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sebastian.hansenvega/Downloads/"/>
    </mc:Choice>
  </mc:AlternateContent>
  <xr:revisionPtr revIDLastSave="0" documentId="13_ncr:1_{F4F48733-E63F-4144-AA0B-30772DF95118}" xr6:coauthVersionLast="47" xr6:coauthVersionMax="47" xr10:uidLastSave="{00000000-0000-0000-0000-000000000000}"/>
  <bookViews>
    <workbookView xWindow="-27920" yWindow="2780" windowWidth="27920" windowHeight="17540" activeTab="6" xr2:uid="{00000000-000D-0000-FFFF-FFFF00000000}"/>
  </bookViews>
  <sheets>
    <sheet name="Read Me" sheetId="1" state="hidden" r:id="rId1"/>
    <sheet name="Capture RBAC Simplified" sheetId="7" r:id="rId2"/>
    <sheet name="Sheet2" sheetId="9" r:id="rId3"/>
    <sheet name="Sheet1" sheetId="8" r:id="rId4"/>
    <sheet name="Permissions" sheetId="6" r:id="rId5"/>
    <sheet name="Capture RBAC Requirements" sheetId="2" r:id="rId6"/>
    <sheet name="Sheet3" sheetId="10" r:id="rId7"/>
    <sheet name="Read Only Design Pattern" sheetId="5" state="hidden" r:id="rId8"/>
  </sheets>
  <definedNames>
    <definedName name="_xlnm._FilterDatabase" localSheetId="5" hidden="1">'Capture RBAC Requirements'!$A$2:$H$38</definedName>
    <definedName name="_xlnm._FilterDatabase" localSheetId="1" hidden="1">'Capture RBAC Simplified'!$A$2:$H$50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HGiUffEhPITTtSYAz6Ze6ZRkGeQ=="/>
    </ext>
  </extLst>
</workbook>
</file>

<file path=xl/calcChain.xml><?xml version="1.0" encoding="utf-8"?>
<calcChain xmlns="http://schemas.openxmlformats.org/spreadsheetml/2006/main">
  <c r="R2" i="7" l="1"/>
  <c r="Q2" i="7"/>
  <c r="P2" i="7"/>
  <c r="O2" i="7"/>
  <c r="N2" i="7"/>
  <c r="M2" i="7"/>
  <c r="L2" i="7"/>
  <c r="AI48" i="7"/>
  <c r="AI47" i="7"/>
  <c r="AI46" i="7"/>
  <c r="AI45" i="7"/>
  <c r="AI44" i="7"/>
  <c r="AI43" i="7"/>
  <c r="AI41" i="7"/>
  <c r="AI40" i="7"/>
  <c r="AI39" i="7"/>
  <c r="AI38" i="7"/>
  <c r="AI37" i="7"/>
  <c r="AI36" i="7"/>
  <c r="AI30" i="7"/>
  <c r="AI31" i="7"/>
  <c r="AI32" i="7"/>
  <c r="AI33" i="7"/>
  <c r="AI34" i="7"/>
  <c r="AI29" i="7"/>
  <c r="AI35" i="7"/>
  <c r="AI27" i="7"/>
  <c r="AI26" i="7"/>
  <c r="AI25" i="7"/>
  <c r="AI24" i="7"/>
  <c r="AI23" i="7"/>
  <c r="AI22" i="7"/>
  <c r="AI21" i="7"/>
  <c r="AI19" i="7"/>
  <c r="AI18" i="7"/>
  <c r="AI17" i="7"/>
  <c r="AI16" i="7"/>
  <c r="AI15" i="7"/>
  <c r="AI14" i="7"/>
  <c r="AI13" i="7"/>
  <c r="AI9" i="7"/>
  <c r="AI10" i="7"/>
  <c r="AA26" i="7"/>
  <c r="AB26" i="7"/>
  <c r="AC26" i="7"/>
  <c r="AD26" i="7"/>
  <c r="AE26" i="7"/>
  <c r="AF26" i="7"/>
  <c r="AG26" i="7"/>
  <c r="AH26" i="7"/>
  <c r="AA21" i="7"/>
  <c r="AB21" i="7"/>
  <c r="AC21" i="7"/>
  <c r="AD21" i="7"/>
  <c r="AE21" i="7"/>
  <c r="AF21" i="7"/>
  <c r="AG21" i="7"/>
  <c r="AH21" i="7"/>
  <c r="AA22" i="7"/>
  <c r="AB22" i="7"/>
  <c r="AC22" i="7"/>
  <c r="AD22" i="7"/>
  <c r="AE22" i="7"/>
  <c r="AF22" i="7"/>
  <c r="AG22" i="7"/>
  <c r="AH22" i="7"/>
  <c r="AA15" i="7"/>
  <c r="AB15" i="7"/>
  <c r="AC15" i="7"/>
  <c r="AD15" i="7"/>
  <c r="AE15" i="7"/>
  <c r="AF15" i="7"/>
  <c r="AG15" i="7"/>
  <c r="AH15" i="7"/>
  <c r="AA16" i="7"/>
  <c r="AB16" i="7"/>
  <c r="AC16" i="7"/>
  <c r="AD16" i="7"/>
  <c r="AE16" i="7"/>
  <c r="AF16" i="7"/>
  <c r="AG16" i="7"/>
  <c r="AH16" i="7"/>
  <c r="AA17" i="7"/>
  <c r="AB17" i="7"/>
  <c r="AC17" i="7"/>
  <c r="AD17" i="7"/>
  <c r="AE17" i="7"/>
  <c r="AF17" i="7"/>
  <c r="AG17" i="7"/>
  <c r="AH17" i="7"/>
  <c r="AA18" i="7"/>
  <c r="AB18" i="7"/>
  <c r="AC18" i="7"/>
  <c r="AD18" i="7"/>
  <c r="AE18" i="7"/>
  <c r="AF18" i="7"/>
  <c r="AG18" i="7"/>
  <c r="AH18" i="7"/>
  <c r="AA9" i="7"/>
  <c r="AB9" i="7"/>
  <c r="AC9" i="7"/>
  <c r="AD9" i="7"/>
  <c r="AE9" i="7"/>
  <c r="AF9" i="7"/>
  <c r="AG9" i="7"/>
  <c r="AH9" i="7"/>
  <c r="AA10" i="7"/>
  <c r="AB10" i="7"/>
  <c r="AC10" i="7"/>
  <c r="AD10" i="7"/>
  <c r="AE10" i="7"/>
  <c r="AF10" i="7"/>
  <c r="AG10" i="7"/>
  <c r="AH10" i="7"/>
  <c r="R31" i="7"/>
  <c r="Q31" i="7"/>
  <c r="P31" i="7"/>
  <c r="O31" i="7"/>
  <c r="N31" i="7"/>
  <c r="M31" i="7"/>
  <c r="L31" i="7"/>
  <c r="R45" i="7"/>
  <c r="Q45" i="7"/>
  <c r="P45" i="7"/>
  <c r="O45" i="7"/>
  <c r="N45" i="7"/>
  <c r="M45" i="7"/>
  <c r="L45" i="7"/>
  <c r="R44" i="7"/>
  <c r="Q44" i="7"/>
  <c r="P44" i="7"/>
  <c r="O44" i="7"/>
  <c r="N44" i="7"/>
  <c r="M44" i="7"/>
  <c r="L44" i="7"/>
  <c r="R43" i="7"/>
  <c r="Q43" i="7"/>
  <c r="P43" i="7"/>
  <c r="O43" i="7"/>
  <c r="N43" i="7"/>
  <c r="M43" i="7"/>
  <c r="L43" i="7"/>
  <c r="AA27" i="7"/>
  <c r="AB27" i="7"/>
  <c r="AC27" i="7"/>
  <c r="AD27" i="7"/>
  <c r="AE27" i="7"/>
  <c r="AF27" i="7"/>
  <c r="AG27" i="7"/>
  <c r="AH27" i="7"/>
  <c r="L38" i="7"/>
  <c r="M38" i="7"/>
  <c r="N38" i="7"/>
  <c r="O38" i="7"/>
  <c r="P38" i="7"/>
  <c r="Q38" i="7"/>
  <c r="R38" i="7"/>
  <c r="AI55" i="7"/>
  <c r="AI54" i="7"/>
  <c r="AI53" i="7"/>
  <c r="AI52" i="7"/>
  <c r="AI51" i="7"/>
  <c r="AI50" i="7"/>
  <c r="R48" i="7"/>
  <c r="Q48" i="7"/>
  <c r="P48" i="7"/>
  <c r="O48" i="7"/>
  <c r="N48" i="7"/>
  <c r="M48" i="7"/>
  <c r="L48" i="7"/>
  <c r="R47" i="7"/>
  <c r="Q47" i="7"/>
  <c r="P47" i="7"/>
  <c r="O47" i="7"/>
  <c r="N47" i="7"/>
  <c r="M47" i="7"/>
  <c r="L47" i="7"/>
  <c r="R46" i="7"/>
  <c r="Q46" i="7"/>
  <c r="P46" i="7"/>
  <c r="O46" i="7"/>
  <c r="N46" i="7"/>
  <c r="M46" i="7"/>
  <c r="L46" i="7"/>
  <c r="R42" i="7"/>
  <c r="Q42" i="7"/>
  <c r="P42" i="7"/>
  <c r="O42" i="7"/>
  <c r="N42" i="7"/>
  <c r="M42" i="7"/>
  <c r="L42" i="7"/>
  <c r="AI42" i="7"/>
  <c r="R41" i="7"/>
  <c r="Q41" i="7"/>
  <c r="P41" i="7"/>
  <c r="O41" i="7"/>
  <c r="N41" i="7"/>
  <c r="M41" i="7"/>
  <c r="L41" i="7"/>
  <c r="R40" i="7"/>
  <c r="Q40" i="7"/>
  <c r="P40" i="7"/>
  <c r="O40" i="7"/>
  <c r="N40" i="7"/>
  <c r="M40" i="7"/>
  <c r="L40" i="7"/>
  <c r="R39" i="7"/>
  <c r="Q39" i="7"/>
  <c r="P39" i="7"/>
  <c r="O39" i="7"/>
  <c r="N39" i="7"/>
  <c r="M39" i="7"/>
  <c r="L39" i="7"/>
  <c r="R37" i="7"/>
  <c r="Q37" i="7"/>
  <c r="P37" i="7"/>
  <c r="O37" i="7"/>
  <c r="N37" i="7"/>
  <c r="M37" i="7"/>
  <c r="L37" i="7"/>
  <c r="R36" i="7"/>
  <c r="Q36" i="7"/>
  <c r="P36" i="7"/>
  <c r="O36" i="7"/>
  <c r="N36" i="7"/>
  <c r="M36" i="7"/>
  <c r="L36" i="7"/>
  <c r="R35" i="7"/>
  <c r="Q35" i="7"/>
  <c r="P35" i="7"/>
  <c r="O35" i="7"/>
  <c r="N35" i="7"/>
  <c r="M35" i="7"/>
  <c r="L35" i="7"/>
  <c r="R34" i="7"/>
  <c r="Q34" i="7"/>
  <c r="P34" i="7"/>
  <c r="O34" i="7"/>
  <c r="N34" i="7"/>
  <c r="M34" i="7"/>
  <c r="L34" i="7"/>
  <c r="R33" i="7"/>
  <c r="Q33" i="7"/>
  <c r="P33" i="7"/>
  <c r="O33" i="7"/>
  <c r="N33" i="7"/>
  <c r="M33" i="7"/>
  <c r="L33" i="7"/>
  <c r="R32" i="7"/>
  <c r="Q32" i="7"/>
  <c r="P32" i="7"/>
  <c r="O32" i="7"/>
  <c r="N32" i="7"/>
  <c r="M32" i="7"/>
  <c r="L32" i="7"/>
  <c r="R30" i="7"/>
  <c r="Q30" i="7"/>
  <c r="P30" i="7"/>
  <c r="O30" i="7"/>
  <c r="N30" i="7"/>
  <c r="M30" i="7"/>
  <c r="L30" i="7"/>
  <c r="R29" i="7"/>
  <c r="Q29" i="7"/>
  <c r="P29" i="7"/>
  <c r="O29" i="7"/>
  <c r="N29" i="7"/>
  <c r="M29" i="7"/>
  <c r="L29" i="7"/>
  <c r="R28" i="7"/>
  <c r="Q28" i="7"/>
  <c r="P28" i="7"/>
  <c r="O28" i="7"/>
  <c r="N28" i="7"/>
  <c r="M28" i="7"/>
  <c r="L28" i="7"/>
  <c r="AI28" i="7"/>
  <c r="AH25" i="7"/>
  <c r="AG25" i="7"/>
  <c r="AF25" i="7"/>
  <c r="AE25" i="7"/>
  <c r="AD25" i="7"/>
  <c r="AC25" i="7"/>
  <c r="AB25" i="7"/>
  <c r="AA25" i="7"/>
  <c r="AH24" i="7"/>
  <c r="AG24" i="7"/>
  <c r="AF24" i="7"/>
  <c r="AE24" i="7"/>
  <c r="AD24" i="7"/>
  <c r="AC24" i="7"/>
  <c r="AB24" i="7"/>
  <c r="AA24" i="7"/>
  <c r="AH23" i="7"/>
  <c r="AG23" i="7"/>
  <c r="AF23" i="7"/>
  <c r="AE23" i="7"/>
  <c r="AD23" i="7"/>
  <c r="AC23" i="7"/>
  <c r="AB23" i="7"/>
  <c r="AA23" i="7"/>
  <c r="AH20" i="7"/>
  <c r="AG20" i="7"/>
  <c r="AF20" i="7"/>
  <c r="AE20" i="7"/>
  <c r="AD20" i="7"/>
  <c r="AC20" i="7"/>
  <c r="AB20" i="7"/>
  <c r="AA20" i="7"/>
  <c r="AI20" i="7"/>
  <c r="AH19" i="7"/>
  <c r="AG19" i="7"/>
  <c r="AF19" i="7"/>
  <c r="AE19" i="7"/>
  <c r="AD19" i="7"/>
  <c r="AC19" i="7"/>
  <c r="AB19" i="7"/>
  <c r="AA19" i="7"/>
  <c r="AH14" i="7"/>
  <c r="AG14" i="7"/>
  <c r="AF14" i="7"/>
  <c r="AE14" i="7"/>
  <c r="AD14" i="7"/>
  <c r="AC14" i="7"/>
  <c r="AB14" i="7"/>
  <c r="AA14" i="7"/>
  <c r="AH13" i="7"/>
  <c r="AG13" i="7"/>
  <c r="AF13" i="7"/>
  <c r="AE13" i="7"/>
  <c r="AD13" i="7"/>
  <c r="AC13" i="7"/>
  <c r="AB13" i="7"/>
  <c r="AA13" i="7"/>
  <c r="AH12" i="7"/>
  <c r="AG12" i="7"/>
  <c r="AF12" i="7"/>
  <c r="AE12" i="7"/>
  <c r="AD12" i="7"/>
  <c r="AC12" i="7"/>
  <c r="AB12" i="7"/>
  <c r="AA12" i="7"/>
  <c r="AI12" i="7"/>
  <c r="AH11" i="7"/>
  <c r="AG11" i="7"/>
  <c r="AF11" i="7"/>
  <c r="AE11" i="7"/>
  <c r="AD11" i="7"/>
  <c r="AC11" i="7"/>
  <c r="AB11" i="7"/>
  <c r="AA11" i="7"/>
  <c r="AI11" i="7"/>
  <c r="AH8" i="7"/>
  <c r="AG8" i="7"/>
  <c r="AF8" i="7"/>
  <c r="AE8" i="7"/>
  <c r="AD8" i="7"/>
  <c r="AC8" i="7"/>
  <c r="AB8" i="7"/>
  <c r="AA8" i="7"/>
  <c r="AI8" i="7"/>
  <c r="AH7" i="7"/>
  <c r="AG7" i="7"/>
  <c r="AF7" i="7"/>
  <c r="AE7" i="7"/>
  <c r="AD7" i="7"/>
  <c r="AC7" i="7"/>
  <c r="AB7" i="7"/>
  <c r="AA7" i="7"/>
  <c r="AI7" i="7"/>
  <c r="AH6" i="7"/>
  <c r="AG6" i="7"/>
  <c r="AF6" i="7"/>
  <c r="AE6" i="7"/>
  <c r="AD6" i="7"/>
  <c r="AC6" i="7"/>
  <c r="AB6" i="7"/>
  <c r="AA6" i="7"/>
  <c r="AI6" i="7"/>
  <c r="AH5" i="7"/>
  <c r="AG5" i="7"/>
  <c r="AF5" i="7"/>
  <c r="AE5" i="7"/>
  <c r="AD5" i="7"/>
  <c r="AC5" i="7"/>
  <c r="AB5" i="7"/>
  <c r="AA5" i="7"/>
  <c r="AI5" i="7"/>
  <c r="AH4" i="7"/>
  <c r="AG4" i="7"/>
  <c r="AF4" i="7"/>
  <c r="AE4" i="7"/>
  <c r="AD4" i="7"/>
  <c r="AC4" i="7"/>
  <c r="AB4" i="7"/>
  <c r="AA4" i="7"/>
  <c r="AI4" i="7"/>
  <c r="AH2" i="7"/>
  <c r="AG2" i="7"/>
  <c r="AF2" i="7"/>
  <c r="AE2" i="7"/>
  <c r="AD2" i="7"/>
  <c r="AC2" i="7"/>
  <c r="AB2" i="7"/>
  <c r="AA2" i="7"/>
  <c r="AD17" i="2"/>
  <c r="AE17" i="2"/>
  <c r="AF17" i="2"/>
  <c r="AG17" i="2"/>
  <c r="AH17" i="2"/>
  <c r="AI17" i="2"/>
  <c r="AJ17" i="2"/>
  <c r="AD18" i="2"/>
  <c r="AE18" i="2"/>
  <c r="AF18" i="2"/>
  <c r="AG18" i="2"/>
  <c r="AH18" i="2"/>
  <c r="AI18" i="2"/>
  <c r="AJ18" i="2"/>
  <c r="AD19" i="2"/>
  <c r="AE19" i="2"/>
  <c r="AF19" i="2"/>
  <c r="AG19" i="2"/>
  <c r="AH19" i="2"/>
  <c r="AI19" i="2"/>
  <c r="AJ19" i="2"/>
  <c r="AD20" i="2"/>
  <c r="AE20" i="2"/>
  <c r="AF20" i="2"/>
  <c r="AG20" i="2"/>
  <c r="AH20" i="2"/>
  <c r="AI20" i="2"/>
  <c r="AJ20" i="2"/>
  <c r="AC18" i="2"/>
  <c r="AC19" i="2"/>
  <c r="AC20" i="2"/>
  <c r="AC17" i="2"/>
  <c r="AD11" i="2"/>
  <c r="AE11" i="2"/>
  <c r="AF11" i="2"/>
  <c r="AG11" i="2"/>
  <c r="AH11" i="2"/>
  <c r="AI11" i="2"/>
  <c r="AJ11" i="2"/>
  <c r="AD12" i="2"/>
  <c r="AE12" i="2"/>
  <c r="AF12" i="2"/>
  <c r="AG12" i="2"/>
  <c r="AH12" i="2"/>
  <c r="AI12" i="2"/>
  <c r="AJ12" i="2"/>
  <c r="AD13" i="2"/>
  <c r="AE13" i="2"/>
  <c r="AF13" i="2"/>
  <c r="AG13" i="2"/>
  <c r="AH13" i="2"/>
  <c r="AI13" i="2"/>
  <c r="AJ13" i="2"/>
  <c r="AD14" i="2"/>
  <c r="AE14" i="2"/>
  <c r="AF14" i="2"/>
  <c r="AG14" i="2"/>
  <c r="AH14" i="2"/>
  <c r="AI14" i="2"/>
  <c r="AJ14" i="2"/>
  <c r="AD15" i="2"/>
  <c r="AE15" i="2"/>
  <c r="AF15" i="2"/>
  <c r="AG15" i="2"/>
  <c r="AH15" i="2"/>
  <c r="AI15" i="2"/>
  <c r="AJ15" i="2"/>
  <c r="AC12" i="2"/>
  <c r="AC13" i="2"/>
  <c r="AC14" i="2"/>
  <c r="AC15" i="2"/>
  <c r="AC11" i="2"/>
  <c r="AD5" i="2"/>
  <c r="AE5" i="2"/>
  <c r="AF5" i="2"/>
  <c r="AG5" i="2"/>
  <c r="AH5" i="2"/>
  <c r="AI5" i="2"/>
  <c r="AJ5" i="2"/>
  <c r="AD6" i="2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8" i="2"/>
  <c r="AE8" i="2"/>
  <c r="AF8" i="2"/>
  <c r="AG8" i="2"/>
  <c r="AH8" i="2"/>
  <c r="AI8" i="2"/>
  <c r="AJ8" i="2"/>
  <c r="AD9" i="2"/>
  <c r="AE9" i="2"/>
  <c r="AF9" i="2"/>
  <c r="AG9" i="2"/>
  <c r="AH9" i="2"/>
  <c r="AI9" i="2"/>
  <c r="AJ9" i="2"/>
  <c r="AC6" i="2"/>
  <c r="AC7" i="2"/>
  <c r="AC8" i="2"/>
  <c r="AC9" i="2"/>
  <c r="AC5" i="2"/>
  <c r="AD4" i="2"/>
  <c r="AE4" i="2"/>
  <c r="AF4" i="2"/>
  <c r="AG4" i="2"/>
  <c r="AH4" i="2"/>
  <c r="AI4" i="2"/>
  <c r="AJ4" i="2"/>
  <c r="AD10" i="2"/>
  <c r="AE10" i="2"/>
  <c r="AF10" i="2"/>
  <c r="AG10" i="2"/>
  <c r="AH10" i="2"/>
  <c r="AI10" i="2"/>
  <c r="AJ10" i="2"/>
  <c r="AD16" i="2"/>
  <c r="AE16" i="2"/>
  <c r="AF16" i="2"/>
  <c r="AG16" i="2"/>
  <c r="AH16" i="2"/>
  <c r="AI16" i="2"/>
  <c r="AJ16" i="2"/>
  <c r="AC16" i="2"/>
  <c r="AC10" i="2"/>
  <c r="AC4" i="2"/>
  <c r="AJ2" i="2"/>
  <c r="AD2" i="2"/>
  <c r="AE2" i="2"/>
  <c r="AF2" i="2"/>
  <c r="AG2" i="2"/>
  <c r="AH2" i="2"/>
  <c r="AI2" i="2"/>
  <c r="AC2" i="2"/>
  <c r="W21" i="2"/>
  <c r="X21" i="2"/>
  <c r="Y21" i="2"/>
  <c r="Z21" i="2"/>
  <c r="AA21" i="2"/>
  <c r="AB21" i="2"/>
  <c r="W22" i="2"/>
  <c r="X22" i="2"/>
  <c r="Y22" i="2"/>
  <c r="Z22" i="2"/>
  <c r="AA22" i="2"/>
  <c r="AB22" i="2"/>
  <c r="W23" i="2"/>
  <c r="X23" i="2"/>
  <c r="Y23" i="2"/>
  <c r="Z23" i="2"/>
  <c r="AA23" i="2"/>
  <c r="AB23" i="2"/>
  <c r="W24" i="2"/>
  <c r="X24" i="2"/>
  <c r="Y24" i="2"/>
  <c r="Z24" i="2"/>
  <c r="AA24" i="2"/>
  <c r="AB24" i="2"/>
  <c r="W25" i="2"/>
  <c r="X25" i="2"/>
  <c r="Y25" i="2"/>
  <c r="Z25" i="2"/>
  <c r="AA25" i="2"/>
  <c r="AB25" i="2"/>
  <c r="W26" i="2"/>
  <c r="X26" i="2"/>
  <c r="Y26" i="2"/>
  <c r="Z26" i="2"/>
  <c r="AA26" i="2"/>
  <c r="AB26" i="2"/>
  <c r="W27" i="2"/>
  <c r="X27" i="2"/>
  <c r="Y27" i="2"/>
  <c r="Z27" i="2"/>
  <c r="AA27" i="2"/>
  <c r="AB27" i="2"/>
  <c r="W28" i="2"/>
  <c r="X28" i="2"/>
  <c r="Y28" i="2"/>
  <c r="Z28" i="2"/>
  <c r="AA28" i="2"/>
  <c r="AB28" i="2"/>
  <c r="W29" i="2"/>
  <c r="X29" i="2"/>
  <c r="Y29" i="2"/>
  <c r="Z29" i="2"/>
  <c r="AA29" i="2"/>
  <c r="AB29" i="2"/>
  <c r="W30" i="2"/>
  <c r="X30" i="2"/>
  <c r="Y30" i="2"/>
  <c r="Z30" i="2"/>
  <c r="AA30" i="2"/>
  <c r="AB30" i="2"/>
  <c r="W31" i="2"/>
  <c r="X31" i="2"/>
  <c r="Y31" i="2"/>
  <c r="Z31" i="2"/>
  <c r="AA31" i="2"/>
  <c r="AB31" i="2"/>
  <c r="W32" i="2"/>
  <c r="X32" i="2"/>
  <c r="Y32" i="2"/>
  <c r="Z32" i="2"/>
  <c r="AA32" i="2"/>
  <c r="AB32" i="2"/>
  <c r="W33" i="2"/>
  <c r="X33" i="2"/>
  <c r="Y33" i="2"/>
  <c r="Z33" i="2"/>
  <c r="AA33" i="2"/>
  <c r="AB33" i="2"/>
  <c r="W34" i="2"/>
  <c r="X34" i="2"/>
  <c r="Y34" i="2"/>
  <c r="Z34" i="2"/>
  <c r="AA34" i="2"/>
  <c r="AB34" i="2"/>
  <c r="W35" i="2"/>
  <c r="X35" i="2"/>
  <c r="Y35" i="2"/>
  <c r="Z35" i="2"/>
  <c r="AA35" i="2"/>
  <c r="AB35" i="2"/>
  <c r="W36" i="2"/>
  <c r="X36" i="2"/>
  <c r="Y36" i="2"/>
  <c r="Z36" i="2"/>
  <c r="AA36" i="2"/>
  <c r="AB36" i="2"/>
  <c r="AB2" i="2"/>
  <c r="Z2" i="2"/>
  <c r="AA2" i="2"/>
  <c r="Y2" i="2"/>
  <c r="X2" i="2"/>
  <c r="W2" i="2"/>
  <c r="V2" i="2"/>
  <c r="V36" i="2"/>
  <c r="V35" i="2"/>
  <c r="V34" i="2"/>
  <c r="V32" i="2"/>
  <c r="V31" i="2"/>
  <c r="V30" i="2"/>
  <c r="V29" i="2"/>
  <c r="V28" i="2"/>
  <c r="V23" i="2"/>
  <c r="V24" i="2"/>
  <c r="V25" i="2"/>
  <c r="V26" i="2"/>
  <c r="V22" i="2"/>
  <c r="V33" i="2"/>
  <c r="V27" i="2"/>
  <c r="V21" i="2"/>
  <c r="T15" i="2"/>
  <c r="T14" i="2"/>
  <c r="T13" i="2"/>
  <c r="T12" i="2"/>
  <c r="T11" i="2"/>
  <c r="T5" i="2"/>
  <c r="T6" i="2"/>
  <c r="T7" i="2"/>
  <c r="T8" i="2"/>
  <c r="T9" i="2"/>
  <c r="D15" i="6"/>
  <c r="D16" i="6"/>
  <c r="D17" i="6"/>
  <c r="D18" i="6"/>
  <c r="D19" i="6"/>
  <c r="D20" i="6"/>
  <c r="D14" i="6"/>
  <c r="C7" i="6"/>
  <c r="C8" i="6"/>
  <c r="C9" i="6"/>
  <c r="C10" i="6"/>
  <c r="C11" i="6"/>
  <c r="C13" i="6"/>
  <c r="C14" i="6"/>
  <c r="C15" i="6"/>
  <c r="C16" i="6"/>
  <c r="C17" i="6"/>
  <c r="C18" i="6"/>
  <c r="C19" i="6"/>
  <c r="C20" i="6"/>
  <c r="C6" i="6"/>
  <c r="C5" i="6"/>
  <c r="D13" i="6"/>
  <c r="D5" i="6"/>
  <c r="D7" i="6"/>
  <c r="D8" i="6"/>
  <c r="D9" i="6"/>
  <c r="D10" i="6"/>
  <c r="D11" i="6"/>
  <c r="D6" i="6"/>
  <c r="T33" i="2"/>
  <c r="T27" i="2"/>
  <c r="T21" i="2"/>
  <c r="T16" i="2"/>
  <c r="T10" i="2"/>
  <c r="T4" i="2"/>
  <c r="T41" i="2"/>
  <c r="T42" i="2"/>
  <c r="T43" i="2"/>
  <c r="T38" i="2"/>
  <c r="T39" i="2"/>
  <c r="T40" i="2"/>
</calcChain>
</file>

<file path=xl/sharedStrings.xml><?xml version="1.0" encoding="utf-8"?>
<sst xmlns="http://schemas.openxmlformats.org/spreadsheetml/2006/main" count="669" uniqueCount="124">
  <si>
    <t>Role Based Access Control - Requirements Gathering Template</t>
  </si>
  <si>
    <t>Use this spreadsheet to capture the Role Based Access Control (RBAC) requirements.</t>
  </si>
  <si>
    <t>Steps:</t>
  </si>
  <si>
    <t>Document the list of Databases</t>
  </si>
  <si>
    <t>Identify for each Database the Schemas required</t>
  </si>
  <si>
    <t>Document the list of FUNCTIONAL roles (eg. DBA, Developer, Analyst).  DO NOT DOCUMENT Access Roles</t>
  </si>
  <si>
    <t>Document the list of Virtual Warehouses required.</t>
  </si>
  <si>
    <t>For each Database/Schema record the required access</t>
  </si>
  <si>
    <t xml:space="preserve">For each Virtual Warehouse record the required access </t>
  </si>
  <si>
    <t>Having captured requirements:</t>
  </si>
  <si>
    <t>Design the solution on a whiteboard or diagraming tool</t>
  </si>
  <si>
    <t>Review the solution to ensure it is simple but satisfies requirements</t>
  </si>
  <si>
    <t>Build the RBAC scripts</t>
  </si>
  <si>
    <r>
      <rPr>
        <sz val="20"/>
        <color rgb="FFFF0000"/>
        <rFont val="Calibri"/>
      </rPr>
      <t xml:space="preserve">Avoid attempting to </t>
    </r>
    <r>
      <rPr>
        <u/>
        <sz val="20"/>
        <color rgb="FFFF0000"/>
        <rFont val="Calibri"/>
      </rPr>
      <t>design</t>
    </r>
    <r>
      <rPr>
        <sz val="20"/>
        <color rgb="FFFF0000"/>
        <rFont val="Calibri"/>
      </rPr>
      <t xml:space="preserve"> the solution up front, simply document the required access and agree this with the stakeholders</t>
    </r>
  </si>
  <si>
    <t>Functional Roles</t>
  </si>
  <si>
    <t>Security Roles</t>
  </si>
  <si>
    <t>Query</t>
  </si>
  <si>
    <t>Comments</t>
  </si>
  <si>
    <t>Environment</t>
  </si>
  <si>
    <t>PROD_ADMIN</t>
  </si>
  <si>
    <t>PROD_AUTOMATION</t>
  </si>
  <si>
    <t>PROD_DATAENG</t>
  </si>
  <si>
    <t>PROD_ANALYTICS</t>
  </si>
  <si>
    <t>PROD_DATASCIENCE</t>
  </si>
  <si>
    <t>PROD_CONTINGENT</t>
  </si>
  <si>
    <t>PROD_SECOPS</t>
  </si>
  <si>
    <t>DEV_ADMIN</t>
  </si>
  <si>
    <t>DEV_AUTOMATION</t>
  </si>
  <si>
    <t>DEV_DATAENG</t>
  </si>
  <si>
    <t>DEV_ANALYTICS</t>
  </si>
  <si>
    <t>DEV_DATASCIENCE</t>
  </si>
  <si>
    <t>DEV_CONTINGENT</t>
  </si>
  <si>
    <t>DEV_CONSUMER</t>
  </si>
  <si>
    <t>DEV_SECOPS</t>
  </si>
  <si>
    <t>Create Objects</t>
  </si>
  <si>
    <t>Entity</t>
  </si>
  <si>
    <t>Databases</t>
  </si>
  <si>
    <t>Permissions</t>
  </si>
  <si>
    <t>Queries</t>
  </si>
  <si>
    <t>Dev</t>
  </si>
  <si>
    <t>DB</t>
  </si>
  <si>
    <t>DEV_BRONZE_DB</t>
  </si>
  <si>
    <t>SFULL</t>
  </si>
  <si>
    <t>SRW</t>
  </si>
  <si>
    <t>"Bronze database is organized by source system"</t>
  </si>
  <si>
    <t>TBL</t>
  </si>
  <si>
    <t>CLINICAL_DATA</t>
  </si>
  <si>
    <t>FINANCE_DATA</t>
  </si>
  <si>
    <t>GXP_DATA</t>
  </si>
  <si>
    <t>MASTER_DATA</t>
  </si>
  <si>
    <t>SR</t>
  </si>
  <si>
    <t>PEOPLE_DATA</t>
  </si>
  <si>
    <t>SANDBOX_DATA</t>
  </si>
  <si>
    <t>SUPPLY_CHAIN</t>
  </si>
  <si>
    <t>DEV_SILVER_DB</t>
  </si>
  <si>
    <t>"Silver database is organized by source system"</t>
  </si>
  <si>
    <t>DEV_GOLD_DB</t>
  </si>
  <si>
    <t xml:space="preserve">"Gold database is organized by use case" </t>
  </si>
  <si>
    <t>Production</t>
  </si>
  <si>
    <t>PROD_BRONZE_DB</t>
  </si>
  <si>
    <t>PROD_SILVER_DB</t>
  </si>
  <si>
    <t>PROD_GOLD_DB</t>
  </si>
  <si>
    <t>Virtual Warehouses</t>
  </si>
  <si>
    <t>Virtual Warehouse Access</t>
  </si>
  <si>
    <t>WH</t>
  </si>
  <si>
    <t>DEV_ELT</t>
  </si>
  <si>
    <t>WFULL</t>
  </si>
  <si>
    <t>WR</t>
  </si>
  <si>
    <t>Ipaas application and data transformation</t>
  </si>
  <si>
    <t>Compute heavy workloads</t>
  </si>
  <si>
    <t>data exploration</t>
  </si>
  <si>
    <t>PROD_ELT</t>
  </si>
  <si>
    <t>Step 2</t>
  </si>
  <si>
    <t>Bronze</t>
  </si>
  <si>
    <t>Silver</t>
  </si>
  <si>
    <t>Type</t>
  </si>
  <si>
    <t>Roles</t>
  </si>
  <si>
    <t>Query For Roles</t>
  </si>
  <si>
    <t>Query for Grants</t>
  </si>
  <si>
    <t>Functional</t>
  </si>
  <si>
    <t>Security Prod</t>
  </si>
  <si>
    <t>Security Dev</t>
  </si>
  <si>
    <t xml:space="preserve">     PROD_ANALYTICS</t>
  </si>
  <si>
    <t>Creation Query</t>
  </si>
  <si>
    <t>Query Statements</t>
  </si>
  <si>
    <t>BAMBOO</t>
  </si>
  <si>
    <t>NETSUITE</t>
  </si>
  <si>
    <t>IDBS_ELN</t>
  </si>
  <si>
    <t>IDBS_INV</t>
  </si>
  <si>
    <t>JOBVITE</t>
  </si>
  <si>
    <t>HIRE_FORECASTING</t>
  </si>
  <si>
    <t>FULL_IDBS</t>
  </si>
  <si>
    <t>TABLEAU_SCIENTIFIC</t>
  </si>
  <si>
    <t/>
  </si>
  <si>
    <t>Instructions</t>
  </si>
  <si>
    <r>
      <rPr>
        <sz val="14"/>
        <color rgb="FF000000"/>
        <rFont val="Calibri"/>
      </rPr>
      <t xml:space="preserve">Having agreed on an outline of the database access, now fill in more detail.  This stage involves thinking about what </t>
    </r>
    <r>
      <rPr>
        <u/>
        <sz val="14"/>
        <color rgb="FF000000"/>
        <rFont val="Calibri"/>
      </rPr>
      <t>specific</t>
    </r>
    <r>
      <rPr>
        <sz val="14"/>
        <color rgb="FF000000"/>
        <rFont val="Calibri"/>
      </rPr>
      <t xml:space="preserve"> access each role will need.  </t>
    </r>
  </si>
  <si>
    <t>Indicate for each column the access needed.  This can include: -</t>
  </si>
  <si>
    <t xml:space="preserve">Every role needs Usage access to both the Database and Schema. </t>
  </si>
  <si>
    <t> For simplicity, these have been deliberately ignored at this stage, and can be added as a final step.</t>
  </si>
  <si>
    <t>Analyst Team Lead</t>
  </si>
  <si>
    <t xml:space="preserve">           Junior Analyst</t>
  </si>
  <si>
    <t>PROD</t>
  </si>
  <si>
    <t>Database DWH</t>
  </si>
  <si>
    <t>Working Area Schema</t>
  </si>
  <si>
    <t>Main Schema</t>
  </si>
  <si>
    <t>Role</t>
  </si>
  <si>
    <t>Purpose</t>
  </si>
  <si>
    <t>Development</t>
  </si>
  <si>
    <t>dev_analytics</t>
  </si>
  <si>
    <t>Development role for data visualization tasks and reporting</t>
  </si>
  <si>
    <t>dev_datascience</t>
  </si>
  <si>
    <t>Development role for scientific software engineering tasks</t>
  </si>
  <si>
    <t>dev_contingent</t>
  </si>
  <si>
    <t>Development role for temporary access based on a special projects.</t>
  </si>
  <si>
    <t>dev_consumer</t>
  </si>
  <si>
    <t>Development role for read only restricted users</t>
  </si>
  <si>
    <t>prod_analytics</t>
  </si>
  <si>
    <t>prod_datascience</t>
  </si>
  <si>
    <t>prod_contingent</t>
  </si>
  <si>
    <t>prod_consumer</t>
  </si>
  <si>
    <t>Production role for data visualization tasks and reporting</t>
  </si>
  <si>
    <t>Production role for scientific software engineering tasks</t>
  </si>
  <si>
    <t>Production role for temporary access based on a special projects.</t>
  </si>
  <si>
    <t>Production role for read only restricted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</si>
</sst>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20"/>
      <color rgb="FF000000"/>
      <name val="Calibri"/>
    </font>
    <font>
      <sz val="26"/>
      <color rgb="FF000000"/>
      <name val="Calibri"/>
    </font>
    <font>
      <b/>
      <sz val="26"/>
      <color rgb="FF000000"/>
      <name val="Calibri"/>
    </font>
    <font>
      <sz val="20"/>
      <color theme="1"/>
      <name val="Calibri"/>
    </font>
    <font>
      <sz val="11"/>
      <color theme="1"/>
      <name val="Calibri"/>
    </font>
    <font>
      <sz val="20"/>
      <color rgb="FFFF0000"/>
      <name val="Calibri"/>
    </font>
    <font>
      <b/>
      <sz val="9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9"/>
      <color theme="1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1"/>
      <color rgb="FFFF5050"/>
      <name val="Calibri"/>
    </font>
    <font>
      <u/>
      <sz val="20"/>
      <color rgb="FFFF0000"/>
      <name val="Calibri"/>
    </font>
    <font>
      <u/>
      <sz val="14"/>
      <color rgb="FF000000"/>
      <name val="Calibri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9"/>
      <color theme="1"/>
      <name val="Calibri"/>
      <family val="2"/>
    </font>
    <font>
      <sz val="11"/>
      <color theme="0"/>
      <name val="Calibri"/>
      <family val="2"/>
    </font>
    <font>
      <b/>
      <sz val="9"/>
      <color theme="1"/>
      <name val="Calibri"/>
      <family val="2"/>
    </font>
    <font>
      <sz val="14"/>
      <color theme="1"/>
      <name val="Calibri"/>
      <family val="2"/>
    </font>
    <font>
      <b/>
      <sz val="14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 tint="0.499984740745262"/>
      <name val="Calibri"/>
      <family val="2"/>
    </font>
    <font>
      <sz val="11"/>
      <color theme="1" tint="0.499984740745262"/>
      <name val="Calibri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rgb="FFFF919F"/>
        <bgColor rgb="FFFF919F"/>
      </patternFill>
    </fill>
    <fill>
      <patternFill patternType="solid">
        <fgColor rgb="FF00B0F0"/>
        <bgColor rgb="FF00B0F0"/>
      </patternFill>
    </fill>
    <fill>
      <patternFill patternType="solid">
        <fgColor rgb="FF002060"/>
        <bgColor rgb="FFBFBFBF"/>
      </patternFill>
    </fill>
    <fill>
      <patternFill patternType="solid">
        <fgColor theme="1" tint="0.34998626667073579"/>
        <bgColor rgb="FFBFBFBF"/>
      </patternFill>
    </fill>
    <fill>
      <patternFill patternType="solid">
        <fgColor rgb="FF5291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rgb="FF0070C0"/>
        <bgColor rgb="FFBFBFB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rgb="FF000000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rgb="FF00000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rgb="FF000000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thin">
        <color rgb="FF00000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thin">
        <color rgb="FF000000"/>
      </top>
      <bottom style="thin">
        <color rgb="FF00000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thin">
        <color rgb="FF000000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thin">
        <color rgb="FF000000"/>
      </top>
      <bottom style="thin">
        <color rgb="FF000000"/>
      </bottom>
      <diagonal/>
    </border>
    <border>
      <left style="medium">
        <color theme="0" tint="-0.14999847407452621"/>
      </left>
      <right/>
      <top style="thin">
        <color rgb="FF000000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D9D9D9"/>
      </left>
      <right/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theme="0" tint="-0.14999847407452621"/>
      </left>
      <right/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0" tint="-0.14999847407452621"/>
      </left>
      <right/>
      <top/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thin">
        <color rgb="FF000000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Font="1" applyBorder="1"/>
    <xf numFmtId="0" fontId="0" fillId="0" borderId="0" xfId="0" applyFont="1" applyAlignment="1">
      <alignment horizontal="left"/>
    </xf>
    <xf numFmtId="0" fontId="8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0" xfId="0" applyFont="1"/>
    <xf numFmtId="0" fontId="10" fillId="0" borderId="0" xfId="0" applyFont="1"/>
    <xf numFmtId="0" fontId="11" fillId="6" borderId="5" xfId="0" applyFont="1" applyFill="1" applyBorder="1"/>
    <xf numFmtId="0" fontId="12" fillId="0" borderId="0" xfId="0" applyFont="1"/>
    <xf numFmtId="0" fontId="11" fillId="0" borderId="0" xfId="0" applyFont="1"/>
    <xf numFmtId="0" fontId="12" fillId="0" borderId="0" xfId="0" applyFont="1" applyAlignment="1">
      <alignment vertical="top"/>
    </xf>
    <xf numFmtId="0" fontId="0" fillId="0" borderId="1" xfId="0" applyFont="1" applyBorder="1" applyAlignment="1">
      <alignment horizontal="right"/>
    </xf>
    <xf numFmtId="0" fontId="8" fillId="0" borderId="0" xfId="0" applyFont="1" applyAlignment="1">
      <alignment textRotation="40"/>
    </xf>
    <xf numFmtId="0" fontId="8" fillId="0" borderId="4" xfId="0" applyFont="1" applyBorder="1" applyAlignment="1">
      <alignment textRotation="40" wrapText="1"/>
    </xf>
    <xf numFmtId="0" fontId="8" fillId="0" borderId="1" xfId="0" applyFont="1" applyBorder="1" applyAlignment="1">
      <alignment horizontal="center" vertical="center" textRotation="40"/>
    </xf>
    <xf numFmtId="0" fontId="8" fillId="0" borderId="0" xfId="0" applyFont="1" applyAlignment="1">
      <alignment horizontal="left" textRotation="40"/>
    </xf>
    <xf numFmtId="0" fontId="0" fillId="0" borderId="0" xfId="0" applyFont="1" applyAlignment="1">
      <alignment textRotation="40"/>
    </xf>
    <xf numFmtId="0" fontId="0" fillId="0" borderId="6" xfId="0" applyFont="1" applyBorder="1"/>
    <xf numFmtId="0" fontId="13" fillId="0" borderId="1" xfId="0" applyFont="1" applyBorder="1" applyAlignment="1">
      <alignment horizontal="center"/>
    </xf>
    <xf numFmtId="0" fontId="8" fillId="0" borderId="0" xfId="0" applyFont="1"/>
    <xf numFmtId="0" fontId="0" fillId="6" borderId="5" xfId="0" applyFont="1" applyFill="1" applyBorder="1"/>
    <xf numFmtId="0" fontId="0" fillId="0" borderId="2" xfId="0" applyFont="1" applyBorder="1"/>
    <xf numFmtId="0" fontId="17" fillId="0" borderId="0" xfId="0" applyFont="1"/>
    <xf numFmtId="0" fontId="17" fillId="0" borderId="0" xfId="0" applyFont="1" applyAlignment="1"/>
    <xf numFmtId="0" fontId="19" fillId="0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wrapText="1"/>
    </xf>
    <xf numFmtId="0" fontId="20" fillId="7" borderId="9" xfId="0" applyFont="1" applyFill="1" applyBorder="1" applyAlignment="1">
      <alignment vertical="center" textRotation="90"/>
    </xf>
    <xf numFmtId="0" fontId="20" fillId="7" borderId="10" xfId="0" applyFont="1" applyFill="1" applyBorder="1" applyAlignment="1">
      <alignment vertical="center" textRotation="90"/>
    </xf>
    <xf numFmtId="0" fontId="20" fillId="7" borderId="13" xfId="0" applyFont="1" applyFill="1" applyBorder="1" applyAlignment="1">
      <alignment vertical="center" textRotation="90"/>
    </xf>
    <xf numFmtId="0" fontId="7" fillId="2" borderId="9" xfId="0" applyFont="1" applyFill="1" applyBorder="1" applyAlignment="1">
      <alignment horizontal="center"/>
    </xf>
    <xf numFmtId="0" fontId="23" fillId="2" borderId="14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11" fillId="0" borderId="5" xfId="0" applyFont="1" applyFill="1" applyBorder="1"/>
    <xf numFmtId="0" fontId="18" fillId="0" borderId="2" xfId="0" applyFont="1" applyBorder="1"/>
    <xf numFmtId="0" fontId="20" fillId="7" borderId="15" xfId="0" applyFont="1" applyFill="1" applyBorder="1" applyAlignment="1">
      <alignment vertical="center" textRotation="90"/>
    </xf>
    <xf numFmtId="0" fontId="20" fillId="7" borderId="16" xfId="0" applyFont="1" applyFill="1" applyBorder="1" applyAlignment="1">
      <alignment vertical="center" textRotation="90"/>
    </xf>
    <xf numFmtId="0" fontId="20" fillId="7" borderId="17" xfId="0" applyFont="1" applyFill="1" applyBorder="1" applyAlignment="1">
      <alignment vertical="center" textRotation="90"/>
    </xf>
    <xf numFmtId="0" fontId="20" fillId="8" borderId="15" xfId="0" applyFont="1" applyFill="1" applyBorder="1" applyAlignment="1">
      <alignment vertical="center" textRotation="90"/>
    </xf>
    <xf numFmtId="0" fontId="20" fillId="8" borderId="16" xfId="0" applyFont="1" applyFill="1" applyBorder="1" applyAlignment="1">
      <alignment vertical="center" textRotation="90"/>
    </xf>
    <xf numFmtId="0" fontId="20" fillId="8" borderId="17" xfId="0" applyFont="1" applyFill="1" applyBorder="1" applyAlignment="1">
      <alignment vertical="center" textRotation="90"/>
    </xf>
    <xf numFmtId="0" fontId="9" fillId="2" borderId="18" xfId="0" applyFont="1" applyFill="1" applyBorder="1" applyAlignment="1">
      <alignment horizontal="center" vertical="center" textRotation="90"/>
    </xf>
    <xf numFmtId="0" fontId="0" fillId="4" borderId="2" xfId="0" applyFont="1" applyFill="1" applyBorder="1"/>
    <xf numFmtId="0" fontId="0" fillId="5" borderId="2" xfId="0" applyFont="1" applyFill="1" applyBorder="1"/>
    <xf numFmtId="0" fontId="19" fillId="8" borderId="20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9" fillId="7" borderId="21" xfId="0" applyFont="1" applyFill="1" applyBorder="1" applyAlignment="1">
      <alignment horizontal="center"/>
    </xf>
    <xf numFmtId="0" fontId="17" fillId="6" borderId="2" xfId="0" applyFont="1" applyFill="1" applyBorder="1" applyAlignment="1">
      <alignment vertical="center"/>
    </xf>
    <xf numFmtId="0" fontId="0" fillId="6" borderId="2" xfId="0" applyFont="1" applyFill="1" applyBorder="1"/>
    <xf numFmtId="0" fontId="0" fillId="0" borderId="5" xfId="0" applyFont="1" applyBorder="1" applyAlignment="1"/>
    <xf numFmtId="0" fontId="18" fillId="3" borderId="19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horizontal="center"/>
    </xf>
    <xf numFmtId="0" fontId="18" fillId="3" borderId="15" xfId="0" applyFont="1" applyFill="1" applyBorder="1" applyAlignment="1">
      <alignment wrapText="1"/>
    </xf>
    <xf numFmtId="0" fontId="25" fillId="0" borderId="27" xfId="0" applyFont="1" applyFill="1" applyBorder="1" applyAlignment="1">
      <alignment vertical="center" textRotation="90"/>
    </xf>
    <xf numFmtId="0" fontId="25" fillId="0" borderId="28" xfId="0" applyFont="1" applyFill="1" applyBorder="1" applyAlignment="1">
      <alignment vertical="center" textRotation="90"/>
    </xf>
    <xf numFmtId="0" fontId="25" fillId="0" borderId="29" xfId="0" applyFont="1" applyFill="1" applyBorder="1" applyAlignment="1">
      <alignment vertical="center" textRotation="90"/>
    </xf>
    <xf numFmtId="0" fontId="10" fillId="0" borderId="26" xfId="0" applyFont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24" fillId="0" borderId="26" xfId="0" applyFont="1" applyBorder="1" applyAlignment="1">
      <alignment horizontal="center" vertical="center"/>
    </xf>
    <xf numFmtId="0" fontId="24" fillId="9" borderId="26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/>
    </xf>
    <xf numFmtId="0" fontId="21" fillId="9" borderId="26" xfId="0" applyFont="1" applyFill="1" applyBorder="1" applyAlignment="1">
      <alignment horizontal="center"/>
    </xf>
    <xf numFmtId="0" fontId="25" fillId="0" borderId="17" xfId="0" applyFont="1" applyFill="1" applyBorder="1" applyAlignment="1">
      <alignment vertical="center" textRotation="90"/>
    </xf>
    <xf numFmtId="0" fontId="0" fillId="0" borderId="26" xfId="0" applyFont="1" applyBorder="1" applyAlignment="1"/>
    <xf numFmtId="0" fontId="0" fillId="0" borderId="26" xfId="0" applyFont="1" applyBorder="1" applyAlignment="1">
      <alignment horizontal="left"/>
    </xf>
    <xf numFmtId="0" fontId="0" fillId="0" borderId="26" xfId="0" applyFont="1" applyBorder="1" applyAlignment="1">
      <alignment horizontal="center"/>
    </xf>
    <xf numFmtId="0" fontId="17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0" fontId="10" fillId="0" borderId="26" xfId="0" applyFont="1" applyFill="1" applyBorder="1" applyAlignment="1"/>
    <xf numFmtId="0" fontId="16" fillId="0" borderId="0" xfId="0" applyFont="1" applyAlignment="1"/>
    <xf numFmtId="0" fontId="26" fillId="7" borderId="32" xfId="0" applyFont="1" applyFill="1" applyBorder="1" applyAlignment="1">
      <alignment vertical="center"/>
    </xf>
    <xf numFmtId="0" fontId="27" fillId="0" borderId="32" xfId="0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27" fillId="0" borderId="34" xfId="0" applyFont="1" applyFill="1" applyBorder="1" applyAlignment="1">
      <alignment vertical="center"/>
    </xf>
    <xf numFmtId="0" fontId="28" fillId="0" borderId="0" xfId="0" applyFont="1" applyFill="1" applyAlignment="1"/>
    <xf numFmtId="0" fontId="27" fillId="10" borderId="33" xfId="0" applyFont="1" applyFill="1" applyBorder="1" applyAlignment="1">
      <alignment vertical="center"/>
    </xf>
    <xf numFmtId="0" fontId="0" fillId="10" borderId="0" xfId="0" applyFont="1" applyFill="1" applyAlignment="1"/>
    <xf numFmtId="0" fontId="29" fillId="2" borderId="18" xfId="0" applyFont="1" applyFill="1" applyBorder="1" applyAlignment="1">
      <alignment horizontal="center" vertical="center" textRotation="90"/>
    </xf>
    <xf numFmtId="0" fontId="19" fillId="8" borderId="24" xfId="0" applyFont="1" applyFill="1" applyBorder="1" applyAlignment="1">
      <alignment horizontal="right"/>
    </xf>
    <xf numFmtId="0" fontId="19" fillId="7" borderId="22" xfId="0" applyFont="1" applyFill="1" applyBorder="1" applyAlignment="1">
      <alignment horizontal="right"/>
    </xf>
    <xf numFmtId="0" fontId="19" fillId="7" borderId="24" xfId="0" applyFont="1" applyFill="1" applyBorder="1" applyAlignment="1">
      <alignment horizontal="right"/>
    </xf>
    <xf numFmtId="0" fontId="19" fillId="7" borderId="9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 vertical="center" textRotation="90"/>
    </xf>
    <xf numFmtId="0" fontId="16" fillId="0" borderId="3" xfId="0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7" fillId="0" borderId="3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9" borderId="37" xfId="0" applyFont="1" applyFill="1" applyBorder="1" applyAlignment="1">
      <alignment horizontal="center"/>
    </xf>
    <xf numFmtId="0" fontId="19" fillId="8" borderId="38" xfId="0" applyFont="1" applyFill="1" applyBorder="1" applyAlignment="1">
      <alignment horizontal="right"/>
    </xf>
    <xf numFmtId="0" fontId="10" fillId="0" borderId="39" xfId="0" applyFont="1" applyBorder="1" applyAlignment="1">
      <alignment horizontal="center"/>
    </xf>
    <xf numFmtId="0" fontId="10" fillId="9" borderId="39" xfId="0" applyFont="1" applyFill="1" applyBorder="1" applyAlignment="1">
      <alignment horizontal="center"/>
    </xf>
    <xf numFmtId="0" fontId="0" fillId="0" borderId="31" xfId="0" applyFont="1" applyBorder="1" applyAlignment="1"/>
    <xf numFmtId="0" fontId="10" fillId="0" borderId="41" xfId="0" applyFont="1" applyBorder="1" applyAlignment="1">
      <alignment horizontal="center"/>
    </xf>
    <xf numFmtId="0" fontId="10" fillId="9" borderId="4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vertical="center" wrapText="1"/>
    </xf>
    <xf numFmtId="0" fontId="16" fillId="0" borderId="9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7" borderId="38" xfId="0" applyFont="1" applyFill="1" applyBorder="1" applyAlignment="1">
      <alignment horizontal="right"/>
    </xf>
    <xf numFmtId="0" fontId="19" fillId="7" borderId="36" xfId="0" applyFont="1" applyFill="1" applyBorder="1" applyAlignment="1">
      <alignment horizontal="right"/>
    </xf>
    <xf numFmtId="0" fontId="0" fillId="0" borderId="31" xfId="0" applyFont="1" applyBorder="1" applyAlignment="1">
      <alignment horizontal="left"/>
    </xf>
    <xf numFmtId="0" fontId="16" fillId="0" borderId="38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19" fillId="8" borderId="25" xfId="0" applyFont="1" applyFill="1" applyBorder="1" applyAlignment="1">
      <alignment horizontal="right"/>
    </xf>
    <xf numFmtId="0" fontId="10" fillId="0" borderId="45" xfId="0" applyFont="1" applyBorder="1" applyAlignment="1">
      <alignment horizontal="center"/>
    </xf>
    <xf numFmtId="0" fontId="10" fillId="9" borderId="45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0" fontId="19" fillId="7" borderId="25" xfId="0" applyFont="1" applyFill="1" applyBorder="1" applyAlignment="1">
      <alignment horizontal="right"/>
    </xf>
    <xf numFmtId="0" fontId="0" fillId="0" borderId="31" xfId="0" applyFont="1" applyBorder="1" applyAlignment="1">
      <alignment horizontal="center"/>
    </xf>
    <xf numFmtId="0" fontId="19" fillId="7" borderId="47" xfId="0" applyFont="1" applyFill="1" applyBorder="1" applyAlignment="1">
      <alignment horizontal="right"/>
    </xf>
    <xf numFmtId="0" fontId="21" fillId="0" borderId="39" xfId="0" applyFont="1" applyBorder="1" applyAlignment="1">
      <alignment horizontal="center"/>
    </xf>
    <xf numFmtId="0" fontId="22" fillId="11" borderId="0" xfId="0" applyFont="1" applyFill="1" applyAlignment="1">
      <alignment horizontal="center" vertical="center" textRotation="90"/>
    </xf>
    <xf numFmtId="0" fontId="22" fillId="11" borderId="8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/>
    </xf>
    <xf numFmtId="0" fontId="10" fillId="9" borderId="50" xfId="0" applyFont="1" applyFill="1" applyBorder="1" applyAlignment="1">
      <alignment horizontal="center"/>
    </xf>
    <xf numFmtId="0" fontId="19" fillId="12" borderId="8" xfId="0" applyFont="1" applyFill="1" applyBorder="1" applyAlignment="1">
      <alignment horizontal="center"/>
    </xf>
    <xf numFmtId="0" fontId="20" fillId="12" borderId="16" xfId="0" applyFont="1" applyFill="1" applyBorder="1" applyAlignment="1">
      <alignment horizontal="center" vertical="center" textRotation="90"/>
    </xf>
    <xf numFmtId="0" fontId="20" fillId="12" borderId="8" xfId="0" applyFont="1" applyFill="1" applyBorder="1" applyAlignment="1">
      <alignment horizontal="center" vertical="center" textRotation="90"/>
    </xf>
    <xf numFmtId="0" fontId="16" fillId="0" borderId="22" xfId="0" applyFont="1" applyFill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8" fillId="3" borderId="15" xfId="0" applyFont="1" applyFill="1" applyBorder="1" applyAlignment="1">
      <alignment horizontal="left" vertical="center" wrapText="1"/>
    </xf>
    <xf numFmtId="0" fontId="10" fillId="0" borderId="41" xfId="0" applyFont="1" applyBorder="1" applyAlignment="1">
      <alignment wrapText="1"/>
    </xf>
    <xf numFmtId="0" fontId="10" fillId="0" borderId="39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45" xfId="0" applyFont="1" applyBorder="1" applyAlignment="1">
      <alignment wrapText="1"/>
    </xf>
    <xf numFmtId="0" fontId="10" fillId="0" borderId="53" xfId="0" applyFont="1" applyBorder="1" applyAlignment="1">
      <alignment horizontal="center"/>
    </xf>
    <xf numFmtId="0" fontId="10" fillId="0" borderId="53" xfId="0" applyFont="1" applyBorder="1" applyAlignment="1">
      <alignment wrapText="1"/>
    </xf>
    <xf numFmtId="0" fontId="10" fillId="0" borderId="37" xfId="0" applyFont="1" applyBorder="1" applyAlignment="1">
      <alignment wrapText="1"/>
    </xf>
    <xf numFmtId="0" fontId="19" fillId="8" borderId="54" xfId="0" applyFont="1" applyFill="1" applyBorder="1" applyAlignment="1">
      <alignment horizontal="center"/>
    </xf>
    <xf numFmtId="0" fontId="10" fillId="0" borderId="48" xfId="0" applyFont="1" applyBorder="1" applyAlignment="1">
      <alignment wrapText="1"/>
    </xf>
    <xf numFmtId="0" fontId="10" fillId="0" borderId="55" xfId="0" applyFont="1" applyBorder="1" applyAlignment="1">
      <alignment wrapText="1"/>
    </xf>
    <xf numFmtId="0" fontId="10" fillId="0" borderId="40" xfId="0" applyFont="1" applyBorder="1" applyAlignment="1">
      <alignment horizontal="center"/>
    </xf>
    <xf numFmtId="0" fontId="10" fillId="0" borderId="42" xfId="0" applyFont="1" applyBorder="1" applyAlignment="1">
      <alignment wrapText="1"/>
    </xf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wrapText="1"/>
    </xf>
    <xf numFmtId="0" fontId="10" fillId="0" borderId="58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59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19" fillId="12" borderId="10" xfId="0" applyFont="1" applyFill="1" applyBorder="1" applyAlignment="1">
      <alignment horizontal="center"/>
    </xf>
    <xf numFmtId="0" fontId="10" fillId="0" borderId="55" xfId="0" applyFont="1" applyBorder="1" applyAlignment="1">
      <alignment horizontal="left" wrapText="1"/>
    </xf>
    <xf numFmtId="0" fontId="10" fillId="0" borderId="61" xfId="0" applyFont="1" applyBorder="1" applyAlignment="1">
      <alignment horizontal="left" wrapText="1"/>
    </xf>
    <xf numFmtId="0" fontId="0" fillId="0" borderId="30" xfId="0" applyFont="1" applyBorder="1" applyAlignment="1"/>
    <xf numFmtId="0" fontId="19" fillId="8" borderId="9" xfId="0" applyFont="1" applyFill="1" applyBorder="1" applyAlignment="1">
      <alignment horizontal="center"/>
    </xf>
    <xf numFmtId="0" fontId="10" fillId="0" borderId="40" xfId="0" applyFont="1" applyBorder="1" applyAlignment="1">
      <alignment wrapText="1"/>
    </xf>
    <xf numFmtId="0" fontId="10" fillId="0" borderId="58" xfId="0" applyFont="1" applyBorder="1" applyAlignment="1">
      <alignment wrapText="1"/>
    </xf>
    <xf numFmtId="0" fontId="10" fillId="0" borderId="42" xfId="0" applyFont="1" applyBorder="1" applyAlignment="1">
      <alignment horizontal="left" wrapText="1"/>
    </xf>
    <xf numFmtId="0" fontId="10" fillId="0" borderId="59" xfId="0" applyFont="1" applyBorder="1" applyAlignment="1">
      <alignment wrapText="1"/>
    </xf>
    <xf numFmtId="0" fontId="10" fillId="0" borderId="60" xfId="0" applyFont="1" applyBorder="1" applyAlignment="1">
      <alignment wrapText="1"/>
    </xf>
    <xf numFmtId="0" fontId="10" fillId="0" borderId="62" xfId="0" applyFont="1" applyBorder="1" applyAlignment="1">
      <alignment wrapText="1"/>
    </xf>
    <xf numFmtId="0" fontId="10" fillId="0" borderId="63" xfId="0" applyFont="1" applyBorder="1" applyAlignment="1">
      <alignment wrapText="1"/>
    </xf>
    <xf numFmtId="0" fontId="10" fillId="0" borderId="57" xfId="0" applyFont="1" applyBorder="1" applyAlignment="1">
      <alignment horizontal="left" wrapText="1"/>
    </xf>
    <xf numFmtId="0" fontId="21" fillId="0" borderId="58" xfId="0" applyFont="1" applyBorder="1" applyAlignment="1">
      <alignment horizontal="center"/>
    </xf>
    <xf numFmtId="0" fontId="10" fillId="0" borderId="49" xfId="0" applyFont="1" applyBorder="1" applyAlignment="1">
      <alignment wrapText="1"/>
    </xf>
    <xf numFmtId="0" fontId="10" fillId="0" borderId="60" xfId="0" applyFont="1" applyBorder="1" applyAlignment="1">
      <alignment horizontal="center"/>
    </xf>
    <xf numFmtId="0" fontId="17" fillId="4" borderId="2" xfId="0" applyFont="1" applyFill="1" applyBorder="1"/>
    <xf numFmtId="0" fontId="17" fillId="0" borderId="9" xfId="0" applyFont="1" applyFill="1" applyBorder="1" applyAlignment="1">
      <alignment horizontal="center"/>
    </xf>
    <xf numFmtId="0" fontId="25" fillId="8" borderId="9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4" fillId="0" borderId="41" xfId="0" applyFont="1" applyBorder="1" applyAlignment="1">
      <alignment horizontal="center"/>
    </xf>
    <xf numFmtId="0" fontId="24" fillId="9" borderId="41" xfId="0" applyFont="1" applyFill="1" applyBorder="1" applyAlignment="1">
      <alignment horizontal="center"/>
    </xf>
    <xf numFmtId="0" fontId="24" fillId="9" borderId="42" xfId="0" applyFont="1" applyFill="1" applyBorder="1" applyAlignment="1">
      <alignment horizontal="center"/>
    </xf>
    <xf numFmtId="0" fontId="17" fillId="0" borderId="31" xfId="0" applyFont="1" applyBorder="1" applyAlignment="1"/>
    <xf numFmtId="0" fontId="17" fillId="0" borderId="26" xfId="0" applyFont="1" applyBorder="1" applyAlignment="1">
      <alignment horizontal="left"/>
    </xf>
    <xf numFmtId="0" fontId="17" fillId="0" borderId="40" xfId="0" applyFont="1" applyFill="1" applyBorder="1" applyAlignment="1">
      <alignment horizontal="center"/>
    </xf>
    <xf numFmtId="0" fontId="25" fillId="8" borderId="41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center"/>
    </xf>
    <xf numFmtId="0" fontId="17" fillId="5" borderId="2" xfId="0" applyFont="1" applyFill="1" applyBorder="1"/>
    <xf numFmtId="0" fontId="25" fillId="7" borderId="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55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/>
    </xf>
    <xf numFmtId="0" fontId="19" fillId="8" borderId="13" xfId="0" applyFont="1" applyFill="1" applyBorder="1" applyAlignment="1">
      <alignment horizontal="center"/>
    </xf>
    <xf numFmtId="0" fontId="19" fillId="7" borderId="13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</cellXfs>
  <cellStyles count="1">
    <cellStyle name="Normal" xfId="0" builtinId="0"/>
  </cellStyles>
  <dxfs count="63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rgb="FFFF919F"/>
          <bgColor rgb="FFFF919F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529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0</xdr:rowOff>
    </xdr:from>
    <xdr:ext cx="390525" cy="390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727502</xdr:colOff>
      <xdr:row>1</xdr:row>
      <xdr:rowOff>327338</xdr:rowOff>
    </xdr:from>
    <xdr:ext cx="3181350" cy="1322011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45580E0-C1AE-6B4C-91B3-67205B3CE23D}"/>
            </a:ext>
          </a:extLst>
        </xdr:cNvPr>
        <xdr:cNvSpPr txBox="1"/>
      </xdr:nvSpPr>
      <xdr:spPr>
        <a:xfrm>
          <a:off x="727502" y="530538"/>
          <a:ext cx="3181350" cy="1322011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SX -        Schema Execute only.  (Procedures/UDFs)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SR -        Schema Read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SRW -       Schema Write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SFULL -  Schema Full (Create/Modify all objects)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WR -       Warehouse Usage (Run Queries)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WFULL - Warehouse Full (WMO + Resize VWH)</a:t>
          </a:r>
          <a:endParaRPr sz="1400"/>
        </a:p>
      </xdr:txBody>
    </xdr:sp>
    <xdr:clientData fLocksWithSheet="0"/>
  </xdr:oneCellAnchor>
  <xdr:oneCellAnchor>
    <xdr:from>
      <xdr:col>36</xdr:col>
      <xdr:colOff>203200</xdr:colOff>
      <xdr:row>0</xdr:row>
      <xdr:rowOff>190500</xdr:rowOff>
    </xdr:from>
    <xdr:ext cx="3619500" cy="1803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858F0C2-939E-2E42-B793-BD932E151E42}"/>
            </a:ext>
          </a:extLst>
        </xdr:cNvPr>
        <xdr:cNvSpPr txBox="1"/>
      </xdr:nvSpPr>
      <xdr:spPr>
        <a:xfrm>
          <a:off x="18846800" y="190500"/>
          <a:ext cx="3619500" cy="1803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CA" sz="1100" b="1" i="0" u="none" strike="noStrike">
              <a:effectLst/>
              <a:latin typeface="+mn-lt"/>
              <a:ea typeface="+mn-ea"/>
              <a:cs typeface="+mn-cs"/>
            </a:rPr>
            <a:t>Instructions</a:t>
          </a:r>
          <a:r>
            <a:rPr lang="en-CA"/>
            <a:t> </a:t>
          </a: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Having agreed on an outline of the database access, now fill in more detail.  This stage involves thinking about what </a:t>
          </a:r>
          <a:r>
            <a:rPr lang="en-CA" sz="1100" b="0" i="0" u="sng" strike="noStrike">
              <a:effectLst/>
              <a:latin typeface="+mn-lt"/>
              <a:ea typeface="+mn-ea"/>
              <a:cs typeface="+mn-cs"/>
            </a:rPr>
            <a:t>specific</a:t>
          </a: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 access each role will need.  </a:t>
          </a:r>
          <a:r>
            <a:rPr lang="en-CA"/>
            <a:t> </a:t>
          </a: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Indicate for each column the access needed.  This can include: -</a:t>
          </a:r>
          <a:r>
            <a:rPr lang="en-CA"/>
            <a:t> </a:t>
          </a: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Every role needs Usage access to both the Database and Schema. </a:t>
          </a:r>
          <a:r>
            <a:rPr lang="en-CA"/>
            <a:t> </a:t>
          </a: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 For simplicity, these have been deliberately ignored at this stage, and can be added as a final step.</a:t>
          </a:r>
          <a:r>
            <a:rPr lang="en-CA"/>
            <a:t>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727502</xdr:colOff>
      <xdr:row>1</xdr:row>
      <xdr:rowOff>327338</xdr:rowOff>
    </xdr:from>
    <xdr:ext cx="3181350" cy="1322011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27502" y="535156"/>
          <a:ext cx="3181350" cy="1322011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SX -        Schema Execute only.  (Procedures/UDFs)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SR -        Schema Read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SRW -       Schema Write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SFULL -  Schema Full (Create/Modify all objects)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WR -       Warehouse Usage (Run Queries)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WFULL - Warehouse Full (WMO + Resize VWH)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0</xdr:row>
      <xdr:rowOff>85725</xdr:rowOff>
    </xdr:from>
    <xdr:ext cx="2133600" cy="1038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283963" y="3265650"/>
          <a:ext cx="2124075" cy="1028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7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SX -        Schema Execute only.  (Procedures/UDFs)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7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SR -        Schema Read</a:t>
          </a:r>
          <a:endParaRPr sz="9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7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 -       Schema Write</a:t>
          </a:r>
          <a:endParaRPr sz="9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7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SFULL -  Schema Full (Create/Modify all objects)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endParaRPr sz="7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7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WR -       Warehouse Read  (Run Queries)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7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WFULL - Warehouse Full (Full Access + Resize VWH)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showGridLines="0" topLeftCell="A5" workbookViewId="0">
      <selection activeCell="C16" sqref="C16"/>
    </sheetView>
  </sheetViews>
  <sheetFormatPr baseColWidth="10" defaultColWidth="14.5" defaultRowHeight="15" customHeight="1" x14ac:dyDescent="0.2"/>
  <cols>
    <col min="1" max="22" width="10.6640625" customWidth="1"/>
  </cols>
  <sheetData>
    <row r="1" spans="1:26" ht="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6" ht="2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6" ht="34" x14ac:dyDescent="0.4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ht="2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ht="2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ht="2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ht="26" x14ac:dyDescent="0.3">
      <c r="A8" s="1"/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ht="26" x14ac:dyDescent="0.3">
      <c r="A9" s="4"/>
      <c r="B9" s="4" t="s">
        <v>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spans="1:26" ht="26" x14ac:dyDescent="0.3">
      <c r="A10" s="4"/>
      <c r="B10" s="4">
        <v>1</v>
      </c>
      <c r="C10" s="4" t="s">
        <v>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spans="1:26" ht="26" x14ac:dyDescent="0.3">
      <c r="A11" s="4"/>
      <c r="B11" s="4">
        <v>2</v>
      </c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spans="1:26" ht="26" x14ac:dyDescent="0.3">
      <c r="A12" s="4"/>
      <c r="B12" s="4">
        <v>3</v>
      </c>
      <c r="C12" s="4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spans="1:26" ht="26" x14ac:dyDescent="0.3">
      <c r="A13" s="4"/>
      <c r="B13" s="4">
        <v>4</v>
      </c>
      <c r="C13" s="4" t="s">
        <v>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spans="1:26" ht="26" x14ac:dyDescent="0.3">
      <c r="A14" s="4"/>
      <c r="B14" s="4">
        <v>5</v>
      </c>
      <c r="C14" s="4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spans="1:26" ht="26" x14ac:dyDescent="0.3">
      <c r="A15" s="4"/>
      <c r="B15" s="4">
        <v>6</v>
      </c>
      <c r="C15" s="4" t="s">
        <v>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spans="1:26" ht="26" x14ac:dyDescent="0.3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/>
      <c r="Q16" s="1"/>
      <c r="R16" s="1"/>
      <c r="S16" s="1"/>
      <c r="T16" s="1"/>
      <c r="U16" s="1"/>
      <c r="V16" s="1"/>
    </row>
    <row r="17" spans="1:26" ht="26" x14ac:dyDescent="0.3">
      <c r="A17" s="4"/>
      <c r="B17" s="4" t="s">
        <v>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spans="1:26" ht="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spans="1:26" ht="26" x14ac:dyDescent="0.3">
      <c r="A19" s="4"/>
      <c r="B19" s="4">
        <v>1</v>
      </c>
      <c r="C19" s="4" t="s">
        <v>10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spans="1:26" ht="26" x14ac:dyDescent="0.3">
      <c r="A20" s="4"/>
      <c r="B20" s="4">
        <v>2</v>
      </c>
      <c r="C20" s="4" t="s">
        <v>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spans="1:26" ht="26" x14ac:dyDescent="0.3">
      <c r="A21" s="4"/>
      <c r="B21" s="4">
        <v>3</v>
      </c>
      <c r="C21" s="4" t="s">
        <v>12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spans="1:26" ht="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spans="1:26" ht="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spans="1:26" ht="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spans="1:26" ht="30.75" customHeight="1" x14ac:dyDescent="0.3">
      <c r="A25" s="5"/>
      <c r="B25" s="6" t="s">
        <v>13</v>
      </c>
    </row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DFE4-A4B3-054D-A5CA-9FDE466A9AF6}">
  <dimension ref="A1:AP1014"/>
  <sheetViews>
    <sheetView showGridLines="0" topLeftCell="B1" zoomScaleNormal="100" workbookViewId="0">
      <pane xSplit="2" ySplit="2" topLeftCell="L3" activePane="bottomRight" state="frozen"/>
      <selection pane="topRight" activeCell="D1" sqref="D1"/>
      <selection pane="bottomLeft" activeCell="B3" sqref="B3"/>
      <selection pane="bottomRight" activeCell="S2" sqref="S2:Z2"/>
    </sheetView>
  </sheetViews>
  <sheetFormatPr baseColWidth="10" defaultColWidth="14.5" defaultRowHeight="15" customHeight="1" outlineLevelRow="1" x14ac:dyDescent="0.2"/>
  <cols>
    <col min="1" max="1" width="17.5" hidden="1" customWidth="1"/>
    <col min="2" max="2" width="10" style="92" customWidth="1"/>
    <col min="3" max="3" width="48.6640625" customWidth="1"/>
    <col min="4" max="4" width="1.33203125" customWidth="1"/>
    <col min="5" max="5" width="5.33203125" customWidth="1"/>
    <col min="6" max="11" width="5.5" customWidth="1"/>
    <col min="12" max="12" width="5.33203125" customWidth="1"/>
    <col min="13" max="17" width="5.5" customWidth="1"/>
    <col min="18" max="18" width="5.33203125" customWidth="1"/>
    <col min="19" max="34" width="5.5" customWidth="1"/>
    <col min="35" max="35" width="10.33203125" customWidth="1"/>
    <col min="36" max="36" width="9.83203125" customWidth="1"/>
  </cols>
  <sheetData>
    <row r="1" spans="1:36" ht="16" thickBot="1" x14ac:dyDescent="0.25">
      <c r="A1" s="7"/>
      <c r="B1" s="88"/>
      <c r="C1" s="41"/>
      <c r="D1" s="27"/>
      <c r="E1" s="193" t="s">
        <v>14</v>
      </c>
      <c r="F1" s="194"/>
      <c r="G1" s="194"/>
      <c r="H1" s="194"/>
      <c r="I1" s="194"/>
      <c r="J1" s="194"/>
      <c r="K1" s="195"/>
      <c r="L1" s="193" t="s">
        <v>15</v>
      </c>
      <c r="M1" s="194"/>
      <c r="N1" s="194"/>
      <c r="O1" s="194"/>
      <c r="P1" s="194"/>
      <c r="Q1" s="194"/>
      <c r="R1" s="199"/>
      <c r="S1" s="196" t="s">
        <v>14</v>
      </c>
      <c r="T1" s="197"/>
      <c r="U1" s="197"/>
      <c r="V1" s="197"/>
      <c r="W1" s="197"/>
      <c r="X1" s="197"/>
      <c r="Y1" s="197"/>
      <c r="Z1" s="198"/>
      <c r="AA1" s="200" t="s">
        <v>15</v>
      </c>
      <c r="AB1" s="197"/>
      <c r="AC1" s="197"/>
      <c r="AD1" s="197"/>
      <c r="AE1" s="197"/>
      <c r="AF1" s="197"/>
      <c r="AG1" s="197"/>
      <c r="AH1" s="198"/>
      <c r="AI1" s="160" t="s">
        <v>16</v>
      </c>
      <c r="AJ1" s="129" t="s">
        <v>17</v>
      </c>
    </row>
    <row r="2" spans="1:36" ht="161" customHeight="1" thickBot="1" x14ac:dyDescent="0.25">
      <c r="A2" s="9" t="s">
        <v>18</v>
      </c>
      <c r="B2" s="88"/>
      <c r="C2" s="41"/>
      <c r="D2" s="31"/>
      <c r="E2" s="40" t="s">
        <v>19</v>
      </c>
      <c r="F2" s="41" t="s">
        <v>20</v>
      </c>
      <c r="G2" s="41" t="s">
        <v>21</v>
      </c>
      <c r="H2" s="41" t="s">
        <v>22</v>
      </c>
      <c r="I2" s="41" t="s">
        <v>23</v>
      </c>
      <c r="J2" s="41" t="s">
        <v>24</v>
      </c>
      <c r="K2" s="41" t="s">
        <v>25</v>
      </c>
      <c r="L2" s="32" t="str">
        <f>"Security "&amp;E2</f>
        <v>Security PROD_ADMIN</v>
      </c>
      <c r="M2" s="33" t="str">
        <f t="shared" ref="M2:R2" si="0">"Security "&amp;F2</f>
        <v>Security PROD_AUTOMATION</v>
      </c>
      <c r="N2" s="33" t="str">
        <f t="shared" si="0"/>
        <v>Security PROD_DATAENG</v>
      </c>
      <c r="O2" s="33" t="str">
        <f t="shared" si="0"/>
        <v>Security PROD_ANALYTICS</v>
      </c>
      <c r="P2" s="33" t="str">
        <f t="shared" si="0"/>
        <v>Security PROD_DATASCIENCE</v>
      </c>
      <c r="Q2" s="33" t="str">
        <f t="shared" si="0"/>
        <v>Security PROD_CONTINGENT</v>
      </c>
      <c r="R2" s="34" t="str">
        <f t="shared" si="0"/>
        <v>Security PROD_SECOPS</v>
      </c>
      <c r="S2" s="43" t="s">
        <v>26</v>
      </c>
      <c r="T2" s="44" t="s">
        <v>27</v>
      </c>
      <c r="U2" s="44" t="s">
        <v>28</v>
      </c>
      <c r="V2" s="44" t="s">
        <v>29</v>
      </c>
      <c r="W2" s="44" t="s">
        <v>30</v>
      </c>
      <c r="X2" s="44" t="s">
        <v>31</v>
      </c>
      <c r="Y2" s="44" t="s">
        <v>32</v>
      </c>
      <c r="Z2" s="45" t="s">
        <v>33</v>
      </c>
      <c r="AA2" s="44" t="str">
        <f t="shared" ref="AA2:AH2" si="1">"Security "&amp;S2</f>
        <v>Security DEV_ADMIN</v>
      </c>
      <c r="AB2" s="44" t="str">
        <f t="shared" si="1"/>
        <v>Security DEV_AUTOMATION</v>
      </c>
      <c r="AC2" s="44" t="str">
        <f t="shared" si="1"/>
        <v>Security DEV_DATAENG</v>
      </c>
      <c r="AD2" s="44" t="str">
        <f t="shared" si="1"/>
        <v>Security DEV_ANALYTICS</v>
      </c>
      <c r="AE2" s="44" t="str">
        <f t="shared" si="1"/>
        <v>Security DEV_DATASCIENCE</v>
      </c>
      <c r="AF2" s="44" t="str">
        <f t="shared" si="1"/>
        <v>Security DEV_CONTINGENT</v>
      </c>
      <c r="AG2" s="44" t="str">
        <f t="shared" si="1"/>
        <v>Security DEV_CONSUMER</v>
      </c>
      <c r="AH2" s="45" t="str">
        <f t="shared" si="1"/>
        <v>Security DEV_SECOPS</v>
      </c>
      <c r="AI2" s="130" t="s">
        <v>34</v>
      </c>
      <c r="AJ2" s="131" t="s">
        <v>17</v>
      </c>
    </row>
    <row r="3" spans="1:36" s="29" customFormat="1" ht="25" customHeight="1" thickBot="1" x14ac:dyDescent="0.3">
      <c r="A3" s="39"/>
      <c r="B3" s="136" t="s">
        <v>35</v>
      </c>
      <c r="C3" s="104" t="s">
        <v>36</v>
      </c>
      <c r="D3" s="58"/>
      <c r="E3" s="190" t="s">
        <v>37</v>
      </c>
      <c r="F3" s="191"/>
      <c r="G3" s="191"/>
      <c r="H3" s="191"/>
      <c r="I3" s="191"/>
      <c r="J3" s="191"/>
      <c r="K3" s="192"/>
      <c r="L3" s="190" t="s">
        <v>38</v>
      </c>
      <c r="M3" s="191"/>
      <c r="N3" s="191"/>
      <c r="O3" s="191"/>
      <c r="P3" s="191"/>
      <c r="Q3" s="191"/>
      <c r="R3" s="192"/>
      <c r="S3" s="190" t="s">
        <v>37</v>
      </c>
      <c r="T3" s="191"/>
      <c r="U3" s="191"/>
      <c r="V3" s="191"/>
      <c r="W3" s="191"/>
      <c r="X3" s="191"/>
      <c r="Y3" s="191"/>
      <c r="Z3" s="192"/>
      <c r="AA3" s="190" t="s">
        <v>38</v>
      </c>
      <c r="AB3" s="191"/>
      <c r="AC3" s="191"/>
      <c r="AD3" s="191"/>
      <c r="AE3" s="191"/>
      <c r="AF3" s="191"/>
      <c r="AG3" s="191"/>
      <c r="AH3" s="192"/>
      <c r="AI3" s="58" t="s">
        <v>38</v>
      </c>
      <c r="AJ3" s="58" t="s">
        <v>38</v>
      </c>
    </row>
    <row r="4" spans="1:36" ht="15.75" customHeight="1" thickBot="1" x14ac:dyDescent="0.25">
      <c r="A4" s="48" t="s">
        <v>39</v>
      </c>
      <c r="B4" s="105" t="s">
        <v>40</v>
      </c>
      <c r="C4" s="164" t="s">
        <v>41</v>
      </c>
      <c r="D4" s="106"/>
      <c r="E4" s="147"/>
      <c r="F4" s="100"/>
      <c r="G4" s="100"/>
      <c r="H4" s="100"/>
      <c r="I4" s="100"/>
      <c r="J4" s="100"/>
      <c r="K4" s="101"/>
      <c r="L4" s="137"/>
      <c r="M4" s="137"/>
      <c r="N4" s="137"/>
      <c r="O4" s="137"/>
      <c r="P4" s="137"/>
      <c r="Q4" s="137"/>
      <c r="R4" s="148"/>
      <c r="S4" s="165" t="s">
        <v>42</v>
      </c>
      <c r="T4" s="100" t="s">
        <v>43</v>
      </c>
      <c r="U4" s="100" t="s">
        <v>42</v>
      </c>
      <c r="V4" s="100"/>
      <c r="W4" s="100"/>
      <c r="X4" s="100"/>
      <c r="Y4" s="100" t="s">
        <v>43</v>
      </c>
      <c r="Z4" s="102"/>
      <c r="AA4" s="137" t="str">
        <f>"USE DATABASE "&amp;$C4&amp;";"</f>
        <v>USE DATABASE DEV_BRONZE_DB;</v>
      </c>
      <c r="AB4" s="137" t="str">
        <f t="shared" ref="AB4:AH4" si="2">"USE DATABASE "&amp;$C4&amp;";"</f>
        <v>USE DATABASE DEV_BRONZE_DB;</v>
      </c>
      <c r="AC4" s="137" t="str">
        <f t="shared" si="2"/>
        <v>USE DATABASE DEV_BRONZE_DB;</v>
      </c>
      <c r="AD4" s="137" t="str">
        <f t="shared" si="2"/>
        <v>USE DATABASE DEV_BRONZE_DB;</v>
      </c>
      <c r="AE4" s="137" t="str">
        <f t="shared" si="2"/>
        <v>USE DATABASE DEV_BRONZE_DB;</v>
      </c>
      <c r="AF4" s="137" t="str">
        <f t="shared" si="2"/>
        <v>USE DATABASE DEV_BRONZE_DB;</v>
      </c>
      <c r="AG4" s="137" t="str">
        <f t="shared" si="2"/>
        <v>USE DATABASE DEV_BRONZE_DB;</v>
      </c>
      <c r="AH4" s="148" t="str">
        <f t="shared" si="2"/>
        <v>USE DATABASE DEV_BRONZE_DB;</v>
      </c>
      <c r="AI4" s="161" t="str">
        <f>"CREATE OR REPLACE DATABASE "&amp; C4&amp;"_DB';"</f>
        <v>CREATE OR REPLACE DATABASE DEV_BRONZE_DB_DB';</v>
      </c>
      <c r="AJ4" s="137" t="s">
        <v>44</v>
      </c>
    </row>
    <row r="5" spans="1:36" ht="15.75" customHeight="1" outlineLevel="1" thickBot="1" x14ac:dyDescent="0.25">
      <c r="A5" s="48" t="s">
        <v>39</v>
      </c>
      <c r="B5" s="110" t="s">
        <v>45</v>
      </c>
      <c r="C5" s="96" t="s">
        <v>46</v>
      </c>
      <c r="D5" s="30"/>
      <c r="E5" s="147"/>
      <c r="F5" s="100"/>
      <c r="G5" s="100"/>
      <c r="H5" s="97"/>
      <c r="I5" s="97"/>
      <c r="J5" s="97"/>
      <c r="K5" s="98"/>
      <c r="L5" s="137"/>
      <c r="M5" s="137"/>
      <c r="N5" s="137"/>
      <c r="O5" s="138"/>
      <c r="P5" s="138"/>
      <c r="Q5" s="138"/>
      <c r="R5" s="148"/>
      <c r="S5" s="166" t="s">
        <v>42</v>
      </c>
      <c r="T5" s="97" t="s">
        <v>43</v>
      </c>
      <c r="U5" s="97" t="s">
        <v>42</v>
      </c>
      <c r="V5" s="97"/>
      <c r="W5" s="97"/>
      <c r="X5" s="97"/>
      <c r="Y5" s="97"/>
      <c r="Z5" s="111"/>
      <c r="AA5" s="137" t="str">
        <f t="shared" ref="AA5:AH8" si="3">"GRANT ROLE "&amp;$C$4&amp;"_"&amp;$C5&amp;"_"&amp;S5&amp;" To ROLE "&amp;S$2&amp;":"</f>
        <v>GRANT ROLE DEV_BRONZE_DB_CLINICAL_DATA_SFULL To ROLE DEV_ADMIN:</v>
      </c>
      <c r="AB5" s="137" t="str">
        <f t="shared" si="3"/>
        <v>GRANT ROLE DEV_BRONZE_DB_CLINICAL_DATA_SRW To ROLE DEV_AUTOMATION:</v>
      </c>
      <c r="AC5" s="137" t="str">
        <f t="shared" si="3"/>
        <v>GRANT ROLE DEV_BRONZE_DB_CLINICAL_DATA_SFULL To ROLE DEV_DATAENG:</v>
      </c>
      <c r="AD5" s="138" t="str">
        <f t="shared" si="3"/>
        <v>GRANT ROLE DEV_BRONZE_DB_CLINICAL_DATA_ To ROLE DEV_ANALYTICS:</v>
      </c>
      <c r="AE5" s="138" t="str">
        <f t="shared" si="3"/>
        <v>GRANT ROLE DEV_BRONZE_DB_CLINICAL_DATA_ To ROLE DEV_DATASCIENCE:</v>
      </c>
      <c r="AF5" s="138" t="str">
        <f t="shared" si="3"/>
        <v>GRANT ROLE DEV_BRONZE_DB_CLINICAL_DATA_ To ROLE DEV_CONTINGENT:</v>
      </c>
      <c r="AG5" s="137" t="str">
        <f t="shared" si="3"/>
        <v>GRANT ROLE DEV_BRONZE_DB_CLINICAL_DATA_ To ROLE DEV_CONSUMER:</v>
      </c>
      <c r="AH5" s="167" t="str">
        <f t="shared" si="3"/>
        <v>GRANT ROLE DEV_BRONZE_DB_CLINICAL_DATA_ To ROLE DEV_SECOPS:</v>
      </c>
      <c r="AI5" s="161" t="str">
        <f>"Create or Replace Schema "&amp;C5 &amp; " COMMENT = 'Schema for "&amp;C5&amp;" related data';"</f>
        <v>Create or Replace Schema CLINICAL_DATA COMMENT = 'Schema for CLINICAL_DATA related data';</v>
      </c>
      <c r="AJ5" s="137"/>
    </row>
    <row r="6" spans="1:36" ht="15.75" customHeight="1" outlineLevel="1" thickBot="1" x14ac:dyDescent="0.25">
      <c r="A6" s="48" t="s">
        <v>39</v>
      </c>
      <c r="B6" s="112" t="s">
        <v>45</v>
      </c>
      <c r="C6" s="84" t="s">
        <v>47</v>
      </c>
      <c r="D6" s="30"/>
      <c r="E6" s="147"/>
      <c r="F6" s="100"/>
      <c r="G6" s="100"/>
      <c r="H6" s="62"/>
      <c r="I6" s="62"/>
      <c r="J6" s="62"/>
      <c r="K6" s="63"/>
      <c r="L6" s="137"/>
      <c r="M6" s="137"/>
      <c r="N6" s="137"/>
      <c r="O6" s="139"/>
      <c r="P6" s="139"/>
      <c r="Q6" s="139"/>
      <c r="R6" s="148"/>
      <c r="S6" s="168" t="s">
        <v>42</v>
      </c>
      <c r="T6" s="62" t="s">
        <v>43</v>
      </c>
      <c r="U6" s="62" t="s">
        <v>42</v>
      </c>
      <c r="V6" s="62"/>
      <c r="W6" s="62"/>
      <c r="X6" s="62"/>
      <c r="Y6" s="62"/>
      <c r="Z6" s="113"/>
      <c r="AA6" s="137" t="str">
        <f t="shared" si="3"/>
        <v>GRANT ROLE DEV_BRONZE_DB_FINANCE_DATA_SFULL To ROLE DEV_ADMIN:</v>
      </c>
      <c r="AB6" s="137" t="str">
        <f t="shared" si="3"/>
        <v>GRANT ROLE DEV_BRONZE_DB_FINANCE_DATA_SRW To ROLE DEV_AUTOMATION:</v>
      </c>
      <c r="AC6" s="137" t="str">
        <f t="shared" si="3"/>
        <v>GRANT ROLE DEV_BRONZE_DB_FINANCE_DATA_SFULL To ROLE DEV_DATAENG:</v>
      </c>
      <c r="AD6" s="139" t="str">
        <f t="shared" si="3"/>
        <v>GRANT ROLE DEV_BRONZE_DB_FINANCE_DATA_ To ROLE DEV_ANALYTICS:</v>
      </c>
      <c r="AE6" s="139" t="str">
        <f t="shared" si="3"/>
        <v>GRANT ROLE DEV_BRONZE_DB_FINANCE_DATA_ To ROLE DEV_DATASCIENCE:</v>
      </c>
      <c r="AF6" s="139" t="str">
        <f t="shared" si="3"/>
        <v>GRANT ROLE DEV_BRONZE_DB_FINANCE_DATA_ To ROLE DEV_CONTINGENT:</v>
      </c>
      <c r="AG6" s="137" t="str">
        <f t="shared" si="3"/>
        <v>GRANT ROLE DEV_BRONZE_DB_FINANCE_DATA_ To ROLE DEV_CONSUMER:</v>
      </c>
      <c r="AH6" s="167" t="str">
        <f t="shared" si="3"/>
        <v>GRANT ROLE DEV_BRONZE_DB_FINANCE_DATA_ To ROLE DEV_SECOPS:</v>
      </c>
      <c r="AI6" s="161" t="str">
        <f>"Create or Replace Schema "&amp;C6 &amp; " COMMENT = 'Schema for "&amp;C6&amp;" related data';"</f>
        <v>Create or Replace Schema FINANCE_DATA COMMENT = 'Schema for FINANCE_DATA related data';</v>
      </c>
      <c r="AJ6" s="137"/>
    </row>
    <row r="7" spans="1:36" ht="15.75" customHeight="1" outlineLevel="1" thickBot="1" x14ac:dyDescent="0.25">
      <c r="A7" s="48" t="s">
        <v>39</v>
      </c>
      <c r="B7" s="112" t="s">
        <v>45</v>
      </c>
      <c r="C7" s="84" t="s">
        <v>48</v>
      </c>
      <c r="D7" s="30"/>
      <c r="E7" s="147"/>
      <c r="F7" s="100"/>
      <c r="G7" s="100"/>
      <c r="H7" s="62"/>
      <c r="I7" s="62"/>
      <c r="J7" s="62"/>
      <c r="K7" s="63"/>
      <c r="L7" s="137"/>
      <c r="M7" s="137"/>
      <c r="N7" s="137"/>
      <c r="O7" s="139"/>
      <c r="P7" s="139"/>
      <c r="Q7" s="139"/>
      <c r="R7" s="148"/>
      <c r="S7" s="168" t="s">
        <v>42</v>
      </c>
      <c r="T7" s="62" t="s">
        <v>43</v>
      </c>
      <c r="U7" s="62" t="s">
        <v>42</v>
      </c>
      <c r="V7" s="62"/>
      <c r="W7" s="62"/>
      <c r="X7" s="62"/>
      <c r="Y7" s="62"/>
      <c r="Z7" s="113"/>
      <c r="AA7" s="137" t="str">
        <f t="shared" si="3"/>
        <v>GRANT ROLE DEV_BRONZE_DB_GXP_DATA_SFULL To ROLE DEV_ADMIN:</v>
      </c>
      <c r="AB7" s="137" t="str">
        <f t="shared" si="3"/>
        <v>GRANT ROLE DEV_BRONZE_DB_GXP_DATA_SRW To ROLE DEV_AUTOMATION:</v>
      </c>
      <c r="AC7" s="137" t="str">
        <f t="shared" si="3"/>
        <v>GRANT ROLE DEV_BRONZE_DB_GXP_DATA_SFULL To ROLE DEV_DATAENG:</v>
      </c>
      <c r="AD7" s="139" t="str">
        <f t="shared" si="3"/>
        <v>GRANT ROLE DEV_BRONZE_DB_GXP_DATA_ To ROLE DEV_ANALYTICS:</v>
      </c>
      <c r="AE7" s="139" t="str">
        <f t="shared" si="3"/>
        <v>GRANT ROLE DEV_BRONZE_DB_GXP_DATA_ To ROLE DEV_DATASCIENCE:</v>
      </c>
      <c r="AF7" s="139" t="str">
        <f t="shared" si="3"/>
        <v>GRANT ROLE DEV_BRONZE_DB_GXP_DATA_ To ROLE DEV_CONTINGENT:</v>
      </c>
      <c r="AG7" s="137" t="str">
        <f t="shared" si="3"/>
        <v>GRANT ROLE DEV_BRONZE_DB_GXP_DATA_ To ROLE DEV_CONSUMER:</v>
      </c>
      <c r="AH7" s="167" t="str">
        <f t="shared" si="3"/>
        <v>GRANT ROLE DEV_BRONZE_DB_GXP_DATA_ To ROLE DEV_SECOPS:</v>
      </c>
      <c r="AI7" s="161" t="str">
        <f>"Create or Replace Schema "&amp;C7 &amp; " COMMENT = 'Schema for "&amp;C7&amp;" related data';"</f>
        <v>Create or Replace Schema GXP_DATA COMMENT = 'Schema for GXP_DATA related data';</v>
      </c>
      <c r="AJ7" s="137"/>
    </row>
    <row r="8" spans="1:36" ht="15.75" customHeight="1" outlineLevel="1" thickBot="1" x14ac:dyDescent="0.25">
      <c r="A8" s="48"/>
      <c r="B8" s="112" t="s">
        <v>45</v>
      </c>
      <c r="C8" s="84" t="s">
        <v>49</v>
      </c>
      <c r="D8" s="30"/>
      <c r="E8" s="147"/>
      <c r="F8" s="100"/>
      <c r="G8" s="100"/>
      <c r="H8" s="62"/>
      <c r="I8" s="62"/>
      <c r="J8" s="62"/>
      <c r="K8" s="63"/>
      <c r="L8" s="137"/>
      <c r="M8" s="137"/>
      <c r="N8" s="137"/>
      <c r="O8" s="139"/>
      <c r="P8" s="139"/>
      <c r="Q8" s="139"/>
      <c r="R8" s="148"/>
      <c r="S8" s="168" t="s">
        <v>42</v>
      </c>
      <c r="T8" s="62" t="s">
        <v>43</v>
      </c>
      <c r="U8" s="62" t="s">
        <v>42</v>
      </c>
      <c r="V8" s="62"/>
      <c r="W8" s="62" t="s">
        <v>50</v>
      </c>
      <c r="X8" s="62"/>
      <c r="Y8" s="62"/>
      <c r="Z8" s="113"/>
      <c r="AA8" s="137" t="str">
        <f t="shared" si="3"/>
        <v>GRANT ROLE DEV_BRONZE_DB_MASTER_DATA_SFULL To ROLE DEV_ADMIN:</v>
      </c>
      <c r="AB8" s="137" t="str">
        <f t="shared" si="3"/>
        <v>GRANT ROLE DEV_BRONZE_DB_MASTER_DATA_SRW To ROLE DEV_AUTOMATION:</v>
      </c>
      <c r="AC8" s="137" t="str">
        <f t="shared" si="3"/>
        <v>GRANT ROLE DEV_BRONZE_DB_MASTER_DATA_SFULL To ROLE DEV_DATAENG:</v>
      </c>
      <c r="AD8" s="139" t="str">
        <f t="shared" si="3"/>
        <v>GRANT ROLE DEV_BRONZE_DB_MASTER_DATA_ To ROLE DEV_ANALYTICS:</v>
      </c>
      <c r="AE8" s="139" t="str">
        <f t="shared" si="3"/>
        <v>GRANT ROLE DEV_BRONZE_DB_MASTER_DATA_SR To ROLE DEV_DATASCIENCE:</v>
      </c>
      <c r="AF8" s="139" t="str">
        <f t="shared" si="3"/>
        <v>GRANT ROLE DEV_BRONZE_DB_MASTER_DATA_ To ROLE DEV_CONTINGENT:</v>
      </c>
      <c r="AG8" s="137" t="str">
        <f t="shared" si="3"/>
        <v>GRANT ROLE DEV_BRONZE_DB_MASTER_DATA_ To ROLE DEV_CONSUMER:</v>
      </c>
      <c r="AH8" s="167" t="str">
        <f t="shared" si="3"/>
        <v>GRANT ROLE DEV_BRONZE_DB_MASTER_DATA_ To ROLE DEV_SECOPS:</v>
      </c>
      <c r="AI8" s="161" t="str">
        <f>"Create or Replace Schema "&amp;C8 &amp; " COMMENT = 'Schema for "&amp;C8&amp;" related data';"</f>
        <v>Create or Replace Schema MASTER_DATA COMMENT = 'Schema for MASTER_DATA related data';</v>
      </c>
      <c r="AJ8" s="137"/>
    </row>
    <row r="9" spans="1:36" ht="15.75" customHeight="1" outlineLevel="1" thickBot="1" x14ac:dyDescent="0.25">
      <c r="A9" s="48"/>
      <c r="B9" s="112" t="s">
        <v>45</v>
      </c>
      <c r="C9" s="84" t="s">
        <v>51</v>
      </c>
      <c r="D9" s="30"/>
      <c r="E9" s="147"/>
      <c r="F9" s="100"/>
      <c r="G9" s="100"/>
      <c r="H9" s="62"/>
      <c r="I9" s="62"/>
      <c r="J9" s="62"/>
      <c r="K9" s="63"/>
      <c r="L9" s="137"/>
      <c r="M9" s="137"/>
      <c r="N9" s="137"/>
      <c r="O9" s="139"/>
      <c r="P9" s="139"/>
      <c r="Q9" s="139"/>
      <c r="R9" s="148"/>
      <c r="S9" s="168" t="s">
        <v>42</v>
      </c>
      <c r="T9" s="62" t="s">
        <v>43</v>
      </c>
      <c r="U9" s="62" t="s">
        <v>42</v>
      </c>
      <c r="V9" s="62"/>
      <c r="W9" s="62"/>
      <c r="X9" s="62"/>
      <c r="Y9" s="62"/>
      <c r="Z9" s="113"/>
      <c r="AA9" s="137" t="str">
        <f t="shared" ref="AA9:AA10" si="4">"GRANT ROLE "&amp;$C$4&amp;"_"&amp;$C9&amp;"_"&amp;S9&amp;" To ROLE "&amp;S$2&amp;":"</f>
        <v>GRANT ROLE DEV_BRONZE_DB_PEOPLE_DATA_SFULL To ROLE DEV_ADMIN:</v>
      </c>
      <c r="AB9" s="137" t="str">
        <f t="shared" ref="AB9:AB10" si="5">"GRANT ROLE "&amp;$C$4&amp;"_"&amp;$C9&amp;"_"&amp;T9&amp;" To ROLE "&amp;T$2&amp;":"</f>
        <v>GRANT ROLE DEV_BRONZE_DB_PEOPLE_DATA_SRW To ROLE DEV_AUTOMATION:</v>
      </c>
      <c r="AC9" s="137" t="str">
        <f t="shared" ref="AC9:AC10" si="6">"GRANT ROLE "&amp;$C$4&amp;"_"&amp;$C9&amp;"_"&amp;U9&amp;" To ROLE "&amp;U$2&amp;":"</f>
        <v>GRANT ROLE DEV_BRONZE_DB_PEOPLE_DATA_SFULL To ROLE DEV_DATAENG:</v>
      </c>
      <c r="AD9" s="139" t="str">
        <f t="shared" ref="AD9:AD10" si="7">"GRANT ROLE "&amp;$C$4&amp;"_"&amp;$C9&amp;"_"&amp;V9&amp;" To ROLE "&amp;V$2&amp;":"</f>
        <v>GRANT ROLE DEV_BRONZE_DB_PEOPLE_DATA_ To ROLE DEV_ANALYTICS:</v>
      </c>
      <c r="AE9" s="139" t="str">
        <f t="shared" ref="AE9:AE10" si="8">"GRANT ROLE "&amp;$C$4&amp;"_"&amp;$C9&amp;"_"&amp;W9&amp;" To ROLE "&amp;W$2&amp;":"</f>
        <v>GRANT ROLE DEV_BRONZE_DB_PEOPLE_DATA_ To ROLE DEV_DATASCIENCE:</v>
      </c>
      <c r="AF9" s="139" t="str">
        <f t="shared" ref="AF9:AF10" si="9">"GRANT ROLE "&amp;$C$4&amp;"_"&amp;$C9&amp;"_"&amp;X9&amp;" To ROLE "&amp;X$2&amp;":"</f>
        <v>GRANT ROLE DEV_BRONZE_DB_PEOPLE_DATA_ To ROLE DEV_CONTINGENT:</v>
      </c>
      <c r="AG9" s="137" t="str">
        <f t="shared" ref="AG9:AG10" si="10">"GRANT ROLE "&amp;$C$4&amp;"_"&amp;$C9&amp;"_"&amp;Y9&amp;" To ROLE "&amp;Y$2&amp;":"</f>
        <v>GRANT ROLE DEV_BRONZE_DB_PEOPLE_DATA_ To ROLE DEV_CONSUMER:</v>
      </c>
      <c r="AH9" s="167" t="str">
        <f t="shared" ref="AH9:AH10" si="11">"GRANT ROLE "&amp;$C$4&amp;"_"&amp;$C9&amp;"_"&amp;Z9&amp;" To ROLE "&amp;Z$2&amp;":"</f>
        <v>GRANT ROLE DEV_BRONZE_DB_PEOPLE_DATA_ To ROLE DEV_SECOPS:</v>
      </c>
      <c r="AI9" s="161" t="str">
        <f t="shared" ref="AI9:AI10" si="12">"Create or Replace Schema "&amp;C9 &amp; " COMMENT = 'Schema for "&amp;C9&amp;" related data';"</f>
        <v>Create or Replace Schema PEOPLE_DATA COMMENT = 'Schema for PEOPLE_DATA related data';</v>
      </c>
      <c r="AJ9" s="137"/>
    </row>
    <row r="10" spans="1:36" ht="15.75" customHeight="1" outlineLevel="1" thickBot="1" x14ac:dyDescent="0.25">
      <c r="A10" s="48"/>
      <c r="B10" s="114" t="s">
        <v>45</v>
      </c>
      <c r="C10" s="84" t="s">
        <v>52</v>
      </c>
      <c r="D10" s="57"/>
      <c r="E10" s="147"/>
      <c r="F10" s="100"/>
      <c r="G10" s="100"/>
      <c r="H10" s="116"/>
      <c r="I10" s="116"/>
      <c r="J10" s="116"/>
      <c r="K10" s="117"/>
      <c r="L10" s="137"/>
      <c r="M10" s="137"/>
      <c r="N10" s="137"/>
      <c r="O10" s="140"/>
      <c r="P10" s="140"/>
      <c r="Q10" s="140"/>
      <c r="R10" s="148"/>
      <c r="S10" s="169" t="s">
        <v>42</v>
      </c>
      <c r="T10" s="116" t="s">
        <v>43</v>
      </c>
      <c r="U10" s="116" t="s">
        <v>42</v>
      </c>
      <c r="V10" s="116"/>
      <c r="W10" s="116"/>
      <c r="X10" s="116"/>
      <c r="Y10" s="116"/>
      <c r="Z10" s="118"/>
      <c r="AA10" s="137" t="str">
        <f t="shared" si="4"/>
        <v>GRANT ROLE DEV_BRONZE_DB_SANDBOX_DATA_SFULL To ROLE DEV_ADMIN:</v>
      </c>
      <c r="AB10" s="137" t="str">
        <f t="shared" si="5"/>
        <v>GRANT ROLE DEV_BRONZE_DB_SANDBOX_DATA_SRW To ROLE DEV_AUTOMATION:</v>
      </c>
      <c r="AC10" s="137" t="str">
        <f t="shared" si="6"/>
        <v>GRANT ROLE DEV_BRONZE_DB_SANDBOX_DATA_SFULL To ROLE DEV_DATAENG:</v>
      </c>
      <c r="AD10" s="139" t="str">
        <f t="shared" si="7"/>
        <v>GRANT ROLE DEV_BRONZE_DB_SANDBOX_DATA_ To ROLE DEV_ANALYTICS:</v>
      </c>
      <c r="AE10" s="139" t="str">
        <f t="shared" si="8"/>
        <v>GRANT ROLE DEV_BRONZE_DB_SANDBOX_DATA_ To ROLE DEV_DATASCIENCE:</v>
      </c>
      <c r="AF10" s="139" t="str">
        <f t="shared" si="9"/>
        <v>GRANT ROLE DEV_BRONZE_DB_SANDBOX_DATA_ To ROLE DEV_CONTINGENT:</v>
      </c>
      <c r="AG10" s="137" t="str">
        <f t="shared" si="10"/>
        <v>GRANT ROLE DEV_BRONZE_DB_SANDBOX_DATA_ To ROLE DEV_CONSUMER:</v>
      </c>
      <c r="AH10" s="167" t="str">
        <f t="shared" si="11"/>
        <v>GRANT ROLE DEV_BRONZE_DB_SANDBOX_DATA_ To ROLE DEV_SECOPS:</v>
      </c>
      <c r="AI10" s="161" t="str">
        <f t="shared" si="12"/>
        <v>Create or Replace Schema SANDBOX_DATA COMMENT = 'Schema for SANDBOX_DATA related data';</v>
      </c>
      <c r="AJ10" s="137"/>
    </row>
    <row r="11" spans="1:36" ht="15.75" customHeight="1" outlineLevel="1" thickBot="1" x14ac:dyDescent="0.25">
      <c r="A11" s="48"/>
      <c r="B11" s="114" t="s">
        <v>45</v>
      </c>
      <c r="C11" s="84" t="s">
        <v>53</v>
      </c>
      <c r="D11" s="57"/>
      <c r="E11" s="147"/>
      <c r="F11" s="100"/>
      <c r="G11" s="100"/>
      <c r="H11" s="116"/>
      <c r="I11" s="116"/>
      <c r="J11" s="116"/>
      <c r="K11" s="117"/>
      <c r="L11" s="137"/>
      <c r="M11" s="137"/>
      <c r="N11" s="137"/>
      <c r="O11" s="140"/>
      <c r="P11" s="140"/>
      <c r="Q11" s="140"/>
      <c r="R11" s="148"/>
      <c r="S11" s="169" t="s">
        <v>42</v>
      </c>
      <c r="T11" s="116" t="s">
        <v>43</v>
      </c>
      <c r="U11" s="116" t="s">
        <v>42</v>
      </c>
      <c r="V11" s="116"/>
      <c r="W11" s="116"/>
      <c r="X11" s="116"/>
      <c r="Y11" s="116"/>
      <c r="Z11" s="118"/>
      <c r="AA11" s="137" t="str">
        <f t="shared" ref="AA11:AH11" si="13">"GRANT ROLE "&amp;$C$4&amp;"_"&amp;$C11&amp;"_"&amp;S11&amp;" To ROLE "&amp;S$2&amp;":"</f>
        <v>GRANT ROLE DEV_BRONZE_DB_SUPPLY_CHAIN_SFULL To ROLE DEV_ADMIN:</v>
      </c>
      <c r="AB11" s="137" t="str">
        <f t="shared" si="13"/>
        <v>GRANT ROLE DEV_BRONZE_DB_SUPPLY_CHAIN_SRW To ROLE DEV_AUTOMATION:</v>
      </c>
      <c r="AC11" s="137" t="str">
        <f t="shared" si="13"/>
        <v>GRANT ROLE DEV_BRONZE_DB_SUPPLY_CHAIN_SFULL To ROLE DEV_DATAENG:</v>
      </c>
      <c r="AD11" s="140" t="str">
        <f t="shared" si="13"/>
        <v>GRANT ROLE DEV_BRONZE_DB_SUPPLY_CHAIN_ To ROLE DEV_ANALYTICS:</v>
      </c>
      <c r="AE11" s="140" t="str">
        <f t="shared" si="13"/>
        <v>GRANT ROLE DEV_BRONZE_DB_SUPPLY_CHAIN_ To ROLE DEV_DATASCIENCE:</v>
      </c>
      <c r="AF11" s="140" t="str">
        <f t="shared" si="13"/>
        <v>GRANT ROLE DEV_BRONZE_DB_SUPPLY_CHAIN_ To ROLE DEV_CONTINGENT:</v>
      </c>
      <c r="AG11" s="137" t="str">
        <f t="shared" si="13"/>
        <v>GRANT ROLE DEV_BRONZE_DB_SUPPLY_CHAIN_ To ROLE DEV_CONSUMER:</v>
      </c>
      <c r="AH11" s="167" t="str">
        <f t="shared" si="13"/>
        <v>GRANT ROLE DEV_BRONZE_DB_SUPPLY_CHAIN_ To ROLE DEV_SECOPS:</v>
      </c>
      <c r="AI11" s="161" t="str">
        <f>"Create or Replace Schema "&amp;C11 &amp; " COMMENT = 'Schema for "&amp;C11&amp;" related data';"</f>
        <v>Create or Replace Schema SUPPLY_CHAIN COMMENT = 'Schema for SUPPLY_CHAIN related data';</v>
      </c>
      <c r="AJ11" s="137"/>
    </row>
    <row r="12" spans="1:36" ht="15.75" customHeight="1" thickBot="1" x14ac:dyDescent="0.25">
      <c r="A12" s="48" t="s">
        <v>39</v>
      </c>
      <c r="B12" s="105" t="s">
        <v>40</v>
      </c>
      <c r="C12" s="164" t="s">
        <v>54</v>
      </c>
      <c r="D12" s="106"/>
      <c r="E12" s="147"/>
      <c r="F12" s="100"/>
      <c r="G12" s="100"/>
      <c r="H12" s="100"/>
      <c r="I12" s="100"/>
      <c r="J12" s="100"/>
      <c r="K12" s="101"/>
      <c r="L12" s="137"/>
      <c r="M12" s="137"/>
      <c r="N12" s="137"/>
      <c r="O12" s="137"/>
      <c r="P12" s="137"/>
      <c r="Q12" s="137"/>
      <c r="R12" s="148"/>
      <c r="S12" s="165" t="s">
        <v>42</v>
      </c>
      <c r="T12" s="100" t="s">
        <v>43</v>
      </c>
      <c r="U12" s="100" t="s">
        <v>42</v>
      </c>
      <c r="V12" s="100"/>
      <c r="W12" s="100"/>
      <c r="X12" s="100"/>
      <c r="Y12" s="100" t="s">
        <v>43</v>
      </c>
      <c r="Z12" s="102"/>
      <c r="AA12" s="137" t="str">
        <f>"USE DATABASE "&amp;$C12&amp;";"</f>
        <v>USE DATABASE DEV_SILVER_DB;</v>
      </c>
      <c r="AB12" s="137" t="str">
        <f t="shared" ref="AB12:AH12" si="14">"USE DATABASE "&amp;$C12&amp;";"</f>
        <v>USE DATABASE DEV_SILVER_DB;</v>
      </c>
      <c r="AC12" s="137" t="str">
        <f t="shared" si="14"/>
        <v>USE DATABASE DEV_SILVER_DB;</v>
      </c>
      <c r="AD12" s="137" t="str">
        <f t="shared" si="14"/>
        <v>USE DATABASE DEV_SILVER_DB;</v>
      </c>
      <c r="AE12" s="137" t="str">
        <f t="shared" si="14"/>
        <v>USE DATABASE DEV_SILVER_DB;</v>
      </c>
      <c r="AF12" s="137" t="str">
        <f t="shared" si="14"/>
        <v>USE DATABASE DEV_SILVER_DB;</v>
      </c>
      <c r="AG12" s="137" t="str">
        <f t="shared" si="14"/>
        <v>USE DATABASE DEV_SILVER_DB;</v>
      </c>
      <c r="AH12" s="148" t="str">
        <f t="shared" si="14"/>
        <v>USE DATABASE DEV_SILVER_DB;</v>
      </c>
      <c r="AI12" s="146" t="str">
        <f>"CREATE OR REPLACE DATABASE "&amp; C12&amp;"_DB';"</f>
        <v>CREATE OR REPLACE DATABASE DEV_SILVER_DB_DB';</v>
      </c>
      <c r="AJ12" s="137" t="s">
        <v>55</v>
      </c>
    </row>
    <row r="13" spans="1:36" ht="15.75" customHeight="1" outlineLevel="1" thickBot="1" x14ac:dyDescent="0.25">
      <c r="A13" s="48" t="s">
        <v>39</v>
      </c>
      <c r="B13" s="110" t="s">
        <v>45</v>
      </c>
      <c r="C13" s="96" t="s">
        <v>46</v>
      </c>
      <c r="D13" s="30"/>
      <c r="E13" s="147"/>
      <c r="F13" s="100"/>
      <c r="G13" s="100"/>
      <c r="H13" s="97"/>
      <c r="I13" s="97"/>
      <c r="J13" s="97"/>
      <c r="K13" s="98"/>
      <c r="L13" s="137"/>
      <c r="M13" s="137"/>
      <c r="N13" s="137"/>
      <c r="O13" s="138"/>
      <c r="P13" s="138"/>
      <c r="Q13" s="138"/>
      <c r="R13" s="148"/>
      <c r="S13" s="166" t="s">
        <v>42</v>
      </c>
      <c r="T13" s="97" t="s">
        <v>43</v>
      </c>
      <c r="U13" s="97" t="s">
        <v>42</v>
      </c>
      <c r="V13" s="97"/>
      <c r="W13" s="97"/>
      <c r="X13" s="97"/>
      <c r="Y13" s="97"/>
      <c r="Z13" s="111"/>
      <c r="AA13" s="137" t="str">
        <f t="shared" ref="AA13:AH14" si="15">"GRANT ROLE "&amp;$C$4&amp;"_"&amp;$C12&amp;"_"&amp;S13&amp;" To ROLE "&amp;S$2&amp;":"</f>
        <v>GRANT ROLE DEV_BRONZE_DB_DEV_SILVER_DB_SFULL To ROLE DEV_ADMIN:</v>
      </c>
      <c r="AB13" s="137" t="str">
        <f t="shared" si="15"/>
        <v>GRANT ROLE DEV_BRONZE_DB_DEV_SILVER_DB_SRW To ROLE DEV_AUTOMATION:</v>
      </c>
      <c r="AC13" s="137" t="str">
        <f t="shared" si="15"/>
        <v>GRANT ROLE DEV_BRONZE_DB_DEV_SILVER_DB_SFULL To ROLE DEV_DATAENG:</v>
      </c>
      <c r="AD13" s="138" t="str">
        <f t="shared" si="15"/>
        <v>GRANT ROLE DEV_BRONZE_DB_DEV_SILVER_DB_ To ROLE DEV_ANALYTICS:</v>
      </c>
      <c r="AE13" s="138" t="str">
        <f t="shared" si="15"/>
        <v>GRANT ROLE DEV_BRONZE_DB_DEV_SILVER_DB_ To ROLE DEV_DATASCIENCE:</v>
      </c>
      <c r="AF13" s="138" t="str">
        <f t="shared" si="15"/>
        <v>GRANT ROLE DEV_BRONZE_DB_DEV_SILVER_DB_ To ROLE DEV_CONTINGENT:</v>
      </c>
      <c r="AG13" s="137" t="str">
        <f t="shared" si="15"/>
        <v>GRANT ROLE DEV_BRONZE_DB_DEV_SILVER_DB_ To ROLE DEV_CONSUMER:</v>
      </c>
      <c r="AH13" s="167" t="str">
        <f t="shared" si="15"/>
        <v>GRANT ROLE DEV_BRONZE_DB_DEV_SILVER_DB_ To ROLE DEV_SECOPS:</v>
      </c>
      <c r="AI13" s="161" t="str">
        <f>"Create or Replace Schema "&amp;C13 &amp; " COMMENT = 'Schema for "&amp;C13&amp;" related data';"</f>
        <v>Create or Replace Schema CLINICAL_DATA COMMENT = 'Schema for CLINICAL_DATA related data';</v>
      </c>
      <c r="AJ13" s="137"/>
    </row>
    <row r="14" spans="1:36" ht="15.75" customHeight="1" outlineLevel="1" thickBot="1" x14ac:dyDescent="0.25">
      <c r="A14" s="48"/>
      <c r="B14" s="112" t="s">
        <v>45</v>
      </c>
      <c r="C14" s="84" t="s">
        <v>47</v>
      </c>
      <c r="D14" s="30"/>
      <c r="E14" s="147"/>
      <c r="F14" s="100"/>
      <c r="G14" s="100"/>
      <c r="H14" s="62"/>
      <c r="I14" s="62"/>
      <c r="J14" s="62"/>
      <c r="K14" s="63"/>
      <c r="L14" s="137"/>
      <c r="M14" s="137"/>
      <c r="N14" s="137"/>
      <c r="O14" s="139"/>
      <c r="P14" s="139"/>
      <c r="Q14" s="139"/>
      <c r="R14" s="148"/>
      <c r="S14" s="168" t="s">
        <v>42</v>
      </c>
      <c r="T14" s="62" t="s">
        <v>43</v>
      </c>
      <c r="U14" s="62" t="s">
        <v>42</v>
      </c>
      <c r="V14" s="62"/>
      <c r="W14" s="62"/>
      <c r="X14" s="62"/>
      <c r="Y14" s="62"/>
      <c r="Z14" s="113"/>
      <c r="AA14" s="137" t="str">
        <f t="shared" si="15"/>
        <v>GRANT ROLE DEV_BRONZE_DB_CLINICAL_DATA_SFULL To ROLE DEV_ADMIN:</v>
      </c>
      <c r="AB14" s="137" t="str">
        <f t="shared" si="15"/>
        <v>GRANT ROLE DEV_BRONZE_DB_CLINICAL_DATA_SRW To ROLE DEV_AUTOMATION:</v>
      </c>
      <c r="AC14" s="137" t="str">
        <f t="shared" si="15"/>
        <v>GRANT ROLE DEV_BRONZE_DB_CLINICAL_DATA_SFULL To ROLE DEV_DATAENG:</v>
      </c>
      <c r="AD14" s="139" t="str">
        <f t="shared" si="15"/>
        <v>GRANT ROLE DEV_BRONZE_DB_CLINICAL_DATA_ To ROLE DEV_ANALYTICS:</v>
      </c>
      <c r="AE14" s="139" t="str">
        <f t="shared" si="15"/>
        <v>GRANT ROLE DEV_BRONZE_DB_CLINICAL_DATA_ To ROLE DEV_DATASCIENCE:</v>
      </c>
      <c r="AF14" s="139" t="str">
        <f t="shared" si="15"/>
        <v>GRANT ROLE DEV_BRONZE_DB_CLINICAL_DATA_ To ROLE DEV_CONTINGENT:</v>
      </c>
      <c r="AG14" s="137" t="str">
        <f t="shared" si="15"/>
        <v>GRANT ROLE DEV_BRONZE_DB_CLINICAL_DATA_ To ROLE DEV_CONSUMER:</v>
      </c>
      <c r="AH14" s="167" t="str">
        <f t="shared" si="15"/>
        <v>GRANT ROLE DEV_BRONZE_DB_CLINICAL_DATA_ To ROLE DEV_SECOPS:</v>
      </c>
      <c r="AI14" s="161" t="str">
        <f>"Create or Replace Schema "&amp;C14 &amp; " COMMENT = 'Schema for "&amp;C14&amp;" related data';"</f>
        <v>Create or Replace Schema FINANCE_DATA COMMENT = 'Schema for FINANCE_DATA related data';</v>
      </c>
      <c r="AJ14" s="137"/>
    </row>
    <row r="15" spans="1:36" ht="15.75" customHeight="1" outlineLevel="1" thickBot="1" x14ac:dyDescent="0.25">
      <c r="A15" s="48"/>
      <c r="B15" s="112" t="s">
        <v>45</v>
      </c>
      <c r="C15" s="84" t="s">
        <v>48</v>
      </c>
      <c r="D15" s="30"/>
      <c r="E15" s="147"/>
      <c r="F15" s="100"/>
      <c r="G15" s="100"/>
      <c r="H15" s="62"/>
      <c r="I15" s="62"/>
      <c r="J15" s="62"/>
      <c r="K15" s="63"/>
      <c r="L15" s="137"/>
      <c r="M15" s="137"/>
      <c r="N15" s="137"/>
      <c r="O15" s="139"/>
      <c r="P15" s="139"/>
      <c r="Q15" s="139"/>
      <c r="R15" s="148"/>
      <c r="S15" s="168" t="s">
        <v>42</v>
      </c>
      <c r="T15" s="62" t="s">
        <v>43</v>
      </c>
      <c r="U15" s="62" t="s">
        <v>42</v>
      </c>
      <c r="V15" s="62"/>
      <c r="W15" s="62"/>
      <c r="X15" s="62"/>
      <c r="Y15" s="62"/>
      <c r="Z15" s="113"/>
      <c r="AA15" s="137" t="str">
        <f t="shared" ref="AA15:AA18" si="16">"GRANT ROLE "&amp;$C$4&amp;"_"&amp;$C14&amp;"_"&amp;S15&amp;" To ROLE "&amp;S$2&amp;":"</f>
        <v>GRANT ROLE DEV_BRONZE_DB_FINANCE_DATA_SFULL To ROLE DEV_ADMIN:</v>
      </c>
      <c r="AB15" s="137" t="str">
        <f t="shared" ref="AB15:AB18" si="17">"GRANT ROLE "&amp;$C$4&amp;"_"&amp;$C14&amp;"_"&amp;T15&amp;" To ROLE "&amp;T$2&amp;":"</f>
        <v>GRANT ROLE DEV_BRONZE_DB_FINANCE_DATA_SRW To ROLE DEV_AUTOMATION:</v>
      </c>
      <c r="AC15" s="137" t="str">
        <f t="shared" ref="AC15:AC18" si="18">"GRANT ROLE "&amp;$C$4&amp;"_"&amp;$C14&amp;"_"&amp;U15&amp;" To ROLE "&amp;U$2&amp;":"</f>
        <v>GRANT ROLE DEV_BRONZE_DB_FINANCE_DATA_SFULL To ROLE DEV_DATAENG:</v>
      </c>
      <c r="AD15" s="139" t="str">
        <f t="shared" ref="AD15:AD18" si="19">"GRANT ROLE "&amp;$C$4&amp;"_"&amp;$C14&amp;"_"&amp;V15&amp;" To ROLE "&amp;V$2&amp;":"</f>
        <v>GRANT ROLE DEV_BRONZE_DB_FINANCE_DATA_ To ROLE DEV_ANALYTICS:</v>
      </c>
      <c r="AE15" s="139" t="str">
        <f t="shared" ref="AE15:AE18" si="20">"GRANT ROLE "&amp;$C$4&amp;"_"&amp;$C14&amp;"_"&amp;W15&amp;" To ROLE "&amp;W$2&amp;":"</f>
        <v>GRANT ROLE DEV_BRONZE_DB_FINANCE_DATA_ To ROLE DEV_DATASCIENCE:</v>
      </c>
      <c r="AF15" s="139" t="str">
        <f t="shared" ref="AF15:AF18" si="21">"GRANT ROLE "&amp;$C$4&amp;"_"&amp;$C14&amp;"_"&amp;X15&amp;" To ROLE "&amp;X$2&amp;":"</f>
        <v>GRANT ROLE DEV_BRONZE_DB_FINANCE_DATA_ To ROLE DEV_CONTINGENT:</v>
      </c>
      <c r="AG15" s="137" t="str">
        <f t="shared" ref="AG15:AG18" si="22">"GRANT ROLE "&amp;$C$4&amp;"_"&amp;$C14&amp;"_"&amp;Y15&amp;" To ROLE "&amp;Y$2&amp;":"</f>
        <v>GRANT ROLE DEV_BRONZE_DB_FINANCE_DATA_ To ROLE DEV_CONSUMER:</v>
      </c>
      <c r="AH15" s="167" t="str">
        <f t="shared" ref="AH15:AH18" si="23">"GRANT ROLE "&amp;$C$4&amp;"_"&amp;$C14&amp;"_"&amp;Z15&amp;" To ROLE "&amp;Z$2&amp;":"</f>
        <v>GRANT ROLE DEV_BRONZE_DB_FINANCE_DATA_ To ROLE DEV_SECOPS:</v>
      </c>
      <c r="AI15" s="161" t="str">
        <f>"Create or Replace Schema "&amp;C15 &amp; " COMMENT = 'Schema for "&amp;C15&amp;" related data';"</f>
        <v>Create or Replace Schema GXP_DATA COMMENT = 'Schema for GXP_DATA related data';</v>
      </c>
      <c r="AJ15" s="137"/>
    </row>
    <row r="16" spans="1:36" ht="15.75" customHeight="1" outlineLevel="1" thickBot="1" x14ac:dyDescent="0.25">
      <c r="A16" s="48"/>
      <c r="B16" s="112" t="s">
        <v>45</v>
      </c>
      <c r="C16" s="84" t="s">
        <v>49</v>
      </c>
      <c r="D16" s="30"/>
      <c r="E16" s="147"/>
      <c r="F16" s="100"/>
      <c r="G16" s="100"/>
      <c r="H16" s="62"/>
      <c r="I16" s="62"/>
      <c r="J16" s="62"/>
      <c r="K16" s="63"/>
      <c r="L16" s="137"/>
      <c r="M16" s="137"/>
      <c r="N16" s="137"/>
      <c r="O16" s="139"/>
      <c r="P16" s="139"/>
      <c r="Q16" s="139"/>
      <c r="R16" s="148"/>
      <c r="S16" s="168" t="s">
        <v>42</v>
      </c>
      <c r="T16" s="62" t="s">
        <v>43</v>
      </c>
      <c r="U16" s="62" t="s">
        <v>42</v>
      </c>
      <c r="V16" s="62"/>
      <c r="W16" s="62"/>
      <c r="X16" s="62"/>
      <c r="Y16" s="62"/>
      <c r="Z16" s="113"/>
      <c r="AA16" s="137" t="str">
        <f t="shared" si="16"/>
        <v>GRANT ROLE DEV_BRONZE_DB_GXP_DATA_SFULL To ROLE DEV_ADMIN:</v>
      </c>
      <c r="AB16" s="137" t="str">
        <f t="shared" si="17"/>
        <v>GRANT ROLE DEV_BRONZE_DB_GXP_DATA_SRW To ROLE DEV_AUTOMATION:</v>
      </c>
      <c r="AC16" s="137" t="str">
        <f t="shared" si="18"/>
        <v>GRANT ROLE DEV_BRONZE_DB_GXP_DATA_SFULL To ROLE DEV_DATAENG:</v>
      </c>
      <c r="AD16" s="139" t="str">
        <f t="shared" si="19"/>
        <v>GRANT ROLE DEV_BRONZE_DB_GXP_DATA_ To ROLE DEV_ANALYTICS:</v>
      </c>
      <c r="AE16" s="139" t="str">
        <f t="shared" si="20"/>
        <v>GRANT ROLE DEV_BRONZE_DB_GXP_DATA_ To ROLE DEV_DATASCIENCE:</v>
      </c>
      <c r="AF16" s="139" t="str">
        <f t="shared" si="21"/>
        <v>GRANT ROLE DEV_BRONZE_DB_GXP_DATA_ To ROLE DEV_CONTINGENT:</v>
      </c>
      <c r="AG16" s="137" t="str">
        <f t="shared" si="22"/>
        <v>GRANT ROLE DEV_BRONZE_DB_GXP_DATA_ To ROLE DEV_CONSUMER:</v>
      </c>
      <c r="AH16" s="167" t="str">
        <f t="shared" si="23"/>
        <v>GRANT ROLE DEV_BRONZE_DB_GXP_DATA_ To ROLE DEV_SECOPS:</v>
      </c>
      <c r="AI16" s="161" t="str">
        <f>"Create or Replace Schema "&amp;C16 &amp; " COMMENT = 'Schema for "&amp;C16&amp;" related data';"</f>
        <v>Create or Replace Schema MASTER_DATA COMMENT = 'Schema for MASTER_DATA related data';</v>
      </c>
      <c r="AJ16" s="137"/>
    </row>
    <row r="17" spans="1:36" ht="15.75" customHeight="1" outlineLevel="1" thickBot="1" x14ac:dyDescent="0.25">
      <c r="A17" s="48"/>
      <c r="B17" s="112" t="s">
        <v>45</v>
      </c>
      <c r="C17" s="84" t="s">
        <v>51</v>
      </c>
      <c r="D17" s="30"/>
      <c r="E17" s="147"/>
      <c r="F17" s="100"/>
      <c r="G17" s="100"/>
      <c r="H17" s="62"/>
      <c r="I17" s="62"/>
      <c r="J17" s="62"/>
      <c r="K17" s="63"/>
      <c r="L17" s="137"/>
      <c r="M17" s="137"/>
      <c r="N17" s="137"/>
      <c r="O17" s="139"/>
      <c r="P17" s="139"/>
      <c r="Q17" s="139"/>
      <c r="R17" s="148"/>
      <c r="S17" s="168" t="s">
        <v>42</v>
      </c>
      <c r="T17" s="62" t="s">
        <v>43</v>
      </c>
      <c r="U17" s="62" t="s">
        <v>42</v>
      </c>
      <c r="V17" s="62"/>
      <c r="W17" s="62" t="s">
        <v>50</v>
      </c>
      <c r="X17" s="62"/>
      <c r="Y17" s="62"/>
      <c r="Z17" s="113"/>
      <c r="AA17" s="137" t="str">
        <f t="shared" si="16"/>
        <v>GRANT ROLE DEV_BRONZE_DB_MASTER_DATA_SFULL To ROLE DEV_ADMIN:</v>
      </c>
      <c r="AB17" s="137" t="str">
        <f t="shared" si="17"/>
        <v>GRANT ROLE DEV_BRONZE_DB_MASTER_DATA_SRW To ROLE DEV_AUTOMATION:</v>
      </c>
      <c r="AC17" s="137" t="str">
        <f t="shared" si="18"/>
        <v>GRANT ROLE DEV_BRONZE_DB_MASTER_DATA_SFULL To ROLE DEV_DATAENG:</v>
      </c>
      <c r="AD17" s="139" t="str">
        <f t="shared" si="19"/>
        <v>GRANT ROLE DEV_BRONZE_DB_MASTER_DATA_ To ROLE DEV_ANALYTICS:</v>
      </c>
      <c r="AE17" s="139" t="str">
        <f t="shared" si="20"/>
        <v>GRANT ROLE DEV_BRONZE_DB_MASTER_DATA_SR To ROLE DEV_DATASCIENCE:</v>
      </c>
      <c r="AF17" s="139" t="str">
        <f t="shared" si="21"/>
        <v>GRANT ROLE DEV_BRONZE_DB_MASTER_DATA_ To ROLE DEV_CONTINGENT:</v>
      </c>
      <c r="AG17" s="137" t="str">
        <f t="shared" si="22"/>
        <v>GRANT ROLE DEV_BRONZE_DB_MASTER_DATA_ To ROLE DEV_CONSUMER:</v>
      </c>
      <c r="AH17" s="167" t="str">
        <f t="shared" si="23"/>
        <v>GRANT ROLE DEV_BRONZE_DB_MASTER_DATA_ To ROLE DEV_SECOPS:</v>
      </c>
      <c r="AI17" s="161" t="str">
        <f t="shared" ref="AI17:AI18" si="24">"Create or Replace Schema "&amp;C17 &amp; " COMMENT = 'Schema for "&amp;C17&amp;" related data';"</f>
        <v>Create or Replace Schema PEOPLE_DATA COMMENT = 'Schema for PEOPLE_DATA related data';</v>
      </c>
      <c r="AJ17" s="137"/>
    </row>
    <row r="18" spans="1:36" ht="15.75" customHeight="1" outlineLevel="1" thickBot="1" x14ac:dyDescent="0.25">
      <c r="A18" s="48"/>
      <c r="B18" s="114" t="s">
        <v>45</v>
      </c>
      <c r="C18" s="84" t="s">
        <v>52</v>
      </c>
      <c r="D18" s="57"/>
      <c r="E18" s="147"/>
      <c r="F18" s="100"/>
      <c r="G18" s="100"/>
      <c r="H18" s="116"/>
      <c r="I18" s="116"/>
      <c r="J18" s="116"/>
      <c r="K18" s="117"/>
      <c r="L18" s="137"/>
      <c r="M18" s="137"/>
      <c r="N18" s="137"/>
      <c r="O18" s="140"/>
      <c r="P18" s="140"/>
      <c r="Q18" s="140"/>
      <c r="R18" s="148"/>
      <c r="S18" s="169" t="s">
        <v>42</v>
      </c>
      <c r="T18" s="116" t="s">
        <v>43</v>
      </c>
      <c r="U18" s="116" t="s">
        <v>42</v>
      </c>
      <c r="V18" s="116"/>
      <c r="W18" s="116"/>
      <c r="X18" s="116"/>
      <c r="Y18" s="116"/>
      <c r="Z18" s="118"/>
      <c r="AA18" s="137" t="str">
        <f t="shared" si="16"/>
        <v>GRANT ROLE DEV_BRONZE_DB_PEOPLE_DATA_SFULL To ROLE DEV_ADMIN:</v>
      </c>
      <c r="AB18" s="137" t="str">
        <f t="shared" si="17"/>
        <v>GRANT ROLE DEV_BRONZE_DB_PEOPLE_DATA_SRW To ROLE DEV_AUTOMATION:</v>
      </c>
      <c r="AC18" s="137" t="str">
        <f t="shared" si="18"/>
        <v>GRANT ROLE DEV_BRONZE_DB_PEOPLE_DATA_SFULL To ROLE DEV_DATAENG:</v>
      </c>
      <c r="AD18" s="139" t="str">
        <f t="shared" si="19"/>
        <v>GRANT ROLE DEV_BRONZE_DB_PEOPLE_DATA_ To ROLE DEV_ANALYTICS:</v>
      </c>
      <c r="AE18" s="139" t="str">
        <f t="shared" si="20"/>
        <v>GRANT ROLE DEV_BRONZE_DB_PEOPLE_DATA_ To ROLE DEV_DATASCIENCE:</v>
      </c>
      <c r="AF18" s="139" t="str">
        <f t="shared" si="21"/>
        <v>GRANT ROLE DEV_BRONZE_DB_PEOPLE_DATA_ To ROLE DEV_CONTINGENT:</v>
      </c>
      <c r="AG18" s="137" t="str">
        <f t="shared" si="22"/>
        <v>GRANT ROLE DEV_BRONZE_DB_PEOPLE_DATA_ To ROLE DEV_CONSUMER:</v>
      </c>
      <c r="AH18" s="167" t="str">
        <f t="shared" si="23"/>
        <v>GRANT ROLE DEV_BRONZE_DB_PEOPLE_DATA_ To ROLE DEV_SECOPS:</v>
      </c>
      <c r="AI18" s="161" t="str">
        <f t="shared" si="24"/>
        <v>Create or Replace Schema SANDBOX_DATA COMMENT = 'Schema for SANDBOX_DATA related data';</v>
      </c>
      <c r="AJ18" s="137"/>
    </row>
    <row r="19" spans="1:36" ht="15.75" customHeight="1" outlineLevel="1" thickBot="1" x14ac:dyDescent="0.25">
      <c r="A19" s="48"/>
      <c r="B19" s="114" t="s">
        <v>45</v>
      </c>
      <c r="C19" s="84" t="s">
        <v>53</v>
      </c>
      <c r="D19" s="57"/>
      <c r="E19" s="147"/>
      <c r="F19" s="100"/>
      <c r="G19" s="100"/>
      <c r="H19" s="116"/>
      <c r="I19" s="116"/>
      <c r="J19" s="116"/>
      <c r="K19" s="117"/>
      <c r="L19" s="137"/>
      <c r="M19" s="137"/>
      <c r="N19" s="137"/>
      <c r="O19" s="140"/>
      <c r="P19" s="140"/>
      <c r="Q19" s="140"/>
      <c r="R19" s="148"/>
      <c r="S19" s="169" t="s">
        <v>42</v>
      </c>
      <c r="T19" s="116" t="s">
        <v>43</v>
      </c>
      <c r="U19" s="116" t="s">
        <v>42</v>
      </c>
      <c r="V19" s="116"/>
      <c r="W19" s="116"/>
      <c r="X19" s="116"/>
      <c r="Y19" s="116"/>
      <c r="Z19" s="118"/>
      <c r="AA19" s="137" t="str">
        <f t="shared" ref="AA19:AH19" si="25">"GRANT ROLE "&amp;$C$4&amp;"_"&amp;$C17&amp;"_"&amp;S19&amp;" To ROLE "&amp;S$2&amp;":"</f>
        <v>GRANT ROLE DEV_BRONZE_DB_PEOPLE_DATA_SFULL To ROLE DEV_ADMIN:</v>
      </c>
      <c r="AB19" s="137" t="str">
        <f t="shared" si="25"/>
        <v>GRANT ROLE DEV_BRONZE_DB_PEOPLE_DATA_SRW To ROLE DEV_AUTOMATION:</v>
      </c>
      <c r="AC19" s="137" t="str">
        <f t="shared" si="25"/>
        <v>GRANT ROLE DEV_BRONZE_DB_PEOPLE_DATA_SFULL To ROLE DEV_DATAENG:</v>
      </c>
      <c r="AD19" s="140" t="str">
        <f t="shared" si="25"/>
        <v>GRANT ROLE DEV_BRONZE_DB_PEOPLE_DATA_ To ROLE DEV_ANALYTICS:</v>
      </c>
      <c r="AE19" s="140" t="str">
        <f t="shared" si="25"/>
        <v>GRANT ROLE DEV_BRONZE_DB_PEOPLE_DATA_ To ROLE DEV_DATASCIENCE:</v>
      </c>
      <c r="AF19" s="140" t="str">
        <f t="shared" si="25"/>
        <v>GRANT ROLE DEV_BRONZE_DB_PEOPLE_DATA_ To ROLE DEV_CONTINGENT:</v>
      </c>
      <c r="AG19" s="137" t="str">
        <f t="shared" si="25"/>
        <v>GRANT ROLE DEV_BRONZE_DB_PEOPLE_DATA_ To ROLE DEV_CONSUMER:</v>
      </c>
      <c r="AH19" s="167" t="str">
        <f t="shared" si="25"/>
        <v>GRANT ROLE DEV_BRONZE_DB_PEOPLE_DATA_ To ROLE DEV_SECOPS:</v>
      </c>
      <c r="AI19" s="161" t="str">
        <f>"Create or Replace Schema "&amp;C19 &amp; " COMMENT = 'Schema for "&amp;C19&amp;" related data';"</f>
        <v>Create or Replace Schema SUPPLY_CHAIN COMMENT = 'Schema for SUPPLY_CHAIN related data';</v>
      </c>
      <c r="AJ19" s="137"/>
    </row>
    <row r="20" spans="1:36" ht="15.75" customHeight="1" thickBot="1" x14ac:dyDescent="0.25">
      <c r="A20" s="48" t="s">
        <v>39</v>
      </c>
      <c r="B20" s="105" t="s">
        <v>40</v>
      </c>
      <c r="C20" s="164" t="s">
        <v>56</v>
      </c>
      <c r="D20" s="106"/>
      <c r="E20" s="147"/>
      <c r="F20" s="100"/>
      <c r="G20" s="100"/>
      <c r="H20" s="100"/>
      <c r="I20" s="100"/>
      <c r="J20" s="100"/>
      <c r="K20" s="101"/>
      <c r="L20" s="137"/>
      <c r="M20" s="137"/>
      <c r="N20" s="137"/>
      <c r="O20" s="137"/>
      <c r="P20" s="137"/>
      <c r="Q20" s="137"/>
      <c r="R20" s="148"/>
      <c r="S20" s="165" t="s">
        <v>42</v>
      </c>
      <c r="T20" s="100" t="s">
        <v>43</v>
      </c>
      <c r="U20" s="100" t="s">
        <v>42</v>
      </c>
      <c r="V20" s="100"/>
      <c r="W20" s="100"/>
      <c r="X20" s="100"/>
      <c r="Y20" s="100" t="s">
        <v>43</v>
      </c>
      <c r="Z20" s="102"/>
      <c r="AA20" s="137" t="str">
        <f>"USE DATABASE "&amp;$C20&amp;";"</f>
        <v>USE DATABASE DEV_GOLD_DB;</v>
      </c>
      <c r="AB20" s="137" t="str">
        <f t="shared" ref="AB20:AH20" si="26">"USE DATABASE "&amp;$C20&amp;";"</f>
        <v>USE DATABASE DEV_GOLD_DB;</v>
      </c>
      <c r="AC20" s="137" t="str">
        <f t="shared" si="26"/>
        <v>USE DATABASE DEV_GOLD_DB;</v>
      </c>
      <c r="AD20" s="137" t="str">
        <f t="shared" si="26"/>
        <v>USE DATABASE DEV_GOLD_DB;</v>
      </c>
      <c r="AE20" s="137" t="str">
        <f t="shared" si="26"/>
        <v>USE DATABASE DEV_GOLD_DB;</v>
      </c>
      <c r="AF20" s="137" t="str">
        <f t="shared" si="26"/>
        <v>USE DATABASE DEV_GOLD_DB;</v>
      </c>
      <c r="AG20" s="137" t="str">
        <f t="shared" si="26"/>
        <v>USE DATABASE DEV_GOLD_DB;</v>
      </c>
      <c r="AH20" s="148" t="str">
        <f t="shared" si="26"/>
        <v>USE DATABASE DEV_GOLD_DB;</v>
      </c>
      <c r="AI20" s="146" t="str">
        <f>"CREATE OR REPLACE DATABASE "&amp; C20&amp;"_DB';"</f>
        <v>CREATE OR REPLACE DATABASE DEV_GOLD_DB_DB';</v>
      </c>
      <c r="AJ20" s="137" t="s">
        <v>57</v>
      </c>
    </row>
    <row r="21" spans="1:36" ht="15.75" customHeight="1" outlineLevel="1" thickBot="1" x14ac:dyDescent="0.25">
      <c r="A21" s="48"/>
      <c r="B21" s="110" t="s">
        <v>45</v>
      </c>
      <c r="C21" s="96" t="s">
        <v>46</v>
      </c>
      <c r="D21" s="30"/>
      <c r="E21" s="147"/>
      <c r="F21" s="100"/>
      <c r="G21" s="100"/>
      <c r="H21" s="97"/>
      <c r="I21" s="97"/>
      <c r="J21" s="97"/>
      <c r="K21" s="98"/>
      <c r="L21" s="137"/>
      <c r="M21" s="137"/>
      <c r="N21" s="137"/>
      <c r="O21" s="138"/>
      <c r="P21" s="138"/>
      <c r="Q21" s="138"/>
      <c r="R21" s="148"/>
      <c r="S21" s="166" t="s">
        <v>42</v>
      </c>
      <c r="T21" s="97" t="s">
        <v>43</v>
      </c>
      <c r="U21" s="97" t="s">
        <v>42</v>
      </c>
      <c r="V21" s="97"/>
      <c r="W21" s="97"/>
      <c r="X21" s="97"/>
      <c r="Y21" s="97"/>
      <c r="Z21" s="111"/>
      <c r="AA21" s="137" t="str">
        <f t="shared" ref="AA21:AA22" si="27">"GRANT ROLE "&amp;$C$20&amp;"_"&amp;$C21&amp;"_"&amp;S21&amp;" To ROLE "&amp;S$2&amp;":"</f>
        <v>GRANT ROLE DEV_GOLD_DB_CLINICAL_DATA_SFULL To ROLE DEV_ADMIN:</v>
      </c>
      <c r="AB21" s="137" t="str">
        <f t="shared" ref="AB21:AB22" si="28">"GRANT ROLE "&amp;$C$20&amp;"_"&amp;$C21&amp;"_"&amp;T21&amp;" To ROLE "&amp;T$2&amp;":"</f>
        <v>GRANT ROLE DEV_GOLD_DB_CLINICAL_DATA_SRW To ROLE DEV_AUTOMATION:</v>
      </c>
      <c r="AC21" s="137" t="str">
        <f t="shared" ref="AC21:AC22" si="29">"GRANT ROLE "&amp;$C$20&amp;"_"&amp;$C21&amp;"_"&amp;U21&amp;" To ROLE "&amp;U$2&amp;":"</f>
        <v>GRANT ROLE DEV_GOLD_DB_CLINICAL_DATA_SFULL To ROLE DEV_DATAENG:</v>
      </c>
      <c r="AD21" s="139" t="str">
        <f t="shared" ref="AD21:AD22" si="30">"GRANT ROLE "&amp;$C$20&amp;"_"&amp;$C21&amp;"_"&amp;V21&amp;" To ROLE "&amp;V$2&amp;":"</f>
        <v>GRANT ROLE DEV_GOLD_DB_CLINICAL_DATA_ To ROLE DEV_ANALYTICS:</v>
      </c>
      <c r="AE21" s="139" t="str">
        <f t="shared" ref="AE21:AE22" si="31">"GRANT ROLE "&amp;$C$20&amp;"_"&amp;$C21&amp;"_"&amp;W21&amp;" To ROLE "&amp;W$2&amp;":"</f>
        <v>GRANT ROLE DEV_GOLD_DB_CLINICAL_DATA_ To ROLE DEV_DATASCIENCE:</v>
      </c>
      <c r="AF21" s="139" t="str">
        <f t="shared" ref="AF21:AF22" si="32">"GRANT ROLE "&amp;$C$20&amp;"_"&amp;$C21&amp;"_"&amp;X21&amp;" To ROLE "&amp;X$2&amp;":"</f>
        <v>GRANT ROLE DEV_GOLD_DB_CLINICAL_DATA_ To ROLE DEV_CONTINGENT:</v>
      </c>
      <c r="AG21" s="137" t="str">
        <f t="shared" ref="AG21:AG22" si="33">"GRANT ROLE "&amp;$C$20&amp;"_"&amp;$C21&amp;"_"&amp;Y21&amp;" To ROLE "&amp;Y$2&amp;":"</f>
        <v>GRANT ROLE DEV_GOLD_DB_CLINICAL_DATA_ To ROLE DEV_CONSUMER:</v>
      </c>
      <c r="AH21" s="167" t="str">
        <f t="shared" ref="AH21:AH22" si="34">"GRANT ROLE "&amp;$C$20&amp;"_"&amp;$C21&amp;"_"&amp;Z21&amp;" To ROLE "&amp;Z$2&amp;":"</f>
        <v>GRANT ROLE DEV_GOLD_DB_CLINICAL_DATA_ To ROLE DEV_SECOPS:</v>
      </c>
      <c r="AI21" s="161" t="str">
        <f>"Create or Replace Schema "&amp;C21 &amp; " COMMENT = 'Schema for "&amp;C21&amp;" related data';"</f>
        <v>Create or Replace Schema CLINICAL_DATA COMMENT = 'Schema for CLINICAL_DATA related data';</v>
      </c>
      <c r="AJ21" s="137"/>
    </row>
    <row r="22" spans="1:36" ht="15.75" customHeight="1" outlineLevel="1" thickBot="1" x14ac:dyDescent="0.25">
      <c r="A22" s="48"/>
      <c r="B22" s="112" t="s">
        <v>45</v>
      </c>
      <c r="C22" s="84" t="s">
        <v>47</v>
      </c>
      <c r="D22" s="30"/>
      <c r="E22" s="147"/>
      <c r="F22" s="100"/>
      <c r="G22" s="100"/>
      <c r="H22" s="62"/>
      <c r="I22" s="62"/>
      <c r="J22" s="62"/>
      <c r="K22" s="63"/>
      <c r="L22" s="137"/>
      <c r="M22" s="137"/>
      <c r="N22" s="137"/>
      <c r="O22" s="139"/>
      <c r="P22" s="139"/>
      <c r="Q22" s="139"/>
      <c r="R22" s="148"/>
      <c r="S22" s="168" t="s">
        <v>42</v>
      </c>
      <c r="T22" s="62" t="s">
        <v>43</v>
      </c>
      <c r="U22" s="62" t="s">
        <v>42</v>
      </c>
      <c r="V22" s="62"/>
      <c r="W22" s="62"/>
      <c r="X22" s="62"/>
      <c r="Y22" s="62"/>
      <c r="Z22" s="113"/>
      <c r="AA22" s="137" t="str">
        <f t="shared" si="27"/>
        <v>GRANT ROLE DEV_GOLD_DB_FINANCE_DATA_SFULL To ROLE DEV_ADMIN:</v>
      </c>
      <c r="AB22" s="137" t="str">
        <f t="shared" si="28"/>
        <v>GRANT ROLE DEV_GOLD_DB_FINANCE_DATA_SRW To ROLE DEV_AUTOMATION:</v>
      </c>
      <c r="AC22" s="137" t="str">
        <f t="shared" si="29"/>
        <v>GRANT ROLE DEV_GOLD_DB_FINANCE_DATA_SFULL To ROLE DEV_DATAENG:</v>
      </c>
      <c r="AD22" s="139" t="str">
        <f t="shared" si="30"/>
        <v>GRANT ROLE DEV_GOLD_DB_FINANCE_DATA_ To ROLE DEV_ANALYTICS:</v>
      </c>
      <c r="AE22" s="139" t="str">
        <f t="shared" si="31"/>
        <v>GRANT ROLE DEV_GOLD_DB_FINANCE_DATA_ To ROLE DEV_DATASCIENCE:</v>
      </c>
      <c r="AF22" s="139" t="str">
        <f t="shared" si="32"/>
        <v>GRANT ROLE DEV_GOLD_DB_FINANCE_DATA_ To ROLE DEV_CONTINGENT:</v>
      </c>
      <c r="AG22" s="137" t="str">
        <f t="shared" si="33"/>
        <v>GRANT ROLE DEV_GOLD_DB_FINANCE_DATA_ To ROLE DEV_CONSUMER:</v>
      </c>
      <c r="AH22" s="167" t="str">
        <f t="shared" si="34"/>
        <v>GRANT ROLE DEV_GOLD_DB_FINANCE_DATA_ To ROLE DEV_SECOPS:</v>
      </c>
      <c r="AI22" s="161" t="str">
        <f>"Create or Replace Schema "&amp;C22 &amp; " COMMENT = 'Schema for "&amp;C22&amp;" related data';"</f>
        <v>Create or Replace Schema FINANCE_DATA COMMENT = 'Schema for FINANCE_DATA related data';</v>
      </c>
      <c r="AJ22" s="137"/>
    </row>
    <row r="23" spans="1:36" ht="15.75" customHeight="1" outlineLevel="1" thickBot="1" x14ac:dyDescent="0.25">
      <c r="A23" s="48"/>
      <c r="B23" s="112" t="s">
        <v>45</v>
      </c>
      <c r="C23" s="84" t="s">
        <v>48</v>
      </c>
      <c r="D23" s="30"/>
      <c r="E23" s="147"/>
      <c r="F23" s="100"/>
      <c r="G23" s="100"/>
      <c r="H23" s="62"/>
      <c r="I23" s="62"/>
      <c r="J23" s="62"/>
      <c r="K23" s="63"/>
      <c r="L23" s="137"/>
      <c r="M23" s="137"/>
      <c r="N23" s="137"/>
      <c r="O23" s="139"/>
      <c r="P23" s="139"/>
      <c r="Q23" s="139"/>
      <c r="R23" s="148"/>
      <c r="S23" s="168" t="s">
        <v>42</v>
      </c>
      <c r="T23" s="62" t="s">
        <v>43</v>
      </c>
      <c r="U23" s="62" t="s">
        <v>42</v>
      </c>
      <c r="V23" s="62" t="s">
        <v>50</v>
      </c>
      <c r="W23" s="62" t="s">
        <v>50</v>
      </c>
      <c r="X23" s="62"/>
      <c r="Y23" s="62"/>
      <c r="Z23" s="113"/>
      <c r="AA23" s="137" t="str">
        <f t="shared" ref="AA23:AH27" si="35">"GRANT ROLE "&amp;$C$20&amp;"_"&amp;$C23&amp;"_"&amp;S23&amp;" To ROLE "&amp;S$2&amp;":"</f>
        <v>GRANT ROLE DEV_GOLD_DB_GXP_DATA_SFULL To ROLE DEV_ADMIN:</v>
      </c>
      <c r="AB23" s="137" t="str">
        <f t="shared" si="35"/>
        <v>GRANT ROLE DEV_GOLD_DB_GXP_DATA_SRW To ROLE DEV_AUTOMATION:</v>
      </c>
      <c r="AC23" s="137" t="str">
        <f t="shared" si="35"/>
        <v>GRANT ROLE DEV_GOLD_DB_GXP_DATA_SFULL To ROLE DEV_DATAENG:</v>
      </c>
      <c r="AD23" s="139" t="str">
        <f t="shared" si="35"/>
        <v>GRANT ROLE DEV_GOLD_DB_GXP_DATA_SR To ROLE DEV_ANALYTICS:</v>
      </c>
      <c r="AE23" s="139" t="str">
        <f t="shared" si="35"/>
        <v>GRANT ROLE DEV_GOLD_DB_GXP_DATA_SR To ROLE DEV_DATASCIENCE:</v>
      </c>
      <c r="AF23" s="139" t="str">
        <f t="shared" si="35"/>
        <v>GRANT ROLE DEV_GOLD_DB_GXP_DATA_ To ROLE DEV_CONTINGENT:</v>
      </c>
      <c r="AG23" s="137" t="str">
        <f t="shared" si="35"/>
        <v>GRANT ROLE DEV_GOLD_DB_GXP_DATA_ To ROLE DEV_CONSUMER:</v>
      </c>
      <c r="AH23" s="167" t="str">
        <f t="shared" si="35"/>
        <v>GRANT ROLE DEV_GOLD_DB_GXP_DATA_ To ROLE DEV_SECOPS:</v>
      </c>
      <c r="AI23" s="161" t="str">
        <f>"Create or Replace Schema "&amp;C23 &amp; " COMMENT = 'Schema for "&amp;C23&amp;" related data';"</f>
        <v>Create or Replace Schema GXP_DATA COMMENT = 'Schema for GXP_DATA related data';</v>
      </c>
      <c r="AJ23" s="137"/>
    </row>
    <row r="24" spans="1:36" ht="15.75" customHeight="1" outlineLevel="1" thickBot="1" x14ac:dyDescent="0.25">
      <c r="A24" s="48"/>
      <c r="B24" s="112" t="s">
        <v>45</v>
      </c>
      <c r="C24" s="84" t="s">
        <v>49</v>
      </c>
      <c r="D24" s="30"/>
      <c r="E24" s="147"/>
      <c r="F24" s="100"/>
      <c r="G24" s="100"/>
      <c r="H24" s="62"/>
      <c r="I24" s="62"/>
      <c r="J24" s="62"/>
      <c r="K24" s="63"/>
      <c r="L24" s="137"/>
      <c r="M24" s="137"/>
      <c r="N24" s="137"/>
      <c r="O24" s="139"/>
      <c r="P24" s="139"/>
      <c r="Q24" s="139"/>
      <c r="R24" s="148"/>
      <c r="S24" s="168" t="s">
        <v>42</v>
      </c>
      <c r="T24" s="62" t="s">
        <v>43</v>
      </c>
      <c r="U24" s="62" t="s">
        <v>42</v>
      </c>
      <c r="V24" s="62" t="s">
        <v>50</v>
      </c>
      <c r="W24" s="62" t="s">
        <v>50</v>
      </c>
      <c r="X24" s="62"/>
      <c r="Y24" s="62"/>
      <c r="Z24" s="113"/>
      <c r="AA24" s="137" t="str">
        <f t="shared" si="35"/>
        <v>GRANT ROLE DEV_GOLD_DB_MASTER_DATA_SFULL To ROLE DEV_ADMIN:</v>
      </c>
      <c r="AB24" s="137" t="str">
        <f t="shared" si="35"/>
        <v>GRANT ROLE DEV_GOLD_DB_MASTER_DATA_SRW To ROLE DEV_AUTOMATION:</v>
      </c>
      <c r="AC24" s="137" t="str">
        <f t="shared" si="35"/>
        <v>GRANT ROLE DEV_GOLD_DB_MASTER_DATA_SFULL To ROLE DEV_DATAENG:</v>
      </c>
      <c r="AD24" s="139" t="str">
        <f t="shared" si="35"/>
        <v>GRANT ROLE DEV_GOLD_DB_MASTER_DATA_SR To ROLE DEV_ANALYTICS:</v>
      </c>
      <c r="AE24" s="139" t="str">
        <f t="shared" si="35"/>
        <v>GRANT ROLE DEV_GOLD_DB_MASTER_DATA_SR To ROLE DEV_DATASCIENCE:</v>
      </c>
      <c r="AF24" s="139" t="str">
        <f t="shared" si="35"/>
        <v>GRANT ROLE DEV_GOLD_DB_MASTER_DATA_ To ROLE DEV_CONTINGENT:</v>
      </c>
      <c r="AG24" s="137" t="str">
        <f t="shared" si="35"/>
        <v>GRANT ROLE DEV_GOLD_DB_MASTER_DATA_ To ROLE DEV_CONSUMER:</v>
      </c>
      <c r="AH24" s="167" t="str">
        <f t="shared" si="35"/>
        <v>GRANT ROLE DEV_GOLD_DB_MASTER_DATA_ To ROLE DEV_SECOPS:</v>
      </c>
      <c r="AI24" s="161" t="str">
        <f>"Create or Replace Schema "&amp;C24 &amp; " COMMENT = 'Schema for "&amp;C24&amp;" related data';"</f>
        <v>Create or Replace Schema MASTER_DATA COMMENT = 'Schema for MASTER_DATA related data';</v>
      </c>
      <c r="AJ24" s="137"/>
    </row>
    <row r="25" spans="1:36" ht="15.75" customHeight="1" outlineLevel="1" thickBot="1" x14ac:dyDescent="0.25">
      <c r="A25" s="48" t="s">
        <v>39</v>
      </c>
      <c r="B25" s="112" t="s">
        <v>45</v>
      </c>
      <c r="C25" s="84" t="s">
        <v>51</v>
      </c>
      <c r="D25" s="30"/>
      <c r="E25" s="147"/>
      <c r="F25" s="100"/>
      <c r="G25" s="100"/>
      <c r="H25" s="62"/>
      <c r="I25" s="62"/>
      <c r="J25" s="62"/>
      <c r="K25" s="63"/>
      <c r="L25" s="137"/>
      <c r="M25" s="137"/>
      <c r="N25" s="137"/>
      <c r="O25" s="139"/>
      <c r="P25" s="139"/>
      <c r="Q25" s="139"/>
      <c r="R25" s="148"/>
      <c r="S25" s="168" t="s">
        <v>42</v>
      </c>
      <c r="T25" s="62" t="s">
        <v>43</v>
      </c>
      <c r="U25" s="62" t="s">
        <v>42</v>
      </c>
      <c r="V25" s="62"/>
      <c r="W25" s="62"/>
      <c r="X25" s="62"/>
      <c r="Y25" s="62"/>
      <c r="Z25" s="113"/>
      <c r="AA25" s="137" t="str">
        <f t="shared" si="35"/>
        <v>GRANT ROLE DEV_GOLD_DB_PEOPLE_DATA_SFULL To ROLE DEV_ADMIN:</v>
      </c>
      <c r="AB25" s="137" t="str">
        <f t="shared" si="35"/>
        <v>GRANT ROLE DEV_GOLD_DB_PEOPLE_DATA_SRW To ROLE DEV_AUTOMATION:</v>
      </c>
      <c r="AC25" s="137" t="str">
        <f t="shared" si="35"/>
        <v>GRANT ROLE DEV_GOLD_DB_PEOPLE_DATA_SFULL To ROLE DEV_DATAENG:</v>
      </c>
      <c r="AD25" s="139" t="str">
        <f t="shared" si="35"/>
        <v>GRANT ROLE DEV_GOLD_DB_PEOPLE_DATA_ To ROLE DEV_ANALYTICS:</v>
      </c>
      <c r="AE25" s="139" t="str">
        <f t="shared" si="35"/>
        <v>GRANT ROLE DEV_GOLD_DB_PEOPLE_DATA_ To ROLE DEV_DATASCIENCE:</v>
      </c>
      <c r="AF25" s="139" t="str">
        <f t="shared" si="35"/>
        <v>GRANT ROLE DEV_GOLD_DB_PEOPLE_DATA_ To ROLE DEV_CONTINGENT:</v>
      </c>
      <c r="AG25" s="137" t="str">
        <f t="shared" si="35"/>
        <v>GRANT ROLE DEV_GOLD_DB_PEOPLE_DATA_ To ROLE DEV_CONSUMER:</v>
      </c>
      <c r="AH25" s="167" t="str">
        <f t="shared" si="35"/>
        <v>GRANT ROLE DEV_GOLD_DB_PEOPLE_DATA_ To ROLE DEV_SECOPS:</v>
      </c>
      <c r="AI25" s="161" t="str">
        <f t="shared" ref="AI25:AI26" si="36">"Create or Replace Schema "&amp;C25 &amp; " COMMENT = 'Schema for "&amp;C25&amp;" related data';"</f>
        <v>Create or Replace Schema PEOPLE_DATA COMMENT = 'Schema for PEOPLE_DATA related data';</v>
      </c>
      <c r="AJ25" s="137"/>
    </row>
    <row r="26" spans="1:36" ht="15.75" customHeight="1" outlineLevel="1" thickBot="1" x14ac:dyDescent="0.25">
      <c r="A26" s="48"/>
      <c r="B26" s="112" t="s">
        <v>45</v>
      </c>
      <c r="C26" s="84" t="s">
        <v>52</v>
      </c>
      <c r="D26" s="57"/>
      <c r="E26" s="147"/>
      <c r="F26" s="100"/>
      <c r="G26" s="100"/>
      <c r="H26" s="116"/>
      <c r="I26" s="116"/>
      <c r="J26" s="116"/>
      <c r="K26" s="117"/>
      <c r="L26" s="137"/>
      <c r="M26" s="137"/>
      <c r="N26" s="137"/>
      <c r="O26" s="140"/>
      <c r="P26" s="140"/>
      <c r="Q26" s="140"/>
      <c r="R26" s="148"/>
      <c r="S26" s="169" t="s">
        <v>42</v>
      </c>
      <c r="T26" s="116" t="s">
        <v>43</v>
      </c>
      <c r="U26" s="116" t="s">
        <v>42</v>
      </c>
      <c r="V26" s="116"/>
      <c r="W26" s="116"/>
      <c r="X26" s="116"/>
      <c r="Y26" s="116"/>
      <c r="Z26" s="118"/>
      <c r="AA26" s="137" t="str">
        <f t="shared" si="35"/>
        <v>GRANT ROLE DEV_GOLD_DB_SANDBOX_DATA_SFULL To ROLE DEV_ADMIN:</v>
      </c>
      <c r="AB26" s="137" t="str">
        <f t="shared" si="35"/>
        <v>GRANT ROLE DEV_GOLD_DB_SANDBOX_DATA_SRW To ROLE DEV_AUTOMATION:</v>
      </c>
      <c r="AC26" s="137" t="str">
        <f t="shared" si="35"/>
        <v>GRANT ROLE DEV_GOLD_DB_SANDBOX_DATA_SFULL To ROLE DEV_DATAENG:</v>
      </c>
      <c r="AD26" s="139" t="str">
        <f t="shared" si="35"/>
        <v>GRANT ROLE DEV_GOLD_DB_SANDBOX_DATA_ To ROLE DEV_ANALYTICS:</v>
      </c>
      <c r="AE26" s="139" t="str">
        <f t="shared" si="35"/>
        <v>GRANT ROLE DEV_GOLD_DB_SANDBOX_DATA_ To ROLE DEV_DATASCIENCE:</v>
      </c>
      <c r="AF26" s="139" t="str">
        <f t="shared" si="35"/>
        <v>GRANT ROLE DEV_GOLD_DB_SANDBOX_DATA_ To ROLE DEV_CONTINGENT:</v>
      </c>
      <c r="AG26" s="137" t="str">
        <f t="shared" si="35"/>
        <v>GRANT ROLE DEV_GOLD_DB_SANDBOX_DATA_ To ROLE DEV_CONSUMER:</v>
      </c>
      <c r="AH26" s="167" t="str">
        <f t="shared" si="35"/>
        <v>GRANT ROLE DEV_GOLD_DB_SANDBOX_DATA_ To ROLE DEV_SECOPS:</v>
      </c>
      <c r="AI26" s="161" t="str">
        <f t="shared" si="36"/>
        <v>Create or Replace Schema SANDBOX_DATA COMMENT = 'Schema for SANDBOX_DATA related data';</v>
      </c>
      <c r="AJ26" s="137"/>
    </row>
    <row r="27" spans="1:36" ht="15.75" customHeight="1" outlineLevel="1" thickBot="1" x14ac:dyDescent="0.25">
      <c r="A27" s="48" t="s">
        <v>39</v>
      </c>
      <c r="B27" s="112" t="s">
        <v>45</v>
      </c>
      <c r="C27" s="84" t="s">
        <v>53</v>
      </c>
      <c r="D27" s="57"/>
      <c r="E27" s="147"/>
      <c r="F27" s="100"/>
      <c r="G27" s="100"/>
      <c r="H27" s="116"/>
      <c r="I27" s="116"/>
      <c r="J27" s="116"/>
      <c r="K27" s="117"/>
      <c r="L27" s="137"/>
      <c r="M27" s="137"/>
      <c r="N27" s="137"/>
      <c r="O27" s="140"/>
      <c r="P27" s="140"/>
      <c r="Q27" s="140"/>
      <c r="R27" s="148"/>
      <c r="S27" s="169" t="s">
        <v>42</v>
      </c>
      <c r="T27" s="116" t="s">
        <v>43</v>
      </c>
      <c r="U27" s="116" t="s">
        <v>42</v>
      </c>
      <c r="V27" s="116"/>
      <c r="W27" s="116"/>
      <c r="X27" s="116"/>
      <c r="Y27" s="116"/>
      <c r="Z27" s="118"/>
      <c r="AA27" s="137" t="str">
        <f t="shared" si="35"/>
        <v>GRANT ROLE DEV_GOLD_DB_SUPPLY_CHAIN_SFULL To ROLE DEV_ADMIN:</v>
      </c>
      <c r="AB27" s="137" t="str">
        <f t="shared" si="35"/>
        <v>GRANT ROLE DEV_GOLD_DB_SUPPLY_CHAIN_SRW To ROLE DEV_AUTOMATION:</v>
      </c>
      <c r="AC27" s="137" t="str">
        <f t="shared" si="35"/>
        <v>GRANT ROLE DEV_GOLD_DB_SUPPLY_CHAIN_SFULL To ROLE DEV_DATAENG:</v>
      </c>
      <c r="AD27" s="140" t="str">
        <f t="shared" si="35"/>
        <v>GRANT ROLE DEV_GOLD_DB_SUPPLY_CHAIN_ To ROLE DEV_ANALYTICS:</v>
      </c>
      <c r="AE27" s="140" t="str">
        <f t="shared" si="35"/>
        <v>GRANT ROLE DEV_GOLD_DB_SUPPLY_CHAIN_ To ROLE DEV_DATASCIENCE:</v>
      </c>
      <c r="AF27" s="140" t="str">
        <f t="shared" si="35"/>
        <v>GRANT ROLE DEV_GOLD_DB_SUPPLY_CHAIN_ To ROLE DEV_CONTINGENT:</v>
      </c>
      <c r="AG27" s="137" t="str">
        <f t="shared" si="35"/>
        <v>GRANT ROLE DEV_GOLD_DB_SUPPLY_CHAIN_ To ROLE DEV_CONSUMER:</v>
      </c>
      <c r="AH27" s="167" t="str">
        <f t="shared" si="35"/>
        <v>GRANT ROLE DEV_GOLD_DB_SUPPLY_CHAIN_ To ROLE DEV_SECOPS:</v>
      </c>
      <c r="AI27" s="161" t="str">
        <f>"Create or Replace Schema "&amp;C27 &amp; " COMMENT = 'Schema for "&amp;C27&amp;" related data';"</f>
        <v>Create or Replace Schema SUPPLY_CHAIN COMMENT = 'Schema for SUPPLY_CHAIN related data';</v>
      </c>
      <c r="AJ27" s="137"/>
    </row>
    <row r="28" spans="1:36" ht="15.75" customHeight="1" thickBot="1" x14ac:dyDescent="0.25">
      <c r="A28" s="48" t="s">
        <v>58</v>
      </c>
      <c r="B28" s="105" t="s">
        <v>40</v>
      </c>
      <c r="C28" s="87" t="s">
        <v>59</v>
      </c>
      <c r="D28" s="106"/>
      <c r="E28" s="147" t="s">
        <v>42</v>
      </c>
      <c r="F28" s="100" t="s">
        <v>43</v>
      </c>
      <c r="G28" s="100" t="s">
        <v>42</v>
      </c>
      <c r="H28" s="100"/>
      <c r="I28" s="100"/>
      <c r="J28" s="100"/>
      <c r="K28" s="101"/>
      <c r="L28" s="137" t="str">
        <f t="shared" ref="L28:R28" si="37">"USE DATABASE "&amp;C28&amp;";"</f>
        <v>USE DATABASE PROD_BRONZE_DB;</v>
      </c>
      <c r="M28" s="137" t="str">
        <f t="shared" si="37"/>
        <v>USE DATABASE ;</v>
      </c>
      <c r="N28" s="137" t="str">
        <f t="shared" si="37"/>
        <v>USE DATABASE SFULL;</v>
      </c>
      <c r="O28" s="137" t="str">
        <f t="shared" si="37"/>
        <v>USE DATABASE SRW;</v>
      </c>
      <c r="P28" s="137" t="str">
        <f t="shared" si="37"/>
        <v>USE DATABASE SFULL;</v>
      </c>
      <c r="Q28" s="137" t="str">
        <f t="shared" si="37"/>
        <v>USE DATABASE ;</v>
      </c>
      <c r="R28" s="148" t="str">
        <f t="shared" si="37"/>
        <v>USE DATABASE ;</v>
      </c>
      <c r="S28" s="165"/>
      <c r="T28" s="100"/>
      <c r="U28" s="100"/>
      <c r="V28" s="100"/>
      <c r="W28" s="100"/>
      <c r="X28" s="100"/>
      <c r="Y28" s="100"/>
      <c r="Z28" s="102"/>
      <c r="AA28" s="137"/>
      <c r="AB28" s="137"/>
      <c r="AC28" s="137"/>
      <c r="AD28" s="137"/>
      <c r="AE28" s="137"/>
      <c r="AF28" s="137"/>
      <c r="AG28" s="137"/>
      <c r="AH28" s="148"/>
      <c r="AI28" s="146" t="str">
        <f>"CREATE OR REPLACE DATABASE "&amp; C28&amp;"_DB';"</f>
        <v>CREATE OR REPLACE DATABASE PROD_BRONZE_DB_DB';</v>
      </c>
      <c r="AJ28" s="137" t="s">
        <v>44</v>
      </c>
    </row>
    <row r="29" spans="1:36" ht="15.75" hidden="1" customHeight="1" outlineLevel="1" thickBot="1" x14ac:dyDescent="0.25">
      <c r="A29" s="48" t="s">
        <v>58</v>
      </c>
      <c r="B29" s="110" t="s">
        <v>45</v>
      </c>
      <c r="C29" s="107" t="s">
        <v>46</v>
      </c>
      <c r="D29" s="30"/>
      <c r="E29" s="147" t="s">
        <v>42</v>
      </c>
      <c r="F29" s="100" t="s">
        <v>43</v>
      </c>
      <c r="G29" s="100" t="s">
        <v>42</v>
      </c>
      <c r="H29" s="97"/>
      <c r="I29" s="97"/>
      <c r="J29" s="97"/>
      <c r="K29" s="98"/>
      <c r="L29" s="137" t="str">
        <f t="shared" ref="L29:R34" si="38">"GRANT ROLE "&amp;$C29&amp;"_"&amp;E29&amp;" To ROLE "&amp;E$2&amp;":"</f>
        <v>GRANT ROLE CLINICAL_DATA_SFULL To ROLE PROD_ADMIN:</v>
      </c>
      <c r="M29" s="137" t="str">
        <f t="shared" si="38"/>
        <v>GRANT ROLE CLINICAL_DATA_SRW To ROLE PROD_AUTOMATION:</v>
      </c>
      <c r="N29" s="137" t="str">
        <f t="shared" si="38"/>
        <v>GRANT ROLE CLINICAL_DATA_SFULL To ROLE PROD_DATAENG:</v>
      </c>
      <c r="O29" s="138" t="str">
        <f t="shared" si="38"/>
        <v>GRANT ROLE CLINICAL_DATA_ To ROLE PROD_ANALYTICS:</v>
      </c>
      <c r="P29" s="138" t="str">
        <f t="shared" si="38"/>
        <v>GRANT ROLE CLINICAL_DATA_ To ROLE PROD_DATASCIENCE:</v>
      </c>
      <c r="Q29" s="138" t="str">
        <f t="shared" si="38"/>
        <v>GRANT ROLE CLINICAL_DATA_ To ROLE PROD_CONTINGENT:</v>
      </c>
      <c r="R29" s="148" t="str">
        <f t="shared" si="38"/>
        <v>GRANT ROLE CLINICAL_DATA_ To ROLE PROD_SECOPS:</v>
      </c>
      <c r="S29" s="166"/>
      <c r="T29" s="97"/>
      <c r="U29" s="97"/>
      <c r="V29" s="97"/>
      <c r="W29" s="97"/>
      <c r="X29" s="97"/>
      <c r="Y29" s="97"/>
      <c r="Z29" s="111"/>
      <c r="AA29" s="137"/>
      <c r="AB29" s="137"/>
      <c r="AC29" s="137"/>
      <c r="AD29" s="138"/>
      <c r="AE29" s="138"/>
      <c r="AF29" s="138"/>
      <c r="AG29" s="137"/>
      <c r="AH29" s="167"/>
      <c r="AI29" s="161" t="str">
        <f>"Create or Replace Schema "&amp;C29 &amp; " COMMENT = 'Schema for "&amp;C29&amp;" related data';"</f>
        <v>Create or Replace Schema CLINICAL_DATA COMMENT = 'Schema for CLINICAL_DATA related data';</v>
      </c>
      <c r="AJ29" s="137"/>
    </row>
    <row r="30" spans="1:36" ht="15.75" hidden="1" customHeight="1" outlineLevel="1" thickBot="1" x14ac:dyDescent="0.25">
      <c r="A30" s="48"/>
      <c r="B30" s="112" t="s">
        <v>45</v>
      </c>
      <c r="C30" s="86" t="s">
        <v>47</v>
      </c>
      <c r="D30" s="30"/>
      <c r="E30" s="147" t="s">
        <v>42</v>
      </c>
      <c r="F30" s="100" t="s">
        <v>43</v>
      </c>
      <c r="G30" s="100" t="s">
        <v>42</v>
      </c>
      <c r="H30" s="62"/>
      <c r="I30" s="62"/>
      <c r="J30" s="62"/>
      <c r="K30" s="63"/>
      <c r="L30" s="137" t="str">
        <f t="shared" si="38"/>
        <v>GRANT ROLE FINANCE_DATA_SFULL To ROLE PROD_ADMIN:</v>
      </c>
      <c r="M30" s="137" t="str">
        <f t="shared" si="38"/>
        <v>GRANT ROLE FINANCE_DATA_SRW To ROLE PROD_AUTOMATION:</v>
      </c>
      <c r="N30" s="137" t="str">
        <f t="shared" si="38"/>
        <v>GRANT ROLE FINANCE_DATA_SFULL To ROLE PROD_DATAENG:</v>
      </c>
      <c r="O30" s="139" t="str">
        <f t="shared" si="38"/>
        <v>GRANT ROLE FINANCE_DATA_ To ROLE PROD_ANALYTICS:</v>
      </c>
      <c r="P30" s="139" t="str">
        <f t="shared" si="38"/>
        <v>GRANT ROLE FINANCE_DATA_ To ROLE PROD_DATASCIENCE:</v>
      </c>
      <c r="Q30" s="139" t="str">
        <f t="shared" si="38"/>
        <v>GRANT ROLE FINANCE_DATA_ To ROLE PROD_CONTINGENT:</v>
      </c>
      <c r="R30" s="148" t="str">
        <f t="shared" si="38"/>
        <v>GRANT ROLE FINANCE_DATA_ To ROLE PROD_SECOPS:</v>
      </c>
      <c r="S30" s="168"/>
      <c r="T30" s="62"/>
      <c r="U30" s="62"/>
      <c r="V30" s="62"/>
      <c r="W30" s="62"/>
      <c r="X30" s="62"/>
      <c r="Y30" s="62"/>
      <c r="Z30" s="113"/>
      <c r="AA30" s="137"/>
      <c r="AB30" s="137"/>
      <c r="AC30" s="137"/>
      <c r="AD30" s="139"/>
      <c r="AE30" s="139"/>
      <c r="AF30" s="139"/>
      <c r="AG30" s="137"/>
      <c r="AH30" s="167"/>
      <c r="AI30" s="161" t="str">
        <f t="shared" ref="AI30:AI48" si="39">"Create or Replace Schema "&amp;C30 &amp; " COMMENT = 'Schema for "&amp;C30&amp;" related data';"</f>
        <v>Create or Replace Schema FINANCE_DATA COMMENT = 'Schema for FINANCE_DATA related data';</v>
      </c>
      <c r="AJ30" s="137"/>
    </row>
    <row r="31" spans="1:36" ht="15.75" hidden="1" customHeight="1" outlineLevel="1" thickBot="1" x14ac:dyDescent="0.25">
      <c r="A31" s="48"/>
      <c r="B31" s="112"/>
      <c r="C31" s="86" t="s">
        <v>48</v>
      </c>
      <c r="D31" s="30"/>
      <c r="E31" s="147" t="s">
        <v>42</v>
      </c>
      <c r="F31" s="100" t="s">
        <v>43</v>
      </c>
      <c r="G31" s="100" t="s">
        <v>42</v>
      </c>
      <c r="H31" s="62"/>
      <c r="I31" s="62"/>
      <c r="J31" s="62"/>
      <c r="K31" s="63"/>
      <c r="L31" s="137" t="str">
        <f t="shared" si="38"/>
        <v>GRANT ROLE GXP_DATA_SFULL To ROLE PROD_ADMIN:</v>
      </c>
      <c r="M31" s="137" t="str">
        <f t="shared" si="38"/>
        <v>GRANT ROLE GXP_DATA_SRW To ROLE PROD_AUTOMATION:</v>
      </c>
      <c r="N31" s="137" t="str">
        <f t="shared" si="38"/>
        <v>GRANT ROLE GXP_DATA_SFULL To ROLE PROD_DATAENG:</v>
      </c>
      <c r="O31" s="139" t="str">
        <f t="shared" si="38"/>
        <v>GRANT ROLE GXP_DATA_ To ROLE PROD_ANALYTICS:</v>
      </c>
      <c r="P31" s="139" t="str">
        <f t="shared" si="38"/>
        <v>GRANT ROLE GXP_DATA_ To ROLE PROD_DATASCIENCE:</v>
      </c>
      <c r="Q31" s="139" t="str">
        <f t="shared" si="38"/>
        <v>GRANT ROLE GXP_DATA_ To ROLE PROD_CONTINGENT:</v>
      </c>
      <c r="R31" s="148" t="str">
        <f t="shared" si="38"/>
        <v>GRANT ROLE GXP_DATA_ To ROLE PROD_SECOPS:</v>
      </c>
      <c r="S31" s="168"/>
      <c r="T31" s="62"/>
      <c r="U31" s="62"/>
      <c r="V31" s="62"/>
      <c r="W31" s="62"/>
      <c r="X31" s="62"/>
      <c r="Y31" s="62"/>
      <c r="Z31" s="113"/>
      <c r="AA31" s="137"/>
      <c r="AB31" s="137"/>
      <c r="AC31" s="137"/>
      <c r="AD31" s="139"/>
      <c r="AE31" s="139"/>
      <c r="AF31" s="139"/>
      <c r="AG31" s="137"/>
      <c r="AH31" s="167"/>
      <c r="AI31" s="161" t="str">
        <f t="shared" si="39"/>
        <v>Create or Replace Schema GXP_DATA COMMENT = 'Schema for GXP_DATA related data';</v>
      </c>
      <c r="AJ31" s="137"/>
    </row>
    <row r="32" spans="1:36" ht="15.75" hidden="1" customHeight="1" outlineLevel="1" thickBot="1" x14ac:dyDescent="0.25">
      <c r="A32" s="48"/>
      <c r="B32" s="112" t="s">
        <v>45</v>
      </c>
      <c r="C32" s="86" t="s">
        <v>49</v>
      </c>
      <c r="D32" s="30"/>
      <c r="E32" s="147" t="s">
        <v>42</v>
      </c>
      <c r="F32" s="100" t="s">
        <v>43</v>
      </c>
      <c r="G32" s="100" t="s">
        <v>42</v>
      </c>
      <c r="H32" s="62"/>
      <c r="I32" s="62"/>
      <c r="J32" s="62"/>
      <c r="K32" s="63"/>
      <c r="L32" s="137" t="str">
        <f t="shared" si="38"/>
        <v>GRANT ROLE MASTER_DATA_SFULL To ROLE PROD_ADMIN:</v>
      </c>
      <c r="M32" s="137" t="str">
        <f t="shared" si="38"/>
        <v>GRANT ROLE MASTER_DATA_SRW To ROLE PROD_AUTOMATION:</v>
      </c>
      <c r="N32" s="137" t="str">
        <f t="shared" si="38"/>
        <v>GRANT ROLE MASTER_DATA_SFULL To ROLE PROD_DATAENG:</v>
      </c>
      <c r="O32" s="139" t="str">
        <f t="shared" si="38"/>
        <v>GRANT ROLE MASTER_DATA_ To ROLE PROD_ANALYTICS:</v>
      </c>
      <c r="P32" s="139" t="str">
        <f t="shared" si="38"/>
        <v>GRANT ROLE MASTER_DATA_ To ROLE PROD_DATASCIENCE:</v>
      </c>
      <c r="Q32" s="139" t="str">
        <f t="shared" si="38"/>
        <v>GRANT ROLE MASTER_DATA_ To ROLE PROD_CONTINGENT:</v>
      </c>
      <c r="R32" s="148" t="str">
        <f t="shared" si="38"/>
        <v>GRANT ROLE MASTER_DATA_ To ROLE PROD_SECOPS:</v>
      </c>
      <c r="S32" s="168"/>
      <c r="T32" s="62"/>
      <c r="U32" s="62"/>
      <c r="V32" s="62"/>
      <c r="W32" s="62"/>
      <c r="X32" s="62"/>
      <c r="Y32" s="62"/>
      <c r="Z32" s="113"/>
      <c r="AA32" s="137"/>
      <c r="AB32" s="137"/>
      <c r="AC32" s="137"/>
      <c r="AD32" s="139"/>
      <c r="AE32" s="139"/>
      <c r="AF32" s="139"/>
      <c r="AG32" s="137"/>
      <c r="AH32" s="167"/>
      <c r="AI32" s="161" t="str">
        <f t="shared" si="39"/>
        <v>Create or Replace Schema MASTER_DATA COMMENT = 'Schema for MASTER_DATA related data';</v>
      </c>
      <c r="AJ32" s="137"/>
    </row>
    <row r="33" spans="1:36" ht="15.75" hidden="1" customHeight="1" outlineLevel="1" thickBot="1" x14ac:dyDescent="0.25">
      <c r="A33" s="48"/>
      <c r="B33" s="112" t="s">
        <v>45</v>
      </c>
      <c r="C33" s="86" t="s">
        <v>51</v>
      </c>
      <c r="D33" s="30"/>
      <c r="E33" s="147" t="s">
        <v>42</v>
      </c>
      <c r="F33" s="100" t="s">
        <v>43</v>
      </c>
      <c r="G33" s="100" t="s">
        <v>42</v>
      </c>
      <c r="H33" s="62"/>
      <c r="I33" s="62"/>
      <c r="J33" s="62"/>
      <c r="K33" s="63"/>
      <c r="L33" s="137" t="str">
        <f t="shared" si="38"/>
        <v>GRANT ROLE PEOPLE_DATA_SFULL To ROLE PROD_ADMIN:</v>
      </c>
      <c r="M33" s="137" t="str">
        <f t="shared" si="38"/>
        <v>GRANT ROLE PEOPLE_DATA_SRW To ROLE PROD_AUTOMATION:</v>
      </c>
      <c r="N33" s="137" t="str">
        <f t="shared" si="38"/>
        <v>GRANT ROLE PEOPLE_DATA_SFULL To ROLE PROD_DATAENG:</v>
      </c>
      <c r="O33" s="139" t="str">
        <f t="shared" si="38"/>
        <v>GRANT ROLE PEOPLE_DATA_ To ROLE PROD_ANALYTICS:</v>
      </c>
      <c r="P33" s="139" t="str">
        <f t="shared" si="38"/>
        <v>GRANT ROLE PEOPLE_DATA_ To ROLE PROD_DATASCIENCE:</v>
      </c>
      <c r="Q33" s="139" t="str">
        <f t="shared" si="38"/>
        <v>GRANT ROLE PEOPLE_DATA_ To ROLE PROD_CONTINGENT:</v>
      </c>
      <c r="R33" s="148" t="str">
        <f t="shared" si="38"/>
        <v>GRANT ROLE PEOPLE_DATA_ To ROLE PROD_SECOPS:</v>
      </c>
      <c r="S33" s="168"/>
      <c r="T33" s="62"/>
      <c r="U33" s="62"/>
      <c r="V33" s="62"/>
      <c r="W33" s="62"/>
      <c r="X33" s="62"/>
      <c r="Y33" s="62"/>
      <c r="Z33" s="113"/>
      <c r="AA33" s="137"/>
      <c r="AB33" s="137"/>
      <c r="AC33" s="137"/>
      <c r="AD33" s="139"/>
      <c r="AE33" s="139"/>
      <c r="AF33" s="139"/>
      <c r="AG33" s="137"/>
      <c r="AH33" s="167"/>
      <c r="AI33" s="161" t="str">
        <f t="shared" si="39"/>
        <v>Create or Replace Schema PEOPLE_DATA COMMENT = 'Schema for PEOPLE_DATA related data';</v>
      </c>
      <c r="AJ33" s="137"/>
    </row>
    <row r="34" spans="1:36" ht="15.75" hidden="1" customHeight="1" outlineLevel="1" thickBot="1" x14ac:dyDescent="0.25">
      <c r="A34" s="48"/>
      <c r="B34" s="114" t="s">
        <v>45</v>
      </c>
      <c r="C34" s="121" t="s">
        <v>53</v>
      </c>
      <c r="D34" s="57"/>
      <c r="E34" s="147" t="s">
        <v>42</v>
      </c>
      <c r="F34" s="100" t="s">
        <v>43</v>
      </c>
      <c r="G34" s="100" t="s">
        <v>42</v>
      </c>
      <c r="H34" s="116"/>
      <c r="I34" s="116"/>
      <c r="J34" s="116"/>
      <c r="K34" s="117"/>
      <c r="L34" s="137" t="str">
        <f t="shared" si="38"/>
        <v>GRANT ROLE SUPPLY_CHAIN_SFULL To ROLE PROD_ADMIN:</v>
      </c>
      <c r="M34" s="137" t="str">
        <f t="shared" si="38"/>
        <v>GRANT ROLE SUPPLY_CHAIN_SRW To ROLE PROD_AUTOMATION:</v>
      </c>
      <c r="N34" s="137" t="str">
        <f t="shared" si="38"/>
        <v>GRANT ROLE SUPPLY_CHAIN_SFULL To ROLE PROD_DATAENG:</v>
      </c>
      <c r="O34" s="140" t="str">
        <f t="shared" si="38"/>
        <v>GRANT ROLE SUPPLY_CHAIN_ To ROLE PROD_ANALYTICS:</v>
      </c>
      <c r="P34" s="140" t="str">
        <f t="shared" si="38"/>
        <v>GRANT ROLE SUPPLY_CHAIN_ To ROLE PROD_DATASCIENCE:</v>
      </c>
      <c r="Q34" s="140" t="str">
        <f t="shared" si="38"/>
        <v>GRANT ROLE SUPPLY_CHAIN_ To ROLE PROD_CONTINGENT:</v>
      </c>
      <c r="R34" s="148" t="str">
        <f t="shared" si="38"/>
        <v>GRANT ROLE SUPPLY_CHAIN_ To ROLE PROD_SECOPS:</v>
      </c>
      <c r="S34" s="169"/>
      <c r="T34" s="116"/>
      <c r="U34" s="116"/>
      <c r="V34" s="116"/>
      <c r="W34" s="116"/>
      <c r="X34" s="116"/>
      <c r="Y34" s="116"/>
      <c r="Z34" s="118"/>
      <c r="AA34" s="137"/>
      <c r="AB34" s="137"/>
      <c r="AC34" s="137"/>
      <c r="AD34" s="140"/>
      <c r="AE34" s="140"/>
      <c r="AF34" s="140"/>
      <c r="AG34" s="137"/>
      <c r="AH34" s="167"/>
      <c r="AI34" s="161" t="str">
        <f t="shared" si="39"/>
        <v>Create or Replace Schema SUPPLY_CHAIN COMMENT = 'Schema for SUPPLY_CHAIN related data';</v>
      </c>
      <c r="AJ34" s="137"/>
    </row>
    <row r="35" spans="1:36" ht="15.75" customHeight="1" collapsed="1" thickBot="1" x14ac:dyDescent="0.25">
      <c r="A35" s="48" t="s">
        <v>58</v>
      </c>
      <c r="B35" s="105" t="s">
        <v>40</v>
      </c>
      <c r="C35" s="87" t="s">
        <v>60</v>
      </c>
      <c r="D35" s="106"/>
      <c r="E35" s="147" t="s">
        <v>42</v>
      </c>
      <c r="F35" s="100" t="s">
        <v>43</v>
      </c>
      <c r="G35" s="100" t="s">
        <v>42</v>
      </c>
      <c r="H35" s="100"/>
      <c r="I35" s="100"/>
      <c r="J35" s="100"/>
      <c r="K35" s="101"/>
      <c r="L35" s="137" t="str">
        <f t="shared" ref="L35:R35" si="40">"USE DATABASE "&amp;C35&amp;";"</f>
        <v>USE DATABASE PROD_SILVER_DB;</v>
      </c>
      <c r="M35" s="137" t="str">
        <f t="shared" si="40"/>
        <v>USE DATABASE ;</v>
      </c>
      <c r="N35" s="137" t="str">
        <f t="shared" si="40"/>
        <v>USE DATABASE SFULL;</v>
      </c>
      <c r="O35" s="137" t="str">
        <f t="shared" si="40"/>
        <v>USE DATABASE SRW;</v>
      </c>
      <c r="P35" s="137" t="str">
        <f t="shared" si="40"/>
        <v>USE DATABASE SFULL;</v>
      </c>
      <c r="Q35" s="137" t="str">
        <f t="shared" si="40"/>
        <v>USE DATABASE ;</v>
      </c>
      <c r="R35" s="148" t="str">
        <f t="shared" si="40"/>
        <v>USE DATABASE ;</v>
      </c>
      <c r="S35" s="165"/>
      <c r="T35" s="100"/>
      <c r="U35" s="100"/>
      <c r="V35" s="100"/>
      <c r="W35" s="100"/>
      <c r="X35" s="100"/>
      <c r="Y35" s="100"/>
      <c r="Z35" s="102"/>
      <c r="AA35" s="137"/>
      <c r="AB35" s="137"/>
      <c r="AC35" s="137"/>
      <c r="AD35" s="137"/>
      <c r="AE35" s="137"/>
      <c r="AF35" s="137"/>
      <c r="AG35" s="137"/>
      <c r="AH35" s="167"/>
      <c r="AI35" s="99" t="str">
        <f>"CREATE OR REPLACE DATABASE "&amp; C35&amp;"_DB';"</f>
        <v>CREATE OR REPLACE DATABASE PROD_SILVER_DB_DB';</v>
      </c>
      <c r="AJ35" s="137" t="s">
        <v>55</v>
      </c>
    </row>
    <row r="36" spans="1:36" ht="15.75" hidden="1" customHeight="1" outlineLevel="1" thickBot="1" x14ac:dyDescent="0.25">
      <c r="A36" s="48"/>
      <c r="B36" s="110" t="s">
        <v>45</v>
      </c>
      <c r="C36" s="107" t="s">
        <v>46</v>
      </c>
      <c r="D36" s="30"/>
      <c r="E36" s="147" t="s">
        <v>42</v>
      </c>
      <c r="F36" s="100" t="s">
        <v>43</v>
      </c>
      <c r="G36" s="100" t="s">
        <v>42</v>
      </c>
      <c r="H36" s="97"/>
      <c r="I36" s="97"/>
      <c r="J36" s="97"/>
      <c r="K36" s="98"/>
      <c r="L36" s="137" t="str">
        <f t="shared" ref="L36:R41" si="41">"GRANT ROLE "&amp;$C36&amp;"_"&amp;E36&amp;" To ROLE "&amp;E$2&amp;":"</f>
        <v>GRANT ROLE CLINICAL_DATA_SFULL To ROLE PROD_ADMIN:</v>
      </c>
      <c r="M36" s="137" t="str">
        <f t="shared" si="41"/>
        <v>GRANT ROLE CLINICAL_DATA_SRW To ROLE PROD_AUTOMATION:</v>
      </c>
      <c r="N36" s="137" t="str">
        <f t="shared" si="41"/>
        <v>GRANT ROLE CLINICAL_DATA_SFULL To ROLE PROD_DATAENG:</v>
      </c>
      <c r="O36" s="138" t="str">
        <f t="shared" si="41"/>
        <v>GRANT ROLE CLINICAL_DATA_ To ROLE PROD_ANALYTICS:</v>
      </c>
      <c r="P36" s="138" t="str">
        <f t="shared" si="41"/>
        <v>GRANT ROLE CLINICAL_DATA_ To ROLE PROD_DATASCIENCE:</v>
      </c>
      <c r="Q36" s="138" t="str">
        <f t="shared" si="41"/>
        <v>GRANT ROLE CLINICAL_DATA_ To ROLE PROD_CONTINGENT:</v>
      </c>
      <c r="R36" s="148" t="str">
        <f t="shared" si="41"/>
        <v>GRANT ROLE CLINICAL_DATA_ To ROLE PROD_SECOPS:</v>
      </c>
      <c r="S36" s="166"/>
      <c r="T36" s="97"/>
      <c r="U36" s="97"/>
      <c r="V36" s="97"/>
      <c r="W36" s="97"/>
      <c r="X36" s="97"/>
      <c r="Y36" s="97"/>
      <c r="Z36" s="111"/>
      <c r="AA36" s="137"/>
      <c r="AB36" s="137"/>
      <c r="AC36" s="137"/>
      <c r="AD36" s="138"/>
      <c r="AE36" s="138"/>
      <c r="AF36" s="138"/>
      <c r="AG36" s="137"/>
      <c r="AH36" s="167"/>
      <c r="AI36" s="161" t="str">
        <f t="shared" si="39"/>
        <v>Create or Replace Schema CLINICAL_DATA COMMENT = 'Schema for CLINICAL_DATA related data';</v>
      </c>
      <c r="AJ36" s="137"/>
    </row>
    <row r="37" spans="1:36" ht="15.75" hidden="1" customHeight="1" outlineLevel="1" thickBot="1" x14ac:dyDescent="0.25">
      <c r="A37" s="48"/>
      <c r="B37" s="112" t="s">
        <v>45</v>
      </c>
      <c r="C37" s="86" t="s">
        <v>47</v>
      </c>
      <c r="D37" s="30"/>
      <c r="E37" s="147" t="s">
        <v>42</v>
      </c>
      <c r="F37" s="100" t="s">
        <v>43</v>
      </c>
      <c r="G37" s="100" t="s">
        <v>42</v>
      </c>
      <c r="H37" s="62"/>
      <c r="I37" s="62"/>
      <c r="J37" s="62"/>
      <c r="K37" s="63"/>
      <c r="L37" s="137" t="str">
        <f t="shared" si="41"/>
        <v>GRANT ROLE FINANCE_DATA_SFULL To ROLE PROD_ADMIN:</v>
      </c>
      <c r="M37" s="137" t="str">
        <f t="shared" si="41"/>
        <v>GRANT ROLE FINANCE_DATA_SRW To ROLE PROD_AUTOMATION:</v>
      </c>
      <c r="N37" s="137" t="str">
        <f t="shared" si="41"/>
        <v>GRANT ROLE FINANCE_DATA_SFULL To ROLE PROD_DATAENG:</v>
      </c>
      <c r="O37" s="139" t="str">
        <f t="shared" si="41"/>
        <v>GRANT ROLE FINANCE_DATA_ To ROLE PROD_ANALYTICS:</v>
      </c>
      <c r="P37" s="139" t="str">
        <f t="shared" si="41"/>
        <v>GRANT ROLE FINANCE_DATA_ To ROLE PROD_DATASCIENCE:</v>
      </c>
      <c r="Q37" s="139" t="str">
        <f t="shared" si="41"/>
        <v>GRANT ROLE FINANCE_DATA_ To ROLE PROD_CONTINGENT:</v>
      </c>
      <c r="R37" s="148" t="str">
        <f t="shared" si="41"/>
        <v>GRANT ROLE FINANCE_DATA_ To ROLE PROD_SECOPS:</v>
      </c>
      <c r="S37" s="168"/>
      <c r="T37" s="62"/>
      <c r="U37" s="62"/>
      <c r="V37" s="62"/>
      <c r="W37" s="62"/>
      <c r="X37" s="62"/>
      <c r="Y37" s="62"/>
      <c r="Z37" s="113"/>
      <c r="AA37" s="137"/>
      <c r="AB37" s="137"/>
      <c r="AC37" s="137"/>
      <c r="AD37" s="139"/>
      <c r="AE37" s="139"/>
      <c r="AF37" s="139"/>
      <c r="AG37" s="137"/>
      <c r="AH37" s="167"/>
      <c r="AI37" s="161" t="str">
        <f t="shared" si="39"/>
        <v>Create or Replace Schema FINANCE_DATA COMMENT = 'Schema for FINANCE_DATA related data';</v>
      </c>
      <c r="AJ37" s="137"/>
    </row>
    <row r="38" spans="1:36" ht="15.75" hidden="1" customHeight="1" outlineLevel="1" thickBot="1" x14ac:dyDescent="0.25">
      <c r="A38" s="48"/>
      <c r="B38" s="112"/>
      <c r="C38" s="86" t="s">
        <v>48</v>
      </c>
      <c r="D38" s="30"/>
      <c r="E38" s="147" t="s">
        <v>42</v>
      </c>
      <c r="F38" s="100" t="s">
        <v>43</v>
      </c>
      <c r="G38" s="100" t="s">
        <v>42</v>
      </c>
      <c r="H38" s="62"/>
      <c r="I38" s="62"/>
      <c r="J38" s="62"/>
      <c r="K38" s="63"/>
      <c r="L38" s="137" t="str">
        <f t="shared" si="41"/>
        <v>GRANT ROLE GXP_DATA_SFULL To ROLE PROD_ADMIN:</v>
      </c>
      <c r="M38" s="137" t="str">
        <f t="shared" si="41"/>
        <v>GRANT ROLE GXP_DATA_SRW To ROLE PROD_AUTOMATION:</v>
      </c>
      <c r="N38" s="137" t="str">
        <f t="shared" si="41"/>
        <v>GRANT ROLE GXP_DATA_SFULL To ROLE PROD_DATAENG:</v>
      </c>
      <c r="O38" s="138" t="str">
        <f t="shared" si="41"/>
        <v>GRANT ROLE GXP_DATA_ To ROLE PROD_ANALYTICS:</v>
      </c>
      <c r="P38" s="138" t="str">
        <f t="shared" si="41"/>
        <v>GRANT ROLE GXP_DATA_ To ROLE PROD_DATASCIENCE:</v>
      </c>
      <c r="Q38" s="138" t="str">
        <f t="shared" si="41"/>
        <v>GRANT ROLE GXP_DATA_ To ROLE PROD_CONTINGENT:</v>
      </c>
      <c r="R38" s="148" t="str">
        <f t="shared" si="41"/>
        <v>GRANT ROLE GXP_DATA_ To ROLE PROD_SECOPS:</v>
      </c>
      <c r="S38" s="168"/>
      <c r="T38" s="62"/>
      <c r="U38" s="62"/>
      <c r="V38" s="62"/>
      <c r="W38" s="62"/>
      <c r="X38" s="62"/>
      <c r="Y38" s="62"/>
      <c r="Z38" s="113"/>
      <c r="AA38" s="137"/>
      <c r="AB38" s="137"/>
      <c r="AC38" s="137"/>
      <c r="AD38" s="138"/>
      <c r="AE38" s="138"/>
      <c r="AF38" s="138"/>
      <c r="AG38" s="137"/>
      <c r="AH38" s="167"/>
      <c r="AI38" s="161" t="str">
        <f t="shared" si="39"/>
        <v>Create or Replace Schema GXP_DATA COMMENT = 'Schema for GXP_DATA related data';</v>
      </c>
      <c r="AJ38" s="137"/>
    </row>
    <row r="39" spans="1:36" ht="15.75" hidden="1" customHeight="1" outlineLevel="1" thickBot="1" x14ac:dyDescent="0.25">
      <c r="A39" s="48"/>
      <c r="B39" s="112" t="s">
        <v>45</v>
      </c>
      <c r="C39" s="86" t="s">
        <v>49</v>
      </c>
      <c r="D39" s="30"/>
      <c r="E39" s="147" t="s">
        <v>42</v>
      </c>
      <c r="F39" s="100" t="s">
        <v>43</v>
      </c>
      <c r="G39" s="100" t="s">
        <v>42</v>
      </c>
      <c r="H39" s="62"/>
      <c r="I39" s="62"/>
      <c r="J39" s="62"/>
      <c r="K39" s="63"/>
      <c r="L39" s="137" t="str">
        <f t="shared" si="41"/>
        <v>GRANT ROLE MASTER_DATA_SFULL To ROLE PROD_ADMIN:</v>
      </c>
      <c r="M39" s="137" t="str">
        <f t="shared" si="41"/>
        <v>GRANT ROLE MASTER_DATA_SRW To ROLE PROD_AUTOMATION:</v>
      </c>
      <c r="N39" s="137" t="str">
        <f t="shared" si="41"/>
        <v>GRANT ROLE MASTER_DATA_SFULL To ROLE PROD_DATAENG:</v>
      </c>
      <c r="O39" s="139" t="str">
        <f t="shared" si="41"/>
        <v>GRANT ROLE MASTER_DATA_ To ROLE PROD_ANALYTICS:</v>
      </c>
      <c r="P39" s="139" t="str">
        <f t="shared" si="41"/>
        <v>GRANT ROLE MASTER_DATA_ To ROLE PROD_DATASCIENCE:</v>
      </c>
      <c r="Q39" s="139" t="str">
        <f t="shared" si="41"/>
        <v>GRANT ROLE MASTER_DATA_ To ROLE PROD_CONTINGENT:</v>
      </c>
      <c r="R39" s="148" t="str">
        <f t="shared" si="41"/>
        <v>GRANT ROLE MASTER_DATA_ To ROLE PROD_SECOPS:</v>
      </c>
      <c r="S39" s="168"/>
      <c r="T39" s="62"/>
      <c r="U39" s="62"/>
      <c r="V39" s="62"/>
      <c r="W39" s="62"/>
      <c r="X39" s="62"/>
      <c r="Y39" s="62"/>
      <c r="Z39" s="113"/>
      <c r="AA39" s="137"/>
      <c r="AB39" s="137"/>
      <c r="AC39" s="137"/>
      <c r="AD39" s="139"/>
      <c r="AE39" s="139"/>
      <c r="AF39" s="139"/>
      <c r="AG39" s="137"/>
      <c r="AH39" s="167"/>
      <c r="AI39" s="161" t="str">
        <f t="shared" si="39"/>
        <v>Create or Replace Schema MASTER_DATA COMMENT = 'Schema for MASTER_DATA related data';</v>
      </c>
      <c r="AJ39" s="137"/>
    </row>
    <row r="40" spans="1:36" ht="15.75" hidden="1" customHeight="1" outlineLevel="1" thickBot="1" x14ac:dyDescent="0.25">
      <c r="A40" s="48"/>
      <c r="B40" s="112" t="s">
        <v>45</v>
      </c>
      <c r="C40" s="86" t="s">
        <v>51</v>
      </c>
      <c r="D40" s="30"/>
      <c r="E40" s="147" t="s">
        <v>42</v>
      </c>
      <c r="F40" s="100" t="s">
        <v>43</v>
      </c>
      <c r="G40" s="100" t="s">
        <v>42</v>
      </c>
      <c r="H40" s="62"/>
      <c r="I40" s="62"/>
      <c r="J40" s="62"/>
      <c r="K40" s="63"/>
      <c r="L40" s="137" t="str">
        <f t="shared" si="41"/>
        <v>GRANT ROLE PEOPLE_DATA_SFULL To ROLE PROD_ADMIN:</v>
      </c>
      <c r="M40" s="137" t="str">
        <f t="shared" si="41"/>
        <v>GRANT ROLE PEOPLE_DATA_SRW To ROLE PROD_AUTOMATION:</v>
      </c>
      <c r="N40" s="137" t="str">
        <f t="shared" si="41"/>
        <v>GRANT ROLE PEOPLE_DATA_SFULL To ROLE PROD_DATAENG:</v>
      </c>
      <c r="O40" s="139" t="str">
        <f t="shared" si="41"/>
        <v>GRANT ROLE PEOPLE_DATA_ To ROLE PROD_ANALYTICS:</v>
      </c>
      <c r="P40" s="139" t="str">
        <f t="shared" si="41"/>
        <v>GRANT ROLE PEOPLE_DATA_ To ROLE PROD_DATASCIENCE:</v>
      </c>
      <c r="Q40" s="139" t="str">
        <f t="shared" si="41"/>
        <v>GRANT ROLE PEOPLE_DATA_ To ROLE PROD_CONTINGENT:</v>
      </c>
      <c r="R40" s="148" t="str">
        <f t="shared" si="41"/>
        <v>GRANT ROLE PEOPLE_DATA_ To ROLE PROD_SECOPS:</v>
      </c>
      <c r="S40" s="168"/>
      <c r="T40" s="62"/>
      <c r="U40" s="62"/>
      <c r="V40" s="62"/>
      <c r="W40" s="62"/>
      <c r="X40" s="62"/>
      <c r="Y40" s="62"/>
      <c r="Z40" s="113"/>
      <c r="AA40" s="137"/>
      <c r="AB40" s="137"/>
      <c r="AC40" s="137"/>
      <c r="AD40" s="139"/>
      <c r="AE40" s="139"/>
      <c r="AF40" s="139"/>
      <c r="AG40" s="137"/>
      <c r="AH40" s="167"/>
      <c r="AI40" s="161" t="str">
        <f t="shared" si="39"/>
        <v>Create or Replace Schema PEOPLE_DATA COMMENT = 'Schema for PEOPLE_DATA related data';</v>
      </c>
      <c r="AJ40" s="137"/>
    </row>
    <row r="41" spans="1:36" ht="15.75" hidden="1" customHeight="1" outlineLevel="1" thickBot="1" x14ac:dyDescent="0.25">
      <c r="A41" s="48" t="s">
        <v>58</v>
      </c>
      <c r="B41" s="114" t="s">
        <v>45</v>
      </c>
      <c r="C41" s="121" t="s">
        <v>53</v>
      </c>
      <c r="D41" s="57"/>
      <c r="E41" s="147" t="s">
        <v>42</v>
      </c>
      <c r="F41" s="100" t="s">
        <v>43</v>
      </c>
      <c r="G41" s="100" t="s">
        <v>42</v>
      </c>
      <c r="H41" s="116"/>
      <c r="I41" s="116"/>
      <c r="J41" s="116"/>
      <c r="K41" s="117"/>
      <c r="L41" s="137" t="str">
        <f t="shared" si="41"/>
        <v>GRANT ROLE SUPPLY_CHAIN_SFULL To ROLE PROD_ADMIN:</v>
      </c>
      <c r="M41" s="137" t="str">
        <f t="shared" si="41"/>
        <v>GRANT ROLE SUPPLY_CHAIN_SRW To ROLE PROD_AUTOMATION:</v>
      </c>
      <c r="N41" s="137" t="str">
        <f t="shared" si="41"/>
        <v>GRANT ROLE SUPPLY_CHAIN_SFULL To ROLE PROD_DATAENG:</v>
      </c>
      <c r="O41" s="140" t="str">
        <f t="shared" si="41"/>
        <v>GRANT ROLE SUPPLY_CHAIN_ To ROLE PROD_ANALYTICS:</v>
      </c>
      <c r="P41" s="140" t="str">
        <f t="shared" si="41"/>
        <v>GRANT ROLE SUPPLY_CHAIN_ To ROLE PROD_DATASCIENCE:</v>
      </c>
      <c r="Q41" s="140" t="str">
        <f t="shared" si="41"/>
        <v>GRANT ROLE SUPPLY_CHAIN_ To ROLE PROD_CONTINGENT:</v>
      </c>
      <c r="R41" s="148" t="str">
        <f t="shared" si="41"/>
        <v>GRANT ROLE SUPPLY_CHAIN_ To ROLE PROD_SECOPS:</v>
      </c>
      <c r="S41" s="169"/>
      <c r="T41" s="116"/>
      <c r="U41" s="116"/>
      <c r="V41" s="116"/>
      <c r="W41" s="116"/>
      <c r="X41" s="116"/>
      <c r="Y41" s="116"/>
      <c r="Z41" s="118"/>
      <c r="AA41" s="137"/>
      <c r="AB41" s="137"/>
      <c r="AC41" s="137"/>
      <c r="AD41" s="140"/>
      <c r="AE41" s="140"/>
      <c r="AF41" s="140"/>
      <c r="AG41" s="137"/>
      <c r="AH41" s="167"/>
      <c r="AI41" s="161" t="str">
        <f t="shared" si="39"/>
        <v>Create or Replace Schema SUPPLY_CHAIN COMMENT = 'Schema for SUPPLY_CHAIN related data';</v>
      </c>
      <c r="AJ41" s="137"/>
    </row>
    <row r="42" spans="1:36" ht="15.75" customHeight="1" collapsed="1" thickBot="1" x14ac:dyDescent="0.25">
      <c r="A42" s="48" t="s">
        <v>58</v>
      </c>
      <c r="B42" s="105" t="s">
        <v>40</v>
      </c>
      <c r="C42" s="87" t="s">
        <v>61</v>
      </c>
      <c r="D42" s="106"/>
      <c r="E42" s="147" t="s">
        <v>42</v>
      </c>
      <c r="F42" s="100" t="s">
        <v>43</v>
      </c>
      <c r="G42" s="100" t="s">
        <v>42</v>
      </c>
      <c r="H42" s="100" t="s">
        <v>50</v>
      </c>
      <c r="I42" s="100" t="s">
        <v>50</v>
      </c>
      <c r="J42" s="100"/>
      <c r="K42" s="101"/>
      <c r="L42" s="137" t="str">
        <f t="shared" ref="L42:R42" si="42">"USE DATABASE "&amp;C42&amp;";"</f>
        <v>USE DATABASE PROD_GOLD_DB;</v>
      </c>
      <c r="M42" s="137" t="str">
        <f t="shared" si="42"/>
        <v>USE DATABASE ;</v>
      </c>
      <c r="N42" s="137" t="str">
        <f t="shared" si="42"/>
        <v>USE DATABASE SFULL;</v>
      </c>
      <c r="O42" s="137" t="str">
        <f t="shared" si="42"/>
        <v>USE DATABASE SRW;</v>
      </c>
      <c r="P42" s="137" t="str">
        <f t="shared" si="42"/>
        <v>USE DATABASE SFULL;</v>
      </c>
      <c r="Q42" s="137" t="str">
        <f t="shared" si="42"/>
        <v>USE DATABASE SR;</v>
      </c>
      <c r="R42" s="148" t="str">
        <f t="shared" si="42"/>
        <v>USE DATABASE SR;</v>
      </c>
      <c r="S42" s="165"/>
      <c r="T42" s="100"/>
      <c r="U42" s="100"/>
      <c r="V42" s="100"/>
      <c r="W42" s="100"/>
      <c r="X42" s="100"/>
      <c r="Y42" s="100"/>
      <c r="Z42" s="102"/>
      <c r="AA42" s="137"/>
      <c r="AB42" s="137"/>
      <c r="AC42" s="137"/>
      <c r="AD42" s="137"/>
      <c r="AE42" s="137"/>
      <c r="AF42" s="137"/>
      <c r="AG42" s="137"/>
      <c r="AH42" s="167"/>
      <c r="AI42" s="99" t="str">
        <f>"CREATE OR REPLACE DATABASE "&amp; C42&amp;"_DB';"</f>
        <v>CREATE OR REPLACE DATABASE PROD_GOLD_DB_DB';</v>
      </c>
      <c r="AJ42" s="137" t="s">
        <v>57</v>
      </c>
    </row>
    <row r="43" spans="1:36" ht="15.75" hidden="1" customHeight="1" outlineLevel="1" thickBot="1" x14ac:dyDescent="0.25">
      <c r="A43" s="48"/>
      <c r="B43" s="132"/>
      <c r="C43" s="107" t="s">
        <v>46</v>
      </c>
      <c r="D43" s="30"/>
      <c r="E43" s="147" t="s">
        <v>42</v>
      </c>
      <c r="F43" s="100" t="s">
        <v>43</v>
      </c>
      <c r="G43" s="100" t="s">
        <v>42</v>
      </c>
      <c r="H43" s="100" t="s">
        <v>50</v>
      </c>
      <c r="I43" s="100" t="s">
        <v>50</v>
      </c>
      <c r="J43" s="133"/>
      <c r="K43" s="134"/>
      <c r="L43" s="137" t="str">
        <f t="shared" ref="L43:L45" si="43">"GRANT ROLE "&amp;$C43&amp;"_"&amp;E43&amp;" To ROLE "&amp;E$2&amp;":"</f>
        <v>GRANT ROLE CLINICAL_DATA_SFULL To ROLE PROD_ADMIN:</v>
      </c>
      <c r="M43" s="137" t="str">
        <f t="shared" ref="M43:M45" si="44">"GRANT ROLE "&amp;$C43&amp;"_"&amp;F43&amp;" To ROLE "&amp;F$2&amp;":"</f>
        <v>GRANT ROLE CLINICAL_DATA_SRW To ROLE PROD_AUTOMATION:</v>
      </c>
      <c r="N43" s="137" t="str">
        <f t="shared" ref="N43:N45" si="45">"GRANT ROLE "&amp;$C43&amp;"_"&amp;G43&amp;" To ROLE "&amp;G$2&amp;":"</f>
        <v>GRANT ROLE CLINICAL_DATA_SFULL To ROLE PROD_DATAENG:</v>
      </c>
      <c r="O43" s="138" t="str">
        <f t="shared" ref="O43:O45" si="46">"GRANT ROLE "&amp;$C43&amp;"_"&amp;H43&amp;" To ROLE "&amp;H$2&amp;":"</f>
        <v>GRANT ROLE CLINICAL_DATA_SR To ROLE PROD_ANALYTICS:</v>
      </c>
      <c r="P43" s="138" t="str">
        <f t="shared" ref="P43:P45" si="47">"GRANT ROLE "&amp;$C43&amp;"_"&amp;I43&amp;" To ROLE "&amp;I$2&amp;":"</f>
        <v>GRANT ROLE CLINICAL_DATA_SR To ROLE PROD_DATASCIENCE:</v>
      </c>
      <c r="Q43" s="138" t="str">
        <f t="shared" ref="Q43:Q45" si="48">"GRANT ROLE "&amp;$C43&amp;"_"&amp;J43&amp;" To ROLE "&amp;J$2&amp;":"</f>
        <v>GRANT ROLE CLINICAL_DATA_ To ROLE PROD_CONTINGENT:</v>
      </c>
      <c r="R43" s="148" t="str">
        <f t="shared" ref="R43:R45" si="49">"GRANT ROLE "&amp;$C43&amp;"_"&amp;K43&amp;" To ROLE "&amp;K$2&amp;":"</f>
        <v>GRANT ROLE CLINICAL_DATA_ To ROLE PROD_SECOPS:</v>
      </c>
      <c r="S43" s="170"/>
      <c r="T43" s="133"/>
      <c r="U43" s="133"/>
      <c r="V43" s="133"/>
      <c r="W43" s="133"/>
      <c r="X43" s="133"/>
      <c r="Y43" s="133"/>
      <c r="Z43" s="135"/>
      <c r="AA43" s="137"/>
      <c r="AB43" s="137"/>
      <c r="AC43" s="137"/>
      <c r="AD43" s="138"/>
      <c r="AE43" s="138"/>
      <c r="AF43" s="138"/>
      <c r="AG43" s="137"/>
      <c r="AH43" s="167"/>
      <c r="AI43" s="161" t="str">
        <f t="shared" si="39"/>
        <v>Create or Replace Schema CLINICAL_DATA COMMENT = 'Schema for CLINICAL_DATA related data';</v>
      </c>
      <c r="AJ43" s="137"/>
    </row>
    <row r="44" spans="1:36" ht="15.75" hidden="1" customHeight="1" outlineLevel="1" thickBot="1" x14ac:dyDescent="0.25">
      <c r="A44" s="48"/>
      <c r="B44" s="132"/>
      <c r="C44" s="86" t="s">
        <v>47</v>
      </c>
      <c r="D44" s="30"/>
      <c r="E44" s="147" t="s">
        <v>42</v>
      </c>
      <c r="F44" s="100" t="s">
        <v>43</v>
      </c>
      <c r="G44" s="100" t="s">
        <v>42</v>
      </c>
      <c r="H44" s="100" t="s">
        <v>50</v>
      </c>
      <c r="I44" s="100" t="s">
        <v>50</v>
      </c>
      <c r="J44" s="133"/>
      <c r="K44" s="134"/>
      <c r="L44" s="137" t="str">
        <f t="shared" si="43"/>
        <v>GRANT ROLE FINANCE_DATA_SFULL To ROLE PROD_ADMIN:</v>
      </c>
      <c r="M44" s="137" t="str">
        <f t="shared" si="44"/>
        <v>GRANT ROLE FINANCE_DATA_SRW To ROLE PROD_AUTOMATION:</v>
      </c>
      <c r="N44" s="137" t="str">
        <f t="shared" si="45"/>
        <v>GRANT ROLE FINANCE_DATA_SFULL To ROLE PROD_DATAENG:</v>
      </c>
      <c r="O44" s="138" t="str">
        <f t="shared" si="46"/>
        <v>GRANT ROLE FINANCE_DATA_SR To ROLE PROD_ANALYTICS:</v>
      </c>
      <c r="P44" s="138" t="str">
        <f t="shared" si="47"/>
        <v>GRANT ROLE FINANCE_DATA_SR To ROLE PROD_DATASCIENCE:</v>
      </c>
      <c r="Q44" s="138" t="str">
        <f t="shared" si="48"/>
        <v>GRANT ROLE FINANCE_DATA_ To ROLE PROD_CONTINGENT:</v>
      </c>
      <c r="R44" s="148" t="str">
        <f t="shared" si="49"/>
        <v>GRANT ROLE FINANCE_DATA_ To ROLE PROD_SECOPS:</v>
      </c>
      <c r="S44" s="170"/>
      <c r="T44" s="133"/>
      <c r="U44" s="133"/>
      <c r="V44" s="133"/>
      <c r="W44" s="133"/>
      <c r="X44" s="133"/>
      <c r="Y44" s="133"/>
      <c r="Z44" s="135"/>
      <c r="AA44" s="137"/>
      <c r="AB44" s="137"/>
      <c r="AC44" s="137"/>
      <c r="AD44" s="138"/>
      <c r="AE44" s="138"/>
      <c r="AF44" s="138"/>
      <c r="AG44" s="137"/>
      <c r="AH44" s="167"/>
      <c r="AI44" s="161" t="str">
        <f t="shared" si="39"/>
        <v>Create or Replace Schema FINANCE_DATA COMMENT = 'Schema for FINANCE_DATA related data';</v>
      </c>
      <c r="AJ44" s="137"/>
    </row>
    <row r="45" spans="1:36" ht="15.75" hidden="1" customHeight="1" outlineLevel="1" thickBot="1" x14ac:dyDescent="0.25">
      <c r="A45" s="48"/>
      <c r="B45" s="132"/>
      <c r="C45" s="86" t="s">
        <v>48</v>
      </c>
      <c r="D45" s="30"/>
      <c r="E45" s="147" t="s">
        <v>42</v>
      </c>
      <c r="F45" s="100" t="s">
        <v>43</v>
      </c>
      <c r="G45" s="100" t="s">
        <v>42</v>
      </c>
      <c r="H45" s="100" t="s">
        <v>50</v>
      </c>
      <c r="I45" s="100" t="s">
        <v>50</v>
      </c>
      <c r="J45" s="133"/>
      <c r="K45" s="134"/>
      <c r="L45" s="137" t="str">
        <f t="shared" si="43"/>
        <v>GRANT ROLE GXP_DATA_SFULL To ROLE PROD_ADMIN:</v>
      </c>
      <c r="M45" s="137" t="str">
        <f t="shared" si="44"/>
        <v>GRANT ROLE GXP_DATA_SRW To ROLE PROD_AUTOMATION:</v>
      </c>
      <c r="N45" s="137" t="str">
        <f t="shared" si="45"/>
        <v>GRANT ROLE GXP_DATA_SFULL To ROLE PROD_DATAENG:</v>
      </c>
      <c r="O45" s="138" t="str">
        <f t="shared" si="46"/>
        <v>GRANT ROLE GXP_DATA_SR To ROLE PROD_ANALYTICS:</v>
      </c>
      <c r="P45" s="138" t="str">
        <f t="shared" si="47"/>
        <v>GRANT ROLE GXP_DATA_SR To ROLE PROD_DATASCIENCE:</v>
      </c>
      <c r="Q45" s="138" t="str">
        <f t="shared" si="48"/>
        <v>GRANT ROLE GXP_DATA_ To ROLE PROD_CONTINGENT:</v>
      </c>
      <c r="R45" s="148" t="str">
        <f t="shared" si="49"/>
        <v>GRANT ROLE GXP_DATA_ To ROLE PROD_SECOPS:</v>
      </c>
      <c r="S45" s="170"/>
      <c r="T45" s="133"/>
      <c r="U45" s="133"/>
      <c r="V45" s="133"/>
      <c r="W45" s="133"/>
      <c r="X45" s="133"/>
      <c r="Y45" s="133"/>
      <c r="Z45" s="135"/>
      <c r="AA45" s="137"/>
      <c r="AB45" s="137"/>
      <c r="AC45" s="137"/>
      <c r="AD45" s="138"/>
      <c r="AE45" s="138"/>
      <c r="AF45" s="138"/>
      <c r="AG45" s="137"/>
      <c r="AH45" s="167"/>
      <c r="AI45" s="161" t="str">
        <f t="shared" si="39"/>
        <v>Create or Replace Schema GXP_DATA COMMENT = 'Schema for GXP_DATA related data';</v>
      </c>
      <c r="AJ45" s="137"/>
    </row>
    <row r="46" spans="1:36" ht="15.75" hidden="1" customHeight="1" outlineLevel="1" thickBot="1" x14ac:dyDescent="0.25">
      <c r="A46" s="48"/>
      <c r="B46" s="110" t="s">
        <v>45</v>
      </c>
      <c r="C46" s="86" t="s">
        <v>49</v>
      </c>
      <c r="D46" s="30"/>
      <c r="E46" s="147" t="s">
        <v>42</v>
      </c>
      <c r="F46" s="100" t="s">
        <v>43</v>
      </c>
      <c r="G46" s="100" t="s">
        <v>42</v>
      </c>
      <c r="H46" s="100" t="s">
        <v>50</v>
      </c>
      <c r="I46" s="100" t="s">
        <v>50</v>
      </c>
      <c r="J46" s="97"/>
      <c r="K46" s="98"/>
      <c r="L46" s="137" t="str">
        <f t="shared" ref="L46:R48" si="50">"GRANT ROLE "&amp;$C46&amp;"_"&amp;E46&amp;" To ROLE "&amp;E$2&amp;":"</f>
        <v>GRANT ROLE MASTER_DATA_SFULL To ROLE PROD_ADMIN:</v>
      </c>
      <c r="M46" s="137" t="str">
        <f t="shared" si="50"/>
        <v>GRANT ROLE MASTER_DATA_SRW To ROLE PROD_AUTOMATION:</v>
      </c>
      <c r="N46" s="137" t="str">
        <f t="shared" si="50"/>
        <v>GRANT ROLE MASTER_DATA_SFULL To ROLE PROD_DATAENG:</v>
      </c>
      <c r="O46" s="138" t="str">
        <f t="shared" si="50"/>
        <v>GRANT ROLE MASTER_DATA_SR To ROLE PROD_ANALYTICS:</v>
      </c>
      <c r="P46" s="138" t="str">
        <f t="shared" si="50"/>
        <v>GRANT ROLE MASTER_DATA_SR To ROLE PROD_DATASCIENCE:</v>
      </c>
      <c r="Q46" s="138" t="str">
        <f t="shared" si="50"/>
        <v>GRANT ROLE MASTER_DATA_ To ROLE PROD_CONTINGENT:</v>
      </c>
      <c r="R46" s="148" t="str">
        <f t="shared" si="50"/>
        <v>GRANT ROLE MASTER_DATA_ To ROLE PROD_SECOPS:</v>
      </c>
      <c r="S46" s="166"/>
      <c r="T46" s="97"/>
      <c r="U46" s="97"/>
      <c r="V46" s="97"/>
      <c r="W46" s="97"/>
      <c r="X46" s="97"/>
      <c r="Y46" s="97"/>
      <c r="Z46" s="111"/>
      <c r="AA46" s="137"/>
      <c r="AB46" s="137"/>
      <c r="AC46" s="137"/>
      <c r="AD46" s="138"/>
      <c r="AE46" s="138"/>
      <c r="AF46" s="138"/>
      <c r="AG46" s="137"/>
      <c r="AH46" s="167"/>
      <c r="AI46" s="161" t="str">
        <f t="shared" si="39"/>
        <v>Create or Replace Schema MASTER_DATA COMMENT = 'Schema for MASTER_DATA related data';</v>
      </c>
      <c r="AJ46" s="137"/>
    </row>
    <row r="47" spans="1:36" ht="15.75" hidden="1" customHeight="1" outlineLevel="1" thickBot="1" x14ac:dyDescent="0.25">
      <c r="A47" s="48"/>
      <c r="B47" s="112" t="s">
        <v>45</v>
      </c>
      <c r="C47" s="86" t="s">
        <v>51</v>
      </c>
      <c r="D47" s="30"/>
      <c r="E47" s="147" t="s">
        <v>42</v>
      </c>
      <c r="F47" s="100" t="s">
        <v>43</v>
      </c>
      <c r="G47" s="100" t="s">
        <v>42</v>
      </c>
      <c r="H47" s="100" t="s">
        <v>50</v>
      </c>
      <c r="I47" s="100" t="s">
        <v>50</v>
      </c>
      <c r="J47" s="62"/>
      <c r="K47" s="63"/>
      <c r="L47" s="137" t="str">
        <f t="shared" si="50"/>
        <v>GRANT ROLE PEOPLE_DATA_SFULL To ROLE PROD_ADMIN:</v>
      </c>
      <c r="M47" s="137" t="str">
        <f t="shared" si="50"/>
        <v>GRANT ROLE PEOPLE_DATA_SRW To ROLE PROD_AUTOMATION:</v>
      </c>
      <c r="N47" s="137" t="str">
        <f t="shared" si="50"/>
        <v>GRANT ROLE PEOPLE_DATA_SFULL To ROLE PROD_DATAENG:</v>
      </c>
      <c r="O47" s="139" t="str">
        <f t="shared" si="50"/>
        <v>GRANT ROLE PEOPLE_DATA_SR To ROLE PROD_ANALYTICS:</v>
      </c>
      <c r="P47" s="139" t="str">
        <f t="shared" si="50"/>
        <v>GRANT ROLE PEOPLE_DATA_SR To ROLE PROD_DATASCIENCE:</v>
      </c>
      <c r="Q47" s="139" t="str">
        <f t="shared" si="50"/>
        <v>GRANT ROLE PEOPLE_DATA_ To ROLE PROD_CONTINGENT:</v>
      </c>
      <c r="R47" s="148" t="str">
        <f t="shared" si="50"/>
        <v>GRANT ROLE PEOPLE_DATA_ To ROLE PROD_SECOPS:</v>
      </c>
      <c r="S47" s="168"/>
      <c r="T47" s="62"/>
      <c r="U47" s="62"/>
      <c r="V47" s="62"/>
      <c r="W47" s="62"/>
      <c r="X47" s="62"/>
      <c r="Y47" s="62"/>
      <c r="Z47" s="113"/>
      <c r="AA47" s="137"/>
      <c r="AB47" s="137"/>
      <c r="AC47" s="137"/>
      <c r="AD47" s="139"/>
      <c r="AE47" s="139"/>
      <c r="AF47" s="139"/>
      <c r="AG47" s="137"/>
      <c r="AH47" s="167"/>
      <c r="AI47" s="161" t="str">
        <f t="shared" si="39"/>
        <v>Create or Replace Schema PEOPLE_DATA COMMENT = 'Schema for PEOPLE_DATA related data';</v>
      </c>
      <c r="AJ47" s="137"/>
    </row>
    <row r="48" spans="1:36" ht="15.75" hidden="1" customHeight="1" outlineLevel="1" thickBot="1" x14ac:dyDescent="0.25">
      <c r="A48" s="48"/>
      <c r="B48" s="127" t="s">
        <v>45</v>
      </c>
      <c r="C48" s="108" t="s">
        <v>53</v>
      </c>
      <c r="D48" s="30"/>
      <c r="E48" s="149" t="s">
        <v>42</v>
      </c>
      <c r="F48" s="141" t="s">
        <v>43</v>
      </c>
      <c r="G48" s="141" t="s">
        <v>42</v>
      </c>
      <c r="H48" s="100" t="s">
        <v>50</v>
      </c>
      <c r="I48" s="100" t="s">
        <v>50</v>
      </c>
      <c r="J48" s="94"/>
      <c r="K48" s="95"/>
      <c r="L48" s="142" t="str">
        <f t="shared" si="50"/>
        <v>GRANT ROLE SUPPLY_CHAIN_SFULL To ROLE PROD_ADMIN:</v>
      </c>
      <c r="M48" s="142" t="str">
        <f t="shared" si="50"/>
        <v>GRANT ROLE SUPPLY_CHAIN_SRW To ROLE PROD_AUTOMATION:</v>
      </c>
      <c r="N48" s="142" t="str">
        <f t="shared" si="50"/>
        <v>GRANT ROLE SUPPLY_CHAIN_SFULL To ROLE PROD_DATAENG:</v>
      </c>
      <c r="O48" s="143" t="str">
        <f t="shared" si="50"/>
        <v>GRANT ROLE SUPPLY_CHAIN_SR To ROLE PROD_ANALYTICS:</v>
      </c>
      <c r="P48" s="143" t="str">
        <f t="shared" si="50"/>
        <v>GRANT ROLE SUPPLY_CHAIN_SR To ROLE PROD_DATASCIENCE:</v>
      </c>
      <c r="Q48" s="143" t="str">
        <f t="shared" si="50"/>
        <v>GRANT ROLE SUPPLY_CHAIN_ To ROLE PROD_CONTINGENT:</v>
      </c>
      <c r="R48" s="150" t="str">
        <f t="shared" si="50"/>
        <v>GRANT ROLE SUPPLY_CHAIN_ To ROLE PROD_SECOPS:</v>
      </c>
      <c r="S48" s="171"/>
      <c r="T48" s="94"/>
      <c r="U48" s="94"/>
      <c r="V48" s="94"/>
      <c r="W48" s="94"/>
      <c r="X48" s="94"/>
      <c r="Y48" s="94"/>
      <c r="Z48" s="128"/>
      <c r="AA48" s="142"/>
      <c r="AB48" s="142"/>
      <c r="AC48" s="142"/>
      <c r="AD48" s="143"/>
      <c r="AE48" s="143"/>
      <c r="AF48" s="143"/>
      <c r="AG48" s="142"/>
      <c r="AH48" s="172"/>
      <c r="AI48" s="162" t="str">
        <f t="shared" si="39"/>
        <v>Create or Replace Schema SUPPLY_CHAIN COMMENT = 'Schema for SUPPLY_CHAIN related data';</v>
      </c>
      <c r="AJ48" s="142"/>
    </row>
    <row r="49" spans="1:42" s="29" customFormat="1" ht="25" customHeight="1" collapsed="1" thickBot="1" x14ac:dyDescent="0.3">
      <c r="A49" s="39" t="s">
        <v>62</v>
      </c>
      <c r="B49" s="136"/>
      <c r="C49" s="104" t="s">
        <v>63</v>
      </c>
      <c r="D49" s="58"/>
      <c r="E49" s="190" t="s">
        <v>37</v>
      </c>
      <c r="F49" s="191"/>
      <c r="G49" s="191"/>
      <c r="H49" s="191"/>
      <c r="I49" s="191"/>
      <c r="J49" s="191"/>
      <c r="K49" s="192"/>
      <c r="L49" s="190" t="s">
        <v>38</v>
      </c>
      <c r="M49" s="191"/>
      <c r="N49" s="191"/>
      <c r="O49" s="191"/>
      <c r="P49" s="191"/>
      <c r="Q49" s="191"/>
      <c r="R49" s="192"/>
      <c r="S49" s="190" t="s">
        <v>37</v>
      </c>
      <c r="T49" s="191"/>
      <c r="U49" s="191"/>
      <c r="V49" s="191"/>
      <c r="W49" s="191"/>
      <c r="X49" s="191"/>
      <c r="Y49" s="191"/>
      <c r="Z49" s="192"/>
      <c r="AA49" s="190" t="s">
        <v>38</v>
      </c>
      <c r="AB49" s="191"/>
      <c r="AC49" s="191"/>
      <c r="AD49" s="191"/>
      <c r="AE49" s="191"/>
      <c r="AF49" s="191"/>
      <c r="AG49" s="191"/>
      <c r="AH49" s="192"/>
      <c r="AI49" s="58" t="s">
        <v>38</v>
      </c>
      <c r="AJ49" s="58" t="s">
        <v>38</v>
      </c>
    </row>
    <row r="50" spans="1:42" ht="15.75" customHeight="1" thickBot="1" x14ac:dyDescent="0.25">
      <c r="A50" s="53" t="s">
        <v>62</v>
      </c>
      <c r="B50" s="90" t="s">
        <v>64</v>
      </c>
      <c r="C50" s="144" t="s">
        <v>65</v>
      </c>
      <c r="D50" s="30"/>
      <c r="E50" s="151"/>
      <c r="F50" s="97"/>
      <c r="G50" s="97"/>
      <c r="H50" s="97"/>
      <c r="I50" s="97"/>
      <c r="J50" s="97"/>
      <c r="K50" s="98"/>
      <c r="L50" s="97"/>
      <c r="M50" s="97"/>
      <c r="N50" s="97"/>
      <c r="O50" s="97"/>
      <c r="P50" s="97"/>
      <c r="Q50" s="97"/>
      <c r="R50" s="152"/>
      <c r="S50" s="173" t="s">
        <v>66</v>
      </c>
      <c r="T50" s="124" t="s">
        <v>66</v>
      </c>
      <c r="U50" s="124" t="s">
        <v>67</v>
      </c>
      <c r="V50" s="97"/>
      <c r="W50" s="97"/>
      <c r="X50" s="97"/>
      <c r="Y50" s="97"/>
      <c r="Z50" s="98"/>
      <c r="AA50" s="145"/>
      <c r="AB50" s="145"/>
      <c r="AC50" s="145"/>
      <c r="AD50" s="145"/>
      <c r="AE50" s="145"/>
      <c r="AF50" s="145"/>
      <c r="AG50" s="145"/>
      <c r="AH50" s="174"/>
      <c r="AI50" s="163" t="str">
        <f>"CREATE OR REPLACE WAREHOUSE"&amp; C50&amp;"_WH
WITH WAREHOUSE_SIZE = 'XSMALL' 
    WAREHOUSE_TYPE = 'STANDARD' AUTO_SUSPEND = 300 
    INITIALLY_SUSPENDED = TRUE
    AUTO_RESUME = TRUE 
    MIN_CLUSTER_COUNT = 1 
    MAX_CLUSTER_COUNT = 1 
    SCALING_POLICY = 'STANDARD' 
COMMENT = '"&amp;AJ50&amp;"';"</f>
        <v>CREATE OR REPLACE WAREHOUSEDEV_ELT_WH
WITH WAREHOUSE_SIZE = 'XSMALL' 
    WAREHOUSE_TYPE = 'STANDARD' AUTO_SUSPEND = 300 
    INITIALLY_SUSPENDED = TRUE
    AUTO_RESUME = TRUE 
    MIN_CLUSTER_COUNT = 1 
    MAX_CLUSTER_COUNT = 1 
    SCALING_POLICY = 'STANDARD' 
COMMENT = 'Ipaas application and data transformation';</v>
      </c>
      <c r="AJ50" s="145" t="s">
        <v>68</v>
      </c>
    </row>
    <row r="51" spans="1:42" ht="15.75" customHeight="1" thickBot="1" x14ac:dyDescent="0.25">
      <c r="A51" s="26"/>
      <c r="B51" s="89" t="s">
        <v>64</v>
      </c>
      <c r="C51" s="49" t="s">
        <v>30</v>
      </c>
      <c r="D51" s="30"/>
      <c r="E51" s="153"/>
      <c r="F51" s="62"/>
      <c r="G51" s="62"/>
      <c r="H51" s="62"/>
      <c r="I51" s="62"/>
      <c r="J51" s="62"/>
      <c r="K51" s="63"/>
      <c r="L51" s="62"/>
      <c r="M51" s="62"/>
      <c r="N51" s="62"/>
      <c r="O51" s="62"/>
      <c r="P51" s="62"/>
      <c r="Q51" s="62"/>
      <c r="R51" s="154"/>
      <c r="S51" s="155" t="s">
        <v>66</v>
      </c>
      <c r="T51" s="66"/>
      <c r="U51" s="66"/>
      <c r="V51" s="62"/>
      <c r="W51" s="66" t="s">
        <v>67</v>
      </c>
      <c r="X51" s="62"/>
      <c r="Y51" s="62"/>
      <c r="Z51" s="63"/>
      <c r="AA51" s="137"/>
      <c r="AB51" s="137"/>
      <c r="AC51" s="137"/>
      <c r="AD51" s="137"/>
      <c r="AE51" s="137"/>
      <c r="AF51" s="137"/>
      <c r="AG51" s="137"/>
      <c r="AH51" s="167"/>
      <c r="AI51" s="99" t="str">
        <f>"CREATE OR REPLACE WAREHOUSE "&amp; C51&amp;"_WH
WITH WAREHOUSE_SIZE = 'XSMALL' 
    WAREHOUSE_TYPE = 'STANDARD' AUTO_SUSPEND = 300 
    INITIALLY_SUSPENDED = TRUE
    AUTO_RESUME = TRUE 
    MIN_CLUSTER_COUNT = 1 
    MAX_CLUSTER_COUNT = 1 
    SCALING_POLICY = 'STANDARD' 
COMMENT = '"&amp;AJ51&amp;"';"</f>
        <v>CREATE OR REPLACE WAREHOUSE DEV_DATASCIENCE_WH
WITH WAREHOUSE_SIZE = 'XSMALL' 
    WAREHOUSE_TYPE = 'STANDARD' AUTO_SUSPEND = 300 
    INITIALLY_SUSPENDED = TRUE
    AUTO_RESUME = TRUE 
    MIN_CLUSTER_COUNT = 1 
    MAX_CLUSTER_COUNT = 1 
    SCALING_POLICY = 'STANDARD' 
COMMENT = 'Compute heavy workloads';</v>
      </c>
      <c r="AJ51" s="137" t="s">
        <v>69</v>
      </c>
    </row>
    <row r="52" spans="1:42" ht="15.75" customHeight="1" thickBot="1" x14ac:dyDescent="0.25">
      <c r="A52" s="54"/>
      <c r="B52" s="89" t="s">
        <v>64</v>
      </c>
      <c r="C52" s="49" t="s">
        <v>29</v>
      </c>
      <c r="D52" s="30"/>
      <c r="E52" s="153"/>
      <c r="F52" s="62"/>
      <c r="G52" s="62"/>
      <c r="H52" s="62"/>
      <c r="I52" s="62"/>
      <c r="J52" s="62"/>
      <c r="K52" s="63"/>
      <c r="L52" s="62"/>
      <c r="M52" s="62"/>
      <c r="N52" s="62"/>
      <c r="O52" s="62"/>
      <c r="P52" s="62"/>
      <c r="Q52" s="62"/>
      <c r="R52" s="154"/>
      <c r="S52" s="155" t="s">
        <v>66</v>
      </c>
      <c r="T52" s="66"/>
      <c r="U52" s="66"/>
      <c r="V52" s="66" t="s">
        <v>67</v>
      </c>
      <c r="W52" s="62"/>
      <c r="X52" s="62"/>
      <c r="Y52" s="66" t="s">
        <v>67</v>
      </c>
      <c r="Z52" s="67"/>
      <c r="AA52" s="137"/>
      <c r="AB52" s="137"/>
      <c r="AC52" s="137"/>
      <c r="AD52" s="137"/>
      <c r="AE52" s="137"/>
      <c r="AF52" s="137"/>
      <c r="AG52" s="137"/>
      <c r="AH52" s="167"/>
      <c r="AI52" s="99" t="str">
        <f>"CREATE OR REPLACE WAREHOUSE "&amp; C52&amp;"_WH
WITH WAREHOUSE_SIZE = 'XSMALL' 
    WAREHOUSE_TYPE = 'STANDARD' AUTO_SUSPEND = 600
    INITIALLY_SUSPENDED = TRUE
    AUTO_RESUME = TRUE 
    MIN_CLUSTER_COUNT = 1 
    MAX_CLUSTER_COUNT = 2
    SCALING_POLICY = 'STANDARD' 
COMMENT = '"&amp;AJ52&amp;"';"</f>
        <v>CREATE OR REPLACE WAREHOUSE DEV_ANALYTICS_WH
WITH WAREHOUSE_SIZE = 'XSMALL' 
    WAREHOUSE_TYPE = 'STANDARD' AUTO_SUSPEND = 600
    INITIALLY_SUSPENDED = TRUE
    AUTO_RESUME = TRUE 
    MIN_CLUSTER_COUNT = 1 
    MAX_CLUSTER_COUNT = 2
    SCALING_POLICY = 'STANDARD' 
COMMENT = 'data exploration';</v>
      </c>
      <c r="AJ52" s="137" t="s">
        <v>70</v>
      </c>
    </row>
    <row r="53" spans="1:42" ht="15.75" customHeight="1" thickBot="1" x14ac:dyDescent="0.25">
      <c r="A53" s="53" t="s">
        <v>62</v>
      </c>
      <c r="B53" s="89" t="s">
        <v>64</v>
      </c>
      <c r="C53" s="50" t="s">
        <v>71</v>
      </c>
      <c r="D53" s="30"/>
      <c r="E53" s="155" t="s">
        <v>66</v>
      </c>
      <c r="F53" s="66" t="s">
        <v>66</v>
      </c>
      <c r="G53" s="66" t="s">
        <v>67</v>
      </c>
      <c r="H53" s="62"/>
      <c r="I53" s="62"/>
      <c r="J53" s="62"/>
      <c r="K53" s="63"/>
      <c r="L53" s="66"/>
      <c r="M53" s="66"/>
      <c r="N53" s="66"/>
      <c r="O53" s="62"/>
      <c r="P53" s="62"/>
      <c r="Q53" s="62"/>
      <c r="R53" s="156"/>
      <c r="S53" s="153"/>
      <c r="T53" s="62"/>
      <c r="U53" s="62"/>
      <c r="V53" s="62"/>
      <c r="W53" s="62"/>
      <c r="X53" s="62"/>
      <c r="Y53" s="62"/>
      <c r="Z53" s="63"/>
      <c r="AA53" s="137"/>
      <c r="AB53" s="137"/>
      <c r="AC53" s="137"/>
      <c r="AD53" s="137"/>
      <c r="AE53" s="137"/>
      <c r="AF53" s="137"/>
      <c r="AG53" s="137"/>
      <c r="AH53" s="167"/>
      <c r="AI53" s="99" t="str">
        <f>"CREATE OR REPLACE WAREHOUSE "&amp; C53&amp;"_WH 
WITH WAREHOUSE_SIZE = 'XSMALL' 
    WAREHOUSE_TYPE = 'STANDARD' AUTO_SUSPEND = 60
    INITIALLY_SUSPENDED = TRUE
    AUTO_RESUME = TRUE 
    MIN_CLUSTER_COUNT = 1 
    MAX_CLUSTER_COUNT = 1 
    SCALING_POLICY = 'STANDARD' 
COMMENT = '"&amp;AJ53&amp;"';"</f>
        <v>CREATE OR REPLACE WAREHOUSE PROD_ELT_WH 
WITH WAREHOUSE_SIZE = 'XSMALL' 
    WAREHOUSE_TYPE = 'STANDARD' AUTO_SUSPEND = 60
    INITIALLY_SUSPENDED = TRUE
    AUTO_RESUME = TRUE 
    MIN_CLUSTER_COUNT = 1 
    MAX_CLUSTER_COUNT = 1 
    SCALING_POLICY = 'STANDARD' 
COMMENT = 'Ipaas application and data transformation';</v>
      </c>
      <c r="AJ53" s="137" t="s">
        <v>68</v>
      </c>
    </row>
    <row r="54" spans="1:42" ht="15.75" customHeight="1" thickBot="1" x14ac:dyDescent="0.25">
      <c r="A54" s="53" t="s">
        <v>62</v>
      </c>
      <c r="B54" s="89" t="s">
        <v>64</v>
      </c>
      <c r="C54" s="50" t="s">
        <v>23</v>
      </c>
      <c r="D54" s="30"/>
      <c r="E54" s="155" t="s">
        <v>66</v>
      </c>
      <c r="F54" s="66"/>
      <c r="G54" s="66"/>
      <c r="H54" s="62"/>
      <c r="I54" s="66" t="s">
        <v>67</v>
      </c>
      <c r="J54" s="62"/>
      <c r="K54" s="63"/>
      <c r="L54" s="66"/>
      <c r="M54" s="66"/>
      <c r="N54" s="66"/>
      <c r="O54" s="62"/>
      <c r="P54" s="66"/>
      <c r="Q54" s="62"/>
      <c r="R54" s="156"/>
      <c r="S54" s="153"/>
      <c r="T54" s="62"/>
      <c r="U54" s="62"/>
      <c r="V54" s="62"/>
      <c r="W54" s="62"/>
      <c r="X54" s="62"/>
      <c r="Y54" s="62"/>
      <c r="Z54" s="63"/>
      <c r="AA54" s="137"/>
      <c r="AB54" s="137"/>
      <c r="AC54" s="137"/>
      <c r="AD54" s="137"/>
      <c r="AE54" s="137"/>
      <c r="AF54" s="137"/>
      <c r="AG54" s="137"/>
      <c r="AH54" s="167"/>
      <c r="AI54" s="99" t="str">
        <f>"CREATE OR REPLACE WAREHOUSE"&amp; C54&amp;"_WH
WITH WAREHOUSE_SIZE = 'XSMALL' 
    WAREHOUSE_TYPE = 'STANDARD' AUTO_SUSPEND = 300 
    INITIALLY_SUSPENDED = TRUE
    AUTO_RESUME = TRUE 
    MIN_CLUSTER_COUNT = 1 
    MAX_CLUSTER_COUNT = 1 
    SCALING_POLICY = 'STANDARD' 
COMMENT = '"&amp;AJ54&amp;"';"</f>
        <v>CREATE OR REPLACE WAREHOUSEPROD_DATASCIENCE_WH
WITH WAREHOUSE_SIZE = 'XSMALL' 
    WAREHOUSE_TYPE = 'STANDARD' AUTO_SUSPEND = 300 
    INITIALLY_SUSPENDED = TRUE
    AUTO_RESUME = TRUE 
    MIN_CLUSTER_COUNT = 1 
    MAX_CLUSTER_COUNT = 1 
    SCALING_POLICY = 'STANDARD' 
COMMENT = 'Compute heavy workloads';</v>
      </c>
      <c r="AJ54" s="137" t="s">
        <v>69</v>
      </c>
    </row>
    <row r="55" spans="1:42" ht="15.75" customHeight="1" thickBot="1" x14ac:dyDescent="0.25">
      <c r="A55" s="53" t="s">
        <v>62</v>
      </c>
      <c r="B55" s="89" t="s">
        <v>64</v>
      </c>
      <c r="C55" s="51" t="s">
        <v>22</v>
      </c>
      <c r="D55" s="57"/>
      <c r="E55" s="157" t="s">
        <v>66</v>
      </c>
      <c r="F55" s="158"/>
      <c r="G55" s="158"/>
      <c r="H55" s="158" t="s">
        <v>67</v>
      </c>
      <c r="I55" s="116"/>
      <c r="J55" s="116"/>
      <c r="K55" s="117"/>
      <c r="L55" s="158"/>
      <c r="M55" s="158"/>
      <c r="N55" s="158"/>
      <c r="O55" s="158"/>
      <c r="P55" s="116"/>
      <c r="Q55" s="116"/>
      <c r="R55" s="159"/>
      <c r="S55" s="175"/>
      <c r="T55" s="116"/>
      <c r="U55" s="116"/>
      <c r="V55" s="116"/>
      <c r="W55" s="116"/>
      <c r="X55" s="116"/>
      <c r="Y55" s="116"/>
      <c r="Z55" s="117"/>
      <c r="AA55" s="137"/>
      <c r="AB55" s="137"/>
      <c r="AC55" s="137"/>
      <c r="AD55" s="145"/>
      <c r="AE55" s="145"/>
      <c r="AF55" s="145"/>
      <c r="AG55" s="137"/>
      <c r="AH55" s="167"/>
      <c r="AI55" s="99" t="str">
        <f>"CREATE OR REPLACE WAREHOUSE"&amp; C55&amp;"_WH
WITH WAREHOUSE_SIZE = 'XSMALL' 
    WAREHOUSE_TYPE = 'STANDARD' AUTO_SUSPEND = 600 
    INITIALLY_SUSPENDED = TRUE
    AUTO_RESUME = TRUE 
    MIN_CLUSTER_COUNT = 1 
    MAX_CLUSTER_COUNT = 2
    SCALING_POLICY = 'STANDARD' 
COMMENT = '"&amp;AJ55&amp;"';"</f>
        <v>CREATE OR REPLACE WAREHOUSEPROD_ANALYTICS_WH
WITH WAREHOUSE_SIZE = 'XSMALL' 
    WAREHOUSE_TYPE = 'STANDARD' AUTO_SUSPEND = 600 
    INITIALLY_SUSPENDED = TRUE
    AUTO_RESUME = TRUE 
    MIN_CLUSTER_COUNT = 1 
    MAX_CLUSTER_COUNT = 2
    SCALING_POLICY = 'STANDARD' 
COMMENT = 'data exploration';</v>
      </c>
      <c r="AJ55" s="137" t="s">
        <v>70</v>
      </c>
    </row>
    <row r="56" spans="1:42" ht="15.75" customHeight="1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J56" s="8"/>
    </row>
    <row r="57" spans="1:42" ht="15.75" customHeight="1" x14ac:dyDescent="0.25">
      <c r="A57" s="13" t="s">
        <v>72</v>
      </c>
      <c r="B57" s="93"/>
      <c r="C57" s="38"/>
      <c r="D57" s="38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J57" s="8"/>
    </row>
    <row r="58" spans="1:42" ht="15.75" customHeight="1" x14ac:dyDescent="0.2">
      <c r="A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1"/>
      <c r="AB58" s="11"/>
      <c r="AC58" s="11"/>
      <c r="AD58" s="11"/>
      <c r="AE58" s="11"/>
      <c r="AF58" s="11"/>
      <c r="AG58" s="11"/>
      <c r="AH58" s="11"/>
      <c r="AI58" s="11"/>
      <c r="AJ58" s="8"/>
      <c r="AK58" s="11"/>
      <c r="AL58" s="11"/>
      <c r="AM58" s="11"/>
      <c r="AN58" s="11"/>
      <c r="AO58" s="11"/>
      <c r="AP58" s="11"/>
    </row>
    <row r="59" spans="1:42" ht="15.75" customHeight="1" x14ac:dyDescent="0.25">
      <c r="A59" s="11"/>
      <c r="C59" s="14"/>
      <c r="D59" s="1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1"/>
      <c r="AB59" s="11"/>
      <c r="AC59" s="11"/>
      <c r="AD59" s="11"/>
      <c r="AE59" s="11"/>
      <c r="AF59" s="11"/>
      <c r="AG59" s="11"/>
      <c r="AH59" s="11"/>
      <c r="AI59" s="11"/>
      <c r="AJ59" s="8"/>
      <c r="AK59" s="11"/>
      <c r="AL59" s="11"/>
      <c r="AM59" s="11"/>
      <c r="AN59" s="11"/>
      <c r="AO59" s="11"/>
      <c r="AP59" s="11"/>
    </row>
    <row r="60" spans="1:42" ht="15.75" customHeight="1" x14ac:dyDescent="0.25">
      <c r="A60" s="11"/>
      <c r="C60" s="14"/>
      <c r="D60" s="14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1"/>
      <c r="AB60" s="11"/>
      <c r="AC60" s="11"/>
      <c r="AD60" s="11"/>
      <c r="AE60" s="11"/>
      <c r="AF60" s="11"/>
      <c r="AG60" s="11"/>
      <c r="AH60" s="11"/>
      <c r="AI60" s="11"/>
      <c r="AJ60" s="8"/>
      <c r="AK60" s="11"/>
      <c r="AL60" s="11"/>
      <c r="AM60" s="11"/>
      <c r="AN60" s="11"/>
      <c r="AO60" s="11"/>
      <c r="AP60" s="11"/>
    </row>
    <row r="61" spans="1:42" ht="15.75" customHeight="1" x14ac:dyDescent="0.2">
      <c r="A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1"/>
      <c r="AB61" s="11"/>
      <c r="AC61" s="11"/>
      <c r="AD61" s="11"/>
      <c r="AE61" s="11"/>
      <c r="AF61" s="11"/>
      <c r="AG61" s="11"/>
      <c r="AH61" s="11"/>
      <c r="AI61" s="11"/>
      <c r="AJ61" s="8"/>
      <c r="AK61" s="11"/>
      <c r="AL61" s="11"/>
      <c r="AM61" s="11"/>
      <c r="AN61" s="11"/>
      <c r="AO61" s="11"/>
      <c r="AP61" s="11"/>
    </row>
    <row r="62" spans="1:42" ht="22.5" customHeight="1" x14ac:dyDescent="0.2">
      <c r="A62" s="11"/>
      <c r="C62" s="16"/>
      <c r="D62" s="16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1"/>
      <c r="AB62" s="11"/>
      <c r="AC62" s="11"/>
      <c r="AD62" s="11"/>
      <c r="AE62" s="11"/>
      <c r="AF62" s="11"/>
      <c r="AG62" s="11"/>
      <c r="AH62" s="11"/>
      <c r="AI62" s="11"/>
      <c r="AJ62" s="8"/>
      <c r="AK62" s="11"/>
      <c r="AL62" s="11"/>
      <c r="AM62" s="11"/>
      <c r="AN62" s="11"/>
      <c r="AO62" s="11"/>
      <c r="AP62" s="11"/>
    </row>
    <row r="63" spans="1:42" ht="15.75" customHeight="1" x14ac:dyDescent="0.2">
      <c r="A63" s="11"/>
      <c r="C63" s="16"/>
      <c r="D63" s="16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1"/>
      <c r="AB63" s="11"/>
      <c r="AC63" s="11"/>
      <c r="AD63" s="11"/>
      <c r="AE63" s="11"/>
      <c r="AF63" s="11"/>
      <c r="AG63" s="11"/>
      <c r="AH63" s="11"/>
      <c r="AI63" s="11"/>
      <c r="AJ63" s="8"/>
      <c r="AK63" s="11"/>
      <c r="AL63" s="11"/>
      <c r="AM63" s="11"/>
      <c r="AN63" s="11"/>
      <c r="AO63" s="11"/>
      <c r="AP63" s="11"/>
    </row>
    <row r="64" spans="1:42" ht="15.75" customHeight="1" x14ac:dyDescent="0.2">
      <c r="A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1"/>
      <c r="AB64" s="11"/>
      <c r="AC64" s="11"/>
      <c r="AD64" s="11"/>
      <c r="AE64" s="11"/>
      <c r="AF64" s="11"/>
      <c r="AG64" s="11"/>
      <c r="AH64" s="11"/>
      <c r="AI64" s="11"/>
      <c r="AJ64" s="8"/>
      <c r="AK64" s="11"/>
      <c r="AL64" s="11"/>
      <c r="AM64" s="11"/>
      <c r="AN64" s="11"/>
      <c r="AO64" s="11"/>
      <c r="AP64" s="11"/>
    </row>
    <row r="65" spans="1:42" ht="15.75" customHeight="1" x14ac:dyDescent="0.2">
      <c r="A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1"/>
      <c r="AB65" s="11"/>
      <c r="AC65" s="11"/>
      <c r="AD65" s="11"/>
      <c r="AE65" s="11"/>
      <c r="AF65" s="11"/>
      <c r="AG65" s="11"/>
      <c r="AH65" s="11"/>
      <c r="AI65" s="11"/>
      <c r="AJ65" s="8"/>
      <c r="AK65" s="11"/>
      <c r="AL65" s="11"/>
      <c r="AM65" s="11"/>
      <c r="AN65" s="11"/>
      <c r="AO65" s="11"/>
      <c r="AP65" s="11"/>
    </row>
    <row r="66" spans="1:42" ht="15.75" customHeight="1" x14ac:dyDescent="0.2">
      <c r="A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1"/>
      <c r="AB66" s="11"/>
      <c r="AC66" s="11"/>
      <c r="AD66" s="11"/>
      <c r="AE66" s="11"/>
      <c r="AF66" s="11"/>
      <c r="AG66" s="11"/>
      <c r="AH66" s="11"/>
      <c r="AI66" s="11"/>
      <c r="AJ66" s="8"/>
      <c r="AK66" s="11"/>
      <c r="AL66" s="11"/>
      <c r="AM66" s="11"/>
      <c r="AN66" s="11"/>
      <c r="AO66" s="11"/>
      <c r="AP66" s="11"/>
    </row>
    <row r="67" spans="1:42" ht="15.75" customHeight="1" x14ac:dyDescent="0.2">
      <c r="A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1"/>
      <c r="AB67" s="11"/>
      <c r="AC67" s="11"/>
      <c r="AD67" s="11"/>
      <c r="AE67" s="11"/>
      <c r="AF67" s="11"/>
      <c r="AG67" s="11"/>
      <c r="AH67" s="11"/>
      <c r="AI67" s="11"/>
      <c r="AJ67" s="8"/>
      <c r="AK67" s="11"/>
      <c r="AL67" s="11"/>
      <c r="AM67" s="11"/>
      <c r="AN67" s="11"/>
      <c r="AO67" s="11"/>
      <c r="AP67" s="11"/>
    </row>
    <row r="68" spans="1:42" ht="15.75" customHeight="1" x14ac:dyDescent="0.2">
      <c r="A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1"/>
      <c r="AB68" s="11"/>
      <c r="AC68" s="11"/>
      <c r="AD68" s="11"/>
      <c r="AE68" s="11"/>
      <c r="AF68" s="11"/>
      <c r="AG68" s="11"/>
      <c r="AH68" s="11"/>
      <c r="AI68" s="11"/>
      <c r="AJ68" s="8"/>
      <c r="AK68" s="11"/>
      <c r="AL68" s="11"/>
      <c r="AM68" s="11"/>
      <c r="AN68" s="11"/>
      <c r="AO68" s="11"/>
      <c r="AP68" s="11"/>
    </row>
    <row r="69" spans="1:42" ht="15.75" customHeight="1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J69" s="8"/>
    </row>
    <row r="70" spans="1:42" ht="15.75" customHeight="1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J70" s="8"/>
    </row>
    <row r="71" spans="1:42" ht="15.75" customHeight="1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J71" s="8"/>
    </row>
    <row r="72" spans="1:42" ht="15.75" customHeight="1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J72" s="8"/>
    </row>
    <row r="73" spans="1:42" ht="15.75" customHeight="1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J73" s="8"/>
    </row>
    <row r="74" spans="1:42" ht="15.75" customHeight="1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J74" s="8"/>
    </row>
    <row r="75" spans="1:42" ht="15.75" customHeight="1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J75" s="8"/>
    </row>
    <row r="76" spans="1:42" ht="15.75" customHeight="1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J76" s="8"/>
    </row>
    <row r="77" spans="1:42" ht="15.75" customHeight="1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J77" s="8"/>
    </row>
    <row r="78" spans="1:42" ht="15.75" customHeight="1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J78" s="8"/>
    </row>
    <row r="79" spans="1:42" ht="15.75" customHeight="1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J79" s="8"/>
    </row>
    <row r="80" spans="1:42" ht="15.75" customHeight="1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J80" s="8"/>
    </row>
    <row r="81" spans="5:36" ht="15.75" customHeight="1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J81" s="8"/>
    </row>
    <row r="82" spans="5:36" ht="15.75" customHeight="1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J82" s="8"/>
    </row>
    <row r="83" spans="5:36" ht="15.75" customHeight="1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J83" s="8"/>
    </row>
    <row r="84" spans="5:36" ht="15.75" customHeight="1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J84" s="8"/>
    </row>
    <row r="85" spans="5:36" ht="15.75" customHeight="1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J85" s="8"/>
    </row>
    <row r="86" spans="5:36" ht="15.75" customHeight="1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J86" s="8"/>
    </row>
    <row r="87" spans="5:36" ht="15.75" customHeight="1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J87" s="8"/>
    </row>
    <row r="88" spans="5:36" ht="15.75" customHeight="1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J88" s="8"/>
    </row>
    <row r="89" spans="5:36" ht="15.75" customHeight="1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J89" s="8"/>
    </row>
    <row r="90" spans="5:36" ht="15.75" customHeight="1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J90" s="8"/>
    </row>
    <row r="91" spans="5:36" ht="15.75" customHeight="1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J91" s="8"/>
    </row>
    <row r="92" spans="5:36" ht="15.75" customHeight="1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J92" s="8"/>
    </row>
    <row r="93" spans="5:36" ht="15.75" customHeight="1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J93" s="8"/>
    </row>
    <row r="94" spans="5:36" ht="15.75" customHeight="1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J94" s="8"/>
    </row>
    <row r="95" spans="5:36" ht="15.75" customHeight="1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J95" s="8"/>
    </row>
    <row r="96" spans="5:36" ht="15.75" customHeight="1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J96" s="8"/>
    </row>
    <row r="97" spans="5:36" ht="15.75" customHeight="1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J97" s="8"/>
    </row>
    <row r="98" spans="5:36" ht="15.75" customHeight="1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J98" s="8"/>
    </row>
    <row r="99" spans="5:36" ht="15.75" customHeight="1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J99" s="8"/>
    </row>
    <row r="100" spans="5:36" ht="15.75" customHeight="1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J100" s="8"/>
    </row>
    <row r="101" spans="5:36" ht="15.75" customHeight="1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J101" s="8"/>
    </row>
    <row r="102" spans="5:36" ht="15.75" customHeight="1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J102" s="8"/>
    </row>
    <row r="103" spans="5:36" ht="15.75" customHeight="1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J103" s="8"/>
    </row>
    <row r="104" spans="5:36" ht="15.75" customHeight="1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J104" s="8"/>
    </row>
    <row r="105" spans="5:36" ht="15.75" customHeight="1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J105" s="8"/>
    </row>
    <row r="106" spans="5:36" ht="15.75" customHeight="1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J106" s="8"/>
    </row>
    <row r="107" spans="5:36" ht="15.75" customHeight="1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J107" s="8"/>
    </row>
    <row r="108" spans="5:36" ht="15.75" customHeight="1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J108" s="8"/>
    </row>
    <row r="109" spans="5:36" ht="15.75" customHeight="1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J109" s="8"/>
    </row>
    <row r="110" spans="5:36" ht="15.75" customHeight="1" x14ac:dyDescent="0.2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J110" s="8"/>
    </row>
    <row r="111" spans="5:36" ht="15.75" customHeight="1" x14ac:dyDescent="0.2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J111" s="8"/>
    </row>
    <row r="112" spans="5:36" ht="15.75" customHeight="1" x14ac:dyDescent="0.2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J112" s="8"/>
    </row>
    <row r="113" spans="5:36" ht="15.75" customHeight="1" x14ac:dyDescent="0.2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J113" s="8"/>
    </row>
    <row r="114" spans="5:36" ht="15.75" customHeight="1" x14ac:dyDescent="0.2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J114" s="8"/>
    </row>
    <row r="115" spans="5:36" ht="15.75" customHeight="1" x14ac:dyDescent="0.2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J115" s="8"/>
    </row>
    <row r="116" spans="5:36" ht="15.75" customHeight="1" x14ac:dyDescent="0.2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J116" s="8"/>
    </row>
    <row r="117" spans="5:36" ht="15.75" customHeight="1" x14ac:dyDescent="0.2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J117" s="8"/>
    </row>
    <row r="118" spans="5:36" ht="15.75" customHeight="1" x14ac:dyDescent="0.2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J118" s="8"/>
    </row>
    <row r="119" spans="5:36" ht="15.75" customHeight="1" x14ac:dyDescent="0.2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J119" s="8"/>
    </row>
    <row r="120" spans="5:36" ht="15.75" customHeight="1" x14ac:dyDescent="0.2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J120" s="8"/>
    </row>
    <row r="121" spans="5:36" ht="15.75" customHeight="1" x14ac:dyDescent="0.2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J121" s="8"/>
    </row>
    <row r="122" spans="5:36" ht="15.75" customHeight="1" x14ac:dyDescent="0.2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J122" s="8"/>
    </row>
    <row r="123" spans="5:36" ht="15.75" customHeight="1" x14ac:dyDescent="0.2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J123" s="8"/>
    </row>
    <row r="124" spans="5:36" ht="15.75" customHeight="1" x14ac:dyDescent="0.2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J124" s="8"/>
    </row>
    <row r="125" spans="5:36" ht="15.75" customHeight="1" x14ac:dyDescent="0.2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J125" s="8"/>
    </row>
    <row r="126" spans="5:36" ht="15.75" customHeight="1" x14ac:dyDescent="0.2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J126" s="8"/>
    </row>
    <row r="127" spans="5:36" ht="15.75" customHeight="1" x14ac:dyDescent="0.2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J127" s="8"/>
    </row>
    <row r="128" spans="5:36" ht="15.75" customHeight="1" x14ac:dyDescent="0.2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J128" s="8"/>
    </row>
    <row r="129" spans="5:36" ht="15.75" customHeight="1" x14ac:dyDescent="0.2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J129" s="8"/>
    </row>
    <row r="130" spans="5:36" ht="15.75" customHeight="1" x14ac:dyDescent="0.2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J130" s="8"/>
    </row>
    <row r="131" spans="5:36" ht="15.75" customHeight="1" x14ac:dyDescent="0.2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J131" s="8"/>
    </row>
    <row r="132" spans="5:36" ht="15.75" customHeight="1" x14ac:dyDescent="0.2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J132" s="8"/>
    </row>
    <row r="133" spans="5:36" ht="15.75" customHeight="1" x14ac:dyDescent="0.2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J133" s="8"/>
    </row>
    <row r="134" spans="5:36" ht="15.75" customHeight="1" x14ac:dyDescent="0.2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J134" s="8"/>
    </row>
    <row r="135" spans="5:36" ht="15.75" customHeight="1" x14ac:dyDescent="0.2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J135" s="8"/>
    </row>
    <row r="136" spans="5:36" ht="15.75" customHeight="1" x14ac:dyDescent="0.2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J136" s="8"/>
    </row>
    <row r="137" spans="5:36" ht="15.75" customHeight="1" x14ac:dyDescent="0.2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J137" s="8"/>
    </row>
    <row r="138" spans="5:36" ht="15.75" customHeight="1" x14ac:dyDescent="0.2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J138" s="8"/>
    </row>
    <row r="139" spans="5:36" ht="15.75" customHeight="1" x14ac:dyDescent="0.2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J139" s="8"/>
    </row>
    <row r="140" spans="5:36" ht="15.75" customHeight="1" x14ac:dyDescent="0.2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J140" s="8"/>
    </row>
    <row r="141" spans="5:36" ht="15.75" customHeight="1" x14ac:dyDescent="0.2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J141" s="8"/>
    </row>
    <row r="142" spans="5:36" ht="15.75" customHeight="1" x14ac:dyDescent="0.2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J142" s="8"/>
    </row>
    <row r="143" spans="5:36" ht="15.75" customHeight="1" x14ac:dyDescent="0.2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J143" s="8"/>
    </row>
    <row r="144" spans="5:36" ht="15.75" customHeight="1" x14ac:dyDescent="0.2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J144" s="8"/>
    </row>
    <row r="145" spans="5:36" ht="15.75" customHeight="1" x14ac:dyDescent="0.2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J145" s="8"/>
    </row>
    <row r="146" spans="5:36" ht="15.75" customHeight="1" x14ac:dyDescent="0.2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J146" s="8"/>
    </row>
    <row r="147" spans="5:36" ht="15.75" customHeight="1" x14ac:dyDescent="0.2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J147" s="8"/>
    </row>
    <row r="148" spans="5:36" ht="15.75" customHeight="1" x14ac:dyDescent="0.2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J148" s="8"/>
    </row>
    <row r="149" spans="5:36" ht="15.75" customHeight="1" x14ac:dyDescent="0.2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J149" s="8"/>
    </row>
    <row r="150" spans="5:36" ht="15.75" customHeight="1" x14ac:dyDescent="0.2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J150" s="8"/>
    </row>
    <row r="151" spans="5:36" ht="15.75" customHeight="1" x14ac:dyDescent="0.2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J151" s="8"/>
    </row>
    <row r="152" spans="5:36" ht="15.75" customHeight="1" x14ac:dyDescent="0.2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J152" s="8"/>
    </row>
    <row r="153" spans="5:36" ht="15.75" customHeight="1" x14ac:dyDescent="0.2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J153" s="8"/>
    </row>
    <row r="154" spans="5:36" ht="15.75" customHeight="1" x14ac:dyDescent="0.2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J154" s="8"/>
    </row>
    <row r="155" spans="5:36" ht="15.75" customHeight="1" x14ac:dyDescent="0.2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J155" s="8"/>
    </row>
    <row r="156" spans="5:36" ht="15.75" customHeight="1" x14ac:dyDescent="0.2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J156" s="8"/>
    </row>
    <row r="157" spans="5:36" ht="15.75" customHeight="1" x14ac:dyDescent="0.2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J157" s="8"/>
    </row>
    <row r="158" spans="5:36" ht="15.75" customHeight="1" x14ac:dyDescent="0.2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J158" s="8"/>
    </row>
    <row r="159" spans="5:36" ht="15.75" customHeight="1" x14ac:dyDescent="0.2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J159" s="8"/>
    </row>
    <row r="160" spans="5:36" ht="15.75" customHeight="1" x14ac:dyDescent="0.2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J160" s="8"/>
    </row>
    <row r="161" spans="5:36" ht="15.75" customHeight="1" x14ac:dyDescent="0.2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J161" s="8"/>
    </row>
    <row r="162" spans="5:36" ht="15.75" customHeight="1" x14ac:dyDescent="0.2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J162" s="8"/>
    </row>
    <row r="163" spans="5:36" ht="15.75" customHeight="1" x14ac:dyDescent="0.2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J163" s="8"/>
    </row>
    <row r="164" spans="5:36" ht="15.75" customHeight="1" x14ac:dyDescent="0.2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J164" s="8"/>
    </row>
    <row r="165" spans="5:36" ht="15.75" customHeight="1" x14ac:dyDescent="0.2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J165" s="8"/>
    </row>
    <row r="166" spans="5:36" ht="15.75" customHeight="1" x14ac:dyDescent="0.2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J166" s="8"/>
    </row>
    <row r="167" spans="5:36" ht="15.75" customHeight="1" x14ac:dyDescent="0.2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J167" s="8"/>
    </row>
    <row r="168" spans="5:36" ht="15.75" customHeight="1" x14ac:dyDescent="0.2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J168" s="8"/>
    </row>
    <row r="169" spans="5:36" ht="15.75" customHeight="1" x14ac:dyDescent="0.2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J169" s="8"/>
    </row>
    <row r="170" spans="5:36" ht="15.75" customHeight="1" x14ac:dyDescent="0.2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J170" s="8"/>
    </row>
    <row r="171" spans="5:36" ht="15.75" customHeight="1" x14ac:dyDescent="0.2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J171" s="8"/>
    </row>
    <row r="172" spans="5:36" ht="15.75" customHeight="1" x14ac:dyDescent="0.2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J172" s="8"/>
    </row>
    <row r="173" spans="5:36" ht="15.75" customHeight="1" x14ac:dyDescent="0.2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J173" s="8"/>
    </row>
    <row r="174" spans="5:36" ht="15.75" customHeight="1" x14ac:dyDescent="0.2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J174" s="8"/>
    </row>
    <row r="175" spans="5:36" ht="15.75" customHeight="1" x14ac:dyDescent="0.2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J175" s="8"/>
    </row>
    <row r="176" spans="5:36" ht="15.75" customHeight="1" x14ac:dyDescent="0.2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J176" s="8"/>
    </row>
    <row r="177" spans="5:36" ht="15.75" customHeight="1" x14ac:dyDescent="0.2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J177" s="8"/>
    </row>
    <row r="178" spans="5:36" ht="15.75" customHeight="1" x14ac:dyDescent="0.2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J178" s="8"/>
    </row>
    <row r="179" spans="5:36" ht="15.75" customHeight="1" x14ac:dyDescent="0.2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J179" s="8"/>
    </row>
    <row r="180" spans="5:36" ht="15.75" customHeight="1" x14ac:dyDescent="0.2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J180" s="8"/>
    </row>
    <row r="181" spans="5:36" ht="15.75" customHeight="1" x14ac:dyDescent="0.2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J181" s="8"/>
    </row>
    <row r="182" spans="5:36" ht="15.75" customHeight="1" x14ac:dyDescent="0.2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J182" s="8"/>
    </row>
    <row r="183" spans="5:36" ht="15.75" customHeight="1" x14ac:dyDescent="0.2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J183" s="8"/>
    </row>
    <row r="184" spans="5:36" ht="15.75" customHeight="1" x14ac:dyDescent="0.2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J184" s="8"/>
    </row>
    <row r="185" spans="5:36" ht="15.75" customHeight="1" x14ac:dyDescent="0.2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J185" s="8"/>
    </row>
    <row r="186" spans="5:36" ht="15.75" customHeight="1" x14ac:dyDescent="0.2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J186" s="8"/>
    </row>
    <row r="187" spans="5:36" ht="15.75" customHeight="1" x14ac:dyDescent="0.2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J187" s="8"/>
    </row>
    <row r="188" spans="5:36" ht="15.75" customHeight="1" x14ac:dyDescent="0.2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J188" s="8"/>
    </row>
    <row r="189" spans="5:36" ht="15.75" customHeight="1" x14ac:dyDescent="0.2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J189" s="8"/>
    </row>
    <row r="190" spans="5:36" ht="15.75" customHeight="1" x14ac:dyDescent="0.2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J190" s="8"/>
    </row>
    <row r="191" spans="5:36" ht="15.75" customHeight="1" x14ac:dyDescent="0.2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J191" s="8"/>
    </row>
    <row r="192" spans="5:36" ht="15.75" customHeight="1" x14ac:dyDescent="0.2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J192" s="8"/>
    </row>
    <row r="193" spans="5:36" ht="15.75" customHeight="1" x14ac:dyDescent="0.2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J193" s="8"/>
    </row>
    <row r="194" spans="5:36" ht="15.75" customHeight="1" x14ac:dyDescent="0.2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J194" s="8"/>
    </row>
    <row r="195" spans="5:36" ht="15.75" customHeight="1" x14ac:dyDescent="0.2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J195" s="8"/>
    </row>
    <row r="196" spans="5:36" ht="15.75" customHeight="1" x14ac:dyDescent="0.2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J196" s="8"/>
    </row>
    <row r="197" spans="5:36" ht="15.75" customHeight="1" x14ac:dyDescent="0.2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J197" s="8"/>
    </row>
    <row r="198" spans="5:36" ht="15.75" customHeight="1" x14ac:dyDescent="0.2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J198" s="8"/>
    </row>
    <row r="199" spans="5:36" ht="15.75" customHeight="1" x14ac:dyDescent="0.2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J199" s="8"/>
    </row>
    <row r="200" spans="5:36" ht="15.75" customHeight="1" x14ac:dyDescent="0.2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J200" s="8"/>
    </row>
    <row r="201" spans="5:36" ht="15.75" customHeight="1" x14ac:dyDescent="0.2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J201" s="8"/>
    </row>
    <row r="202" spans="5:36" ht="15.75" customHeight="1" x14ac:dyDescent="0.2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J202" s="8"/>
    </row>
    <row r="203" spans="5:36" ht="15.75" customHeight="1" x14ac:dyDescent="0.2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J203" s="8"/>
    </row>
    <row r="204" spans="5:36" ht="15.75" customHeight="1" x14ac:dyDescent="0.2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J204" s="8"/>
    </row>
    <row r="205" spans="5:36" ht="15.75" customHeight="1" x14ac:dyDescent="0.2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J205" s="8"/>
    </row>
    <row r="206" spans="5:36" ht="15.75" customHeight="1" x14ac:dyDescent="0.2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J206" s="8"/>
    </row>
    <row r="207" spans="5:36" ht="15.75" customHeight="1" x14ac:dyDescent="0.2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J207" s="8"/>
    </row>
    <row r="208" spans="5:36" ht="15.75" customHeight="1" x14ac:dyDescent="0.2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J208" s="8"/>
    </row>
    <row r="209" spans="5:36" ht="15.75" customHeight="1" x14ac:dyDescent="0.2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J209" s="8"/>
    </row>
    <row r="210" spans="5:36" ht="15.75" customHeight="1" x14ac:dyDescent="0.2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J210" s="8"/>
    </row>
    <row r="211" spans="5:36" ht="15.75" customHeight="1" x14ac:dyDescent="0.2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J211" s="8"/>
    </row>
    <row r="212" spans="5:36" ht="15.75" customHeight="1" x14ac:dyDescent="0.2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J212" s="8"/>
    </row>
    <row r="213" spans="5:36" ht="15.75" customHeight="1" x14ac:dyDescent="0.2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J213" s="8"/>
    </row>
    <row r="214" spans="5:36" ht="15.75" customHeight="1" x14ac:dyDescent="0.2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J214" s="8"/>
    </row>
    <row r="215" spans="5:36" ht="15.75" customHeight="1" x14ac:dyDescent="0.2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J215" s="8"/>
    </row>
    <row r="216" spans="5:36" ht="15.75" customHeight="1" x14ac:dyDescent="0.2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J216" s="8"/>
    </row>
    <row r="217" spans="5:36" ht="15.75" customHeight="1" x14ac:dyDescent="0.2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J217" s="8"/>
    </row>
    <row r="218" spans="5:36" ht="15.75" customHeight="1" x14ac:dyDescent="0.2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J218" s="8"/>
    </row>
    <row r="219" spans="5:36" ht="15.75" customHeight="1" x14ac:dyDescent="0.2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J219" s="8"/>
    </row>
    <row r="220" spans="5:36" ht="15.75" customHeight="1" x14ac:dyDescent="0.2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J220" s="8"/>
    </row>
    <row r="221" spans="5:36" ht="15.75" customHeight="1" x14ac:dyDescent="0.2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J221" s="8"/>
    </row>
    <row r="222" spans="5:36" ht="15.75" customHeight="1" x14ac:dyDescent="0.2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J222" s="8"/>
    </row>
    <row r="223" spans="5:36" ht="15.75" customHeight="1" x14ac:dyDescent="0.2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J223" s="8"/>
    </row>
    <row r="224" spans="5:36" ht="15.75" customHeight="1" x14ac:dyDescent="0.2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J224" s="8"/>
    </row>
    <row r="225" spans="5:36" ht="15.75" customHeight="1" x14ac:dyDescent="0.2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J225" s="8"/>
    </row>
    <row r="226" spans="5:36" ht="15.75" customHeight="1" x14ac:dyDescent="0.2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J226" s="8"/>
    </row>
    <row r="227" spans="5:36" ht="15.75" customHeight="1" x14ac:dyDescent="0.2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J227" s="8"/>
    </row>
    <row r="228" spans="5:36" ht="15.75" customHeight="1" x14ac:dyDescent="0.2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J228" s="8"/>
    </row>
    <row r="229" spans="5:36" ht="15.75" customHeight="1" x14ac:dyDescent="0.2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J229" s="8"/>
    </row>
    <row r="230" spans="5:36" ht="15.75" customHeight="1" x14ac:dyDescent="0.2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J230" s="8"/>
    </row>
    <row r="231" spans="5:36" ht="15.75" customHeight="1" x14ac:dyDescent="0.2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J231" s="8"/>
    </row>
    <row r="232" spans="5:36" ht="15.75" customHeight="1" x14ac:dyDescent="0.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J232" s="8"/>
    </row>
    <row r="233" spans="5:36" ht="15.75" customHeight="1" x14ac:dyDescent="0.2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J233" s="8"/>
    </row>
    <row r="234" spans="5:36" ht="15.75" customHeight="1" x14ac:dyDescent="0.2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J234" s="8"/>
    </row>
    <row r="235" spans="5:36" ht="15.75" customHeight="1" x14ac:dyDescent="0.2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J235" s="8"/>
    </row>
    <row r="236" spans="5:36" ht="15.75" customHeight="1" x14ac:dyDescent="0.2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J236" s="8"/>
    </row>
    <row r="237" spans="5:36" ht="15.75" customHeight="1" x14ac:dyDescent="0.2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J237" s="8"/>
    </row>
    <row r="238" spans="5:36" ht="15.75" customHeight="1" x14ac:dyDescent="0.2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J238" s="8"/>
    </row>
    <row r="239" spans="5:36" ht="15.75" customHeight="1" x14ac:dyDescent="0.2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J239" s="8"/>
    </row>
    <row r="240" spans="5:36" ht="15.75" customHeight="1" x14ac:dyDescent="0.2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J240" s="8"/>
    </row>
    <row r="241" spans="5:36" ht="15.75" customHeight="1" x14ac:dyDescent="0.2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J241" s="8"/>
    </row>
    <row r="242" spans="5:36" ht="15.75" customHeight="1" x14ac:dyDescent="0.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J242" s="8"/>
    </row>
    <row r="243" spans="5:36" ht="15.75" customHeight="1" x14ac:dyDescent="0.2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J243" s="8"/>
    </row>
    <row r="244" spans="5:36" ht="15.75" customHeight="1" x14ac:dyDescent="0.2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J244" s="8"/>
    </row>
    <row r="245" spans="5:36" ht="15.75" customHeight="1" x14ac:dyDescent="0.2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J245" s="8"/>
    </row>
    <row r="246" spans="5:36" ht="15.75" customHeight="1" x14ac:dyDescent="0.2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J246" s="8"/>
    </row>
    <row r="247" spans="5:36" ht="15.75" customHeight="1" x14ac:dyDescent="0.2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J247" s="8"/>
    </row>
    <row r="248" spans="5:36" ht="15.75" customHeight="1" x14ac:dyDescent="0.2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J248" s="8"/>
    </row>
    <row r="249" spans="5:36" ht="15.75" customHeight="1" x14ac:dyDescent="0.2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J249" s="8"/>
    </row>
    <row r="250" spans="5:36" ht="15.75" customHeight="1" x14ac:dyDescent="0.2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J250" s="8"/>
    </row>
    <row r="251" spans="5:36" ht="15.75" customHeight="1" x14ac:dyDescent="0.2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J251" s="8"/>
    </row>
    <row r="252" spans="5:36" ht="15.75" customHeight="1" x14ac:dyDescent="0.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J252" s="8"/>
    </row>
    <row r="253" spans="5:36" ht="15.75" customHeight="1" x14ac:dyDescent="0.2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J253" s="8"/>
    </row>
    <row r="254" spans="5:36" ht="15.75" customHeight="1" x14ac:dyDescent="0.2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J254" s="8"/>
    </row>
    <row r="255" spans="5:36" ht="15.75" customHeight="1" x14ac:dyDescent="0.2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J255" s="8"/>
    </row>
    <row r="256" spans="5:36" ht="15.75" customHeight="1" x14ac:dyDescent="0.2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J256" s="8"/>
    </row>
    <row r="257" spans="5:26" ht="15.75" customHeight="1" x14ac:dyDescent="0.2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5:26" ht="15.75" customHeight="1" x14ac:dyDescent="0.2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5:26" ht="15.75" customHeight="1" x14ac:dyDescent="0.2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5:26" ht="15.75" customHeight="1" x14ac:dyDescent="0.2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5:26" ht="15.75" customHeight="1" x14ac:dyDescent="0.2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5:26" ht="15.75" customHeight="1" x14ac:dyDescent="0.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5:26" ht="15.75" customHeigh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5:26" ht="15.75" customHeigh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5:26" ht="15.75" customHeigh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5:26" ht="15.75" customHeigh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5:26" ht="15.75" customHeigh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5:26" ht="15.75" customHeigh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5:26" ht="15.75" customHeigh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5:26" ht="15.75" customHeigh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5:26" ht="15.75" customHeigh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5:26" ht="15.75" customHeigh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5:26" ht="15.75" customHeigh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5:26" ht="15.75" customHeight="1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5:26" ht="15.75" customHeight="1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5:26" ht="15.75" customHeight="1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5:26" ht="15.75" customHeight="1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5:26" ht="15.75" customHeight="1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5:26" ht="15.75" customHeight="1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5:26" ht="15.75" customHeight="1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5:26" ht="15.75" customHeight="1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5:26" ht="15.75" customHeight="1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5:26" ht="15.75" customHeight="1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5:26" ht="15.75" customHeight="1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5:26" ht="15.75" customHeight="1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5:26" ht="15.75" customHeight="1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5:26" ht="15.75" customHeight="1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5:26" ht="15.75" customHeight="1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5:26" ht="15.75" customHeight="1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5:26" ht="15.75" customHeight="1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5:26" ht="15.75" customHeight="1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5:26" ht="15.75" customHeight="1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5:26" ht="15.75" customHeight="1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5:26" ht="15.75" customHeight="1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5:26" ht="15.75" customHeight="1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5:26" ht="15.75" customHeight="1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5:26" ht="15.75" customHeight="1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5:26" ht="15.75" customHeight="1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5:26" ht="15.75" customHeight="1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5:26" ht="15.75" customHeight="1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5:26" ht="15.75" customHeight="1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5:26" ht="15.75" customHeight="1" x14ac:dyDescent="0.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5:26" ht="15.75" customHeight="1" x14ac:dyDescent="0.2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5:26" ht="15.75" customHeight="1" x14ac:dyDescent="0.2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5:26" ht="15.75" customHeight="1" x14ac:dyDescent="0.2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5:26" ht="15.75" customHeight="1" x14ac:dyDescent="0.2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5:26" ht="15.75" customHeight="1" x14ac:dyDescent="0.2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5:26" ht="15.75" customHeight="1" x14ac:dyDescent="0.2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5:26" ht="15.75" customHeight="1" x14ac:dyDescent="0.2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5:26" ht="15.75" customHeight="1" x14ac:dyDescent="0.2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5:26" ht="15.75" customHeight="1" x14ac:dyDescent="0.2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5:26" ht="15.75" customHeight="1" x14ac:dyDescent="0.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5:26" ht="15.75" customHeight="1" x14ac:dyDescent="0.2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5:26" ht="15.75" customHeight="1" x14ac:dyDescent="0.2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5:26" ht="15.75" customHeight="1" x14ac:dyDescent="0.2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5:26" ht="15.75" customHeight="1" x14ac:dyDescent="0.2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5:26" ht="15.75" customHeight="1" x14ac:dyDescent="0.2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5:26" ht="15.75" customHeight="1" x14ac:dyDescent="0.2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5:26" ht="15.75" customHeight="1" x14ac:dyDescent="0.2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5:26" ht="15.75" customHeight="1" x14ac:dyDescent="0.2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5:26" ht="15.75" customHeight="1" x14ac:dyDescent="0.2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5:26" ht="15.75" customHeight="1" x14ac:dyDescent="0.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5:26" ht="15.75" customHeight="1" x14ac:dyDescent="0.2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5:26" ht="15.75" customHeight="1" x14ac:dyDescent="0.2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5:26" ht="15.75" customHeight="1" x14ac:dyDescent="0.2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5:26" ht="15.75" customHeight="1" x14ac:dyDescent="0.2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5:26" ht="15.75" customHeight="1" x14ac:dyDescent="0.2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5:26" ht="15.75" customHeight="1" x14ac:dyDescent="0.2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5:26" ht="15.75" customHeight="1" x14ac:dyDescent="0.2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5:26" ht="15.75" customHeight="1" x14ac:dyDescent="0.2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5:26" ht="15.75" customHeight="1" x14ac:dyDescent="0.2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5:26" ht="15.75" customHeight="1" x14ac:dyDescent="0.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5:26" ht="15.75" customHeight="1" x14ac:dyDescent="0.2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5:26" ht="15.75" customHeight="1" x14ac:dyDescent="0.2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5:26" ht="15.75" customHeight="1" x14ac:dyDescent="0.2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5:26" ht="15.75" customHeight="1" x14ac:dyDescent="0.2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5:26" ht="15.75" customHeight="1" x14ac:dyDescent="0.2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5:26" ht="15.75" customHeight="1" x14ac:dyDescent="0.2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5:26" ht="15.75" customHeight="1" x14ac:dyDescent="0.2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5:26" ht="15.75" customHeight="1" x14ac:dyDescent="0.2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5:26" ht="15.75" customHeight="1" x14ac:dyDescent="0.2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5:26" ht="15.75" customHeight="1" x14ac:dyDescent="0.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5:26" ht="15.75" customHeight="1" x14ac:dyDescent="0.2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5:26" ht="15.75" customHeight="1" x14ac:dyDescent="0.2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5:26" ht="15.75" customHeight="1" x14ac:dyDescent="0.2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5:26" ht="15.75" customHeight="1" x14ac:dyDescent="0.2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5:26" ht="15.75" customHeight="1" x14ac:dyDescent="0.2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5:26" ht="15.75" customHeight="1" x14ac:dyDescent="0.2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5:26" ht="15.75" customHeight="1" x14ac:dyDescent="0.2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5:26" ht="15.75" customHeight="1" x14ac:dyDescent="0.2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5:26" ht="15.75" customHeight="1" x14ac:dyDescent="0.2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5:26" ht="15.75" customHeight="1" x14ac:dyDescent="0.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5:26" ht="15.75" customHeight="1" x14ac:dyDescent="0.2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5:26" ht="15.75" customHeight="1" x14ac:dyDescent="0.2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5:26" ht="15.75" customHeight="1" x14ac:dyDescent="0.2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5:26" ht="15.75" customHeight="1" x14ac:dyDescent="0.2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5:26" ht="15.75" customHeight="1" x14ac:dyDescent="0.2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5:26" ht="15.75" customHeight="1" x14ac:dyDescent="0.2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5:26" ht="15.75" customHeight="1" x14ac:dyDescent="0.2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5:26" ht="15.75" customHeight="1" x14ac:dyDescent="0.2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5:26" ht="15.75" customHeight="1" x14ac:dyDescent="0.2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5:26" ht="15.75" customHeight="1" x14ac:dyDescent="0.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5:26" ht="15.75" customHeight="1" x14ac:dyDescent="0.2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5:26" ht="15.75" customHeight="1" x14ac:dyDescent="0.2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5:26" ht="15.75" customHeight="1" x14ac:dyDescent="0.2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5:26" ht="15.75" customHeight="1" x14ac:dyDescent="0.2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5:26" ht="15.75" customHeight="1" x14ac:dyDescent="0.2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5:26" ht="15.75" customHeight="1" x14ac:dyDescent="0.2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5:26" ht="15.75" customHeight="1" x14ac:dyDescent="0.2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5:26" ht="15.75" customHeight="1" x14ac:dyDescent="0.2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5:26" ht="15.75" customHeight="1" x14ac:dyDescent="0.2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5:26" ht="15.75" customHeight="1" x14ac:dyDescent="0.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5:26" ht="15.75" customHeight="1" x14ac:dyDescent="0.2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5:26" ht="15.75" customHeight="1" x14ac:dyDescent="0.2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5:26" ht="15.75" customHeight="1" x14ac:dyDescent="0.2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5:26" ht="15.75" customHeight="1" x14ac:dyDescent="0.2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5:26" ht="15.75" customHeight="1" x14ac:dyDescent="0.2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5:26" ht="15.75" customHeight="1" x14ac:dyDescent="0.2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5:26" ht="15.75" customHeight="1" x14ac:dyDescent="0.2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5:26" ht="15.75" customHeight="1" x14ac:dyDescent="0.2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5:26" ht="15.75" customHeight="1" x14ac:dyDescent="0.2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5:26" ht="15.75" customHeight="1" x14ac:dyDescent="0.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5:26" ht="15.75" customHeight="1" x14ac:dyDescent="0.2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5:26" ht="15.75" customHeight="1" x14ac:dyDescent="0.2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5:26" ht="15.75" customHeight="1" x14ac:dyDescent="0.2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5:26" ht="15.75" customHeight="1" x14ac:dyDescent="0.2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5:26" ht="15.75" customHeight="1" x14ac:dyDescent="0.2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5:26" ht="15.75" customHeight="1" x14ac:dyDescent="0.2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5:26" ht="15.75" customHeight="1" x14ac:dyDescent="0.2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5:26" ht="15.75" customHeight="1" x14ac:dyDescent="0.2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5:26" ht="15.75" customHeight="1" x14ac:dyDescent="0.2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5:26" ht="15.75" customHeight="1" x14ac:dyDescent="0.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5:26" ht="15.75" customHeight="1" x14ac:dyDescent="0.2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5:26" ht="15.75" customHeight="1" x14ac:dyDescent="0.2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5:26" ht="15.75" customHeight="1" x14ac:dyDescent="0.2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5:26" ht="15.75" customHeight="1" x14ac:dyDescent="0.2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5:26" ht="15.75" customHeight="1" x14ac:dyDescent="0.2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5:26" ht="15.75" customHeight="1" x14ac:dyDescent="0.2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5:26" ht="15.75" customHeight="1" x14ac:dyDescent="0.2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5:26" ht="15.75" customHeight="1" x14ac:dyDescent="0.2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5:26" ht="15.75" customHeight="1" x14ac:dyDescent="0.2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5:26" ht="15.75" customHeight="1" x14ac:dyDescent="0.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5:26" ht="15.75" customHeight="1" x14ac:dyDescent="0.2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5:26" ht="15.75" customHeight="1" x14ac:dyDescent="0.2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5:26" ht="15.75" customHeight="1" x14ac:dyDescent="0.2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5:26" ht="15.75" customHeight="1" x14ac:dyDescent="0.2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5:26" ht="15.75" customHeight="1" x14ac:dyDescent="0.2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5:26" ht="15.75" customHeight="1" x14ac:dyDescent="0.2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5:26" ht="15.75" customHeight="1" x14ac:dyDescent="0.2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5:26" ht="15.75" customHeight="1" x14ac:dyDescent="0.2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5:26" ht="15.75" customHeight="1" x14ac:dyDescent="0.2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5:26" ht="15.75" customHeight="1" x14ac:dyDescent="0.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5:26" ht="15.75" customHeight="1" x14ac:dyDescent="0.2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5:26" ht="15.75" customHeight="1" x14ac:dyDescent="0.2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5:26" ht="15.75" customHeight="1" x14ac:dyDescent="0.2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5:26" ht="15.75" customHeight="1" x14ac:dyDescent="0.2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5:26" ht="15.75" customHeight="1" x14ac:dyDescent="0.2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5:26" ht="15.75" customHeight="1" x14ac:dyDescent="0.2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5:26" ht="15.75" customHeight="1" x14ac:dyDescent="0.2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5:26" ht="15.75" customHeight="1" x14ac:dyDescent="0.2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5:26" ht="15.75" customHeight="1" x14ac:dyDescent="0.2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5:26" ht="15.75" customHeight="1" x14ac:dyDescent="0.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5:26" ht="15.75" customHeight="1" x14ac:dyDescent="0.2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5:26" ht="15.75" customHeight="1" x14ac:dyDescent="0.2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5:26" ht="15.75" customHeight="1" x14ac:dyDescent="0.2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5:26" ht="15.75" customHeight="1" x14ac:dyDescent="0.2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5:26" ht="15.75" customHeight="1" x14ac:dyDescent="0.2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5:26" ht="15.75" customHeight="1" x14ac:dyDescent="0.2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5:26" ht="15.75" customHeight="1" x14ac:dyDescent="0.2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5:26" ht="15.75" customHeight="1" x14ac:dyDescent="0.2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5:26" ht="15.75" customHeight="1" x14ac:dyDescent="0.2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5:26" ht="15.75" customHeight="1" x14ac:dyDescent="0.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5:26" ht="15.75" customHeight="1" x14ac:dyDescent="0.2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5:26" ht="15.75" customHeight="1" x14ac:dyDescent="0.2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5:26" ht="15.75" customHeight="1" x14ac:dyDescent="0.2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5:26" ht="15.75" customHeight="1" x14ac:dyDescent="0.2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5:26" ht="15.75" customHeight="1" x14ac:dyDescent="0.2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5:26" ht="15.75" customHeight="1" x14ac:dyDescent="0.2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5:26" ht="15.75" customHeight="1" x14ac:dyDescent="0.2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5:26" ht="15.75" customHeight="1" x14ac:dyDescent="0.2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5:26" ht="15.75" customHeight="1" x14ac:dyDescent="0.2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5:26" ht="15.75" customHeight="1" x14ac:dyDescent="0.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5:26" ht="15.75" customHeight="1" x14ac:dyDescent="0.2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5:26" ht="15.75" customHeight="1" x14ac:dyDescent="0.2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5:26" ht="15.75" customHeight="1" x14ac:dyDescent="0.2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5:26" ht="15.75" customHeight="1" x14ac:dyDescent="0.2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5:26" ht="15.75" customHeight="1" x14ac:dyDescent="0.2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5:26" ht="15.75" customHeight="1" x14ac:dyDescent="0.2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5:26" ht="15.75" customHeight="1" x14ac:dyDescent="0.2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5:26" ht="15.75" customHeight="1" x14ac:dyDescent="0.2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5:26" ht="15.75" customHeight="1" x14ac:dyDescent="0.2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5:26" ht="15.75" customHeight="1" x14ac:dyDescent="0.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5:26" ht="15.75" customHeight="1" x14ac:dyDescent="0.2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5:26" ht="15.75" customHeight="1" x14ac:dyDescent="0.2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5:26" ht="15.75" customHeight="1" x14ac:dyDescent="0.2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5:26" ht="15.75" customHeight="1" x14ac:dyDescent="0.2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5:26" ht="15.75" customHeight="1" x14ac:dyDescent="0.2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5:26" ht="15.75" customHeight="1" x14ac:dyDescent="0.2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5:26" ht="15.75" customHeight="1" x14ac:dyDescent="0.2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5:26" ht="15.75" customHeight="1" x14ac:dyDescent="0.2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5:26" ht="15.75" customHeight="1" x14ac:dyDescent="0.2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5:26" ht="15.75" customHeight="1" x14ac:dyDescent="0.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5:26" ht="15.75" customHeight="1" x14ac:dyDescent="0.2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5:26" ht="15.75" customHeight="1" x14ac:dyDescent="0.2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5:26" ht="15.75" customHeight="1" x14ac:dyDescent="0.2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5:26" ht="15.75" customHeight="1" x14ac:dyDescent="0.2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5:26" ht="15.75" customHeight="1" x14ac:dyDescent="0.2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5:26" ht="15.75" customHeight="1" x14ac:dyDescent="0.2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5:26" ht="15.75" customHeight="1" x14ac:dyDescent="0.2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5:26" ht="15.75" customHeight="1" x14ac:dyDescent="0.2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5:26" ht="15.75" customHeight="1" x14ac:dyDescent="0.2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5:26" ht="15.75" customHeight="1" x14ac:dyDescent="0.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5:26" ht="15.75" customHeight="1" x14ac:dyDescent="0.2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5:26" ht="15.75" customHeight="1" x14ac:dyDescent="0.2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5:26" ht="15.75" customHeight="1" x14ac:dyDescent="0.2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5:26" ht="15.75" customHeight="1" x14ac:dyDescent="0.2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5:26" ht="15.75" customHeight="1" x14ac:dyDescent="0.2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5:26" ht="15.75" customHeight="1" x14ac:dyDescent="0.2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5:26" ht="15.75" customHeight="1" x14ac:dyDescent="0.2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5:26" ht="15.75" customHeight="1" x14ac:dyDescent="0.2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5:26" ht="15.75" customHeight="1" x14ac:dyDescent="0.2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5:26" ht="15.75" customHeight="1" x14ac:dyDescent="0.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5:26" ht="15.75" customHeight="1" x14ac:dyDescent="0.2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5:26" ht="15.75" customHeight="1" x14ac:dyDescent="0.2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5:26" ht="15.75" customHeight="1" x14ac:dyDescent="0.2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5:26" ht="15.75" customHeight="1" x14ac:dyDescent="0.2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5:26" ht="15.75" customHeight="1" x14ac:dyDescent="0.2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5:26" ht="15.75" customHeight="1" x14ac:dyDescent="0.2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5:26" ht="15.75" customHeight="1" x14ac:dyDescent="0.2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5:26" ht="15.75" customHeight="1" x14ac:dyDescent="0.2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5:26" ht="15.75" customHeight="1" x14ac:dyDescent="0.2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5:26" ht="15.75" customHeight="1" x14ac:dyDescent="0.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5:26" ht="15.75" customHeight="1" x14ac:dyDescent="0.2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5:26" ht="15.75" customHeight="1" x14ac:dyDescent="0.2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5:26" ht="15.75" customHeight="1" x14ac:dyDescent="0.2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5:26" ht="15.75" customHeight="1" x14ac:dyDescent="0.2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5:26" ht="15.75" customHeight="1" x14ac:dyDescent="0.2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5:26" ht="15.75" customHeight="1" x14ac:dyDescent="0.2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5:26" ht="15.75" customHeight="1" x14ac:dyDescent="0.2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5:26" ht="15.75" customHeight="1" x14ac:dyDescent="0.2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5:26" ht="15.75" customHeight="1" x14ac:dyDescent="0.2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5:26" ht="15.75" customHeight="1" x14ac:dyDescent="0.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5:26" ht="15.75" customHeight="1" x14ac:dyDescent="0.2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5:26" ht="15.75" customHeight="1" x14ac:dyDescent="0.2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5:26" ht="15.75" customHeight="1" x14ac:dyDescent="0.2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5:26" ht="15.75" customHeight="1" x14ac:dyDescent="0.2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5:26" ht="15.75" customHeight="1" x14ac:dyDescent="0.2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5:26" ht="15.75" customHeight="1" x14ac:dyDescent="0.2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5:26" ht="15.75" customHeight="1" x14ac:dyDescent="0.2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5:26" ht="15.75" customHeight="1" x14ac:dyDescent="0.2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5:26" ht="15.75" customHeight="1" x14ac:dyDescent="0.2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5:26" ht="15.75" customHeight="1" x14ac:dyDescent="0.2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5:26" ht="15.75" customHeight="1" x14ac:dyDescent="0.2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5:26" ht="15.75" customHeight="1" x14ac:dyDescent="0.2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5:26" ht="15.75" customHeight="1" x14ac:dyDescent="0.2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5:26" ht="15.75" customHeight="1" x14ac:dyDescent="0.2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5:26" ht="15.75" customHeight="1" x14ac:dyDescent="0.2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5:26" ht="15.75" customHeight="1" x14ac:dyDescent="0.2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5:26" ht="15.75" customHeight="1" x14ac:dyDescent="0.2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5:26" ht="15.75" customHeight="1" x14ac:dyDescent="0.2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5:26" ht="15.75" customHeight="1" x14ac:dyDescent="0.2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5:26" ht="15.75" customHeight="1" x14ac:dyDescent="0.2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5:26" ht="15.75" customHeight="1" x14ac:dyDescent="0.2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5:26" ht="15.75" customHeight="1" x14ac:dyDescent="0.2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5:26" ht="15.75" customHeight="1" x14ac:dyDescent="0.2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5:26" ht="15.75" customHeight="1" x14ac:dyDescent="0.2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5:26" ht="15.75" customHeight="1" x14ac:dyDescent="0.2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5:26" ht="15.75" customHeight="1" x14ac:dyDescent="0.2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5:26" ht="15.75" customHeight="1" x14ac:dyDescent="0.2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5:26" ht="15.75" customHeight="1" x14ac:dyDescent="0.2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5:26" ht="15.75" customHeight="1" x14ac:dyDescent="0.2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5:26" ht="15.75" customHeight="1" x14ac:dyDescent="0.2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5:26" ht="15.75" customHeight="1" x14ac:dyDescent="0.2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5:26" ht="15.75" customHeight="1" x14ac:dyDescent="0.2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5:26" ht="15.75" customHeight="1" x14ac:dyDescent="0.2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5:26" ht="15.75" customHeight="1" x14ac:dyDescent="0.2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5:26" ht="15.75" customHeight="1" x14ac:dyDescent="0.2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5:26" ht="15.75" customHeight="1" x14ac:dyDescent="0.2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5:26" ht="15.75" customHeight="1" x14ac:dyDescent="0.2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5:26" ht="15.75" customHeight="1" x14ac:dyDescent="0.2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5:26" ht="15.75" customHeight="1" x14ac:dyDescent="0.2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5:26" ht="15.75" customHeight="1" x14ac:dyDescent="0.2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5:26" ht="15.75" customHeight="1" x14ac:dyDescent="0.2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5:26" ht="15.75" customHeight="1" x14ac:dyDescent="0.2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5:26" ht="15.75" customHeight="1" x14ac:dyDescent="0.2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5:26" ht="15.75" customHeight="1" x14ac:dyDescent="0.2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5:26" ht="15.75" customHeight="1" x14ac:dyDescent="0.2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5:26" ht="15.75" customHeight="1" x14ac:dyDescent="0.2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5:26" ht="15.75" customHeight="1" x14ac:dyDescent="0.2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5:26" ht="15.75" customHeight="1" x14ac:dyDescent="0.2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5:26" ht="15.75" customHeight="1" x14ac:dyDescent="0.2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5:26" ht="15.75" customHeight="1" x14ac:dyDescent="0.2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5:26" ht="15.75" customHeight="1" x14ac:dyDescent="0.2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5:26" ht="15.75" customHeight="1" x14ac:dyDescent="0.2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5:26" ht="15.75" customHeight="1" x14ac:dyDescent="0.2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5:26" ht="15.75" customHeight="1" x14ac:dyDescent="0.2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5:26" ht="15.75" customHeight="1" x14ac:dyDescent="0.2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5:26" ht="15.75" customHeight="1" x14ac:dyDescent="0.2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5:26" ht="15.75" customHeight="1" x14ac:dyDescent="0.2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5:26" ht="15.75" customHeight="1" x14ac:dyDescent="0.2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5:26" ht="15.75" customHeight="1" x14ac:dyDescent="0.2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5:26" ht="15.75" customHeight="1" x14ac:dyDescent="0.2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5:26" ht="15.75" customHeight="1" x14ac:dyDescent="0.2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5:26" ht="15.75" customHeight="1" x14ac:dyDescent="0.2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5:26" ht="15.75" customHeight="1" x14ac:dyDescent="0.2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5:26" ht="15.75" customHeight="1" x14ac:dyDescent="0.2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5:26" ht="15.75" customHeight="1" x14ac:dyDescent="0.2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5:26" ht="15.75" customHeight="1" x14ac:dyDescent="0.2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5:26" ht="15.75" customHeight="1" x14ac:dyDescent="0.2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5:26" ht="15.75" customHeight="1" x14ac:dyDescent="0.2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5:26" ht="15.75" customHeight="1" x14ac:dyDescent="0.2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5:26" ht="15.75" customHeight="1" x14ac:dyDescent="0.2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5:26" ht="15.75" customHeight="1" x14ac:dyDescent="0.2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5:26" ht="15.75" customHeight="1" x14ac:dyDescent="0.2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5:26" ht="15.75" customHeight="1" x14ac:dyDescent="0.2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5:26" ht="15.75" customHeight="1" x14ac:dyDescent="0.2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5:26" ht="15.75" customHeight="1" x14ac:dyDescent="0.2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5:26" ht="15.75" customHeight="1" x14ac:dyDescent="0.2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5:26" ht="15.75" customHeight="1" x14ac:dyDescent="0.2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5:26" ht="15.75" customHeight="1" x14ac:dyDescent="0.2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5:26" ht="15.75" customHeight="1" x14ac:dyDescent="0.2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5:26" ht="15.75" customHeight="1" x14ac:dyDescent="0.2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5:26" ht="15.75" customHeight="1" x14ac:dyDescent="0.2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5:26" ht="15.75" customHeight="1" x14ac:dyDescent="0.2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5:26" ht="15.75" customHeight="1" x14ac:dyDescent="0.2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5:26" ht="15.75" customHeight="1" x14ac:dyDescent="0.2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5:26" ht="15.75" customHeight="1" x14ac:dyDescent="0.2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5:26" ht="15.75" customHeight="1" x14ac:dyDescent="0.2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5:26" ht="15.75" customHeight="1" x14ac:dyDescent="0.2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5:26" ht="15.75" customHeight="1" x14ac:dyDescent="0.2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5:26" ht="15.75" customHeight="1" x14ac:dyDescent="0.2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5:26" ht="15.75" customHeight="1" x14ac:dyDescent="0.2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5:26" ht="15.75" customHeight="1" x14ac:dyDescent="0.2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5:26" ht="15.75" customHeight="1" x14ac:dyDescent="0.2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5:26" ht="15.75" customHeight="1" x14ac:dyDescent="0.2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5:26" ht="15.75" customHeight="1" x14ac:dyDescent="0.2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5:26" ht="15.75" customHeight="1" x14ac:dyDescent="0.2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5:26" ht="15.75" customHeight="1" x14ac:dyDescent="0.2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5:26" ht="15.75" customHeight="1" x14ac:dyDescent="0.2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5:26" ht="15.75" customHeight="1" x14ac:dyDescent="0.2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5:26" ht="15.75" customHeight="1" x14ac:dyDescent="0.2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5:26" ht="15.75" customHeight="1" x14ac:dyDescent="0.2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5:26" ht="15.75" customHeight="1" x14ac:dyDescent="0.2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5:26" ht="15.75" customHeight="1" x14ac:dyDescent="0.2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5:26" ht="15.75" customHeight="1" x14ac:dyDescent="0.2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5:26" ht="15.75" customHeight="1" x14ac:dyDescent="0.2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5:26" ht="15.75" customHeight="1" x14ac:dyDescent="0.2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5:26" ht="15.75" customHeight="1" x14ac:dyDescent="0.2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5:26" ht="15.75" customHeight="1" x14ac:dyDescent="0.2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5:26" ht="15.75" customHeight="1" x14ac:dyDescent="0.2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5:26" ht="15.75" customHeight="1" x14ac:dyDescent="0.2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5:26" ht="15.75" customHeight="1" x14ac:dyDescent="0.2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5:26" ht="15.75" customHeight="1" x14ac:dyDescent="0.2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5:26" ht="15.75" customHeight="1" x14ac:dyDescent="0.2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5:26" ht="15.75" customHeight="1" x14ac:dyDescent="0.2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5:26" ht="15.75" customHeight="1" x14ac:dyDescent="0.2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5:26" ht="15.75" customHeight="1" x14ac:dyDescent="0.2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5:26" ht="15.75" customHeight="1" x14ac:dyDescent="0.2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5:26" ht="15.75" customHeight="1" x14ac:dyDescent="0.2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5:26" ht="15.75" customHeight="1" x14ac:dyDescent="0.2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5:26" ht="15.75" customHeight="1" x14ac:dyDescent="0.2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5:26" ht="15.75" customHeight="1" x14ac:dyDescent="0.2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5:26" ht="15.75" customHeight="1" x14ac:dyDescent="0.2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5:26" ht="15.75" customHeight="1" x14ac:dyDescent="0.2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5:26" ht="15.75" customHeight="1" x14ac:dyDescent="0.2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5:26" ht="15.75" customHeight="1" x14ac:dyDescent="0.2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5:26" ht="15.75" customHeight="1" x14ac:dyDescent="0.2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5:26" ht="15.75" customHeight="1" x14ac:dyDescent="0.2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5:26" ht="15.75" customHeight="1" x14ac:dyDescent="0.2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5:26" ht="15.75" customHeight="1" x14ac:dyDescent="0.2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5:26" ht="15.75" customHeight="1" x14ac:dyDescent="0.2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5:26" ht="15.75" customHeight="1" x14ac:dyDescent="0.2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5:26" ht="15.75" customHeight="1" x14ac:dyDescent="0.2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5:26" ht="15.75" customHeight="1" x14ac:dyDescent="0.2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5:26" ht="15.75" customHeight="1" x14ac:dyDescent="0.2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5:26" ht="15.75" customHeight="1" x14ac:dyDescent="0.2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5:26" ht="15.75" customHeight="1" x14ac:dyDescent="0.2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5:26" ht="15.75" customHeight="1" x14ac:dyDescent="0.2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5:26" ht="15.75" customHeight="1" x14ac:dyDescent="0.2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5:26" ht="15.75" customHeight="1" x14ac:dyDescent="0.2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5:26" ht="15.75" customHeight="1" x14ac:dyDescent="0.2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5:26" ht="15.75" customHeight="1" x14ac:dyDescent="0.2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5:26" ht="15.75" customHeight="1" x14ac:dyDescent="0.2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5:26" ht="15.75" customHeight="1" x14ac:dyDescent="0.2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5:26" ht="15.75" customHeight="1" x14ac:dyDescent="0.2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5:26" ht="15.75" customHeight="1" x14ac:dyDescent="0.2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5:26" ht="15.75" customHeight="1" x14ac:dyDescent="0.2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5:26" ht="15.75" customHeight="1" x14ac:dyDescent="0.2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5:26" ht="15.75" customHeight="1" x14ac:dyDescent="0.2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5:26" ht="15.75" customHeight="1" x14ac:dyDescent="0.2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5:26" ht="15.75" customHeight="1" x14ac:dyDescent="0.2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5:26" ht="15.75" customHeight="1" x14ac:dyDescent="0.2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5:26" ht="15.75" customHeight="1" x14ac:dyDescent="0.2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5:26" ht="15.75" customHeight="1" x14ac:dyDescent="0.2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5:26" ht="15.75" customHeight="1" x14ac:dyDescent="0.2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5:26" ht="15.75" customHeight="1" x14ac:dyDescent="0.2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5:26" ht="15.75" customHeight="1" x14ac:dyDescent="0.2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5:26" ht="15.75" customHeight="1" x14ac:dyDescent="0.2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5:26" ht="15.75" customHeight="1" x14ac:dyDescent="0.2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5:26" ht="15.75" customHeight="1" x14ac:dyDescent="0.2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5:26" ht="15.75" customHeight="1" x14ac:dyDescent="0.2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5:26" ht="15.75" customHeight="1" x14ac:dyDescent="0.2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5:26" ht="15.75" customHeight="1" x14ac:dyDescent="0.2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5:26" ht="15.75" customHeight="1" x14ac:dyDescent="0.2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5:26" ht="15.75" customHeight="1" x14ac:dyDescent="0.2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5:26" ht="15.75" customHeight="1" x14ac:dyDescent="0.2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5:26" ht="15.75" customHeight="1" x14ac:dyDescent="0.2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5:26" ht="15.75" customHeight="1" x14ac:dyDescent="0.2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5:26" ht="15.75" customHeight="1" x14ac:dyDescent="0.2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5:26" ht="15.75" customHeight="1" x14ac:dyDescent="0.2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5:26" ht="15.75" customHeight="1" x14ac:dyDescent="0.2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5:26" ht="15.75" customHeight="1" x14ac:dyDescent="0.2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5:26" ht="15.75" customHeight="1" x14ac:dyDescent="0.2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5:26" ht="15.75" customHeight="1" x14ac:dyDescent="0.2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5:26" ht="15.75" customHeight="1" x14ac:dyDescent="0.2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5:26" ht="15.75" customHeight="1" x14ac:dyDescent="0.2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5:26" ht="15.75" customHeight="1" x14ac:dyDescent="0.2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5:26" ht="15.75" customHeight="1" x14ac:dyDescent="0.2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5:26" ht="15.75" customHeight="1" x14ac:dyDescent="0.2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5:26" ht="15.75" customHeight="1" x14ac:dyDescent="0.2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5:26" ht="15.75" customHeight="1" x14ac:dyDescent="0.2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5:26" ht="15.75" customHeight="1" x14ac:dyDescent="0.2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5:26" ht="15.75" customHeight="1" x14ac:dyDescent="0.2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5:26" ht="15.75" customHeight="1" x14ac:dyDescent="0.2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5:26" ht="15.75" customHeight="1" x14ac:dyDescent="0.2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5:26" ht="15.75" customHeight="1" x14ac:dyDescent="0.2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5:26" ht="15.75" customHeight="1" x14ac:dyDescent="0.2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5:26" ht="15.75" customHeight="1" x14ac:dyDescent="0.2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5:26" ht="15.75" customHeight="1" x14ac:dyDescent="0.2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5:26" ht="15.75" customHeight="1" x14ac:dyDescent="0.2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5:26" ht="15.75" customHeight="1" x14ac:dyDescent="0.2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5:26" ht="15.75" customHeight="1" x14ac:dyDescent="0.2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5:26" ht="15.75" customHeight="1" x14ac:dyDescent="0.2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5:26" ht="15.75" customHeight="1" x14ac:dyDescent="0.2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5:26" ht="15.75" customHeight="1" x14ac:dyDescent="0.2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5:26" ht="15.75" customHeight="1" x14ac:dyDescent="0.2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5:26" ht="15.75" customHeight="1" x14ac:dyDescent="0.2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5:26" ht="15.75" customHeight="1" x14ac:dyDescent="0.2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5:26" ht="15.75" customHeight="1" x14ac:dyDescent="0.2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5:26" ht="15.75" customHeight="1" x14ac:dyDescent="0.2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5:26" ht="15.75" customHeight="1" x14ac:dyDescent="0.2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5:26" ht="15.75" customHeight="1" x14ac:dyDescent="0.2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5:26" ht="15.75" customHeight="1" x14ac:dyDescent="0.2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5:26" ht="15.75" customHeight="1" x14ac:dyDescent="0.2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5:26" ht="15.75" customHeight="1" x14ac:dyDescent="0.2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5:26" ht="15.75" customHeight="1" x14ac:dyDescent="0.2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5:26" ht="15.75" customHeight="1" x14ac:dyDescent="0.2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5:26" ht="15.75" customHeight="1" x14ac:dyDescent="0.2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5:26" ht="15.75" customHeight="1" x14ac:dyDescent="0.2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5:26" ht="15.75" customHeight="1" x14ac:dyDescent="0.2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5:26" ht="15.75" customHeight="1" x14ac:dyDescent="0.2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5:26" ht="15.75" customHeight="1" x14ac:dyDescent="0.2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5:26" ht="15.75" customHeight="1" x14ac:dyDescent="0.2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5:26" ht="15.75" customHeight="1" x14ac:dyDescent="0.2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5:26" ht="15.75" customHeight="1" x14ac:dyDescent="0.2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5:26" ht="15.75" customHeight="1" x14ac:dyDescent="0.2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5:26" ht="15.75" customHeight="1" x14ac:dyDescent="0.2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5:26" ht="15.75" customHeight="1" x14ac:dyDescent="0.2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5:26" ht="15.75" customHeight="1" x14ac:dyDescent="0.2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5:26" ht="15.75" customHeight="1" x14ac:dyDescent="0.2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5:26" ht="15.75" customHeight="1" x14ac:dyDescent="0.2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5:26" ht="15.75" customHeight="1" x14ac:dyDescent="0.2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5:26" ht="15.75" customHeight="1" x14ac:dyDescent="0.2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5:26" ht="15.75" customHeight="1" x14ac:dyDescent="0.2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5:26" ht="15.75" customHeight="1" x14ac:dyDescent="0.2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5:26" ht="15.75" customHeight="1" x14ac:dyDescent="0.2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5:26" ht="15.75" customHeight="1" x14ac:dyDescent="0.2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5:26" ht="15.75" customHeight="1" x14ac:dyDescent="0.2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5:26" ht="15.75" customHeight="1" x14ac:dyDescent="0.2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5:26" ht="15.75" customHeight="1" x14ac:dyDescent="0.2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5:26" ht="15.75" customHeight="1" x14ac:dyDescent="0.2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5:26" ht="15.75" customHeight="1" x14ac:dyDescent="0.2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5:26" ht="15.75" customHeight="1" x14ac:dyDescent="0.2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5:26" ht="15.75" customHeight="1" x14ac:dyDescent="0.2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5:26" ht="15.75" customHeight="1" x14ac:dyDescent="0.2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5:26" ht="15.75" customHeight="1" x14ac:dyDescent="0.2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5:26" ht="15.75" customHeight="1" x14ac:dyDescent="0.2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5:26" ht="15.75" customHeight="1" x14ac:dyDescent="0.2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5:26" ht="15.75" customHeight="1" x14ac:dyDescent="0.2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5:26" ht="15.75" customHeight="1" x14ac:dyDescent="0.2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5:26" ht="15.75" customHeight="1" x14ac:dyDescent="0.2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5:26" ht="15.75" customHeight="1" x14ac:dyDescent="0.2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5:26" ht="15.75" customHeight="1" x14ac:dyDescent="0.2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5:26" ht="15.75" customHeight="1" x14ac:dyDescent="0.2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5:26" ht="15.75" customHeight="1" x14ac:dyDescent="0.2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5:26" ht="15.75" customHeight="1" x14ac:dyDescent="0.2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5:26" ht="15.75" customHeight="1" x14ac:dyDescent="0.2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5:26" ht="15.75" customHeight="1" x14ac:dyDescent="0.2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5:26" ht="15.75" customHeight="1" x14ac:dyDescent="0.2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5:26" ht="15.75" customHeight="1" x14ac:dyDescent="0.2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5:26" ht="15.75" customHeight="1" x14ac:dyDescent="0.2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5:26" ht="15.75" customHeight="1" x14ac:dyDescent="0.2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5:26" ht="15.75" customHeight="1" x14ac:dyDescent="0.2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5:26" ht="15.75" customHeight="1" x14ac:dyDescent="0.2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5:26" ht="15.75" customHeight="1" x14ac:dyDescent="0.2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5:26" ht="15.75" customHeight="1" x14ac:dyDescent="0.2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5:26" ht="15.75" customHeight="1" x14ac:dyDescent="0.2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5:26" ht="15.75" customHeight="1" x14ac:dyDescent="0.2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5:26" ht="15.75" customHeight="1" x14ac:dyDescent="0.2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5:26" ht="15.75" customHeight="1" x14ac:dyDescent="0.2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5:26" ht="15.75" customHeight="1" x14ac:dyDescent="0.2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5:26" ht="15.75" customHeight="1" x14ac:dyDescent="0.2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5:26" ht="15.75" customHeight="1" x14ac:dyDescent="0.2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5:26" ht="15.75" customHeight="1" x14ac:dyDescent="0.2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5:26" ht="15.75" customHeight="1" x14ac:dyDescent="0.2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5:26" ht="15.75" customHeight="1" x14ac:dyDescent="0.2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5:26" ht="15.75" customHeight="1" x14ac:dyDescent="0.2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5:26" ht="15.75" customHeight="1" x14ac:dyDescent="0.2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5:26" ht="15.75" customHeight="1" x14ac:dyDescent="0.2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5:26" ht="15.75" customHeight="1" x14ac:dyDescent="0.2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5:26" ht="15.75" customHeight="1" x14ac:dyDescent="0.2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5:26" ht="15.75" customHeight="1" x14ac:dyDescent="0.2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5:26" ht="15.75" customHeight="1" x14ac:dyDescent="0.2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5:26" ht="15.75" customHeight="1" x14ac:dyDescent="0.2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5:26" ht="15.75" customHeight="1" x14ac:dyDescent="0.2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5:26" ht="15.75" customHeight="1" x14ac:dyDescent="0.2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5:26" ht="15.75" customHeight="1" x14ac:dyDescent="0.2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5:26" ht="15.75" customHeight="1" x14ac:dyDescent="0.2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5:26" ht="15.75" customHeight="1" x14ac:dyDescent="0.2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5:26" ht="15.75" customHeight="1" x14ac:dyDescent="0.2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5:26" ht="15.75" customHeight="1" x14ac:dyDescent="0.2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5:26" ht="15.75" customHeight="1" x14ac:dyDescent="0.2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5:26" ht="15.75" customHeight="1" x14ac:dyDescent="0.2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5:26" ht="15.75" customHeight="1" x14ac:dyDescent="0.2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5:26" ht="15.75" customHeight="1" x14ac:dyDescent="0.2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5:26" ht="15.75" customHeight="1" x14ac:dyDescent="0.2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5:26" ht="15.75" customHeight="1" x14ac:dyDescent="0.2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5:26" ht="15.75" customHeight="1" x14ac:dyDescent="0.2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5:26" ht="15.75" customHeight="1" x14ac:dyDescent="0.2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5:26" ht="15.75" customHeight="1" x14ac:dyDescent="0.2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5:26" ht="15.75" customHeight="1" x14ac:dyDescent="0.2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5:26" ht="15.75" customHeight="1" x14ac:dyDescent="0.2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5:26" ht="15.75" customHeight="1" x14ac:dyDescent="0.2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5:26" ht="15.75" customHeight="1" x14ac:dyDescent="0.2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5:26" ht="15.75" customHeight="1" x14ac:dyDescent="0.2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5:26" ht="15.75" customHeight="1" x14ac:dyDescent="0.2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5:26" ht="15.75" customHeight="1" x14ac:dyDescent="0.2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5:26" ht="15.75" customHeight="1" x14ac:dyDescent="0.2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5:26" ht="15.75" customHeight="1" x14ac:dyDescent="0.2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5:26" ht="15.75" customHeight="1" x14ac:dyDescent="0.2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5:26" ht="15.75" customHeight="1" x14ac:dyDescent="0.2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5:26" ht="15.75" customHeight="1" x14ac:dyDescent="0.2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5:26" ht="15.75" customHeight="1" x14ac:dyDescent="0.2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5:26" ht="15.75" customHeight="1" x14ac:dyDescent="0.2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5:26" ht="15.75" customHeight="1" x14ac:dyDescent="0.2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5:26" ht="15.75" customHeight="1" x14ac:dyDescent="0.2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5:26" ht="15.75" customHeight="1" x14ac:dyDescent="0.2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5:26" ht="15.75" customHeight="1" x14ac:dyDescent="0.2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5:26" ht="15.75" customHeight="1" x14ac:dyDescent="0.2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5:26" ht="15.75" customHeight="1" x14ac:dyDescent="0.2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5:26" ht="15.75" customHeight="1" x14ac:dyDescent="0.2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5:26" ht="15.75" customHeight="1" x14ac:dyDescent="0.2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5:26" ht="15.75" customHeight="1" x14ac:dyDescent="0.2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5:26" ht="15.75" customHeight="1" x14ac:dyDescent="0.2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5:26" ht="15.75" customHeight="1" x14ac:dyDescent="0.2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5:26" ht="15.75" customHeight="1" x14ac:dyDescent="0.2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5:26" ht="15.75" customHeight="1" x14ac:dyDescent="0.2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5:26" ht="15.75" customHeight="1" x14ac:dyDescent="0.2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5:26" ht="15.75" customHeight="1" x14ac:dyDescent="0.2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5:26" ht="15.75" customHeight="1" x14ac:dyDescent="0.2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5:26" ht="15.75" customHeight="1" x14ac:dyDescent="0.2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5:26" ht="15.75" customHeight="1" x14ac:dyDescent="0.2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5:26" ht="15.75" customHeight="1" x14ac:dyDescent="0.2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5:26" ht="15.75" customHeight="1" x14ac:dyDescent="0.2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5:26" ht="15.75" customHeight="1" x14ac:dyDescent="0.2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5:26" ht="15.75" customHeight="1" x14ac:dyDescent="0.2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5:26" ht="15.75" customHeight="1" x14ac:dyDescent="0.2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5:26" ht="15.75" customHeight="1" x14ac:dyDescent="0.2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5:26" ht="15.75" customHeight="1" x14ac:dyDescent="0.2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5:26" ht="15.75" customHeight="1" x14ac:dyDescent="0.2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5:26" ht="15.75" customHeight="1" x14ac:dyDescent="0.2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5:26" ht="15.75" customHeight="1" x14ac:dyDescent="0.2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5:26" ht="15.75" customHeight="1" x14ac:dyDescent="0.2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5:26" ht="15.75" customHeight="1" x14ac:dyDescent="0.2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5:26" ht="15.75" customHeight="1" x14ac:dyDescent="0.2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5:26" ht="15.75" customHeight="1" x14ac:dyDescent="0.2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5:26" ht="15.75" customHeight="1" x14ac:dyDescent="0.2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5:26" ht="15.75" customHeight="1" x14ac:dyDescent="0.2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5:26" ht="15.75" customHeight="1" x14ac:dyDescent="0.2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5:26" ht="15.75" customHeight="1" x14ac:dyDescent="0.2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5:26" ht="15.75" customHeight="1" x14ac:dyDescent="0.2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5:26" ht="15.75" customHeight="1" x14ac:dyDescent="0.2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5:26" ht="15.75" customHeight="1" x14ac:dyDescent="0.2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5:26" ht="15.75" customHeight="1" x14ac:dyDescent="0.2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5:26" ht="15.75" customHeight="1" x14ac:dyDescent="0.2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5:26" ht="15.75" customHeight="1" x14ac:dyDescent="0.2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5:26" ht="15.75" customHeight="1" x14ac:dyDescent="0.2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5:26" ht="15.75" customHeight="1" x14ac:dyDescent="0.2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5:26" ht="15.75" customHeight="1" x14ac:dyDescent="0.2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5:26" ht="15.75" customHeight="1" x14ac:dyDescent="0.2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5:26" ht="15.75" customHeight="1" x14ac:dyDescent="0.2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5:26" ht="15.75" customHeight="1" x14ac:dyDescent="0.2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5:26" ht="15.75" customHeight="1" x14ac:dyDescent="0.2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5:26" ht="15.75" customHeight="1" x14ac:dyDescent="0.2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5:26" ht="15.75" customHeight="1" x14ac:dyDescent="0.2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5:26" ht="15.75" customHeight="1" x14ac:dyDescent="0.2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5:26" ht="15.75" customHeight="1" x14ac:dyDescent="0.2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5:26" ht="15.75" customHeight="1" x14ac:dyDescent="0.2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5:26" ht="15.75" customHeight="1" x14ac:dyDescent="0.2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5:26" ht="15.75" customHeight="1" x14ac:dyDescent="0.2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5:26" ht="15.75" customHeight="1" x14ac:dyDescent="0.2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5:26" ht="15.75" customHeight="1" x14ac:dyDescent="0.2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5:26" ht="15.75" customHeight="1" x14ac:dyDescent="0.2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5:26" ht="15.75" customHeight="1" x14ac:dyDescent="0.2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5:26" ht="15.75" customHeight="1" x14ac:dyDescent="0.2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5:26" ht="15.75" customHeight="1" x14ac:dyDescent="0.2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5:26" ht="15.75" customHeight="1" x14ac:dyDescent="0.2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5:26" ht="15.75" customHeight="1" x14ac:dyDescent="0.2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5:26" ht="15.75" customHeight="1" x14ac:dyDescent="0.2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5:26" ht="15.75" customHeight="1" x14ac:dyDescent="0.2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5:26" ht="15.75" customHeight="1" x14ac:dyDescent="0.2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5:26" ht="15.75" customHeight="1" x14ac:dyDescent="0.2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5:26" ht="15.75" customHeight="1" x14ac:dyDescent="0.2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5:26" ht="15.75" customHeight="1" x14ac:dyDescent="0.2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5:26" ht="15.75" customHeight="1" x14ac:dyDescent="0.2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5:26" ht="15.75" customHeight="1" x14ac:dyDescent="0.2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5:26" ht="15.75" customHeight="1" x14ac:dyDescent="0.2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5:26" ht="15.75" customHeight="1" x14ac:dyDescent="0.2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5:26" ht="15.75" customHeight="1" x14ac:dyDescent="0.2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5:26" ht="15.75" customHeight="1" x14ac:dyDescent="0.2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5:26" ht="15.75" customHeight="1" x14ac:dyDescent="0.2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5:26" ht="15.75" customHeight="1" x14ac:dyDescent="0.2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5:26" ht="15.75" customHeight="1" x14ac:dyDescent="0.2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5:26" ht="15.75" customHeight="1" x14ac:dyDescent="0.2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5:26" ht="15.75" customHeight="1" x14ac:dyDescent="0.2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5:26" ht="15.75" customHeight="1" x14ac:dyDescent="0.2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5:26" ht="15.75" customHeight="1" x14ac:dyDescent="0.2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5:26" ht="15.75" customHeight="1" x14ac:dyDescent="0.2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5:26" ht="15.75" customHeight="1" x14ac:dyDescent="0.2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5:26" ht="15.75" customHeight="1" x14ac:dyDescent="0.2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5:26" ht="15.75" customHeight="1" x14ac:dyDescent="0.2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5:26" ht="15.75" customHeight="1" x14ac:dyDescent="0.2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5:26" ht="15.75" customHeight="1" x14ac:dyDescent="0.2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5:26" ht="15.75" customHeight="1" x14ac:dyDescent="0.2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5:26" ht="15.75" customHeight="1" x14ac:dyDescent="0.2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5:26" ht="15.75" customHeight="1" x14ac:dyDescent="0.2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5:26" ht="15.75" customHeight="1" x14ac:dyDescent="0.2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5:26" ht="15.75" customHeight="1" x14ac:dyDescent="0.2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5:26" ht="15.75" customHeight="1" x14ac:dyDescent="0.2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5:26" ht="15.75" customHeight="1" x14ac:dyDescent="0.2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5:26" ht="15.75" customHeight="1" x14ac:dyDescent="0.2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5:26" ht="15.75" customHeight="1" x14ac:dyDescent="0.2"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5:26" ht="15.75" customHeight="1" x14ac:dyDescent="0.2"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5:26" ht="15.75" customHeight="1" x14ac:dyDescent="0.2"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5:26" ht="15.75" customHeight="1" x14ac:dyDescent="0.2"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5:26" ht="15.75" customHeight="1" x14ac:dyDescent="0.2"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5:26" ht="15.75" customHeight="1" x14ac:dyDescent="0.2"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5:26" ht="15.75" customHeight="1" x14ac:dyDescent="0.2"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5:26" ht="15.75" customHeight="1" x14ac:dyDescent="0.2"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5:26" ht="15.75" customHeight="1" x14ac:dyDescent="0.2"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5:26" ht="15.75" customHeight="1" x14ac:dyDescent="0.2"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5:26" ht="15.75" customHeight="1" x14ac:dyDescent="0.2"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5:26" ht="15.75" customHeight="1" x14ac:dyDescent="0.2"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5:26" ht="15.75" customHeight="1" x14ac:dyDescent="0.2"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5:26" ht="15.75" customHeight="1" x14ac:dyDescent="0.2"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5:26" ht="15.75" customHeight="1" x14ac:dyDescent="0.2"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5:26" ht="15.75" customHeight="1" x14ac:dyDescent="0.2"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5:26" ht="15.75" customHeight="1" x14ac:dyDescent="0.2"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5:26" ht="15.75" customHeight="1" x14ac:dyDescent="0.2"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5:26" ht="15.75" customHeight="1" x14ac:dyDescent="0.2"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5:26" ht="15.75" customHeight="1" x14ac:dyDescent="0.2"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5:26" ht="15.75" customHeight="1" x14ac:dyDescent="0.2"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5:26" ht="15.75" customHeight="1" x14ac:dyDescent="0.2"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5:26" ht="15.75" customHeight="1" x14ac:dyDescent="0.2"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5:26" ht="15.75" customHeight="1" x14ac:dyDescent="0.2"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5:26" ht="15.75" customHeight="1" x14ac:dyDescent="0.2"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5:26" ht="15.75" customHeight="1" x14ac:dyDescent="0.2"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5:26" ht="15.75" customHeight="1" x14ac:dyDescent="0.2"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5:26" ht="15.75" customHeight="1" x14ac:dyDescent="0.2"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5:26" ht="15.75" customHeight="1" x14ac:dyDescent="0.2"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5:26" ht="15.75" customHeight="1" x14ac:dyDescent="0.2"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5:26" ht="15.75" customHeight="1" x14ac:dyDescent="0.2"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5:26" ht="15.75" customHeight="1" x14ac:dyDescent="0.2"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5:26" ht="15.75" customHeight="1" x14ac:dyDescent="0.2"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5:26" ht="15.75" customHeight="1" x14ac:dyDescent="0.2"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5:26" ht="15.75" customHeight="1" x14ac:dyDescent="0.2"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5:26" ht="15.75" customHeight="1" x14ac:dyDescent="0.2"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5:26" ht="15.75" customHeight="1" x14ac:dyDescent="0.2"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5:26" ht="15.75" customHeight="1" x14ac:dyDescent="0.2"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5:26" ht="15.75" customHeight="1" x14ac:dyDescent="0.2"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5:26" ht="15.75" customHeight="1" x14ac:dyDescent="0.2"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5:26" ht="15.75" customHeight="1" x14ac:dyDescent="0.2"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5:26" ht="15.75" customHeight="1" x14ac:dyDescent="0.2"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5:26" ht="15.75" customHeight="1" x14ac:dyDescent="0.2"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5:26" ht="15.75" customHeight="1" x14ac:dyDescent="0.2"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5:26" ht="15.75" customHeight="1" x14ac:dyDescent="0.2"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5:26" ht="15.75" customHeight="1" x14ac:dyDescent="0.2"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5:26" ht="15.75" customHeight="1" x14ac:dyDescent="0.2"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5:26" ht="15.75" customHeight="1" x14ac:dyDescent="0.2"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5:26" ht="15.75" customHeight="1" x14ac:dyDescent="0.2"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5:26" ht="15.75" customHeight="1" x14ac:dyDescent="0.2"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5:26" ht="15.75" customHeight="1" x14ac:dyDescent="0.2"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5:26" ht="15.75" customHeight="1" x14ac:dyDescent="0.2"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5:26" ht="15.75" customHeight="1" x14ac:dyDescent="0.2"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5:26" ht="15.75" customHeight="1" x14ac:dyDescent="0.2"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5:26" ht="15.75" customHeight="1" x14ac:dyDescent="0.2"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5:26" ht="15.75" customHeight="1" x14ac:dyDescent="0.2"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5:26" ht="15.75" customHeight="1" x14ac:dyDescent="0.2"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5:26" ht="15.75" customHeight="1" x14ac:dyDescent="0.2"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5:26" ht="15.75" customHeight="1" x14ac:dyDescent="0.2"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5:26" ht="15.75" customHeight="1" x14ac:dyDescent="0.2"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5:26" ht="15.75" customHeight="1" x14ac:dyDescent="0.2"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5:26" ht="15.75" customHeight="1" x14ac:dyDescent="0.2"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5:26" ht="15.75" customHeight="1" x14ac:dyDescent="0.2"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5:26" ht="15.75" customHeight="1" x14ac:dyDescent="0.2"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5:26" ht="15.75" customHeight="1" x14ac:dyDescent="0.2"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5:26" ht="15.75" customHeight="1" x14ac:dyDescent="0.2"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5:26" ht="15.75" customHeight="1" x14ac:dyDescent="0.2"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5:26" ht="15.75" customHeight="1" x14ac:dyDescent="0.2"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5:26" ht="15.75" customHeight="1" x14ac:dyDescent="0.2"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5:26" ht="15.75" customHeight="1" x14ac:dyDescent="0.2"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5:26" ht="15.75" customHeight="1" x14ac:dyDescent="0.2"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5:26" ht="15.75" customHeight="1" x14ac:dyDescent="0.2"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5:26" ht="15.75" customHeight="1" x14ac:dyDescent="0.2"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5:26" ht="15.75" customHeight="1" x14ac:dyDescent="0.2"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5:26" ht="15.75" customHeight="1" x14ac:dyDescent="0.2"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5:26" ht="15.75" customHeight="1" x14ac:dyDescent="0.2"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5:26" ht="15.75" customHeight="1" x14ac:dyDescent="0.2"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5:26" ht="15.75" customHeight="1" x14ac:dyDescent="0.2"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5:26" ht="15.75" customHeight="1" x14ac:dyDescent="0.2"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5:26" ht="15.75" customHeight="1" x14ac:dyDescent="0.2"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5:26" ht="15.75" customHeight="1" x14ac:dyDescent="0.2"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5:26" ht="15.75" customHeight="1" x14ac:dyDescent="0.2"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5:26" ht="15.75" customHeight="1" x14ac:dyDescent="0.2"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5:26" ht="15.75" customHeight="1" x14ac:dyDescent="0.2"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5:26" ht="15.75" customHeight="1" x14ac:dyDescent="0.2"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5:26" ht="15.75" customHeight="1" x14ac:dyDescent="0.2"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5:26" ht="15.75" customHeight="1" x14ac:dyDescent="0.2"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5:26" ht="15.75" customHeight="1" x14ac:dyDescent="0.2"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5:26" ht="15.75" customHeight="1" x14ac:dyDescent="0.2"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5:26" ht="15.75" customHeight="1" x14ac:dyDescent="0.2"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5:26" ht="15.75" customHeight="1" x14ac:dyDescent="0.2"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5:26" ht="15.75" customHeight="1" x14ac:dyDescent="0.2"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5:26" ht="15.75" customHeight="1" x14ac:dyDescent="0.2"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5:26" ht="15.75" customHeight="1" x14ac:dyDescent="0.2"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5:26" ht="15.75" customHeight="1" x14ac:dyDescent="0.2"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5:26" ht="15.75" customHeight="1" x14ac:dyDescent="0.2"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5:26" ht="15.75" customHeight="1" x14ac:dyDescent="0.2"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5:26" ht="15.75" customHeight="1" x14ac:dyDescent="0.2"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5:26" ht="15.75" customHeight="1" x14ac:dyDescent="0.2"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5:26" ht="15.75" customHeight="1" x14ac:dyDescent="0.2"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5:26" ht="15.75" customHeight="1" x14ac:dyDescent="0.2"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5:26" ht="15.75" customHeight="1" x14ac:dyDescent="0.2"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5:26" ht="15.75" customHeight="1" x14ac:dyDescent="0.2"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5:26" ht="15.75" customHeight="1" x14ac:dyDescent="0.2"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5:26" ht="15.75" customHeight="1" x14ac:dyDescent="0.2"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5:26" ht="15.75" customHeight="1" x14ac:dyDescent="0.2"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5:26" ht="15.75" customHeight="1" x14ac:dyDescent="0.2"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5:26" x14ac:dyDescent="0.2"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5:26" x14ac:dyDescent="0.2"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spans="5:26" x14ac:dyDescent="0.2"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spans="5:26" x14ac:dyDescent="0.2"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spans="5:26" x14ac:dyDescent="0.2"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spans="5:26" x14ac:dyDescent="0.2"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</sheetData>
  <mergeCells count="12">
    <mergeCell ref="E49:K49"/>
    <mergeCell ref="L49:R49"/>
    <mergeCell ref="S49:Z49"/>
    <mergeCell ref="AA49:AH49"/>
    <mergeCell ref="E1:K1"/>
    <mergeCell ref="S1:Z1"/>
    <mergeCell ref="L1:R1"/>
    <mergeCell ref="AA1:AH1"/>
    <mergeCell ref="E3:K3"/>
    <mergeCell ref="L3:R3"/>
    <mergeCell ref="S3:Z3"/>
    <mergeCell ref="AA3:AH3"/>
  </mergeCells>
  <conditionalFormatting sqref="E1 E2:H2 H28:K41 Z50:Z51 E50:K1014 S56:AH1014 S28:Z48 S53:Z55">
    <cfRule type="containsText" dxfId="629" priority="531" operator="containsText" text="SFULL">
      <formula>NOT(ISERROR(SEARCH(("SFULL"),(E1))))</formula>
    </cfRule>
  </conditionalFormatting>
  <conditionalFormatting sqref="E1 E2:H2 H28:K41 Z50:Z51 E50:K1014 S56:AH1014 S28:Z48 S53:Z55">
    <cfRule type="containsText" dxfId="628" priority="532" operator="containsText" text="SX">
      <formula>NOT(ISERROR(SEARCH(("SX"),(E1))))</formula>
    </cfRule>
  </conditionalFormatting>
  <conditionalFormatting sqref="E1 E2:H2 H28:K41 Z50:Z51 E50:K1014 S56:AH1014 S28:Z48 S53:Z55">
    <cfRule type="containsText" dxfId="627" priority="533" operator="containsText" text="WMO">
      <formula>NOT(ISERROR(SEARCH(("WMO"),(E1))))</formula>
    </cfRule>
  </conditionalFormatting>
  <conditionalFormatting sqref="E1 E2:H2 H28:K41 Z50:Z51 E50:K1014 S56:AH1014 S28:Z48 S53:Z55">
    <cfRule type="containsText" dxfId="626" priority="534" operator="containsText" text="WR">
      <formula>NOT(ISERROR(SEARCH(("WR"),(E1))))</formula>
    </cfRule>
  </conditionalFormatting>
  <conditionalFormatting sqref="E1 E2:H2 H28:K41 Z50:Z51 E50:K1014 S56:AH1014 S28:Z48 S53:Z55">
    <cfRule type="containsText" dxfId="625" priority="535" operator="containsText" text="WFULL">
      <formula>NOT(ISERROR(SEARCH(("WFULL"),(E1))))</formula>
    </cfRule>
  </conditionalFormatting>
  <conditionalFormatting sqref="E1 E2:H2 H28:K41 Z50:Z51 E50:K1014 S56:AH1014 S28:Z48 S53:Z55">
    <cfRule type="containsText" dxfId="624" priority="536" operator="containsText" text="SRW">
      <formula>NOT(ISERROR(SEARCH(("SRW"),(E1))))</formula>
    </cfRule>
  </conditionalFormatting>
  <conditionalFormatting sqref="E1 E2:H2 H28:K41 Z50:Z51 E50:K1014 S56:AH1014 S28:Z48 S53:Z55">
    <cfRule type="containsText" dxfId="623" priority="537" operator="containsText" text="SR">
      <formula>NOT(ISERROR(SEARCH(("SR"),(E1))))</formula>
    </cfRule>
  </conditionalFormatting>
  <conditionalFormatting sqref="AI1:AJ1">
    <cfRule type="containsText" dxfId="622" priority="524" operator="containsText" text="SFULL">
      <formula>NOT(ISERROR(SEARCH(("SFULL"),(AI1))))</formula>
    </cfRule>
  </conditionalFormatting>
  <conditionalFormatting sqref="AI1:AJ1">
    <cfRule type="containsText" dxfId="621" priority="525" operator="containsText" text="SX">
      <formula>NOT(ISERROR(SEARCH(("SX"),(AI1))))</formula>
    </cfRule>
  </conditionalFormatting>
  <conditionalFormatting sqref="AI1:AJ1">
    <cfRule type="containsText" dxfId="620" priority="526" operator="containsText" text="WMO">
      <formula>NOT(ISERROR(SEARCH(("WMO"),(AI1))))</formula>
    </cfRule>
  </conditionalFormatting>
  <conditionalFormatting sqref="AI1:AJ1">
    <cfRule type="containsText" dxfId="619" priority="527" operator="containsText" text="WR">
      <formula>NOT(ISERROR(SEARCH(("WR"),(AI1))))</formula>
    </cfRule>
  </conditionalFormatting>
  <conditionalFormatting sqref="AI1:AJ1">
    <cfRule type="containsText" dxfId="618" priority="528" operator="containsText" text="WFULL">
      <formula>NOT(ISERROR(SEARCH(("WFULL"),(AI1))))</formula>
    </cfRule>
  </conditionalFormatting>
  <conditionalFormatting sqref="AI1:AJ1">
    <cfRule type="containsText" dxfId="617" priority="529" operator="containsText" text="SRW">
      <formula>NOT(ISERROR(SEARCH(("SRW"),(AI1))))</formula>
    </cfRule>
  </conditionalFormatting>
  <conditionalFormatting sqref="AI1:AJ1">
    <cfRule type="containsText" dxfId="616" priority="530" operator="containsText" text="SR">
      <formula>NOT(ISERROR(SEARCH(("SR"),(AI1))))</formula>
    </cfRule>
  </conditionalFormatting>
  <conditionalFormatting sqref="S1 S2:U2 W2:AH2 X50:Y51 X52:X55">
    <cfRule type="containsText" dxfId="615" priority="517" operator="containsText" text="SFULL">
      <formula>NOT(ISERROR(SEARCH(("SFULL"),(S1))))</formula>
    </cfRule>
  </conditionalFormatting>
  <conditionalFormatting sqref="H42:H48">
    <cfRule type="containsText" dxfId="614" priority="447" operator="containsText" text="SFULL">
      <formula>NOT(ISERROR(SEARCH(("SFULL"),(H42))))</formula>
    </cfRule>
  </conditionalFormatting>
  <conditionalFormatting sqref="S1 S2:U2 W2:AH2 X50:Y51 X52:X55">
    <cfRule type="containsText" dxfId="613" priority="518" operator="containsText" text="SX">
      <formula>NOT(ISERROR(SEARCH(("SX"),(S1))))</formula>
    </cfRule>
  </conditionalFormatting>
  <conditionalFormatting sqref="S1 S2:U2 W2:AH2 X50:Y51 X52:X55">
    <cfRule type="containsText" dxfId="612" priority="519" operator="containsText" text="WMO">
      <formula>NOT(ISERROR(SEARCH(("WMO"),(S1))))</formula>
    </cfRule>
  </conditionalFormatting>
  <conditionalFormatting sqref="S1 S2:U2 W2:AH2 X50:Y51 X52:X55">
    <cfRule type="containsText" dxfId="611" priority="520" operator="containsText" text="WR">
      <formula>NOT(ISERROR(SEARCH(("WR"),(S1))))</formula>
    </cfRule>
  </conditionalFormatting>
  <conditionalFormatting sqref="S1 S2:U2 W2:AH2 X50:Y51 X52:X55">
    <cfRule type="containsText" dxfId="610" priority="521" operator="containsText" text="WFULL">
      <formula>NOT(ISERROR(SEARCH(("WFULL"),(S1))))</formula>
    </cfRule>
  </conditionalFormatting>
  <conditionalFormatting sqref="S1 S2:U2 W2:AH2 X50:Y51 X52:X55">
    <cfRule type="containsText" dxfId="609" priority="522" operator="containsText" text="SRW">
      <formula>NOT(ISERROR(SEARCH(("SRW"),(S1))))</formula>
    </cfRule>
  </conditionalFormatting>
  <conditionalFormatting sqref="S1 S2:U2 W2:AH2 X50:Y51 X52:X55">
    <cfRule type="containsText" dxfId="608" priority="523" operator="containsText" text="SR">
      <formula>NOT(ISERROR(SEARCH(("SR"),(S1))))</formula>
    </cfRule>
  </conditionalFormatting>
  <conditionalFormatting sqref="E28:E48">
    <cfRule type="containsText" dxfId="607" priority="510" operator="containsText" text="SFULL">
      <formula>NOT(ISERROR(SEARCH(("SFULL"),(E28))))</formula>
    </cfRule>
  </conditionalFormatting>
  <conditionalFormatting sqref="E28:E48">
    <cfRule type="containsText" dxfId="606" priority="511" operator="containsText" text="SX">
      <formula>NOT(ISERROR(SEARCH(("SX"),(E28))))</formula>
    </cfRule>
  </conditionalFormatting>
  <conditionalFormatting sqref="E28:E48">
    <cfRule type="containsText" dxfId="605" priority="512" operator="containsText" text="WMO">
      <formula>NOT(ISERROR(SEARCH(("WMO"),(E28))))</formula>
    </cfRule>
  </conditionalFormatting>
  <conditionalFormatting sqref="E28:E48">
    <cfRule type="containsText" dxfId="604" priority="513" operator="containsText" text="WR">
      <formula>NOT(ISERROR(SEARCH(("WR"),(E28))))</formula>
    </cfRule>
  </conditionalFormatting>
  <conditionalFormatting sqref="E28:E48">
    <cfRule type="containsText" dxfId="603" priority="514" operator="containsText" text="WFULL">
      <formula>NOT(ISERROR(SEARCH(("WFULL"),(E28))))</formula>
    </cfRule>
  </conditionalFormatting>
  <conditionalFormatting sqref="E28:E48">
    <cfRule type="containsText" dxfId="602" priority="515" operator="containsText" text="SRW">
      <formula>NOT(ISERROR(SEARCH(("SRW"),(E28))))</formula>
    </cfRule>
  </conditionalFormatting>
  <conditionalFormatting sqref="E28:E48">
    <cfRule type="containsText" dxfId="601" priority="516" operator="containsText" text="SR">
      <formula>NOT(ISERROR(SEARCH(("SR"),(E28))))</formula>
    </cfRule>
  </conditionalFormatting>
  <conditionalFormatting sqref="H42:H48">
    <cfRule type="containsText" dxfId="600" priority="448" operator="containsText" text="SX">
      <formula>NOT(ISERROR(SEARCH(("SX"),(H42))))</formula>
    </cfRule>
  </conditionalFormatting>
  <conditionalFormatting sqref="H42:H48">
    <cfRule type="containsText" dxfId="599" priority="449" operator="containsText" text="WMO">
      <formula>NOT(ISERROR(SEARCH(("WMO"),(H42))))</formula>
    </cfRule>
  </conditionalFormatting>
  <conditionalFormatting sqref="H42:H48">
    <cfRule type="containsText" dxfId="598" priority="450" operator="containsText" text="WR">
      <formula>NOT(ISERROR(SEARCH(("WR"),(H42))))</formula>
    </cfRule>
  </conditionalFormatting>
  <conditionalFormatting sqref="H42:H48">
    <cfRule type="containsText" dxfId="597" priority="451" operator="containsText" text="WFULL">
      <formula>NOT(ISERROR(SEARCH(("WFULL"),(H42))))</formula>
    </cfRule>
  </conditionalFormatting>
  <conditionalFormatting sqref="H42:H48">
    <cfRule type="containsText" dxfId="596" priority="452" operator="containsText" text="SRW">
      <formula>NOT(ISERROR(SEARCH(("SRW"),(H42))))</formula>
    </cfRule>
  </conditionalFormatting>
  <conditionalFormatting sqref="H42:H48">
    <cfRule type="containsText" dxfId="595" priority="453" operator="containsText" text="SR">
      <formula>NOT(ISERROR(SEARCH(("SR"),(H42))))</formula>
    </cfRule>
  </conditionalFormatting>
  <conditionalFormatting sqref="I2">
    <cfRule type="containsText" dxfId="594" priority="440" operator="containsText" text="SFULL">
      <formula>NOT(ISERROR(SEARCH(("SFULL"),(I2))))</formula>
    </cfRule>
  </conditionalFormatting>
  <conditionalFormatting sqref="I2">
    <cfRule type="containsText" dxfId="593" priority="441" operator="containsText" text="SX">
      <formula>NOT(ISERROR(SEARCH(("SX"),(I2))))</formula>
    </cfRule>
  </conditionalFormatting>
  <conditionalFormatting sqref="I2">
    <cfRule type="containsText" dxfId="592" priority="442" operator="containsText" text="WMO">
      <formula>NOT(ISERROR(SEARCH(("WMO"),(I2))))</formula>
    </cfRule>
  </conditionalFormatting>
  <conditionalFormatting sqref="I2">
    <cfRule type="containsText" dxfId="591" priority="443" operator="containsText" text="WR">
      <formula>NOT(ISERROR(SEARCH(("WR"),(I2))))</formula>
    </cfRule>
  </conditionalFormatting>
  <conditionalFormatting sqref="I2">
    <cfRule type="containsText" dxfId="590" priority="444" operator="containsText" text="WFULL">
      <formula>NOT(ISERROR(SEARCH(("WFULL"),(I2))))</formula>
    </cfRule>
  </conditionalFormatting>
  <conditionalFormatting sqref="I2">
    <cfRule type="containsText" dxfId="589" priority="445" operator="containsText" text="SRW">
      <formula>NOT(ISERROR(SEARCH(("SRW"),(I2))))</formula>
    </cfRule>
  </conditionalFormatting>
  <conditionalFormatting sqref="I2">
    <cfRule type="containsText" dxfId="588" priority="446" operator="containsText" text="SR">
      <formula>NOT(ISERROR(SEARCH(("SR"),(I2))))</formula>
    </cfRule>
  </conditionalFormatting>
  <conditionalFormatting sqref="F28:F48">
    <cfRule type="containsText" dxfId="587" priority="489" operator="containsText" text="SFULL">
      <formula>NOT(ISERROR(SEARCH(("SFULL"),(F28))))</formula>
    </cfRule>
  </conditionalFormatting>
  <conditionalFormatting sqref="F28:F48">
    <cfRule type="containsText" dxfId="586" priority="490" operator="containsText" text="SX">
      <formula>NOT(ISERROR(SEARCH(("SX"),(F28))))</formula>
    </cfRule>
  </conditionalFormatting>
  <conditionalFormatting sqref="F28:F48">
    <cfRule type="containsText" dxfId="585" priority="491" operator="containsText" text="WMO">
      <formula>NOT(ISERROR(SEARCH(("WMO"),(F28))))</formula>
    </cfRule>
  </conditionalFormatting>
  <conditionalFormatting sqref="F28:F48">
    <cfRule type="containsText" dxfId="584" priority="492" operator="containsText" text="WR">
      <formula>NOT(ISERROR(SEARCH(("WR"),(F28))))</formula>
    </cfRule>
  </conditionalFormatting>
  <conditionalFormatting sqref="F28:F48">
    <cfRule type="containsText" dxfId="583" priority="493" operator="containsText" text="WFULL">
      <formula>NOT(ISERROR(SEARCH(("WFULL"),(F28))))</formula>
    </cfRule>
  </conditionalFormatting>
  <conditionalFormatting sqref="F28:F48">
    <cfRule type="containsText" dxfId="582" priority="494" operator="containsText" text="SRW">
      <formula>NOT(ISERROR(SEARCH(("SRW"),(F28))))</formula>
    </cfRule>
  </conditionalFormatting>
  <conditionalFormatting sqref="F28:F48">
    <cfRule type="containsText" dxfId="581" priority="495" operator="containsText" text="SR">
      <formula>NOT(ISERROR(SEARCH(("SR"),(F28))))</formula>
    </cfRule>
  </conditionalFormatting>
  <conditionalFormatting sqref="V2">
    <cfRule type="containsText" dxfId="580" priority="426" operator="containsText" text="SFULL">
      <formula>NOT(ISERROR(SEARCH(("SFULL"),(V2))))</formula>
    </cfRule>
  </conditionalFormatting>
  <conditionalFormatting sqref="V2">
    <cfRule type="containsText" dxfId="579" priority="427" operator="containsText" text="SX">
      <formula>NOT(ISERROR(SEARCH(("SX"),(V2))))</formula>
    </cfRule>
  </conditionalFormatting>
  <conditionalFormatting sqref="V2">
    <cfRule type="containsText" dxfId="578" priority="428" operator="containsText" text="WMO">
      <formula>NOT(ISERROR(SEARCH(("WMO"),(V2))))</formula>
    </cfRule>
  </conditionalFormatting>
  <conditionalFormatting sqref="V2">
    <cfRule type="containsText" dxfId="577" priority="429" operator="containsText" text="WR">
      <formula>NOT(ISERROR(SEARCH(("WR"),(V2))))</formula>
    </cfRule>
  </conditionalFormatting>
  <conditionalFormatting sqref="V2">
    <cfRule type="containsText" dxfId="576" priority="430" operator="containsText" text="WFULL">
      <formula>NOT(ISERROR(SEARCH(("WFULL"),(V2))))</formula>
    </cfRule>
  </conditionalFormatting>
  <conditionalFormatting sqref="V2">
    <cfRule type="containsText" dxfId="575" priority="431" operator="containsText" text="SRW">
      <formula>NOT(ISERROR(SEARCH(("SRW"),(V2))))</formula>
    </cfRule>
  </conditionalFormatting>
  <conditionalFormatting sqref="V2">
    <cfRule type="containsText" dxfId="574" priority="432" operator="containsText" text="SR">
      <formula>NOT(ISERROR(SEARCH(("SR"),(V2))))</formula>
    </cfRule>
  </conditionalFormatting>
  <conditionalFormatting sqref="J2:K2">
    <cfRule type="containsText" dxfId="573" priority="419" operator="containsText" text="SFULL">
      <formula>NOT(ISERROR(SEARCH(("SFULL"),(J2))))</formula>
    </cfRule>
  </conditionalFormatting>
  <conditionalFormatting sqref="J2:K2">
    <cfRule type="containsText" dxfId="572" priority="420" operator="containsText" text="SX">
      <formula>NOT(ISERROR(SEARCH(("SX"),(J2))))</formula>
    </cfRule>
  </conditionalFormatting>
  <conditionalFormatting sqref="J2:K2">
    <cfRule type="containsText" dxfId="571" priority="421" operator="containsText" text="WMO">
      <formula>NOT(ISERROR(SEARCH(("WMO"),(J2))))</formula>
    </cfRule>
  </conditionalFormatting>
  <conditionalFormatting sqref="J2:K2">
    <cfRule type="containsText" dxfId="570" priority="422" operator="containsText" text="WR">
      <formula>NOT(ISERROR(SEARCH(("WR"),(J2))))</formula>
    </cfRule>
  </conditionalFormatting>
  <conditionalFormatting sqref="J2:K2">
    <cfRule type="containsText" dxfId="569" priority="423" operator="containsText" text="WFULL">
      <formula>NOT(ISERROR(SEARCH(("WFULL"),(J2))))</formula>
    </cfRule>
  </conditionalFormatting>
  <conditionalFormatting sqref="J2:K2">
    <cfRule type="containsText" dxfId="568" priority="424" operator="containsText" text="SRW">
      <formula>NOT(ISERROR(SEARCH(("SRW"),(J2))))</formula>
    </cfRule>
  </conditionalFormatting>
  <conditionalFormatting sqref="J2:K2">
    <cfRule type="containsText" dxfId="567" priority="425" operator="containsText" text="SR">
      <formula>NOT(ISERROR(SEARCH(("SR"),(J2))))</formula>
    </cfRule>
  </conditionalFormatting>
  <conditionalFormatting sqref="G28:G48">
    <cfRule type="containsText" dxfId="566" priority="468" operator="containsText" text="SFULL">
      <formula>NOT(ISERROR(SEARCH(("SFULL"),(G28))))</formula>
    </cfRule>
  </conditionalFormatting>
  <conditionalFormatting sqref="G28:G48">
    <cfRule type="containsText" dxfId="565" priority="469" operator="containsText" text="SX">
      <formula>NOT(ISERROR(SEARCH(("SX"),(G28))))</formula>
    </cfRule>
  </conditionalFormatting>
  <conditionalFormatting sqref="G28:G48">
    <cfRule type="containsText" dxfId="564" priority="470" operator="containsText" text="WMO">
      <formula>NOT(ISERROR(SEARCH(("WMO"),(G28))))</formula>
    </cfRule>
  </conditionalFormatting>
  <conditionalFormatting sqref="G28:G48">
    <cfRule type="containsText" dxfId="563" priority="471" operator="containsText" text="WR">
      <formula>NOT(ISERROR(SEARCH(("WR"),(G28))))</formula>
    </cfRule>
  </conditionalFormatting>
  <conditionalFormatting sqref="G28:G48">
    <cfRule type="containsText" dxfId="562" priority="472" operator="containsText" text="WFULL">
      <formula>NOT(ISERROR(SEARCH(("WFULL"),(G28))))</formula>
    </cfRule>
  </conditionalFormatting>
  <conditionalFormatting sqref="G28:G48">
    <cfRule type="containsText" dxfId="561" priority="473" operator="containsText" text="SRW">
      <formula>NOT(ISERROR(SEARCH(("SRW"),(G28))))</formula>
    </cfRule>
  </conditionalFormatting>
  <conditionalFormatting sqref="G28:G48">
    <cfRule type="containsText" dxfId="560" priority="474" operator="containsText" text="SR">
      <formula>NOT(ISERROR(SEARCH(("SR"),(G28))))</formula>
    </cfRule>
  </conditionalFormatting>
  <conditionalFormatting sqref="T50:W55">
    <cfRule type="containsText" dxfId="559" priority="405" operator="containsText" text="SFULL">
      <formula>NOT(ISERROR(SEARCH(("SFULL"),(T50))))</formula>
    </cfRule>
  </conditionalFormatting>
  <conditionalFormatting sqref="T50:W55">
    <cfRule type="containsText" dxfId="558" priority="406" operator="containsText" text="SX">
      <formula>NOT(ISERROR(SEARCH(("SX"),(T50))))</formula>
    </cfRule>
  </conditionalFormatting>
  <conditionalFormatting sqref="T50:W55">
    <cfRule type="containsText" dxfId="557" priority="407" operator="containsText" text="WMO">
      <formula>NOT(ISERROR(SEARCH(("WMO"),(T50))))</formula>
    </cfRule>
  </conditionalFormatting>
  <conditionalFormatting sqref="T50:W55">
    <cfRule type="containsText" dxfId="556" priority="408" operator="containsText" text="WR">
      <formula>NOT(ISERROR(SEARCH(("WR"),(T50))))</formula>
    </cfRule>
  </conditionalFormatting>
  <conditionalFormatting sqref="T50:W55">
    <cfRule type="containsText" dxfId="555" priority="409" operator="containsText" text="WFULL">
      <formula>NOT(ISERROR(SEARCH(("WFULL"),(T50))))</formula>
    </cfRule>
  </conditionalFormatting>
  <conditionalFormatting sqref="T50:W55">
    <cfRule type="containsText" dxfId="554" priority="410" operator="containsText" text="SRW">
      <formula>NOT(ISERROR(SEARCH(("SRW"),(T50))))</formula>
    </cfRule>
  </conditionalFormatting>
  <conditionalFormatting sqref="T50:W55">
    <cfRule type="containsText" dxfId="553" priority="411" operator="containsText" text="SR">
      <formula>NOT(ISERROR(SEARCH(("SR"),(T50))))</formula>
    </cfRule>
  </conditionalFormatting>
  <conditionalFormatting sqref="Y52:Y55">
    <cfRule type="containsText" dxfId="552" priority="398" operator="containsText" text="SFULL">
      <formula>NOT(ISERROR(SEARCH(("SFULL"),(Y52))))</formula>
    </cfRule>
  </conditionalFormatting>
  <conditionalFormatting sqref="Y52:Y55">
    <cfRule type="containsText" dxfId="551" priority="399" operator="containsText" text="SX">
      <formula>NOT(ISERROR(SEARCH(("SX"),(Y52))))</formula>
    </cfRule>
  </conditionalFormatting>
  <conditionalFormatting sqref="Y52:Y55">
    <cfRule type="containsText" dxfId="550" priority="400" operator="containsText" text="WMO">
      <formula>NOT(ISERROR(SEARCH(("WMO"),(Y52))))</formula>
    </cfRule>
  </conditionalFormatting>
  <conditionalFormatting sqref="Y52:Y55">
    <cfRule type="containsText" dxfId="549" priority="401" operator="containsText" text="WR">
      <formula>NOT(ISERROR(SEARCH(("WR"),(Y52))))</formula>
    </cfRule>
  </conditionalFormatting>
  <conditionalFormatting sqref="Y52:Y55">
    <cfRule type="containsText" dxfId="548" priority="402" operator="containsText" text="WFULL">
      <formula>NOT(ISERROR(SEARCH(("WFULL"),(Y52))))</formula>
    </cfRule>
  </conditionalFormatting>
  <conditionalFormatting sqref="Y52:Y55">
    <cfRule type="containsText" dxfId="547" priority="403" operator="containsText" text="SRW">
      <formula>NOT(ISERROR(SEARCH(("SRW"),(Y52))))</formula>
    </cfRule>
  </conditionalFormatting>
  <conditionalFormatting sqref="Y52:Y55">
    <cfRule type="containsText" dxfId="546" priority="404" operator="containsText" text="SR">
      <formula>NOT(ISERROR(SEARCH(("SR"),(Y52))))</formula>
    </cfRule>
  </conditionalFormatting>
  <conditionalFormatting sqref="I42:K48">
    <cfRule type="containsText" dxfId="545" priority="433" operator="containsText" text="SFULL">
      <formula>NOT(ISERROR(SEARCH(("SFULL"),(I42))))</formula>
    </cfRule>
  </conditionalFormatting>
  <conditionalFormatting sqref="I42:K48">
    <cfRule type="containsText" dxfId="544" priority="434" operator="containsText" text="SX">
      <formula>NOT(ISERROR(SEARCH(("SX"),(I42))))</formula>
    </cfRule>
  </conditionalFormatting>
  <conditionalFormatting sqref="I42:K48">
    <cfRule type="containsText" dxfId="543" priority="435" operator="containsText" text="WMO">
      <formula>NOT(ISERROR(SEARCH(("WMO"),(I42))))</formula>
    </cfRule>
  </conditionalFormatting>
  <conditionalFormatting sqref="I42:K48">
    <cfRule type="containsText" dxfId="542" priority="436" operator="containsText" text="WR">
      <formula>NOT(ISERROR(SEARCH(("WR"),(I42))))</formula>
    </cfRule>
  </conditionalFormatting>
  <conditionalFormatting sqref="I42:K48">
    <cfRule type="containsText" dxfId="541" priority="437" operator="containsText" text="WFULL">
      <formula>NOT(ISERROR(SEARCH(("WFULL"),(I42))))</formula>
    </cfRule>
  </conditionalFormatting>
  <conditionalFormatting sqref="I42:K48">
    <cfRule type="containsText" dxfId="540" priority="438" operator="containsText" text="SRW">
      <formula>NOT(ISERROR(SEARCH(("SRW"),(I42))))</formula>
    </cfRule>
  </conditionalFormatting>
  <conditionalFormatting sqref="I42:K48">
    <cfRule type="containsText" dxfId="539" priority="439" operator="containsText" text="SR">
      <formula>NOT(ISERROR(SEARCH(("SR"),(I42))))</formula>
    </cfRule>
  </conditionalFormatting>
  <conditionalFormatting sqref="S50:S55">
    <cfRule type="containsText" dxfId="538" priority="412" operator="containsText" text="SFULL">
      <formula>NOT(ISERROR(SEARCH(("SFULL"),(S50))))</formula>
    </cfRule>
  </conditionalFormatting>
  <conditionalFormatting sqref="S50:S55">
    <cfRule type="containsText" dxfId="537" priority="413" operator="containsText" text="SX">
      <formula>NOT(ISERROR(SEARCH(("SX"),(S50))))</formula>
    </cfRule>
  </conditionalFormatting>
  <conditionalFormatting sqref="S50:S55">
    <cfRule type="containsText" dxfId="536" priority="414" operator="containsText" text="WMO">
      <formula>NOT(ISERROR(SEARCH(("WMO"),(S50))))</formula>
    </cfRule>
  </conditionalFormatting>
  <conditionalFormatting sqref="S50:S55">
    <cfRule type="containsText" dxfId="535" priority="415" operator="containsText" text="WR">
      <formula>NOT(ISERROR(SEARCH(("WR"),(S50))))</formula>
    </cfRule>
  </conditionalFormatting>
  <conditionalFormatting sqref="S50:S55">
    <cfRule type="containsText" dxfId="534" priority="416" operator="containsText" text="WFULL">
      <formula>NOT(ISERROR(SEARCH(("WFULL"),(S50))))</formula>
    </cfRule>
  </conditionalFormatting>
  <conditionalFormatting sqref="S50:S55">
    <cfRule type="containsText" dxfId="533" priority="417" operator="containsText" text="SRW">
      <formula>NOT(ISERROR(SEARCH(("SRW"),(S50))))</formula>
    </cfRule>
  </conditionalFormatting>
  <conditionalFormatting sqref="S50:S55">
    <cfRule type="containsText" dxfId="532" priority="418" operator="containsText" text="SR">
      <formula>NOT(ISERROR(SEARCH(("SR"),(S50))))</formula>
    </cfRule>
  </conditionalFormatting>
  <conditionalFormatting sqref="Z52:Z55">
    <cfRule type="containsText" dxfId="531" priority="391" operator="containsText" text="SFULL">
      <formula>NOT(ISERROR(SEARCH(("SFULL"),(Z52))))</formula>
    </cfRule>
  </conditionalFormatting>
  <conditionalFormatting sqref="Z52:Z55">
    <cfRule type="containsText" dxfId="530" priority="392" operator="containsText" text="SX">
      <formula>NOT(ISERROR(SEARCH(("SX"),(Z52))))</formula>
    </cfRule>
  </conditionalFormatting>
  <conditionalFormatting sqref="Z52:Z55">
    <cfRule type="containsText" dxfId="529" priority="393" operator="containsText" text="WMO">
      <formula>NOT(ISERROR(SEARCH(("WMO"),(Z52))))</formula>
    </cfRule>
  </conditionalFormatting>
  <conditionalFormatting sqref="Z52:Z55">
    <cfRule type="containsText" dxfId="528" priority="394" operator="containsText" text="WR">
      <formula>NOT(ISERROR(SEARCH(("WR"),(Z52))))</formula>
    </cfRule>
  </conditionalFormatting>
  <conditionalFormatting sqref="Z52:Z55">
    <cfRule type="containsText" dxfId="527" priority="395" operator="containsText" text="WFULL">
      <formula>NOT(ISERROR(SEARCH(("WFULL"),(Z52))))</formula>
    </cfRule>
  </conditionalFormatting>
  <conditionalFormatting sqref="Z52:Z55">
    <cfRule type="containsText" dxfId="526" priority="396" operator="containsText" text="SRW">
      <formula>NOT(ISERROR(SEARCH(("SRW"),(Z52))))</formula>
    </cfRule>
  </conditionalFormatting>
  <conditionalFormatting sqref="Z52:Z55">
    <cfRule type="containsText" dxfId="525" priority="397" operator="containsText" text="SR">
      <formula>NOT(ISERROR(SEARCH(("SR"),(Z52))))</formula>
    </cfRule>
  </conditionalFormatting>
  <conditionalFormatting sqref="D28:D48">
    <cfRule type="containsText" dxfId="524" priority="371" operator="containsText" text="SFULL">
      <formula>NOT(ISERROR(SEARCH(("SFULL"),(D28))))</formula>
    </cfRule>
  </conditionalFormatting>
  <conditionalFormatting sqref="D28:D48">
    <cfRule type="containsText" dxfId="523" priority="372" operator="containsText" text="SX">
      <formula>NOT(ISERROR(SEARCH(("SX"),(D28))))</formula>
    </cfRule>
  </conditionalFormatting>
  <conditionalFormatting sqref="D28:D48">
    <cfRule type="containsText" dxfId="522" priority="373" operator="containsText" text="WMO">
      <formula>NOT(ISERROR(SEARCH(("WMO"),(D28))))</formula>
    </cfRule>
  </conditionalFormatting>
  <conditionalFormatting sqref="D28:D48">
    <cfRule type="containsText" dxfId="521" priority="374" operator="containsText" text="WR">
      <formula>NOT(ISERROR(SEARCH(("WR"),(D28))))</formula>
    </cfRule>
  </conditionalFormatting>
  <conditionalFormatting sqref="D28:D48">
    <cfRule type="containsText" dxfId="520" priority="375" operator="containsText" text="WFULL">
      <formula>NOT(ISERROR(SEARCH(("WFULL"),(D28))))</formula>
    </cfRule>
  </conditionalFormatting>
  <conditionalFormatting sqref="D28:D48">
    <cfRule type="containsText" dxfId="519" priority="376" operator="containsText" text="SRW">
      <formula>NOT(ISERROR(SEARCH(("SRW"),(D28))))</formula>
    </cfRule>
  </conditionalFormatting>
  <conditionalFormatting sqref="D28:D48">
    <cfRule type="containsText" dxfId="518" priority="377" operator="containsText" text="SR">
      <formula>NOT(ISERROR(SEARCH(("SR"),(D28))))</formula>
    </cfRule>
  </conditionalFormatting>
  <conditionalFormatting sqref="C28:C48">
    <cfRule type="containsText" dxfId="517" priority="378" operator="containsText" text="SFULL">
      <formula>NOT(ISERROR(SEARCH(("SFULL"),(C28))))</formula>
    </cfRule>
  </conditionalFormatting>
  <conditionalFormatting sqref="C28:C48">
    <cfRule type="containsText" dxfId="516" priority="379" operator="containsText" text="SX">
      <formula>NOT(ISERROR(SEARCH(("SX"),(C28))))</formula>
    </cfRule>
  </conditionalFormatting>
  <conditionalFormatting sqref="C28:C48">
    <cfRule type="containsText" dxfId="515" priority="380" operator="containsText" text="WMO">
      <formula>NOT(ISERROR(SEARCH(("WMO"),(C28))))</formula>
    </cfRule>
  </conditionalFormatting>
  <conditionalFormatting sqref="C28:C48">
    <cfRule type="containsText" dxfId="514" priority="381" operator="containsText" text="WR">
      <formula>NOT(ISERROR(SEARCH(("WR"),(C28))))</formula>
    </cfRule>
  </conditionalFormatting>
  <conditionalFormatting sqref="C28:C48">
    <cfRule type="containsText" dxfId="513" priority="382" operator="containsText" text="WFULL">
      <formula>NOT(ISERROR(SEARCH(("WFULL"),(C28))))</formula>
    </cfRule>
  </conditionalFormatting>
  <conditionalFormatting sqref="C28:C48">
    <cfRule type="containsText" dxfId="512" priority="383" operator="containsText" text="SRW">
      <formula>NOT(ISERROR(SEARCH(("SRW"),(C28))))</formula>
    </cfRule>
  </conditionalFormatting>
  <conditionalFormatting sqref="C28:C48">
    <cfRule type="containsText" dxfId="511" priority="384" operator="containsText" text="SR">
      <formula>NOT(ISERROR(SEARCH(("SR"),(C28))))</formula>
    </cfRule>
  </conditionalFormatting>
  <conditionalFormatting sqref="C50:D52">
    <cfRule type="containsText" dxfId="510" priority="364" operator="containsText" text="SFULL">
      <formula>NOT(ISERROR(SEARCH(("SFULL"),(C50))))</formula>
    </cfRule>
  </conditionalFormatting>
  <conditionalFormatting sqref="C50:D52">
    <cfRule type="containsText" dxfId="509" priority="365" operator="containsText" text="SX">
      <formula>NOT(ISERROR(SEARCH(("SX"),(C50))))</formula>
    </cfRule>
  </conditionalFormatting>
  <conditionalFormatting sqref="C50:D52">
    <cfRule type="containsText" dxfId="508" priority="366" operator="containsText" text="WMO">
      <formula>NOT(ISERROR(SEARCH(("WMO"),(C50))))</formula>
    </cfRule>
  </conditionalFormatting>
  <conditionalFormatting sqref="C50:D52">
    <cfRule type="containsText" dxfId="507" priority="367" operator="containsText" text="WR">
      <formula>NOT(ISERROR(SEARCH(("WR"),(C50))))</formula>
    </cfRule>
  </conditionalFormatting>
  <conditionalFormatting sqref="C50:D52">
    <cfRule type="containsText" dxfId="506" priority="368" operator="containsText" text="WFULL">
      <formula>NOT(ISERROR(SEARCH(("WFULL"),(C50))))</formula>
    </cfRule>
  </conditionalFormatting>
  <conditionalFormatting sqref="C50:D52">
    <cfRule type="containsText" dxfId="505" priority="369" operator="containsText" text="SRW">
      <formula>NOT(ISERROR(SEARCH(("SRW"),(C50))))</formula>
    </cfRule>
  </conditionalFormatting>
  <conditionalFormatting sqref="C50:D52">
    <cfRule type="containsText" dxfId="504" priority="370" operator="containsText" text="SR">
      <formula>NOT(ISERROR(SEARCH(("SR"),(C50))))</formula>
    </cfRule>
  </conditionalFormatting>
  <conditionalFormatting sqref="C53:D55">
    <cfRule type="containsText" dxfId="503" priority="357" operator="containsText" text="SFULL">
      <formula>NOT(ISERROR(SEARCH(("SFULL"),(C53))))</formula>
    </cfRule>
  </conditionalFormatting>
  <conditionalFormatting sqref="C53:D55">
    <cfRule type="containsText" dxfId="502" priority="358" operator="containsText" text="SX">
      <formula>NOT(ISERROR(SEARCH(("SX"),(C53))))</formula>
    </cfRule>
  </conditionalFormatting>
  <conditionalFormatting sqref="C53:D55">
    <cfRule type="containsText" dxfId="501" priority="359" operator="containsText" text="WMO">
      <formula>NOT(ISERROR(SEARCH(("WMO"),(C53))))</formula>
    </cfRule>
  </conditionalFormatting>
  <conditionalFormatting sqref="C53:D55">
    <cfRule type="containsText" dxfId="500" priority="360" operator="containsText" text="WR">
      <formula>NOT(ISERROR(SEARCH(("WR"),(C53))))</formula>
    </cfRule>
  </conditionalFormatting>
  <conditionalFormatting sqref="C53:D55">
    <cfRule type="containsText" dxfId="499" priority="361" operator="containsText" text="WFULL">
      <formula>NOT(ISERROR(SEARCH(("WFULL"),(C53))))</formula>
    </cfRule>
  </conditionalFormatting>
  <conditionalFormatting sqref="C53:D55">
    <cfRule type="containsText" dxfId="498" priority="362" operator="containsText" text="SRW">
      <formula>NOT(ISERROR(SEARCH(("SRW"),(C53))))</formula>
    </cfRule>
  </conditionalFormatting>
  <conditionalFormatting sqref="C53:D55">
    <cfRule type="containsText" dxfId="497" priority="363" operator="containsText" text="SR">
      <formula>NOT(ISERROR(SEARCH(("SR"),(C53))))</formula>
    </cfRule>
  </conditionalFormatting>
  <conditionalFormatting sqref="B2">
    <cfRule type="containsText" dxfId="496" priority="343" operator="containsText" text="SFULL">
      <formula>NOT(ISERROR(SEARCH(("SFULL"),(B2))))</formula>
    </cfRule>
  </conditionalFormatting>
  <conditionalFormatting sqref="B2">
    <cfRule type="containsText" dxfId="495" priority="344" operator="containsText" text="SX">
      <formula>NOT(ISERROR(SEARCH(("SX"),(B2))))</formula>
    </cfRule>
  </conditionalFormatting>
  <conditionalFormatting sqref="B2">
    <cfRule type="containsText" dxfId="494" priority="345" operator="containsText" text="WMO">
      <formula>NOT(ISERROR(SEARCH(("WMO"),(B2))))</formula>
    </cfRule>
  </conditionalFormatting>
  <conditionalFormatting sqref="B2">
    <cfRule type="containsText" dxfId="493" priority="346" operator="containsText" text="WR">
      <formula>NOT(ISERROR(SEARCH(("WR"),(B2))))</formula>
    </cfRule>
  </conditionalFormatting>
  <conditionalFormatting sqref="B2">
    <cfRule type="containsText" dxfId="492" priority="347" operator="containsText" text="WFULL">
      <formula>NOT(ISERROR(SEARCH(("WFULL"),(B2))))</formula>
    </cfRule>
  </conditionalFormatting>
  <conditionalFormatting sqref="B2">
    <cfRule type="containsText" dxfId="491" priority="348" operator="containsText" text="SRW">
      <formula>NOT(ISERROR(SEARCH(("SRW"),(B2))))</formula>
    </cfRule>
  </conditionalFormatting>
  <conditionalFormatting sqref="B2">
    <cfRule type="containsText" dxfId="490" priority="349" operator="containsText" text="SR">
      <formula>NOT(ISERROR(SEARCH(("SR"),(B2))))</formula>
    </cfRule>
  </conditionalFormatting>
  <conditionalFormatting sqref="C2">
    <cfRule type="containsText" dxfId="489" priority="336" operator="containsText" text="SFULL">
      <formula>NOT(ISERROR(SEARCH(("SFULL"),(C2))))</formula>
    </cfRule>
  </conditionalFormatting>
  <conditionalFormatting sqref="B1:C1">
    <cfRule type="containsText" dxfId="488" priority="329" operator="containsText" text="SFULL">
      <formula>NOT(ISERROR(SEARCH(("SFULL"),(B1))))</formula>
    </cfRule>
  </conditionalFormatting>
  <conditionalFormatting sqref="C2">
    <cfRule type="containsText" dxfId="487" priority="337" operator="containsText" text="SX">
      <formula>NOT(ISERROR(SEARCH(("SX"),(C2))))</formula>
    </cfRule>
  </conditionalFormatting>
  <conditionalFormatting sqref="C2">
    <cfRule type="containsText" dxfId="486" priority="338" operator="containsText" text="WMO">
      <formula>NOT(ISERROR(SEARCH(("WMO"),(C2))))</formula>
    </cfRule>
  </conditionalFormatting>
  <conditionalFormatting sqref="C2">
    <cfRule type="containsText" dxfId="485" priority="339" operator="containsText" text="WR">
      <formula>NOT(ISERROR(SEARCH(("WR"),(C2))))</formula>
    </cfRule>
  </conditionalFormatting>
  <conditionalFormatting sqref="C2">
    <cfRule type="containsText" dxfId="484" priority="340" operator="containsText" text="WFULL">
      <formula>NOT(ISERROR(SEARCH(("WFULL"),(C2))))</formula>
    </cfRule>
  </conditionalFormatting>
  <conditionalFormatting sqref="C2">
    <cfRule type="containsText" dxfId="483" priority="341" operator="containsText" text="SRW">
      <formula>NOT(ISERROR(SEARCH(("SRW"),(C2))))</formula>
    </cfRule>
  </conditionalFormatting>
  <conditionalFormatting sqref="C2">
    <cfRule type="containsText" dxfId="482" priority="342" operator="containsText" text="SR">
      <formula>NOT(ISERROR(SEARCH(("SR"),(C2))))</formula>
    </cfRule>
  </conditionalFormatting>
  <conditionalFormatting sqref="B1:C1">
    <cfRule type="containsText" dxfId="481" priority="330" operator="containsText" text="SX">
      <formula>NOT(ISERROR(SEARCH(("SX"),(B1))))</formula>
    </cfRule>
  </conditionalFormatting>
  <conditionalFormatting sqref="B1:C1">
    <cfRule type="containsText" dxfId="480" priority="331" operator="containsText" text="WMO">
      <formula>NOT(ISERROR(SEARCH(("WMO"),(B1))))</formula>
    </cfRule>
  </conditionalFormatting>
  <conditionalFormatting sqref="B1:C1">
    <cfRule type="containsText" dxfId="479" priority="332" operator="containsText" text="WR">
      <formula>NOT(ISERROR(SEARCH(("WR"),(B1))))</formula>
    </cfRule>
  </conditionalFormatting>
  <conditionalFormatting sqref="B1:C1">
    <cfRule type="containsText" dxfId="478" priority="333" operator="containsText" text="WFULL">
      <formula>NOT(ISERROR(SEARCH(("WFULL"),(B1))))</formula>
    </cfRule>
  </conditionalFormatting>
  <conditionalFormatting sqref="B1:C1">
    <cfRule type="containsText" dxfId="477" priority="334" operator="containsText" text="SRW">
      <formula>NOT(ISERROR(SEARCH(("SRW"),(B1))))</formula>
    </cfRule>
  </conditionalFormatting>
  <conditionalFormatting sqref="B1:C1">
    <cfRule type="containsText" dxfId="476" priority="335" operator="containsText" text="SR">
      <formula>NOT(ISERROR(SEARCH(("SR"),(B1))))</formula>
    </cfRule>
  </conditionalFormatting>
  <conditionalFormatting sqref="AA1">
    <cfRule type="containsText" dxfId="475" priority="301" operator="containsText" text="SFULL">
      <formula>NOT(ISERROR(SEARCH(("SFULL"),(AA1))))</formula>
    </cfRule>
  </conditionalFormatting>
  <conditionalFormatting sqref="L1 L2:O2 R2 L56:R1014">
    <cfRule type="containsText" dxfId="474" priority="266" operator="containsText" text="SFULL">
      <formula>NOT(ISERROR(SEARCH(("SFULL"),(L1))))</formula>
    </cfRule>
  </conditionalFormatting>
  <conditionalFormatting sqref="L1 L2:O2 R2 L56:R1014">
    <cfRule type="containsText" dxfId="473" priority="267" operator="containsText" text="SX">
      <formula>NOT(ISERROR(SEARCH(("SX"),(L1))))</formula>
    </cfRule>
  </conditionalFormatting>
  <conditionalFormatting sqref="L1 L2:O2 R2 L56:R1014">
    <cfRule type="containsText" dxfId="472" priority="268" operator="containsText" text="WMO">
      <formula>NOT(ISERROR(SEARCH(("WMO"),(L1))))</formula>
    </cfRule>
  </conditionalFormatting>
  <conditionalFormatting sqref="L1 L2:O2 R2 L56:R1014">
    <cfRule type="containsText" dxfId="471" priority="269" operator="containsText" text="WR">
      <formula>NOT(ISERROR(SEARCH(("WR"),(L1))))</formula>
    </cfRule>
  </conditionalFormatting>
  <conditionalFormatting sqref="L1 L2:O2 R2 L56:R1014">
    <cfRule type="containsText" dxfId="470" priority="270" operator="containsText" text="WFULL">
      <formula>NOT(ISERROR(SEARCH(("WFULL"),(L1))))</formula>
    </cfRule>
  </conditionalFormatting>
  <conditionalFormatting sqref="L1 L2:O2 R2 L56:R1014">
    <cfRule type="containsText" dxfId="469" priority="271" operator="containsText" text="SRW">
      <formula>NOT(ISERROR(SEARCH(("SRW"),(L1))))</formula>
    </cfRule>
  </conditionalFormatting>
  <conditionalFormatting sqref="L1 L2:O2 R2 L56:R1014">
    <cfRule type="containsText" dxfId="468" priority="272" operator="containsText" text="SR">
      <formula>NOT(ISERROR(SEARCH(("SR"),(L1))))</formula>
    </cfRule>
  </conditionalFormatting>
  <conditionalFormatting sqref="AA2:AH2">
    <cfRule type="containsText" dxfId="467" priority="308" operator="containsText" text="SFULL">
      <formula>NOT(ISERROR(SEARCH(("SFULL"),(AA2))))</formula>
    </cfRule>
  </conditionalFormatting>
  <conditionalFormatting sqref="AA2:AH2">
    <cfRule type="containsText" dxfId="466" priority="309" operator="containsText" text="SX">
      <formula>NOT(ISERROR(SEARCH(("SX"),(AA2))))</formula>
    </cfRule>
  </conditionalFormatting>
  <conditionalFormatting sqref="AA2:AH2">
    <cfRule type="containsText" dxfId="465" priority="310" operator="containsText" text="WMO">
      <formula>NOT(ISERROR(SEARCH(("WMO"),(AA2))))</formula>
    </cfRule>
  </conditionalFormatting>
  <conditionalFormatting sqref="AA2:AH2">
    <cfRule type="containsText" dxfId="464" priority="311" operator="containsText" text="WR">
      <formula>NOT(ISERROR(SEARCH(("WR"),(AA2))))</formula>
    </cfRule>
  </conditionalFormatting>
  <conditionalFormatting sqref="AA2:AH2">
    <cfRule type="containsText" dxfId="463" priority="312" operator="containsText" text="WFULL">
      <formula>NOT(ISERROR(SEARCH(("WFULL"),(AA2))))</formula>
    </cfRule>
  </conditionalFormatting>
  <conditionalFormatting sqref="AA2:AH2">
    <cfRule type="containsText" dxfId="462" priority="313" operator="containsText" text="SRW">
      <formula>NOT(ISERROR(SEARCH(("SRW"),(AA2))))</formula>
    </cfRule>
  </conditionalFormatting>
  <conditionalFormatting sqref="AA2:AH2">
    <cfRule type="containsText" dxfId="461" priority="314" operator="containsText" text="SR">
      <formula>NOT(ISERROR(SEARCH(("SR"),(AA2))))</formula>
    </cfRule>
  </conditionalFormatting>
  <conditionalFormatting sqref="AA1">
    <cfRule type="containsText" dxfId="460" priority="302" operator="containsText" text="SX">
      <formula>NOT(ISERROR(SEARCH(("SX"),(AA1))))</formula>
    </cfRule>
  </conditionalFormatting>
  <conditionalFormatting sqref="AA1">
    <cfRule type="containsText" dxfId="459" priority="303" operator="containsText" text="WMO">
      <formula>NOT(ISERROR(SEARCH(("WMO"),(AA1))))</formula>
    </cfRule>
  </conditionalFormatting>
  <conditionalFormatting sqref="AA1">
    <cfRule type="containsText" dxfId="458" priority="304" operator="containsText" text="WR">
      <formula>NOT(ISERROR(SEARCH(("WR"),(AA1))))</formula>
    </cfRule>
  </conditionalFormatting>
  <conditionalFormatting sqref="AA1">
    <cfRule type="containsText" dxfId="457" priority="305" operator="containsText" text="WFULL">
      <formula>NOT(ISERROR(SEARCH(("WFULL"),(AA1))))</formula>
    </cfRule>
  </conditionalFormatting>
  <conditionalFormatting sqref="AA1">
    <cfRule type="containsText" dxfId="456" priority="306" operator="containsText" text="SRW">
      <formula>NOT(ISERROR(SEARCH(("SRW"),(AA1))))</formula>
    </cfRule>
  </conditionalFormatting>
  <conditionalFormatting sqref="AA1">
    <cfRule type="containsText" dxfId="455" priority="307" operator="containsText" text="SR">
      <formula>NOT(ISERROR(SEARCH(("SR"),(AA1))))</formula>
    </cfRule>
  </conditionalFormatting>
  <conditionalFormatting sqref="AI2">
    <cfRule type="containsText" dxfId="454" priority="294" operator="containsText" text="SFULL">
      <formula>NOT(ISERROR(SEARCH(("SFULL"),(AI2))))</formula>
    </cfRule>
  </conditionalFormatting>
  <conditionalFormatting sqref="AI2">
    <cfRule type="containsText" dxfId="453" priority="295" operator="containsText" text="SX">
      <formula>NOT(ISERROR(SEARCH(("SX"),(AI2))))</formula>
    </cfRule>
  </conditionalFormatting>
  <conditionalFormatting sqref="AI2">
    <cfRule type="containsText" dxfId="452" priority="296" operator="containsText" text="WMO">
      <formula>NOT(ISERROR(SEARCH(("WMO"),(AI2))))</formula>
    </cfRule>
  </conditionalFormatting>
  <conditionalFormatting sqref="AI2">
    <cfRule type="containsText" dxfId="451" priority="297" operator="containsText" text="WR">
      <formula>NOT(ISERROR(SEARCH(("WR"),(AI2))))</formula>
    </cfRule>
  </conditionalFormatting>
  <conditionalFormatting sqref="AI2">
    <cfRule type="containsText" dxfId="450" priority="298" operator="containsText" text="WFULL">
      <formula>NOT(ISERROR(SEARCH(("WFULL"),(AI2))))</formula>
    </cfRule>
  </conditionalFormatting>
  <conditionalFormatting sqref="AI2">
    <cfRule type="containsText" dxfId="449" priority="299" operator="containsText" text="SRW">
      <formula>NOT(ISERROR(SEARCH(("SRW"),(AI2))))</formula>
    </cfRule>
  </conditionalFormatting>
  <conditionalFormatting sqref="AI2">
    <cfRule type="containsText" dxfId="448" priority="300" operator="containsText" text="SR">
      <formula>NOT(ISERROR(SEARCH(("SR"),(AI2))))</formula>
    </cfRule>
  </conditionalFormatting>
  <conditionalFormatting sqref="AJ2">
    <cfRule type="containsText" dxfId="447" priority="287" operator="containsText" text="SFULL">
      <formula>NOT(ISERROR(SEARCH(("SFULL"),(AJ2))))</formula>
    </cfRule>
  </conditionalFormatting>
  <conditionalFormatting sqref="AJ2">
    <cfRule type="containsText" dxfId="446" priority="288" operator="containsText" text="SX">
      <formula>NOT(ISERROR(SEARCH(("SX"),(AJ2))))</formula>
    </cfRule>
  </conditionalFormatting>
  <conditionalFormatting sqref="AJ2">
    <cfRule type="containsText" dxfId="445" priority="289" operator="containsText" text="WMO">
      <formula>NOT(ISERROR(SEARCH(("WMO"),(AJ2))))</formula>
    </cfRule>
  </conditionalFormatting>
  <conditionalFormatting sqref="AJ2">
    <cfRule type="containsText" dxfId="444" priority="290" operator="containsText" text="WR">
      <formula>NOT(ISERROR(SEARCH(("WR"),(AJ2))))</formula>
    </cfRule>
  </conditionalFormatting>
  <conditionalFormatting sqref="AJ2">
    <cfRule type="containsText" dxfId="443" priority="291" operator="containsText" text="WFULL">
      <formula>NOT(ISERROR(SEARCH(("WFULL"),(AJ2))))</formula>
    </cfRule>
  </conditionalFormatting>
  <conditionalFormatting sqref="AJ2">
    <cfRule type="containsText" dxfId="442" priority="292" operator="containsText" text="SRW">
      <formula>NOT(ISERROR(SEARCH(("SRW"),(AJ2))))</formula>
    </cfRule>
  </conditionalFormatting>
  <conditionalFormatting sqref="AJ2">
    <cfRule type="containsText" dxfId="441" priority="293" operator="containsText" text="SR">
      <formula>NOT(ISERROR(SEARCH(("SR"),(AJ2))))</formula>
    </cfRule>
  </conditionalFormatting>
  <conditionalFormatting sqref="Q2">
    <cfRule type="containsText" dxfId="440" priority="217" operator="containsText" text="SFULL">
      <formula>NOT(ISERROR(SEARCH(("SFULL"),(Q2))))</formula>
    </cfRule>
  </conditionalFormatting>
  <conditionalFormatting sqref="P2">
    <cfRule type="containsText" dxfId="439" priority="231" operator="containsText" text="SFULL">
      <formula>NOT(ISERROR(SEARCH(("SFULL"),(P2))))</formula>
    </cfRule>
  </conditionalFormatting>
  <conditionalFormatting sqref="P2">
    <cfRule type="containsText" dxfId="438" priority="232" operator="containsText" text="SX">
      <formula>NOT(ISERROR(SEARCH(("SX"),(P2))))</formula>
    </cfRule>
  </conditionalFormatting>
  <conditionalFormatting sqref="P2">
    <cfRule type="containsText" dxfId="437" priority="233" operator="containsText" text="WMO">
      <formula>NOT(ISERROR(SEARCH(("WMO"),(P2))))</formula>
    </cfRule>
  </conditionalFormatting>
  <conditionalFormatting sqref="P2">
    <cfRule type="containsText" dxfId="436" priority="234" operator="containsText" text="WR">
      <formula>NOT(ISERROR(SEARCH(("WR"),(P2))))</formula>
    </cfRule>
  </conditionalFormatting>
  <conditionalFormatting sqref="P2">
    <cfRule type="containsText" dxfId="435" priority="235" operator="containsText" text="WFULL">
      <formula>NOT(ISERROR(SEARCH(("WFULL"),(P2))))</formula>
    </cfRule>
  </conditionalFormatting>
  <conditionalFormatting sqref="P2">
    <cfRule type="containsText" dxfId="434" priority="236" operator="containsText" text="SRW">
      <formula>NOT(ISERROR(SEARCH(("SRW"),(P2))))</formula>
    </cfRule>
  </conditionalFormatting>
  <conditionalFormatting sqref="P2">
    <cfRule type="containsText" dxfId="433" priority="237" operator="containsText" text="SR">
      <formula>NOT(ISERROR(SEARCH(("SR"),(P2))))</formula>
    </cfRule>
  </conditionalFormatting>
  <conditionalFormatting sqref="Q2">
    <cfRule type="containsText" dxfId="432" priority="218" operator="containsText" text="SX">
      <formula>NOT(ISERROR(SEARCH(("SX"),(Q2))))</formula>
    </cfRule>
  </conditionalFormatting>
  <conditionalFormatting sqref="Q2">
    <cfRule type="containsText" dxfId="431" priority="219" operator="containsText" text="WMO">
      <formula>NOT(ISERROR(SEARCH(("WMO"),(Q2))))</formula>
    </cfRule>
  </conditionalFormatting>
  <conditionalFormatting sqref="Q2">
    <cfRule type="containsText" dxfId="430" priority="220" operator="containsText" text="WR">
      <formula>NOT(ISERROR(SEARCH(("WR"),(Q2))))</formula>
    </cfRule>
  </conditionalFormatting>
  <conditionalFormatting sqref="Q2">
    <cfRule type="containsText" dxfId="429" priority="221" operator="containsText" text="WFULL">
      <formula>NOT(ISERROR(SEARCH(("WFULL"),(Q2))))</formula>
    </cfRule>
  </conditionalFormatting>
  <conditionalFormatting sqref="Q2">
    <cfRule type="containsText" dxfId="428" priority="222" operator="containsText" text="SRW">
      <formula>NOT(ISERROR(SEARCH(("SRW"),(Q2))))</formula>
    </cfRule>
  </conditionalFormatting>
  <conditionalFormatting sqref="Q2">
    <cfRule type="containsText" dxfId="427" priority="223" operator="containsText" text="SR">
      <formula>NOT(ISERROR(SEARCH(("SR"),(Q2))))</formula>
    </cfRule>
  </conditionalFormatting>
  <conditionalFormatting sqref="H4:K10 S4:Z10">
    <cfRule type="containsText" dxfId="426" priority="210" operator="containsText" text="SFULL">
      <formula>NOT(ISERROR(SEARCH(("SFULL"),(H4))))</formula>
    </cfRule>
  </conditionalFormatting>
  <conditionalFormatting sqref="H4:K10 S4:Z10">
    <cfRule type="containsText" dxfId="425" priority="211" operator="containsText" text="SX">
      <formula>NOT(ISERROR(SEARCH(("SX"),(H4))))</formula>
    </cfRule>
  </conditionalFormatting>
  <conditionalFormatting sqref="H4:K10 S4:Z10">
    <cfRule type="containsText" dxfId="424" priority="212" operator="containsText" text="WMO">
      <formula>NOT(ISERROR(SEARCH(("WMO"),(H4))))</formula>
    </cfRule>
  </conditionalFormatting>
  <conditionalFormatting sqref="H4:K10 S4:Z10">
    <cfRule type="containsText" dxfId="423" priority="213" operator="containsText" text="WR">
      <formula>NOT(ISERROR(SEARCH(("WR"),(H4))))</formula>
    </cfRule>
  </conditionalFormatting>
  <conditionalFormatting sqref="H4:K10 S4:Z10">
    <cfRule type="containsText" dxfId="422" priority="214" operator="containsText" text="WFULL">
      <formula>NOT(ISERROR(SEARCH(("WFULL"),(H4))))</formula>
    </cfRule>
  </conditionalFormatting>
  <conditionalFormatting sqref="H4:K10 S4:Z10">
    <cfRule type="containsText" dxfId="421" priority="215" operator="containsText" text="SRW">
      <formula>NOT(ISERROR(SEARCH(("SRW"),(H4))))</formula>
    </cfRule>
  </conditionalFormatting>
  <conditionalFormatting sqref="H4:K10 S4:Z10">
    <cfRule type="containsText" dxfId="420" priority="216" operator="containsText" text="SR">
      <formula>NOT(ISERROR(SEARCH(("SR"),(H4))))</formula>
    </cfRule>
  </conditionalFormatting>
  <conditionalFormatting sqref="E4:E10">
    <cfRule type="containsText" dxfId="419" priority="203" operator="containsText" text="SFULL">
      <formula>NOT(ISERROR(SEARCH(("SFULL"),(E4))))</formula>
    </cfRule>
  </conditionalFormatting>
  <conditionalFormatting sqref="E4:E10">
    <cfRule type="containsText" dxfId="418" priority="204" operator="containsText" text="SX">
      <formula>NOT(ISERROR(SEARCH(("SX"),(E4))))</formula>
    </cfRule>
  </conditionalFormatting>
  <conditionalFormatting sqref="E4:E10">
    <cfRule type="containsText" dxfId="417" priority="205" operator="containsText" text="WMO">
      <formula>NOT(ISERROR(SEARCH(("WMO"),(E4))))</formula>
    </cfRule>
  </conditionalFormatting>
  <conditionalFormatting sqref="E4:E10">
    <cfRule type="containsText" dxfId="416" priority="206" operator="containsText" text="WR">
      <formula>NOT(ISERROR(SEARCH(("WR"),(E4))))</formula>
    </cfRule>
  </conditionalFormatting>
  <conditionalFormatting sqref="E4:E10">
    <cfRule type="containsText" dxfId="415" priority="207" operator="containsText" text="WFULL">
      <formula>NOT(ISERROR(SEARCH(("WFULL"),(E4))))</formula>
    </cfRule>
  </conditionalFormatting>
  <conditionalFormatting sqref="E4:E10">
    <cfRule type="containsText" dxfId="414" priority="208" operator="containsText" text="SRW">
      <formula>NOT(ISERROR(SEARCH(("SRW"),(E4))))</formula>
    </cfRule>
  </conditionalFormatting>
  <conditionalFormatting sqref="E4:E10">
    <cfRule type="containsText" dxfId="413" priority="209" operator="containsText" text="SR">
      <formula>NOT(ISERROR(SEARCH(("SR"),(E4))))</formula>
    </cfRule>
  </conditionalFormatting>
  <conditionalFormatting sqref="F4:F10">
    <cfRule type="containsText" dxfId="412" priority="196" operator="containsText" text="SFULL">
      <formula>NOT(ISERROR(SEARCH(("SFULL"),(F4))))</formula>
    </cfRule>
  </conditionalFormatting>
  <conditionalFormatting sqref="F4:F10">
    <cfRule type="containsText" dxfId="411" priority="197" operator="containsText" text="SX">
      <formula>NOT(ISERROR(SEARCH(("SX"),(F4))))</formula>
    </cfRule>
  </conditionalFormatting>
  <conditionalFormatting sqref="F4:F10">
    <cfRule type="containsText" dxfId="410" priority="198" operator="containsText" text="WMO">
      <formula>NOT(ISERROR(SEARCH(("WMO"),(F4))))</formula>
    </cfRule>
  </conditionalFormatting>
  <conditionalFormatting sqref="F4:F10">
    <cfRule type="containsText" dxfId="409" priority="199" operator="containsText" text="WR">
      <formula>NOT(ISERROR(SEARCH(("WR"),(F4))))</formula>
    </cfRule>
  </conditionalFormatting>
  <conditionalFormatting sqref="F4:F10">
    <cfRule type="containsText" dxfId="408" priority="200" operator="containsText" text="WFULL">
      <formula>NOT(ISERROR(SEARCH(("WFULL"),(F4))))</formula>
    </cfRule>
  </conditionalFormatting>
  <conditionalFormatting sqref="F4:F10">
    <cfRule type="containsText" dxfId="407" priority="201" operator="containsText" text="SRW">
      <formula>NOT(ISERROR(SEARCH(("SRW"),(F4))))</formula>
    </cfRule>
  </conditionalFormatting>
  <conditionalFormatting sqref="F4:F10">
    <cfRule type="containsText" dxfId="406" priority="202" operator="containsText" text="SR">
      <formula>NOT(ISERROR(SEARCH(("SR"),(F4))))</formula>
    </cfRule>
  </conditionalFormatting>
  <conditionalFormatting sqref="G4:G10">
    <cfRule type="containsText" dxfId="405" priority="189" operator="containsText" text="SFULL">
      <formula>NOT(ISERROR(SEARCH(("SFULL"),(G4))))</formula>
    </cfRule>
  </conditionalFormatting>
  <conditionalFormatting sqref="G4:G10">
    <cfRule type="containsText" dxfId="404" priority="190" operator="containsText" text="SX">
      <formula>NOT(ISERROR(SEARCH(("SX"),(G4))))</formula>
    </cfRule>
  </conditionalFormatting>
  <conditionalFormatting sqref="G4:G10">
    <cfRule type="containsText" dxfId="403" priority="191" operator="containsText" text="WMO">
      <formula>NOT(ISERROR(SEARCH(("WMO"),(G4))))</formula>
    </cfRule>
  </conditionalFormatting>
  <conditionalFormatting sqref="G4:G10">
    <cfRule type="containsText" dxfId="402" priority="192" operator="containsText" text="WR">
      <formula>NOT(ISERROR(SEARCH(("WR"),(G4))))</formula>
    </cfRule>
  </conditionalFormatting>
  <conditionalFormatting sqref="G4:G10">
    <cfRule type="containsText" dxfId="401" priority="193" operator="containsText" text="WFULL">
      <formula>NOT(ISERROR(SEARCH(("WFULL"),(G4))))</formula>
    </cfRule>
  </conditionalFormatting>
  <conditionalFormatting sqref="G4:G10">
    <cfRule type="containsText" dxfId="400" priority="194" operator="containsText" text="SRW">
      <formula>NOT(ISERROR(SEARCH(("SRW"),(G4))))</formula>
    </cfRule>
  </conditionalFormatting>
  <conditionalFormatting sqref="G4:G10">
    <cfRule type="containsText" dxfId="399" priority="195" operator="containsText" text="SR">
      <formula>NOT(ISERROR(SEARCH(("SR"),(G4))))</formula>
    </cfRule>
  </conditionalFormatting>
  <conditionalFormatting sqref="D4:D10">
    <cfRule type="containsText" dxfId="398" priority="175" operator="containsText" text="SFULL">
      <formula>NOT(ISERROR(SEARCH(("SFULL"),(D4))))</formula>
    </cfRule>
  </conditionalFormatting>
  <conditionalFormatting sqref="D4:D10">
    <cfRule type="containsText" dxfId="397" priority="176" operator="containsText" text="SX">
      <formula>NOT(ISERROR(SEARCH(("SX"),(D4))))</formula>
    </cfRule>
  </conditionalFormatting>
  <conditionalFormatting sqref="D4:D10">
    <cfRule type="containsText" dxfId="396" priority="177" operator="containsText" text="WMO">
      <formula>NOT(ISERROR(SEARCH(("WMO"),(D4))))</formula>
    </cfRule>
  </conditionalFormatting>
  <conditionalFormatting sqref="D4:D10">
    <cfRule type="containsText" dxfId="395" priority="178" operator="containsText" text="WR">
      <formula>NOT(ISERROR(SEARCH(("WR"),(D4))))</formula>
    </cfRule>
  </conditionalFormatting>
  <conditionalFormatting sqref="D4:D10">
    <cfRule type="containsText" dxfId="394" priority="179" operator="containsText" text="WFULL">
      <formula>NOT(ISERROR(SEARCH(("WFULL"),(D4))))</formula>
    </cfRule>
  </conditionalFormatting>
  <conditionalFormatting sqref="D4:D10">
    <cfRule type="containsText" dxfId="393" priority="180" operator="containsText" text="SRW">
      <formula>NOT(ISERROR(SEARCH(("SRW"),(D4))))</formula>
    </cfRule>
  </conditionalFormatting>
  <conditionalFormatting sqref="D4:D10">
    <cfRule type="containsText" dxfId="392" priority="181" operator="containsText" text="SR">
      <formula>NOT(ISERROR(SEARCH(("SR"),(D4))))</formula>
    </cfRule>
  </conditionalFormatting>
  <conditionalFormatting sqref="C4:C8">
    <cfRule type="containsText" dxfId="391" priority="182" operator="containsText" text="SFULL">
      <formula>NOT(ISERROR(SEARCH(("SFULL"),(C4))))</formula>
    </cfRule>
  </conditionalFormatting>
  <conditionalFormatting sqref="C4:C8">
    <cfRule type="containsText" dxfId="390" priority="183" operator="containsText" text="SX">
      <formula>NOT(ISERROR(SEARCH(("SX"),(C4))))</formula>
    </cfRule>
  </conditionalFormatting>
  <conditionalFormatting sqref="C4:C8">
    <cfRule type="containsText" dxfId="389" priority="184" operator="containsText" text="WMO">
      <formula>NOT(ISERROR(SEARCH(("WMO"),(C4))))</formula>
    </cfRule>
  </conditionalFormatting>
  <conditionalFormatting sqref="C4:C8">
    <cfRule type="containsText" dxfId="388" priority="185" operator="containsText" text="WR">
      <formula>NOT(ISERROR(SEARCH(("WR"),(C4))))</formula>
    </cfRule>
  </conditionalFormatting>
  <conditionalFormatting sqref="C4:C8">
    <cfRule type="containsText" dxfId="387" priority="186" operator="containsText" text="WFULL">
      <formula>NOT(ISERROR(SEARCH(("WFULL"),(C4))))</formula>
    </cfRule>
  </conditionalFormatting>
  <conditionalFormatting sqref="C4:C8">
    <cfRule type="containsText" dxfId="386" priority="187" operator="containsText" text="SRW">
      <formula>NOT(ISERROR(SEARCH(("SRW"),(C4))))</formula>
    </cfRule>
  </conditionalFormatting>
  <conditionalFormatting sqref="C4:C8">
    <cfRule type="containsText" dxfId="385" priority="188" operator="containsText" text="SR">
      <formula>NOT(ISERROR(SEARCH(("SR"),(C4))))</formula>
    </cfRule>
  </conditionalFormatting>
  <conditionalFormatting sqref="H11:K11 S11:Z11">
    <cfRule type="containsText" dxfId="384" priority="168" operator="containsText" text="SFULL">
      <formula>NOT(ISERROR(SEARCH(("SFULL"),(H11))))</formula>
    </cfRule>
  </conditionalFormatting>
  <conditionalFormatting sqref="H11:K11 S11:Z11">
    <cfRule type="containsText" dxfId="383" priority="169" operator="containsText" text="SX">
      <formula>NOT(ISERROR(SEARCH(("SX"),(H11))))</formula>
    </cfRule>
  </conditionalFormatting>
  <conditionalFormatting sqref="H11:K11 S11:Z11">
    <cfRule type="containsText" dxfId="382" priority="170" operator="containsText" text="WMO">
      <formula>NOT(ISERROR(SEARCH(("WMO"),(H11))))</formula>
    </cfRule>
  </conditionalFormatting>
  <conditionalFormatting sqref="H11:K11 S11:Z11">
    <cfRule type="containsText" dxfId="381" priority="171" operator="containsText" text="WR">
      <formula>NOT(ISERROR(SEARCH(("WR"),(H11))))</formula>
    </cfRule>
  </conditionalFormatting>
  <conditionalFormatting sqref="H11:K11 S11:Z11">
    <cfRule type="containsText" dxfId="380" priority="172" operator="containsText" text="WFULL">
      <formula>NOT(ISERROR(SEARCH(("WFULL"),(H11))))</formula>
    </cfRule>
  </conditionalFormatting>
  <conditionalFormatting sqref="H11:K11 S11:Z11">
    <cfRule type="containsText" dxfId="379" priority="173" operator="containsText" text="SRW">
      <formula>NOT(ISERROR(SEARCH(("SRW"),(H11))))</formula>
    </cfRule>
  </conditionalFormatting>
  <conditionalFormatting sqref="H11:K11 S11:Z11">
    <cfRule type="containsText" dxfId="378" priority="174" operator="containsText" text="SR">
      <formula>NOT(ISERROR(SEARCH(("SR"),(H11))))</formula>
    </cfRule>
  </conditionalFormatting>
  <conditionalFormatting sqref="E11">
    <cfRule type="containsText" dxfId="377" priority="161" operator="containsText" text="SFULL">
      <formula>NOT(ISERROR(SEARCH(("SFULL"),(E11))))</formula>
    </cfRule>
  </conditionalFormatting>
  <conditionalFormatting sqref="E11">
    <cfRule type="containsText" dxfId="376" priority="162" operator="containsText" text="SX">
      <formula>NOT(ISERROR(SEARCH(("SX"),(E11))))</formula>
    </cfRule>
  </conditionalFormatting>
  <conditionalFormatting sqref="E11">
    <cfRule type="containsText" dxfId="375" priority="163" operator="containsText" text="WMO">
      <formula>NOT(ISERROR(SEARCH(("WMO"),(E11))))</formula>
    </cfRule>
  </conditionalFormatting>
  <conditionalFormatting sqref="E11">
    <cfRule type="containsText" dxfId="374" priority="164" operator="containsText" text="WR">
      <formula>NOT(ISERROR(SEARCH(("WR"),(E11))))</formula>
    </cfRule>
  </conditionalFormatting>
  <conditionalFormatting sqref="E11">
    <cfRule type="containsText" dxfId="373" priority="165" operator="containsText" text="WFULL">
      <formula>NOT(ISERROR(SEARCH(("WFULL"),(E11))))</formula>
    </cfRule>
  </conditionalFormatting>
  <conditionalFormatting sqref="E11">
    <cfRule type="containsText" dxfId="372" priority="166" operator="containsText" text="SRW">
      <formula>NOT(ISERROR(SEARCH(("SRW"),(E11))))</formula>
    </cfRule>
  </conditionalFormatting>
  <conditionalFormatting sqref="E11">
    <cfRule type="containsText" dxfId="371" priority="167" operator="containsText" text="SR">
      <formula>NOT(ISERROR(SEARCH(("SR"),(E11))))</formula>
    </cfRule>
  </conditionalFormatting>
  <conditionalFormatting sqref="F11">
    <cfRule type="containsText" dxfId="370" priority="154" operator="containsText" text="SFULL">
      <formula>NOT(ISERROR(SEARCH(("SFULL"),(F11))))</formula>
    </cfRule>
  </conditionalFormatting>
  <conditionalFormatting sqref="F11">
    <cfRule type="containsText" dxfId="369" priority="155" operator="containsText" text="SX">
      <formula>NOT(ISERROR(SEARCH(("SX"),(F11))))</formula>
    </cfRule>
  </conditionalFormatting>
  <conditionalFormatting sqref="F11">
    <cfRule type="containsText" dxfId="368" priority="156" operator="containsText" text="WMO">
      <formula>NOT(ISERROR(SEARCH(("WMO"),(F11))))</formula>
    </cfRule>
  </conditionalFormatting>
  <conditionalFormatting sqref="F11">
    <cfRule type="containsText" dxfId="367" priority="157" operator="containsText" text="WR">
      <formula>NOT(ISERROR(SEARCH(("WR"),(F11))))</formula>
    </cfRule>
  </conditionalFormatting>
  <conditionalFormatting sqref="F11">
    <cfRule type="containsText" dxfId="366" priority="158" operator="containsText" text="WFULL">
      <formula>NOT(ISERROR(SEARCH(("WFULL"),(F11))))</formula>
    </cfRule>
  </conditionalFormatting>
  <conditionalFormatting sqref="F11">
    <cfRule type="containsText" dxfId="365" priority="159" operator="containsText" text="SRW">
      <formula>NOT(ISERROR(SEARCH(("SRW"),(F11))))</formula>
    </cfRule>
  </conditionalFormatting>
  <conditionalFormatting sqref="F11">
    <cfRule type="containsText" dxfId="364" priority="160" operator="containsText" text="SR">
      <formula>NOT(ISERROR(SEARCH(("SR"),(F11))))</formula>
    </cfRule>
  </conditionalFormatting>
  <conditionalFormatting sqref="G11">
    <cfRule type="containsText" dxfId="363" priority="147" operator="containsText" text="SFULL">
      <formula>NOT(ISERROR(SEARCH(("SFULL"),(G11))))</formula>
    </cfRule>
  </conditionalFormatting>
  <conditionalFormatting sqref="G11">
    <cfRule type="containsText" dxfId="362" priority="148" operator="containsText" text="SX">
      <formula>NOT(ISERROR(SEARCH(("SX"),(G11))))</formula>
    </cfRule>
  </conditionalFormatting>
  <conditionalFormatting sqref="G11">
    <cfRule type="containsText" dxfId="361" priority="149" operator="containsText" text="WMO">
      <formula>NOT(ISERROR(SEARCH(("WMO"),(G11))))</formula>
    </cfRule>
  </conditionalFormatting>
  <conditionalFormatting sqref="G11">
    <cfRule type="containsText" dxfId="360" priority="150" operator="containsText" text="WR">
      <formula>NOT(ISERROR(SEARCH(("WR"),(G11))))</formula>
    </cfRule>
  </conditionalFormatting>
  <conditionalFormatting sqref="G11">
    <cfRule type="containsText" dxfId="359" priority="151" operator="containsText" text="WFULL">
      <formula>NOT(ISERROR(SEARCH(("WFULL"),(G11))))</formula>
    </cfRule>
  </conditionalFormatting>
  <conditionalFormatting sqref="G11">
    <cfRule type="containsText" dxfId="358" priority="152" operator="containsText" text="SRW">
      <formula>NOT(ISERROR(SEARCH(("SRW"),(G11))))</formula>
    </cfRule>
  </conditionalFormatting>
  <conditionalFormatting sqref="G11">
    <cfRule type="containsText" dxfId="357" priority="153" operator="containsText" text="SR">
      <formula>NOT(ISERROR(SEARCH(("SR"),(G11))))</formula>
    </cfRule>
  </conditionalFormatting>
  <conditionalFormatting sqref="D11">
    <cfRule type="containsText" dxfId="356" priority="133" operator="containsText" text="SFULL">
      <formula>NOT(ISERROR(SEARCH(("SFULL"),(D11))))</formula>
    </cfRule>
  </conditionalFormatting>
  <conditionalFormatting sqref="D11">
    <cfRule type="containsText" dxfId="355" priority="134" operator="containsText" text="SX">
      <formula>NOT(ISERROR(SEARCH(("SX"),(D11))))</formula>
    </cfRule>
  </conditionalFormatting>
  <conditionalFormatting sqref="D11">
    <cfRule type="containsText" dxfId="354" priority="135" operator="containsText" text="WMO">
      <formula>NOT(ISERROR(SEARCH(("WMO"),(D11))))</formula>
    </cfRule>
  </conditionalFormatting>
  <conditionalFormatting sqref="D11">
    <cfRule type="containsText" dxfId="353" priority="136" operator="containsText" text="WR">
      <formula>NOT(ISERROR(SEARCH(("WR"),(D11))))</formula>
    </cfRule>
  </conditionalFormatting>
  <conditionalFormatting sqref="D11">
    <cfRule type="containsText" dxfId="352" priority="137" operator="containsText" text="WFULL">
      <formula>NOT(ISERROR(SEARCH(("WFULL"),(D11))))</formula>
    </cfRule>
  </conditionalFormatting>
  <conditionalFormatting sqref="D11">
    <cfRule type="containsText" dxfId="351" priority="138" operator="containsText" text="SRW">
      <formula>NOT(ISERROR(SEARCH(("SRW"),(D11))))</formula>
    </cfRule>
  </conditionalFormatting>
  <conditionalFormatting sqref="D11">
    <cfRule type="containsText" dxfId="350" priority="139" operator="containsText" text="SR">
      <formula>NOT(ISERROR(SEARCH(("SR"),(D11))))</formula>
    </cfRule>
  </conditionalFormatting>
  <conditionalFormatting sqref="C9:C11">
    <cfRule type="containsText" dxfId="349" priority="119" operator="containsText" text="SFULL">
      <formula>NOT(ISERROR(SEARCH(("SFULL"),(C9))))</formula>
    </cfRule>
  </conditionalFormatting>
  <conditionalFormatting sqref="C9:C11">
    <cfRule type="containsText" dxfId="348" priority="120" operator="containsText" text="SX">
      <formula>NOT(ISERROR(SEARCH(("SX"),(C9))))</formula>
    </cfRule>
  </conditionalFormatting>
  <conditionalFormatting sqref="C9:C11">
    <cfRule type="containsText" dxfId="347" priority="121" operator="containsText" text="WMO">
      <formula>NOT(ISERROR(SEARCH(("WMO"),(C9))))</formula>
    </cfRule>
  </conditionalFormatting>
  <conditionalFormatting sqref="C9:C11">
    <cfRule type="containsText" dxfId="346" priority="122" operator="containsText" text="WR">
      <formula>NOT(ISERROR(SEARCH(("WR"),(C9))))</formula>
    </cfRule>
  </conditionalFormatting>
  <conditionalFormatting sqref="C9:C11">
    <cfRule type="containsText" dxfId="345" priority="123" operator="containsText" text="WFULL">
      <formula>NOT(ISERROR(SEARCH(("WFULL"),(C9))))</formula>
    </cfRule>
  </conditionalFormatting>
  <conditionalFormatting sqref="C9:C11">
    <cfRule type="containsText" dxfId="344" priority="124" operator="containsText" text="SRW">
      <formula>NOT(ISERROR(SEARCH(("SRW"),(C9))))</formula>
    </cfRule>
  </conditionalFormatting>
  <conditionalFormatting sqref="C9:C11">
    <cfRule type="containsText" dxfId="343" priority="125" operator="containsText" text="SR">
      <formula>NOT(ISERROR(SEARCH(("SR"),(C9))))</formula>
    </cfRule>
  </conditionalFormatting>
  <conditionalFormatting sqref="H12:K18 H20:K26 S12:Z18 S20:Z26">
    <cfRule type="containsText" dxfId="342" priority="98" operator="containsText" text="SFULL">
      <formula>NOT(ISERROR(SEARCH(("SFULL"),(H12))))</formula>
    </cfRule>
  </conditionalFormatting>
  <conditionalFormatting sqref="H12:K18 H20:K26 S12:Z18 S20:Z26">
    <cfRule type="containsText" dxfId="341" priority="99" operator="containsText" text="SX">
      <formula>NOT(ISERROR(SEARCH(("SX"),(H12))))</formula>
    </cfRule>
  </conditionalFormatting>
  <conditionalFormatting sqref="H12:K18 H20:K26 S12:Z18 S20:Z26">
    <cfRule type="containsText" dxfId="340" priority="100" operator="containsText" text="WMO">
      <formula>NOT(ISERROR(SEARCH(("WMO"),(H12))))</formula>
    </cfRule>
  </conditionalFormatting>
  <conditionalFormatting sqref="H12:K18 H20:K26 S12:Z18 S20:Z26">
    <cfRule type="containsText" dxfId="339" priority="101" operator="containsText" text="WR">
      <formula>NOT(ISERROR(SEARCH(("WR"),(H12))))</formula>
    </cfRule>
  </conditionalFormatting>
  <conditionalFormatting sqref="H12:K18 H20:K26 S12:Z18 S20:Z26">
    <cfRule type="containsText" dxfId="338" priority="102" operator="containsText" text="WFULL">
      <formula>NOT(ISERROR(SEARCH(("WFULL"),(H12))))</formula>
    </cfRule>
  </conditionalFormatting>
  <conditionalFormatting sqref="H12:K18 H20:K26 S12:Z18 S20:Z26">
    <cfRule type="containsText" dxfId="337" priority="103" operator="containsText" text="SRW">
      <formula>NOT(ISERROR(SEARCH(("SRW"),(H12))))</formula>
    </cfRule>
  </conditionalFormatting>
  <conditionalFormatting sqref="H12:K18 H20:K26 S12:Z18 S20:Z26">
    <cfRule type="containsText" dxfId="336" priority="104" operator="containsText" text="SR">
      <formula>NOT(ISERROR(SEARCH(("SR"),(H12))))</formula>
    </cfRule>
  </conditionalFormatting>
  <conditionalFormatting sqref="E12:E18 E20:E26">
    <cfRule type="containsText" dxfId="335" priority="91" operator="containsText" text="SFULL">
      <formula>NOT(ISERROR(SEARCH(("SFULL"),(E12))))</formula>
    </cfRule>
  </conditionalFormatting>
  <conditionalFormatting sqref="E12:E18 E20:E26">
    <cfRule type="containsText" dxfId="334" priority="92" operator="containsText" text="SX">
      <formula>NOT(ISERROR(SEARCH(("SX"),(E12))))</formula>
    </cfRule>
  </conditionalFormatting>
  <conditionalFormatting sqref="E12:E18 E20:E26">
    <cfRule type="containsText" dxfId="333" priority="93" operator="containsText" text="WMO">
      <formula>NOT(ISERROR(SEARCH(("WMO"),(E12))))</formula>
    </cfRule>
  </conditionalFormatting>
  <conditionalFormatting sqref="E12:E18 E20:E26">
    <cfRule type="containsText" dxfId="332" priority="94" operator="containsText" text="WR">
      <formula>NOT(ISERROR(SEARCH(("WR"),(E12))))</formula>
    </cfRule>
  </conditionalFormatting>
  <conditionalFormatting sqref="E12:E18 E20:E26">
    <cfRule type="containsText" dxfId="331" priority="95" operator="containsText" text="WFULL">
      <formula>NOT(ISERROR(SEARCH(("WFULL"),(E12))))</formula>
    </cfRule>
  </conditionalFormatting>
  <conditionalFormatting sqref="E12:E18 E20:E26">
    <cfRule type="containsText" dxfId="330" priority="96" operator="containsText" text="SRW">
      <formula>NOT(ISERROR(SEARCH(("SRW"),(E12))))</formula>
    </cfRule>
  </conditionalFormatting>
  <conditionalFormatting sqref="E12:E18 E20:E26">
    <cfRule type="containsText" dxfId="329" priority="97" operator="containsText" text="SR">
      <formula>NOT(ISERROR(SEARCH(("SR"),(E12))))</formula>
    </cfRule>
  </conditionalFormatting>
  <conditionalFormatting sqref="F12:F18 F20:F26">
    <cfRule type="containsText" dxfId="328" priority="84" operator="containsText" text="SFULL">
      <formula>NOT(ISERROR(SEARCH(("SFULL"),(F12))))</formula>
    </cfRule>
  </conditionalFormatting>
  <conditionalFormatting sqref="F12:F18 F20:F26">
    <cfRule type="containsText" dxfId="327" priority="85" operator="containsText" text="SX">
      <formula>NOT(ISERROR(SEARCH(("SX"),(F12))))</formula>
    </cfRule>
  </conditionalFormatting>
  <conditionalFormatting sqref="F12:F18 F20:F26">
    <cfRule type="containsText" dxfId="326" priority="86" operator="containsText" text="WMO">
      <formula>NOT(ISERROR(SEARCH(("WMO"),(F12))))</formula>
    </cfRule>
  </conditionalFormatting>
  <conditionalFormatting sqref="F12:F18 F20:F26">
    <cfRule type="containsText" dxfId="325" priority="87" operator="containsText" text="WR">
      <formula>NOT(ISERROR(SEARCH(("WR"),(F12))))</formula>
    </cfRule>
  </conditionalFormatting>
  <conditionalFormatting sqref="F12:F18 F20:F26">
    <cfRule type="containsText" dxfId="324" priority="88" operator="containsText" text="WFULL">
      <formula>NOT(ISERROR(SEARCH(("WFULL"),(F12))))</formula>
    </cfRule>
  </conditionalFormatting>
  <conditionalFormatting sqref="F12:F18 F20:F26">
    <cfRule type="containsText" dxfId="323" priority="89" operator="containsText" text="SRW">
      <formula>NOT(ISERROR(SEARCH(("SRW"),(F12))))</formula>
    </cfRule>
  </conditionalFormatting>
  <conditionalFormatting sqref="F12:F18 F20:F26">
    <cfRule type="containsText" dxfId="322" priority="90" operator="containsText" text="SR">
      <formula>NOT(ISERROR(SEARCH(("SR"),(F12))))</formula>
    </cfRule>
  </conditionalFormatting>
  <conditionalFormatting sqref="G12:G18 G20:G26">
    <cfRule type="containsText" dxfId="321" priority="77" operator="containsText" text="SFULL">
      <formula>NOT(ISERROR(SEARCH(("SFULL"),(G12))))</formula>
    </cfRule>
  </conditionalFormatting>
  <conditionalFormatting sqref="G12:G18 G20:G26">
    <cfRule type="containsText" dxfId="320" priority="78" operator="containsText" text="SX">
      <formula>NOT(ISERROR(SEARCH(("SX"),(G12))))</formula>
    </cfRule>
  </conditionalFormatting>
  <conditionalFormatting sqref="G12:G18 G20:G26">
    <cfRule type="containsText" dxfId="319" priority="79" operator="containsText" text="WMO">
      <formula>NOT(ISERROR(SEARCH(("WMO"),(G12))))</formula>
    </cfRule>
  </conditionalFormatting>
  <conditionalFormatting sqref="G12:G18 G20:G26">
    <cfRule type="containsText" dxfId="318" priority="80" operator="containsText" text="WR">
      <formula>NOT(ISERROR(SEARCH(("WR"),(G12))))</formula>
    </cfRule>
  </conditionalFormatting>
  <conditionalFormatting sqref="G12:G18 G20:G26">
    <cfRule type="containsText" dxfId="317" priority="81" operator="containsText" text="WFULL">
      <formula>NOT(ISERROR(SEARCH(("WFULL"),(G12))))</formula>
    </cfRule>
  </conditionalFormatting>
  <conditionalFormatting sqref="G12:G18 G20:G26">
    <cfRule type="containsText" dxfId="316" priority="82" operator="containsText" text="SRW">
      <formula>NOT(ISERROR(SEARCH(("SRW"),(G12))))</formula>
    </cfRule>
  </conditionalFormatting>
  <conditionalFormatting sqref="G12:G18 G20:G26">
    <cfRule type="containsText" dxfId="315" priority="83" operator="containsText" text="SR">
      <formula>NOT(ISERROR(SEARCH(("SR"),(G12))))</formula>
    </cfRule>
  </conditionalFormatting>
  <conditionalFormatting sqref="D12:D18 D20:D26">
    <cfRule type="containsText" dxfId="314" priority="63" operator="containsText" text="SFULL">
      <formula>NOT(ISERROR(SEARCH(("SFULL"),(D12))))</formula>
    </cfRule>
  </conditionalFormatting>
  <conditionalFormatting sqref="D12:D18 D20:D26">
    <cfRule type="containsText" dxfId="313" priority="64" operator="containsText" text="SX">
      <formula>NOT(ISERROR(SEARCH(("SX"),(D12))))</formula>
    </cfRule>
  </conditionalFormatting>
  <conditionalFormatting sqref="D12:D18 D20:D26">
    <cfRule type="containsText" dxfId="312" priority="65" operator="containsText" text="WMO">
      <formula>NOT(ISERROR(SEARCH(("WMO"),(D12))))</formula>
    </cfRule>
  </conditionalFormatting>
  <conditionalFormatting sqref="D12:D18 D20:D26">
    <cfRule type="containsText" dxfId="311" priority="66" operator="containsText" text="WR">
      <formula>NOT(ISERROR(SEARCH(("WR"),(D12))))</formula>
    </cfRule>
  </conditionalFormatting>
  <conditionalFormatting sqref="D12:D18 D20:D26">
    <cfRule type="containsText" dxfId="310" priority="67" operator="containsText" text="WFULL">
      <formula>NOT(ISERROR(SEARCH(("WFULL"),(D12))))</formula>
    </cfRule>
  </conditionalFormatting>
  <conditionalFormatting sqref="D12:D18 D20:D26">
    <cfRule type="containsText" dxfId="309" priority="68" operator="containsText" text="SRW">
      <formula>NOT(ISERROR(SEARCH(("SRW"),(D12))))</formula>
    </cfRule>
  </conditionalFormatting>
  <conditionalFormatting sqref="D12:D18 D20:D26">
    <cfRule type="containsText" dxfId="308" priority="69" operator="containsText" text="SR">
      <formula>NOT(ISERROR(SEARCH(("SR"),(D12))))</formula>
    </cfRule>
  </conditionalFormatting>
  <conditionalFormatting sqref="C12:C16 C20:C24">
    <cfRule type="containsText" dxfId="307" priority="70" operator="containsText" text="SFULL">
      <formula>NOT(ISERROR(SEARCH(("SFULL"),(C12))))</formula>
    </cfRule>
  </conditionalFormatting>
  <conditionalFormatting sqref="C12:C16 C20:C24">
    <cfRule type="containsText" dxfId="306" priority="71" operator="containsText" text="SX">
      <formula>NOT(ISERROR(SEARCH(("SX"),(C12))))</formula>
    </cfRule>
  </conditionalFormatting>
  <conditionalFormatting sqref="C12:C16 C20:C24">
    <cfRule type="containsText" dxfId="305" priority="72" operator="containsText" text="WMO">
      <formula>NOT(ISERROR(SEARCH(("WMO"),(C12))))</formula>
    </cfRule>
  </conditionalFormatting>
  <conditionalFormatting sqref="C12:C16 C20:C24">
    <cfRule type="containsText" dxfId="304" priority="73" operator="containsText" text="WR">
      <formula>NOT(ISERROR(SEARCH(("WR"),(C12))))</formula>
    </cfRule>
  </conditionalFormatting>
  <conditionalFormatting sqref="C12:C16 C20:C24">
    <cfRule type="containsText" dxfId="303" priority="74" operator="containsText" text="WFULL">
      <formula>NOT(ISERROR(SEARCH(("WFULL"),(C12))))</formula>
    </cfRule>
  </conditionalFormatting>
  <conditionalFormatting sqref="C12:C16 C20:C24">
    <cfRule type="containsText" dxfId="302" priority="75" operator="containsText" text="SRW">
      <formula>NOT(ISERROR(SEARCH(("SRW"),(C12))))</formula>
    </cfRule>
  </conditionalFormatting>
  <conditionalFormatting sqref="C12:C16 C20:C24">
    <cfRule type="containsText" dxfId="301" priority="76" operator="containsText" text="SR">
      <formula>NOT(ISERROR(SEARCH(("SR"),(C12))))</formula>
    </cfRule>
  </conditionalFormatting>
  <conditionalFormatting sqref="H19:K19 H27:K27 S19:Z19 S27:Z27">
    <cfRule type="containsText" dxfId="300" priority="56" operator="containsText" text="SFULL">
      <formula>NOT(ISERROR(SEARCH(("SFULL"),(H19))))</formula>
    </cfRule>
  </conditionalFormatting>
  <conditionalFormatting sqref="H19:K19 H27:K27 S19:Z19 S27:Z27">
    <cfRule type="containsText" dxfId="299" priority="57" operator="containsText" text="SX">
      <formula>NOT(ISERROR(SEARCH(("SX"),(H19))))</formula>
    </cfRule>
  </conditionalFormatting>
  <conditionalFormatting sqref="H19:K19 H27:K27 S19:Z19 S27:Z27">
    <cfRule type="containsText" dxfId="298" priority="58" operator="containsText" text="WMO">
      <formula>NOT(ISERROR(SEARCH(("WMO"),(H19))))</formula>
    </cfRule>
  </conditionalFormatting>
  <conditionalFormatting sqref="H19:K19 H27:K27 S19:Z19 S27:Z27">
    <cfRule type="containsText" dxfId="297" priority="59" operator="containsText" text="WR">
      <formula>NOT(ISERROR(SEARCH(("WR"),(H19))))</formula>
    </cfRule>
  </conditionalFormatting>
  <conditionalFormatting sqref="H19:K19 H27:K27 S19:Z19 S27:Z27">
    <cfRule type="containsText" dxfId="296" priority="60" operator="containsText" text="WFULL">
      <formula>NOT(ISERROR(SEARCH(("WFULL"),(H19))))</formula>
    </cfRule>
  </conditionalFormatting>
  <conditionalFormatting sqref="H19:K19 H27:K27 S19:Z19 S27:Z27">
    <cfRule type="containsText" dxfId="295" priority="61" operator="containsText" text="SRW">
      <formula>NOT(ISERROR(SEARCH(("SRW"),(H19))))</formula>
    </cfRule>
  </conditionalFormatting>
  <conditionalFormatting sqref="H19:K19 H27:K27 S19:Z19 S27:Z27">
    <cfRule type="containsText" dxfId="294" priority="62" operator="containsText" text="SR">
      <formula>NOT(ISERROR(SEARCH(("SR"),(H19))))</formula>
    </cfRule>
  </conditionalFormatting>
  <conditionalFormatting sqref="E19 E27">
    <cfRule type="containsText" dxfId="293" priority="49" operator="containsText" text="SFULL">
      <formula>NOT(ISERROR(SEARCH(("SFULL"),(E19))))</formula>
    </cfRule>
  </conditionalFormatting>
  <conditionalFormatting sqref="E19 E27">
    <cfRule type="containsText" dxfId="292" priority="50" operator="containsText" text="SX">
      <formula>NOT(ISERROR(SEARCH(("SX"),(E19))))</formula>
    </cfRule>
  </conditionalFormatting>
  <conditionalFormatting sqref="E19 E27">
    <cfRule type="containsText" dxfId="291" priority="51" operator="containsText" text="WMO">
      <formula>NOT(ISERROR(SEARCH(("WMO"),(E19))))</formula>
    </cfRule>
  </conditionalFormatting>
  <conditionalFormatting sqref="E19 E27">
    <cfRule type="containsText" dxfId="290" priority="52" operator="containsText" text="WR">
      <formula>NOT(ISERROR(SEARCH(("WR"),(E19))))</formula>
    </cfRule>
  </conditionalFormatting>
  <conditionalFormatting sqref="E19 E27">
    <cfRule type="containsText" dxfId="289" priority="53" operator="containsText" text="WFULL">
      <formula>NOT(ISERROR(SEARCH(("WFULL"),(E19))))</formula>
    </cfRule>
  </conditionalFormatting>
  <conditionalFormatting sqref="E19 E27">
    <cfRule type="containsText" dxfId="288" priority="54" operator="containsText" text="SRW">
      <formula>NOT(ISERROR(SEARCH(("SRW"),(E19))))</formula>
    </cfRule>
  </conditionalFormatting>
  <conditionalFormatting sqref="E19 E27">
    <cfRule type="containsText" dxfId="287" priority="55" operator="containsText" text="SR">
      <formula>NOT(ISERROR(SEARCH(("SR"),(E19))))</formula>
    </cfRule>
  </conditionalFormatting>
  <conditionalFormatting sqref="F19 F27">
    <cfRule type="containsText" dxfId="286" priority="42" operator="containsText" text="SFULL">
      <formula>NOT(ISERROR(SEARCH(("SFULL"),(F19))))</formula>
    </cfRule>
  </conditionalFormatting>
  <conditionalFormatting sqref="F19 F27">
    <cfRule type="containsText" dxfId="285" priority="43" operator="containsText" text="SX">
      <formula>NOT(ISERROR(SEARCH(("SX"),(F19))))</formula>
    </cfRule>
  </conditionalFormatting>
  <conditionalFormatting sqref="F19 F27">
    <cfRule type="containsText" dxfId="284" priority="44" operator="containsText" text="WMO">
      <formula>NOT(ISERROR(SEARCH(("WMO"),(F19))))</formula>
    </cfRule>
  </conditionalFormatting>
  <conditionalFormatting sqref="F19 F27">
    <cfRule type="containsText" dxfId="283" priority="45" operator="containsText" text="WR">
      <formula>NOT(ISERROR(SEARCH(("WR"),(F19))))</formula>
    </cfRule>
  </conditionalFormatting>
  <conditionalFormatting sqref="F19 F27">
    <cfRule type="containsText" dxfId="282" priority="46" operator="containsText" text="WFULL">
      <formula>NOT(ISERROR(SEARCH(("WFULL"),(F19))))</formula>
    </cfRule>
  </conditionalFormatting>
  <conditionalFormatting sqref="F19 F27">
    <cfRule type="containsText" dxfId="281" priority="47" operator="containsText" text="SRW">
      <formula>NOT(ISERROR(SEARCH(("SRW"),(F19))))</formula>
    </cfRule>
  </conditionalFormatting>
  <conditionalFormatting sqref="F19 F27">
    <cfRule type="containsText" dxfId="280" priority="48" operator="containsText" text="SR">
      <formula>NOT(ISERROR(SEARCH(("SR"),(F19))))</formula>
    </cfRule>
  </conditionalFormatting>
  <conditionalFormatting sqref="G19 G27">
    <cfRule type="containsText" dxfId="279" priority="35" operator="containsText" text="SFULL">
      <formula>NOT(ISERROR(SEARCH(("SFULL"),(G19))))</formula>
    </cfRule>
  </conditionalFormatting>
  <conditionalFormatting sqref="G19 G27">
    <cfRule type="containsText" dxfId="278" priority="36" operator="containsText" text="SX">
      <formula>NOT(ISERROR(SEARCH(("SX"),(G19))))</formula>
    </cfRule>
  </conditionalFormatting>
  <conditionalFormatting sqref="G19 G27">
    <cfRule type="containsText" dxfId="277" priority="37" operator="containsText" text="WMO">
      <formula>NOT(ISERROR(SEARCH(("WMO"),(G19))))</formula>
    </cfRule>
  </conditionalFormatting>
  <conditionalFormatting sqref="G19 G27">
    <cfRule type="containsText" dxfId="276" priority="38" operator="containsText" text="WR">
      <formula>NOT(ISERROR(SEARCH(("WR"),(G19))))</formula>
    </cfRule>
  </conditionalFormatting>
  <conditionalFormatting sqref="G19 G27">
    <cfRule type="containsText" dxfId="275" priority="39" operator="containsText" text="WFULL">
      <formula>NOT(ISERROR(SEARCH(("WFULL"),(G19))))</formula>
    </cfRule>
  </conditionalFormatting>
  <conditionalFormatting sqref="G19 G27">
    <cfRule type="containsText" dxfId="274" priority="40" operator="containsText" text="SRW">
      <formula>NOT(ISERROR(SEARCH(("SRW"),(G19))))</formula>
    </cfRule>
  </conditionalFormatting>
  <conditionalFormatting sqref="G19 G27">
    <cfRule type="containsText" dxfId="273" priority="41" operator="containsText" text="SR">
      <formula>NOT(ISERROR(SEARCH(("SR"),(G19))))</formula>
    </cfRule>
  </conditionalFormatting>
  <conditionalFormatting sqref="D19 D27">
    <cfRule type="containsText" dxfId="272" priority="28" operator="containsText" text="SFULL">
      <formula>NOT(ISERROR(SEARCH(("SFULL"),(D19))))</formula>
    </cfRule>
  </conditionalFormatting>
  <conditionalFormatting sqref="D19 D27">
    <cfRule type="containsText" dxfId="271" priority="29" operator="containsText" text="SX">
      <formula>NOT(ISERROR(SEARCH(("SX"),(D19))))</formula>
    </cfRule>
  </conditionalFormatting>
  <conditionalFormatting sqref="D19 D27">
    <cfRule type="containsText" dxfId="270" priority="30" operator="containsText" text="WMO">
      <formula>NOT(ISERROR(SEARCH(("WMO"),(D19))))</formula>
    </cfRule>
  </conditionalFormatting>
  <conditionalFormatting sqref="D19 D27">
    <cfRule type="containsText" dxfId="269" priority="31" operator="containsText" text="WR">
      <formula>NOT(ISERROR(SEARCH(("WR"),(D19))))</formula>
    </cfRule>
  </conditionalFormatting>
  <conditionalFormatting sqref="D19 D27">
    <cfRule type="containsText" dxfId="268" priority="32" operator="containsText" text="WFULL">
      <formula>NOT(ISERROR(SEARCH(("WFULL"),(D19))))</formula>
    </cfRule>
  </conditionalFormatting>
  <conditionalFormatting sqref="D19 D27">
    <cfRule type="containsText" dxfId="267" priority="33" operator="containsText" text="SRW">
      <formula>NOT(ISERROR(SEARCH(("SRW"),(D19))))</formula>
    </cfRule>
  </conditionalFormatting>
  <conditionalFormatting sqref="D19 D27">
    <cfRule type="containsText" dxfId="266" priority="34" operator="containsText" text="SR">
      <formula>NOT(ISERROR(SEARCH(("SR"),(D19))))</formula>
    </cfRule>
  </conditionalFormatting>
  <conditionalFormatting sqref="C17:C19 C25:C27">
    <cfRule type="containsText" dxfId="265" priority="21" operator="containsText" text="SFULL">
      <formula>NOT(ISERROR(SEARCH(("SFULL"),(C17))))</formula>
    </cfRule>
  </conditionalFormatting>
  <conditionalFormatting sqref="C17:C19 C25:C27">
    <cfRule type="containsText" dxfId="264" priority="22" operator="containsText" text="SX">
      <formula>NOT(ISERROR(SEARCH(("SX"),(C17))))</formula>
    </cfRule>
  </conditionalFormatting>
  <conditionalFormatting sqref="C17:C19 C25:C27">
    <cfRule type="containsText" dxfId="263" priority="23" operator="containsText" text="WMO">
      <formula>NOT(ISERROR(SEARCH(("WMO"),(C17))))</formula>
    </cfRule>
  </conditionalFormatting>
  <conditionalFormatting sqref="C17:C19 C25:C27">
    <cfRule type="containsText" dxfId="262" priority="24" operator="containsText" text="WR">
      <formula>NOT(ISERROR(SEARCH(("WR"),(C17))))</formula>
    </cfRule>
  </conditionalFormatting>
  <conditionalFormatting sqref="C17:C19 C25:C27">
    <cfRule type="containsText" dxfId="261" priority="25" operator="containsText" text="WFULL">
      <formula>NOT(ISERROR(SEARCH(("WFULL"),(C17))))</formula>
    </cfRule>
  </conditionalFormatting>
  <conditionalFormatting sqref="C17:C19 C25:C27">
    <cfRule type="containsText" dxfId="260" priority="26" operator="containsText" text="SRW">
      <formula>NOT(ISERROR(SEARCH(("SRW"),(C17))))</formula>
    </cfRule>
  </conditionalFormatting>
  <conditionalFormatting sqref="C17:C19 C25:C27">
    <cfRule type="containsText" dxfId="259" priority="27" operator="containsText" text="SR">
      <formula>NOT(ISERROR(SEARCH(("SR"),(C17))))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3EB7-3471-BF4E-AD1F-3873677AD12A}">
  <dimension ref="H13:O25"/>
  <sheetViews>
    <sheetView topLeftCell="A2" workbookViewId="0">
      <selection activeCell="H18" sqref="H18:H25"/>
    </sheetView>
  </sheetViews>
  <sheetFormatPr baseColWidth="10" defaultRowHeight="15" x14ac:dyDescent="0.2"/>
  <sheetData>
    <row r="13" spans="8:15" x14ac:dyDescent="0.2">
      <c r="H13" t="s">
        <v>26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N13" t="s">
        <v>32</v>
      </c>
      <c r="O13" t="s">
        <v>33</v>
      </c>
    </row>
    <row r="18" spans="8:8" x14ac:dyDescent="0.2">
      <c r="H18" t="s">
        <v>26</v>
      </c>
    </row>
    <row r="19" spans="8:8" x14ac:dyDescent="0.2">
      <c r="H19" t="s">
        <v>27</v>
      </c>
    </row>
    <row r="20" spans="8:8" x14ac:dyDescent="0.2">
      <c r="H20" t="s">
        <v>28</v>
      </c>
    </row>
    <row r="21" spans="8:8" x14ac:dyDescent="0.2">
      <c r="H21" t="s">
        <v>29</v>
      </c>
    </row>
    <row r="22" spans="8:8" x14ac:dyDescent="0.2">
      <c r="H22" t="s">
        <v>30</v>
      </c>
    </row>
    <row r="23" spans="8:8" x14ac:dyDescent="0.2">
      <c r="H23" t="s">
        <v>31</v>
      </c>
    </row>
    <row r="24" spans="8:8" x14ac:dyDescent="0.2">
      <c r="H24" t="s">
        <v>32</v>
      </c>
    </row>
    <row r="25" spans="8:8" x14ac:dyDescent="0.2">
      <c r="H25" t="s">
        <v>33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367D-A77C-45D8-9CFE-F9A7BF828433}">
  <dimension ref="E7:F7"/>
  <sheetViews>
    <sheetView workbookViewId="0">
      <selection activeCell="E8" sqref="E8"/>
    </sheetView>
  </sheetViews>
  <sheetFormatPr baseColWidth="10" defaultColWidth="8.83203125" defaultRowHeight="15" x14ac:dyDescent="0.2"/>
  <cols>
    <col min="4" max="4" width="10.83203125" bestFit="1" customWidth="1"/>
    <col min="5" max="5" width="35.5" bestFit="1" customWidth="1"/>
  </cols>
  <sheetData>
    <row r="7" spans="5:6" x14ac:dyDescent="0.2">
      <c r="E7" t="s">
        <v>73</v>
      </c>
      <c r="F7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8F2D-20B6-E448-9551-35634F44BA89}">
  <dimension ref="A3:D21"/>
  <sheetViews>
    <sheetView topLeftCell="A2" zoomScale="135" zoomScaleNormal="135" workbookViewId="0">
      <selection activeCell="C15" sqref="C15"/>
    </sheetView>
  </sheetViews>
  <sheetFormatPr baseColWidth="10" defaultColWidth="11.5" defaultRowHeight="15" x14ac:dyDescent="0.2"/>
  <cols>
    <col min="2" max="2" width="29.83203125" customWidth="1"/>
    <col min="3" max="3" width="102" bestFit="1" customWidth="1"/>
    <col min="4" max="4" width="48.5" bestFit="1" customWidth="1"/>
  </cols>
  <sheetData>
    <row r="3" spans="1:4" ht="16" thickBot="1" x14ac:dyDescent="0.25"/>
    <row r="4" spans="1:4" ht="29" customHeight="1" thickBot="1" x14ac:dyDescent="0.25">
      <c r="A4" s="76" t="s">
        <v>75</v>
      </c>
      <c r="B4" s="76" t="s">
        <v>76</v>
      </c>
      <c r="C4" s="76" t="s">
        <v>77</v>
      </c>
      <c r="D4" s="76" t="s">
        <v>78</v>
      </c>
    </row>
    <row r="5" spans="1:4" ht="16" thickBot="1" x14ac:dyDescent="0.25">
      <c r="A5" s="75" t="s">
        <v>79</v>
      </c>
      <c r="B5" s="77" t="s">
        <v>19</v>
      </c>
      <c r="C5" t="str">
        <f>"USE ROLE SECURITYADMIN ;
CREATE or REPLACE ROLE "&amp;B5&amp;"; "</f>
        <v xml:space="preserve">USE ROLE SECURITYADMIN ;
CREATE or REPLACE ROLE PROD_ADMIN; </v>
      </c>
      <c r="D5" t="str">
        <f>"GRANT ROLE "&amp;B5&amp;" to ROLE USERADMIN;"</f>
        <v>GRANT ROLE PROD_ADMIN to ROLE USERADMIN;</v>
      </c>
    </row>
    <row r="6" spans="1:4" ht="16" thickBot="1" x14ac:dyDescent="0.25">
      <c r="A6" s="75" t="s">
        <v>79</v>
      </c>
      <c r="B6" s="78" t="s">
        <v>20</v>
      </c>
      <c r="C6" t="str">
        <f>"CREATE or REPLACE ROLE "&amp;B6&amp;"; "</f>
        <v xml:space="preserve">CREATE or REPLACE ROLE PROD_AUTOMATION; </v>
      </c>
      <c r="D6" t="str">
        <f>"GRANT ROLE "&amp;B6&amp;" to ROLE "&amp;$B$5&amp;";"</f>
        <v>GRANT ROLE PROD_AUTOMATION to ROLE PROD_ADMIN;</v>
      </c>
    </row>
    <row r="7" spans="1:4" ht="16" thickBot="1" x14ac:dyDescent="0.25">
      <c r="A7" s="75" t="s">
        <v>79</v>
      </c>
      <c r="B7" s="78" t="s">
        <v>21</v>
      </c>
      <c r="C7" t="str">
        <f t="shared" ref="C7:C20" si="0">"CREATE or REPLACE ROLE "&amp;B7&amp;"; "</f>
        <v xml:space="preserve">CREATE or REPLACE ROLE PROD_DATAENG; </v>
      </c>
      <c r="D7" t="str">
        <f t="shared" ref="D7:D11" si="1">"GRANT ROLE "&amp;B7&amp;" to ROLE "&amp;$B$5&amp;";"</f>
        <v>GRANT ROLE PROD_DATAENG to ROLE PROD_ADMIN;</v>
      </c>
    </row>
    <row r="8" spans="1:4" ht="16" thickBot="1" x14ac:dyDescent="0.25">
      <c r="A8" s="75" t="s">
        <v>79</v>
      </c>
      <c r="B8" s="78" t="s">
        <v>22</v>
      </c>
      <c r="C8" t="str">
        <f t="shared" si="0"/>
        <v xml:space="preserve">CREATE or REPLACE ROLE PROD_ANALYTICS; </v>
      </c>
      <c r="D8" t="str">
        <f t="shared" si="1"/>
        <v>GRANT ROLE PROD_ANALYTICS to ROLE PROD_ADMIN;</v>
      </c>
    </row>
    <row r="9" spans="1:4" ht="16" thickBot="1" x14ac:dyDescent="0.25">
      <c r="A9" s="75" t="s">
        <v>79</v>
      </c>
      <c r="B9" s="78" t="s">
        <v>23</v>
      </c>
      <c r="C9" t="str">
        <f t="shared" si="0"/>
        <v xml:space="preserve">CREATE or REPLACE ROLE PROD_DATASCIENCE; </v>
      </c>
      <c r="D9" t="str">
        <f t="shared" si="1"/>
        <v>GRANT ROLE PROD_DATASCIENCE to ROLE PROD_ADMIN;</v>
      </c>
    </row>
    <row r="10" spans="1:4" ht="16" thickBot="1" x14ac:dyDescent="0.25">
      <c r="A10" s="75" t="s">
        <v>79</v>
      </c>
      <c r="B10" s="78" t="s">
        <v>24</v>
      </c>
      <c r="C10" t="str">
        <f t="shared" si="0"/>
        <v xml:space="preserve">CREATE or REPLACE ROLE PROD_CONTINGENT; </v>
      </c>
      <c r="D10" t="str">
        <f t="shared" si="1"/>
        <v>GRANT ROLE PROD_CONTINGENT to ROLE PROD_ADMIN;</v>
      </c>
    </row>
    <row r="11" spans="1:4" ht="16" thickBot="1" x14ac:dyDescent="0.25">
      <c r="A11" s="75" t="s">
        <v>79</v>
      </c>
      <c r="B11" s="79" t="s">
        <v>25</v>
      </c>
      <c r="C11" t="str">
        <f t="shared" si="0"/>
        <v xml:space="preserve">CREATE or REPLACE ROLE PROD_SECOPS; </v>
      </c>
      <c r="D11" t="str">
        <f t="shared" si="1"/>
        <v>GRANT ROLE PROD_SECOPS to ROLE PROD_ADMIN;</v>
      </c>
    </row>
    <row r="12" spans="1:4" ht="10" customHeight="1" thickBot="1" x14ac:dyDescent="0.25">
      <c r="A12" s="81"/>
      <c r="B12" s="81"/>
      <c r="C12" s="82"/>
      <c r="D12" s="82"/>
    </row>
    <row r="13" spans="1:4" ht="16" thickBot="1" x14ac:dyDescent="0.25">
      <c r="A13" s="75" t="s">
        <v>79</v>
      </c>
      <c r="B13" s="78" t="s">
        <v>26</v>
      </c>
      <c r="C13" t="str">
        <f t="shared" si="0"/>
        <v xml:space="preserve">CREATE or REPLACE ROLE DEV_ADMIN; </v>
      </c>
      <c r="D13" t="str">
        <f>"GRANT ROLE "&amp;B13&amp;" to ROLE USERADMIN;"</f>
        <v>GRANT ROLE DEV_ADMIN to ROLE USERADMIN;</v>
      </c>
    </row>
    <row r="14" spans="1:4" ht="16" thickBot="1" x14ac:dyDescent="0.25">
      <c r="A14" s="75" t="s">
        <v>79</v>
      </c>
      <c r="B14" s="78" t="s">
        <v>27</v>
      </c>
      <c r="C14" t="str">
        <f t="shared" si="0"/>
        <v xml:space="preserve">CREATE or REPLACE ROLE DEV_AUTOMATION; </v>
      </c>
      <c r="D14" t="str">
        <f>"GRANT ROLE "&amp;B14&amp;" to ROLE "&amp;$B$13&amp;";"</f>
        <v>GRANT ROLE DEV_AUTOMATION to ROLE DEV_ADMIN;</v>
      </c>
    </row>
    <row r="15" spans="1:4" ht="16" thickBot="1" x14ac:dyDescent="0.25">
      <c r="A15" s="75" t="s">
        <v>79</v>
      </c>
      <c r="B15" s="78" t="s">
        <v>28</v>
      </c>
      <c r="C15" t="str">
        <f t="shared" si="0"/>
        <v xml:space="preserve">CREATE or REPLACE ROLE DEV_DATAENG; </v>
      </c>
      <c r="D15" t="str">
        <f t="shared" ref="D15:D20" si="2">"GRANT ROLE "&amp;B15&amp;" to ROLE "&amp;$B$13&amp;";"</f>
        <v>GRANT ROLE DEV_DATAENG to ROLE DEV_ADMIN;</v>
      </c>
    </row>
    <row r="16" spans="1:4" ht="16" thickBot="1" x14ac:dyDescent="0.25">
      <c r="A16" s="75" t="s">
        <v>79</v>
      </c>
      <c r="B16" s="78" t="s">
        <v>29</v>
      </c>
      <c r="C16" t="str">
        <f t="shared" si="0"/>
        <v xml:space="preserve">CREATE or REPLACE ROLE DEV_ANALYTICS; </v>
      </c>
      <c r="D16" t="str">
        <f t="shared" si="2"/>
        <v>GRANT ROLE DEV_ANALYTICS to ROLE DEV_ADMIN;</v>
      </c>
    </row>
    <row r="17" spans="1:4" ht="16" thickBot="1" x14ac:dyDescent="0.25">
      <c r="A17" s="75" t="s">
        <v>79</v>
      </c>
      <c r="B17" s="78" t="s">
        <v>30</v>
      </c>
      <c r="C17" t="str">
        <f t="shared" si="0"/>
        <v xml:space="preserve">CREATE or REPLACE ROLE DEV_DATASCIENCE; </v>
      </c>
      <c r="D17" t="str">
        <f t="shared" si="2"/>
        <v>GRANT ROLE DEV_DATASCIENCE to ROLE DEV_ADMIN;</v>
      </c>
    </row>
    <row r="18" spans="1:4" ht="16" thickBot="1" x14ac:dyDescent="0.25">
      <c r="A18" s="75" t="s">
        <v>79</v>
      </c>
      <c r="B18" s="78" t="s">
        <v>31</v>
      </c>
      <c r="C18" t="str">
        <f t="shared" si="0"/>
        <v xml:space="preserve">CREATE or REPLACE ROLE DEV_CONTINGENT; </v>
      </c>
      <c r="D18" t="str">
        <f t="shared" si="2"/>
        <v>GRANT ROLE DEV_CONTINGENT to ROLE DEV_ADMIN;</v>
      </c>
    </row>
    <row r="19" spans="1:4" ht="16" thickBot="1" x14ac:dyDescent="0.25">
      <c r="A19" s="75" t="s">
        <v>79</v>
      </c>
      <c r="B19" s="78" t="s">
        <v>32</v>
      </c>
      <c r="C19" t="str">
        <f t="shared" si="0"/>
        <v xml:space="preserve">CREATE or REPLACE ROLE DEV_CONSUMER; </v>
      </c>
      <c r="D19" t="str">
        <f t="shared" si="2"/>
        <v>GRANT ROLE DEV_CONSUMER to ROLE DEV_ADMIN;</v>
      </c>
    </row>
    <row r="20" spans="1:4" x14ac:dyDescent="0.2">
      <c r="A20" s="75" t="s">
        <v>79</v>
      </c>
      <c r="B20" s="79" t="s">
        <v>33</v>
      </c>
      <c r="C20" t="str">
        <f t="shared" si="0"/>
        <v xml:space="preserve">CREATE or REPLACE ROLE DEV_SECOPS; </v>
      </c>
      <c r="D20" t="str">
        <f t="shared" si="2"/>
        <v>GRANT ROLE DEV_SECOPS to ROLE DEV_ADMIN;</v>
      </c>
    </row>
    <row r="21" spans="1:4" x14ac:dyDescent="0.2">
      <c r="B21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2"/>
  <sheetViews>
    <sheetView showGridLines="0" topLeftCell="B1" zoomScale="110" zoomScaleNormal="110" workbookViewId="0">
      <pane ySplit="2" topLeftCell="A3" activePane="bottomLeft" state="frozen"/>
      <selection pane="bottomLeft" activeCell="C4" sqref="C4:C33"/>
    </sheetView>
  </sheetViews>
  <sheetFormatPr baseColWidth="10" defaultColWidth="14.5" defaultRowHeight="15" customHeight="1" outlineLevelRow="2" outlineLevelCol="1" x14ac:dyDescent="0.2"/>
  <cols>
    <col min="1" max="1" width="17.5" hidden="1" customWidth="1"/>
    <col min="2" max="2" width="10" style="92" customWidth="1"/>
    <col min="3" max="3" width="48.6640625" customWidth="1"/>
    <col min="4" max="4" width="1.33203125" customWidth="1"/>
    <col min="5" max="5" width="5.33203125" customWidth="1"/>
    <col min="6" max="11" width="5.5" customWidth="1"/>
    <col min="12" max="12" width="5.33203125" customWidth="1"/>
    <col min="13" max="19" width="5.5" customWidth="1"/>
    <col min="20" max="21" width="32.83203125" customWidth="1" outlineLevel="1"/>
    <col min="22" max="36" width="6.83203125" customWidth="1" outlineLevel="1"/>
  </cols>
  <sheetData>
    <row r="1" spans="1:37" ht="16" thickBot="1" x14ac:dyDescent="0.25">
      <c r="A1" s="7"/>
      <c r="B1" s="88"/>
      <c r="C1" s="41"/>
      <c r="D1" s="27"/>
      <c r="E1" s="193" t="s">
        <v>14</v>
      </c>
      <c r="F1" s="194"/>
      <c r="G1" s="194"/>
      <c r="H1" s="194"/>
      <c r="I1" s="194"/>
      <c r="J1" s="194"/>
      <c r="K1" s="195"/>
      <c r="L1" s="200" t="s">
        <v>14</v>
      </c>
      <c r="M1" s="197"/>
      <c r="N1" s="197"/>
      <c r="O1" s="197"/>
      <c r="P1" s="197"/>
      <c r="Q1" s="197"/>
      <c r="R1" s="197"/>
      <c r="S1" s="198"/>
      <c r="T1" s="35" t="s">
        <v>16</v>
      </c>
      <c r="U1" s="36" t="s">
        <v>17</v>
      </c>
      <c r="V1" s="193" t="s">
        <v>80</v>
      </c>
      <c r="W1" s="194"/>
      <c r="X1" s="194"/>
      <c r="Y1" s="194"/>
      <c r="Z1" s="194"/>
      <c r="AA1" s="194"/>
      <c r="AB1" s="195"/>
      <c r="AC1" s="200" t="s">
        <v>81</v>
      </c>
      <c r="AD1" s="197"/>
      <c r="AE1" s="197"/>
      <c r="AF1" s="197"/>
      <c r="AG1" s="197"/>
      <c r="AH1" s="197"/>
      <c r="AI1" s="197"/>
      <c r="AJ1" s="198"/>
      <c r="AK1" s="126" t="s">
        <v>38</v>
      </c>
    </row>
    <row r="2" spans="1:37" ht="161" customHeight="1" thickBot="1" x14ac:dyDescent="0.25">
      <c r="A2" s="9" t="s">
        <v>18</v>
      </c>
      <c r="B2" s="88"/>
      <c r="C2" s="41"/>
      <c r="D2" s="31"/>
      <c r="E2" s="40" t="s">
        <v>19</v>
      </c>
      <c r="F2" s="41" t="s">
        <v>20</v>
      </c>
      <c r="G2" s="41" t="s">
        <v>21</v>
      </c>
      <c r="H2" s="41" t="s">
        <v>82</v>
      </c>
      <c r="I2" s="41" t="s">
        <v>23</v>
      </c>
      <c r="J2" s="41" t="s">
        <v>24</v>
      </c>
      <c r="K2" s="42" t="s">
        <v>25</v>
      </c>
      <c r="L2" s="43" t="s">
        <v>26</v>
      </c>
      <c r="M2" s="44" t="s">
        <v>27</v>
      </c>
      <c r="N2" s="44" t="s">
        <v>28</v>
      </c>
      <c r="O2" s="44" t="s">
        <v>29</v>
      </c>
      <c r="P2" s="44" t="s">
        <v>30</v>
      </c>
      <c r="Q2" s="44" t="s">
        <v>31</v>
      </c>
      <c r="R2" s="44" t="s">
        <v>32</v>
      </c>
      <c r="S2" s="45" t="s">
        <v>33</v>
      </c>
      <c r="T2" s="83" t="s">
        <v>83</v>
      </c>
      <c r="U2" s="46" t="s">
        <v>17</v>
      </c>
      <c r="V2" s="40" t="str">
        <f>"Security "&amp;E2</f>
        <v>Security PROD_ADMIN</v>
      </c>
      <c r="W2" s="40" t="str">
        <f>"Security "&amp;F2</f>
        <v>Security PROD_AUTOMATION</v>
      </c>
      <c r="X2" s="40" t="str">
        <f>"Security "&amp;G2</f>
        <v>Security PROD_DATAENG</v>
      </c>
      <c r="Y2" s="40" t="str">
        <f>"Security "&amp;H2</f>
        <v>Security      PROD_ANALYTICS</v>
      </c>
      <c r="Z2" s="40" t="str">
        <f t="shared" ref="Z2:AC2" si="0">"Security "&amp;I2</f>
        <v>Security PROD_DATASCIENCE</v>
      </c>
      <c r="AA2" s="40" t="str">
        <f t="shared" si="0"/>
        <v>Security PROD_CONTINGENT</v>
      </c>
      <c r="AB2" s="40" t="str">
        <f t="shared" si="0"/>
        <v>Security PROD_SECOPS</v>
      </c>
      <c r="AC2" s="44" t="str">
        <f t="shared" si="0"/>
        <v>Security DEV_ADMIN</v>
      </c>
      <c r="AD2" s="44" t="str">
        <f t="shared" ref="AD2" si="1">"Security "&amp;M2</f>
        <v>Security DEV_AUTOMATION</v>
      </c>
      <c r="AE2" s="44" t="str">
        <f t="shared" ref="AE2" si="2">"Security "&amp;N2</f>
        <v>Security DEV_DATAENG</v>
      </c>
      <c r="AF2" s="44" t="str">
        <f t="shared" ref="AF2" si="3">"Security "&amp;O2</f>
        <v>Security DEV_ANALYTICS</v>
      </c>
      <c r="AG2" s="44" t="str">
        <f t="shared" ref="AG2" si="4">"Security "&amp;P2</f>
        <v>Security DEV_DATASCIENCE</v>
      </c>
      <c r="AH2" s="44" t="str">
        <f t="shared" ref="AH2" si="5">"Security "&amp;Q2</f>
        <v>Security DEV_CONTINGENT</v>
      </c>
      <c r="AI2" s="44" t="str">
        <f t="shared" ref="AI2:AJ2" si="6">"Security "&amp;R2</f>
        <v>Security DEV_CONSUMER</v>
      </c>
      <c r="AJ2" s="44" t="str">
        <f t="shared" si="6"/>
        <v>Security DEV_SECOPS</v>
      </c>
      <c r="AK2" s="125" t="s">
        <v>84</v>
      </c>
    </row>
    <row r="3" spans="1:37" s="29" customFormat="1" ht="25" customHeight="1" thickBot="1" x14ac:dyDescent="0.3">
      <c r="A3" s="39"/>
      <c r="B3" s="103" t="s">
        <v>75</v>
      </c>
      <c r="C3" s="104" t="s">
        <v>36</v>
      </c>
      <c r="D3" s="58"/>
      <c r="E3" s="59"/>
      <c r="F3" s="60"/>
      <c r="G3" s="60"/>
      <c r="H3" s="60"/>
      <c r="I3" s="60"/>
      <c r="J3" s="60"/>
      <c r="K3" s="61"/>
      <c r="L3" s="60"/>
      <c r="M3" s="60"/>
      <c r="N3" s="60"/>
      <c r="O3" s="60"/>
      <c r="P3" s="60"/>
      <c r="Q3" s="60"/>
      <c r="R3" s="60"/>
      <c r="S3" s="61"/>
      <c r="T3" s="68"/>
      <c r="U3" s="68"/>
    </row>
    <row r="4" spans="1:37" s="29" customFormat="1" ht="20" customHeight="1" thickBot="1" x14ac:dyDescent="0.3">
      <c r="A4" s="176" t="s">
        <v>39</v>
      </c>
      <c r="B4" s="177" t="s">
        <v>40</v>
      </c>
      <c r="C4" s="178" t="s">
        <v>41</v>
      </c>
      <c r="D4" s="179"/>
      <c r="E4" s="180"/>
      <c r="F4" s="180"/>
      <c r="G4" s="180"/>
      <c r="H4" s="180"/>
      <c r="I4" s="180"/>
      <c r="J4" s="180"/>
      <c r="K4" s="181"/>
      <c r="L4" s="180" t="s">
        <v>42</v>
      </c>
      <c r="M4" s="180" t="s">
        <v>43</v>
      </c>
      <c r="N4" s="180" t="s">
        <v>42</v>
      </c>
      <c r="O4" s="180"/>
      <c r="P4" s="180"/>
      <c r="Q4" s="180"/>
      <c r="R4" s="180" t="s">
        <v>43</v>
      </c>
      <c r="S4" s="182"/>
      <c r="T4" s="183" t="str">
        <f>"CREATE OR REPLACE DATABASE "&amp; C4&amp;"_DB';"</f>
        <v>CREATE OR REPLACE DATABASE DEV_BRONZE_DB_DB';</v>
      </c>
      <c r="U4" s="184" t="s">
        <v>44</v>
      </c>
      <c r="AC4" s="28" t="str">
        <f>"USE DATABASE "&amp;$C4&amp;";"</f>
        <v>USE DATABASE DEV_BRONZE_DB;</v>
      </c>
      <c r="AD4" s="28" t="str">
        <f t="shared" ref="AD4:AJ4" si="7">"USE DATABASE "&amp;$C4&amp;";"</f>
        <v>USE DATABASE DEV_BRONZE_DB;</v>
      </c>
      <c r="AE4" s="28" t="str">
        <f t="shared" si="7"/>
        <v>USE DATABASE DEV_BRONZE_DB;</v>
      </c>
      <c r="AF4" s="28" t="str">
        <f t="shared" si="7"/>
        <v>USE DATABASE DEV_BRONZE_DB;</v>
      </c>
      <c r="AG4" s="28" t="str">
        <f t="shared" si="7"/>
        <v>USE DATABASE DEV_BRONZE_DB;</v>
      </c>
      <c r="AH4" s="28" t="str">
        <f t="shared" si="7"/>
        <v>USE DATABASE DEV_BRONZE_DB;</v>
      </c>
      <c r="AI4" s="28" t="str">
        <f t="shared" si="7"/>
        <v>USE DATABASE DEV_BRONZE_DB;</v>
      </c>
      <c r="AJ4" s="28" t="str">
        <f t="shared" si="7"/>
        <v>USE DATABASE DEV_BRONZE_DB;</v>
      </c>
    </row>
    <row r="5" spans="1:37" hidden="1" outlineLevel="1" x14ac:dyDescent="0.2">
      <c r="A5" s="47" t="s">
        <v>39</v>
      </c>
      <c r="B5" s="110" t="s">
        <v>45</v>
      </c>
      <c r="C5" s="96" t="s">
        <v>85</v>
      </c>
      <c r="D5" s="30"/>
      <c r="E5" s="97"/>
      <c r="F5" s="97"/>
      <c r="G5" s="97"/>
      <c r="H5" s="97"/>
      <c r="I5" s="97"/>
      <c r="J5" s="97"/>
      <c r="K5" s="98"/>
      <c r="L5" s="97" t="s">
        <v>42</v>
      </c>
      <c r="M5" s="97" t="s">
        <v>43</v>
      </c>
      <c r="N5" s="97" t="s">
        <v>42</v>
      </c>
      <c r="O5" s="97"/>
      <c r="P5" s="97"/>
      <c r="Q5" s="97"/>
      <c r="R5" s="97"/>
      <c r="S5" s="111"/>
      <c r="T5" s="109" t="str">
        <f>"Create or Replace Schema "&amp;C5 &amp; " COMMENT = 'Schema for "&amp;C5&amp;" related data';"</f>
        <v>Create or Replace Schema BAMBOO COMMENT = 'Schema for BAMBOO related data';</v>
      </c>
      <c r="AC5" s="11" t="str">
        <f>"GRANT ROLE "&amp;$C$4&amp;"_"&amp;$C5&amp;"_"&amp;L5&amp;" To ROLE "&amp;L$2&amp;":"</f>
        <v>GRANT ROLE DEV_BRONZE_DB_BAMBOO_SFULL To ROLE DEV_ADMIN:</v>
      </c>
      <c r="AD5" s="11" t="str">
        <f t="shared" ref="AD5:AJ9" si="8">"GRANT ROLE "&amp;$C$4&amp;"_"&amp;$C5&amp;"_"&amp;M5&amp;" To ROLE "&amp;M$2&amp;":"</f>
        <v>GRANT ROLE DEV_BRONZE_DB_BAMBOO_SRW To ROLE DEV_AUTOMATION:</v>
      </c>
      <c r="AE5" s="11" t="str">
        <f t="shared" si="8"/>
        <v>GRANT ROLE DEV_BRONZE_DB_BAMBOO_SFULL To ROLE DEV_DATAENG:</v>
      </c>
      <c r="AF5" s="11" t="str">
        <f t="shared" si="8"/>
        <v>GRANT ROLE DEV_BRONZE_DB_BAMBOO_ To ROLE DEV_ANALYTICS:</v>
      </c>
      <c r="AG5" s="11" t="str">
        <f t="shared" si="8"/>
        <v>GRANT ROLE DEV_BRONZE_DB_BAMBOO_ To ROLE DEV_DATASCIENCE:</v>
      </c>
      <c r="AH5" s="11" t="str">
        <f t="shared" si="8"/>
        <v>GRANT ROLE DEV_BRONZE_DB_BAMBOO_ To ROLE DEV_CONTINGENT:</v>
      </c>
      <c r="AI5" s="11" t="str">
        <f t="shared" si="8"/>
        <v>GRANT ROLE DEV_BRONZE_DB_BAMBOO_ To ROLE DEV_CONSUMER:</v>
      </c>
      <c r="AJ5" s="11" t="str">
        <f t="shared" si="8"/>
        <v>GRANT ROLE DEV_BRONZE_DB_BAMBOO_ To ROLE DEV_SECOPS:</v>
      </c>
    </row>
    <row r="6" spans="1:37" hidden="1" outlineLevel="1" x14ac:dyDescent="0.2">
      <c r="A6" s="47" t="s">
        <v>39</v>
      </c>
      <c r="B6" s="112" t="s">
        <v>45</v>
      </c>
      <c r="C6" s="84" t="s">
        <v>86</v>
      </c>
      <c r="D6" s="30"/>
      <c r="E6" s="62"/>
      <c r="F6" s="62"/>
      <c r="G6" s="62"/>
      <c r="H6" s="62"/>
      <c r="I6" s="62"/>
      <c r="J6" s="62"/>
      <c r="K6" s="63"/>
      <c r="L6" s="62" t="s">
        <v>42</v>
      </c>
      <c r="M6" s="62" t="s">
        <v>43</v>
      </c>
      <c r="N6" s="62" t="s">
        <v>42</v>
      </c>
      <c r="O6" s="62"/>
      <c r="P6" s="62"/>
      <c r="Q6" s="62"/>
      <c r="R6" s="62"/>
      <c r="S6" s="113"/>
      <c r="T6" s="109" t="str">
        <f>"Create or Replace Schema "&amp;C6 &amp; " COMMENT = 'Schema for "&amp;C6&amp;" related data';"</f>
        <v>Create or Replace Schema NETSUITE COMMENT = 'Schema for NETSUITE related data';</v>
      </c>
      <c r="AC6" s="11" t="str">
        <f t="shared" ref="AC6:AC9" si="9">"GRANT ROLE "&amp;$C$4&amp;"_"&amp;$C6&amp;"_"&amp;L6&amp;" To ROLE "&amp;L$2&amp;":"</f>
        <v>GRANT ROLE DEV_BRONZE_DB_NETSUITE_SFULL To ROLE DEV_ADMIN:</v>
      </c>
      <c r="AD6" s="11" t="str">
        <f t="shared" si="8"/>
        <v>GRANT ROLE DEV_BRONZE_DB_NETSUITE_SRW To ROLE DEV_AUTOMATION:</v>
      </c>
      <c r="AE6" s="11" t="str">
        <f t="shared" si="8"/>
        <v>GRANT ROLE DEV_BRONZE_DB_NETSUITE_SFULL To ROLE DEV_DATAENG:</v>
      </c>
      <c r="AF6" s="11" t="str">
        <f t="shared" si="8"/>
        <v>GRANT ROLE DEV_BRONZE_DB_NETSUITE_ To ROLE DEV_ANALYTICS:</v>
      </c>
      <c r="AG6" s="11" t="str">
        <f t="shared" si="8"/>
        <v>GRANT ROLE DEV_BRONZE_DB_NETSUITE_ To ROLE DEV_DATASCIENCE:</v>
      </c>
      <c r="AH6" s="11" t="str">
        <f t="shared" si="8"/>
        <v>GRANT ROLE DEV_BRONZE_DB_NETSUITE_ To ROLE DEV_CONTINGENT:</v>
      </c>
      <c r="AI6" s="11" t="str">
        <f t="shared" si="8"/>
        <v>GRANT ROLE DEV_BRONZE_DB_NETSUITE_ To ROLE DEV_CONSUMER:</v>
      </c>
      <c r="AJ6" s="11" t="str">
        <f t="shared" si="8"/>
        <v>GRANT ROLE DEV_BRONZE_DB_NETSUITE_ To ROLE DEV_SECOPS:</v>
      </c>
    </row>
    <row r="7" spans="1:37" hidden="1" outlineLevel="1" x14ac:dyDescent="0.2">
      <c r="A7" s="47" t="s">
        <v>39</v>
      </c>
      <c r="B7" s="112" t="s">
        <v>45</v>
      </c>
      <c r="C7" s="84" t="s">
        <v>87</v>
      </c>
      <c r="D7" s="30"/>
      <c r="E7" s="62"/>
      <c r="F7" s="62"/>
      <c r="G7" s="62"/>
      <c r="H7" s="62"/>
      <c r="I7" s="62"/>
      <c r="J7" s="62"/>
      <c r="K7" s="63"/>
      <c r="L7" s="62" t="s">
        <v>42</v>
      </c>
      <c r="M7" s="62" t="s">
        <v>43</v>
      </c>
      <c r="N7" s="62" t="s">
        <v>42</v>
      </c>
      <c r="O7" s="62"/>
      <c r="P7" s="62"/>
      <c r="Q7" s="62"/>
      <c r="R7" s="62"/>
      <c r="S7" s="113"/>
      <c r="T7" s="109" t="str">
        <f>"Create or Replace Schema "&amp;C7 &amp; " COMMENT = 'Schema for "&amp;C7&amp;" related data';"</f>
        <v>Create or Replace Schema IDBS_ELN COMMENT = 'Schema for IDBS_ELN related data';</v>
      </c>
      <c r="AC7" s="11" t="str">
        <f t="shared" si="9"/>
        <v>GRANT ROLE DEV_BRONZE_DB_IDBS_ELN_SFULL To ROLE DEV_ADMIN:</v>
      </c>
      <c r="AD7" s="11" t="str">
        <f t="shared" si="8"/>
        <v>GRANT ROLE DEV_BRONZE_DB_IDBS_ELN_SRW To ROLE DEV_AUTOMATION:</v>
      </c>
      <c r="AE7" s="11" t="str">
        <f t="shared" si="8"/>
        <v>GRANT ROLE DEV_BRONZE_DB_IDBS_ELN_SFULL To ROLE DEV_DATAENG:</v>
      </c>
      <c r="AF7" s="11" t="str">
        <f t="shared" si="8"/>
        <v>GRANT ROLE DEV_BRONZE_DB_IDBS_ELN_ To ROLE DEV_ANALYTICS:</v>
      </c>
      <c r="AG7" s="11" t="str">
        <f t="shared" si="8"/>
        <v>GRANT ROLE DEV_BRONZE_DB_IDBS_ELN_ To ROLE DEV_DATASCIENCE:</v>
      </c>
      <c r="AH7" s="11" t="str">
        <f t="shared" si="8"/>
        <v>GRANT ROLE DEV_BRONZE_DB_IDBS_ELN_ To ROLE DEV_CONTINGENT:</v>
      </c>
      <c r="AI7" s="11" t="str">
        <f t="shared" si="8"/>
        <v>GRANT ROLE DEV_BRONZE_DB_IDBS_ELN_ To ROLE DEV_CONSUMER:</v>
      </c>
      <c r="AJ7" s="11" t="str">
        <f t="shared" si="8"/>
        <v>GRANT ROLE DEV_BRONZE_DB_IDBS_ELN_ To ROLE DEV_SECOPS:</v>
      </c>
    </row>
    <row r="8" spans="1:37" hidden="1" outlineLevel="1" x14ac:dyDescent="0.2">
      <c r="A8" s="47"/>
      <c r="B8" s="112" t="s">
        <v>45</v>
      </c>
      <c r="C8" s="84" t="s">
        <v>88</v>
      </c>
      <c r="D8" s="30"/>
      <c r="E8" s="62"/>
      <c r="F8" s="62"/>
      <c r="G8" s="62"/>
      <c r="H8" s="62"/>
      <c r="I8" s="62"/>
      <c r="J8" s="62"/>
      <c r="K8" s="63"/>
      <c r="L8" s="62" t="s">
        <v>42</v>
      </c>
      <c r="M8" s="62" t="s">
        <v>43</v>
      </c>
      <c r="N8" s="62" t="s">
        <v>42</v>
      </c>
      <c r="O8" s="62"/>
      <c r="P8" s="66" t="s">
        <v>50</v>
      </c>
      <c r="Q8" s="62"/>
      <c r="R8" s="62"/>
      <c r="S8" s="113"/>
      <c r="T8" s="109" t="str">
        <f>"Create or Replace Schema "&amp;C8 &amp; " COMMENT = 'Schema for "&amp;C8&amp;" related data';"</f>
        <v>Create or Replace Schema IDBS_INV COMMENT = 'Schema for IDBS_INV related data';</v>
      </c>
      <c r="AC8" s="11" t="str">
        <f t="shared" si="9"/>
        <v>GRANT ROLE DEV_BRONZE_DB_IDBS_INV_SFULL To ROLE DEV_ADMIN:</v>
      </c>
      <c r="AD8" s="11" t="str">
        <f t="shared" si="8"/>
        <v>GRANT ROLE DEV_BRONZE_DB_IDBS_INV_SRW To ROLE DEV_AUTOMATION:</v>
      </c>
      <c r="AE8" s="11" t="str">
        <f t="shared" si="8"/>
        <v>GRANT ROLE DEV_BRONZE_DB_IDBS_INV_SFULL To ROLE DEV_DATAENG:</v>
      </c>
      <c r="AF8" s="11" t="str">
        <f t="shared" si="8"/>
        <v>GRANT ROLE DEV_BRONZE_DB_IDBS_INV_ To ROLE DEV_ANALYTICS:</v>
      </c>
      <c r="AG8" s="11" t="str">
        <f t="shared" si="8"/>
        <v>GRANT ROLE DEV_BRONZE_DB_IDBS_INV_SR To ROLE DEV_DATASCIENCE:</v>
      </c>
      <c r="AH8" s="11" t="str">
        <f t="shared" si="8"/>
        <v>GRANT ROLE DEV_BRONZE_DB_IDBS_INV_ To ROLE DEV_CONTINGENT:</v>
      </c>
      <c r="AI8" s="11" t="str">
        <f t="shared" si="8"/>
        <v>GRANT ROLE DEV_BRONZE_DB_IDBS_INV_ To ROLE DEV_CONSUMER:</v>
      </c>
      <c r="AJ8" s="11" t="str">
        <f t="shared" si="8"/>
        <v>GRANT ROLE DEV_BRONZE_DB_IDBS_INV_ To ROLE DEV_SECOPS:</v>
      </c>
    </row>
    <row r="9" spans="1:37" ht="16" hidden="1" outlineLevel="1" thickBot="1" x14ac:dyDescent="0.25">
      <c r="A9" s="47"/>
      <c r="B9" s="114" t="s">
        <v>45</v>
      </c>
      <c r="C9" s="115" t="s">
        <v>89</v>
      </c>
      <c r="D9" s="57"/>
      <c r="E9" s="116"/>
      <c r="F9" s="116"/>
      <c r="G9" s="116"/>
      <c r="H9" s="116"/>
      <c r="I9" s="116"/>
      <c r="J9" s="116"/>
      <c r="K9" s="117"/>
      <c r="L9" s="116" t="s">
        <v>42</v>
      </c>
      <c r="M9" s="116" t="s">
        <v>43</v>
      </c>
      <c r="N9" s="116" t="s">
        <v>42</v>
      </c>
      <c r="O9" s="116"/>
      <c r="P9" s="116"/>
      <c r="Q9" s="116"/>
      <c r="R9" s="116"/>
      <c r="S9" s="118"/>
      <c r="T9" s="109" t="str">
        <f>"Create or Replace Schema "&amp;C9 &amp; " COMMENT = 'Schema for "&amp;C9&amp;" related data';"</f>
        <v>Create or Replace Schema JOBVITE COMMENT = 'Schema for JOBVITE related data';</v>
      </c>
      <c r="AC9" s="11" t="str">
        <f t="shared" si="9"/>
        <v>GRANT ROLE DEV_BRONZE_DB_JOBVITE_SFULL To ROLE DEV_ADMIN:</v>
      </c>
      <c r="AD9" s="11" t="str">
        <f t="shared" si="8"/>
        <v>GRANT ROLE DEV_BRONZE_DB_JOBVITE_SRW To ROLE DEV_AUTOMATION:</v>
      </c>
      <c r="AE9" s="11" t="str">
        <f t="shared" si="8"/>
        <v>GRANT ROLE DEV_BRONZE_DB_JOBVITE_SFULL To ROLE DEV_DATAENG:</v>
      </c>
      <c r="AF9" s="11" t="str">
        <f t="shared" si="8"/>
        <v>GRANT ROLE DEV_BRONZE_DB_JOBVITE_ To ROLE DEV_ANALYTICS:</v>
      </c>
      <c r="AG9" s="11" t="str">
        <f t="shared" si="8"/>
        <v>GRANT ROLE DEV_BRONZE_DB_JOBVITE_ To ROLE DEV_DATASCIENCE:</v>
      </c>
      <c r="AH9" s="11" t="str">
        <f t="shared" si="8"/>
        <v>GRANT ROLE DEV_BRONZE_DB_JOBVITE_ To ROLE DEV_CONTINGENT:</v>
      </c>
      <c r="AI9" s="11" t="str">
        <f t="shared" si="8"/>
        <v>GRANT ROLE DEV_BRONZE_DB_JOBVITE_ To ROLE DEV_CONSUMER:</v>
      </c>
      <c r="AJ9" s="11" t="str">
        <f t="shared" si="8"/>
        <v>GRANT ROLE DEV_BRONZE_DB_JOBVITE_ To ROLE DEV_SECOPS:</v>
      </c>
    </row>
    <row r="10" spans="1:37" s="29" customFormat="1" ht="20" customHeight="1" collapsed="1" thickBot="1" x14ac:dyDescent="0.3">
      <c r="A10" s="176" t="s">
        <v>39</v>
      </c>
      <c r="B10" s="185" t="s">
        <v>40</v>
      </c>
      <c r="C10" s="186" t="s">
        <v>54</v>
      </c>
      <c r="D10" s="187"/>
      <c r="E10" s="180"/>
      <c r="F10" s="180"/>
      <c r="G10" s="180"/>
      <c r="H10" s="180"/>
      <c r="I10" s="180"/>
      <c r="J10" s="180"/>
      <c r="K10" s="181"/>
      <c r="L10" s="180" t="s">
        <v>42</v>
      </c>
      <c r="M10" s="180" t="s">
        <v>43</v>
      </c>
      <c r="N10" s="180" t="s">
        <v>42</v>
      </c>
      <c r="O10" s="180"/>
      <c r="P10" s="180"/>
      <c r="Q10" s="180"/>
      <c r="R10" s="180" t="s">
        <v>43</v>
      </c>
      <c r="S10" s="182"/>
      <c r="T10" s="183" t="str">
        <f>"CREATE OR REPLACE DATABASE "&amp; C10&amp;"_DB';"</f>
        <v>CREATE OR REPLACE DATABASE DEV_SILVER_DB_DB';</v>
      </c>
      <c r="U10" s="184" t="s">
        <v>55</v>
      </c>
      <c r="AC10" s="28" t="str">
        <f>"USE DATABASE "&amp;$C10&amp;";"</f>
        <v>USE DATABASE DEV_SILVER_DB;</v>
      </c>
      <c r="AD10" s="28" t="str">
        <f t="shared" ref="AD10:AJ10" si="10">"USE DATABASE "&amp;$C10&amp;";"</f>
        <v>USE DATABASE DEV_SILVER_DB;</v>
      </c>
      <c r="AE10" s="28" t="str">
        <f t="shared" si="10"/>
        <v>USE DATABASE DEV_SILVER_DB;</v>
      </c>
      <c r="AF10" s="28" t="str">
        <f t="shared" si="10"/>
        <v>USE DATABASE DEV_SILVER_DB;</v>
      </c>
      <c r="AG10" s="28" t="str">
        <f t="shared" si="10"/>
        <v>USE DATABASE DEV_SILVER_DB;</v>
      </c>
      <c r="AH10" s="28" t="str">
        <f t="shared" si="10"/>
        <v>USE DATABASE DEV_SILVER_DB;</v>
      </c>
      <c r="AI10" s="28" t="str">
        <f t="shared" si="10"/>
        <v>USE DATABASE DEV_SILVER_DB;</v>
      </c>
      <c r="AJ10" s="28" t="str">
        <f t="shared" si="10"/>
        <v>USE DATABASE DEV_SILVER_DB;</v>
      </c>
    </row>
    <row r="11" spans="1:37" hidden="1" outlineLevel="1" x14ac:dyDescent="0.2">
      <c r="A11" s="47" t="s">
        <v>39</v>
      </c>
      <c r="B11" s="110" t="s">
        <v>45</v>
      </c>
      <c r="C11" s="96" t="s">
        <v>85</v>
      </c>
      <c r="D11" s="30"/>
      <c r="E11" s="97"/>
      <c r="F11" s="97"/>
      <c r="G11" s="97"/>
      <c r="H11" s="97"/>
      <c r="I11" s="97"/>
      <c r="J11" s="97"/>
      <c r="K11" s="98"/>
      <c r="L11" s="97" t="s">
        <v>42</v>
      </c>
      <c r="M11" s="97" t="s">
        <v>43</v>
      </c>
      <c r="N11" s="97" t="s">
        <v>42</v>
      </c>
      <c r="O11" s="97"/>
      <c r="P11" s="97"/>
      <c r="Q11" s="97"/>
      <c r="R11" s="97"/>
      <c r="S11" s="111"/>
      <c r="T11" s="109" t="str">
        <f>"Create or Replace Schema "&amp;C11 &amp; " COMMENT = 'Schema for "&amp;C11&amp;" related data';"</f>
        <v>Create or Replace Schema BAMBOO COMMENT = 'Schema for BAMBOO related data';</v>
      </c>
      <c r="U11" s="71"/>
      <c r="AC11" s="11" t="str">
        <f>"GRANT ROLE "&amp;$C$4&amp;"_"&amp;$C10&amp;"_"&amp;L11&amp;" To ROLE "&amp;L$2&amp;":"</f>
        <v>GRANT ROLE DEV_BRONZE_DB_DEV_SILVER_DB_SFULL To ROLE DEV_ADMIN:</v>
      </c>
      <c r="AD11" s="11" t="str">
        <f t="shared" ref="AD11:AJ15" si="11">"GRANT ROLE "&amp;$C$4&amp;"_"&amp;$C10&amp;"_"&amp;M11&amp;" To ROLE "&amp;M$2&amp;":"</f>
        <v>GRANT ROLE DEV_BRONZE_DB_DEV_SILVER_DB_SRW To ROLE DEV_AUTOMATION:</v>
      </c>
      <c r="AE11" s="11" t="str">
        <f t="shared" si="11"/>
        <v>GRANT ROLE DEV_BRONZE_DB_DEV_SILVER_DB_SFULL To ROLE DEV_DATAENG:</v>
      </c>
      <c r="AF11" s="11" t="str">
        <f t="shared" si="11"/>
        <v>GRANT ROLE DEV_BRONZE_DB_DEV_SILVER_DB_ To ROLE DEV_ANALYTICS:</v>
      </c>
      <c r="AG11" s="11" t="str">
        <f t="shared" si="11"/>
        <v>GRANT ROLE DEV_BRONZE_DB_DEV_SILVER_DB_ To ROLE DEV_DATASCIENCE:</v>
      </c>
      <c r="AH11" s="11" t="str">
        <f t="shared" si="11"/>
        <v>GRANT ROLE DEV_BRONZE_DB_DEV_SILVER_DB_ To ROLE DEV_CONTINGENT:</v>
      </c>
      <c r="AI11" s="11" t="str">
        <f t="shared" si="11"/>
        <v>GRANT ROLE DEV_BRONZE_DB_DEV_SILVER_DB_ To ROLE DEV_CONSUMER:</v>
      </c>
      <c r="AJ11" s="11" t="str">
        <f t="shared" si="11"/>
        <v>GRANT ROLE DEV_BRONZE_DB_DEV_SILVER_DB_ To ROLE DEV_SECOPS:</v>
      </c>
    </row>
    <row r="12" spans="1:37" hidden="1" outlineLevel="1" x14ac:dyDescent="0.2">
      <c r="A12" s="47"/>
      <c r="B12" s="112" t="s">
        <v>45</v>
      </c>
      <c r="C12" s="84" t="s">
        <v>86</v>
      </c>
      <c r="D12" s="30"/>
      <c r="E12" s="62"/>
      <c r="F12" s="62"/>
      <c r="G12" s="62"/>
      <c r="H12" s="62"/>
      <c r="I12" s="62"/>
      <c r="J12" s="62"/>
      <c r="K12" s="63"/>
      <c r="L12" s="62" t="s">
        <v>42</v>
      </c>
      <c r="M12" s="62" t="s">
        <v>43</v>
      </c>
      <c r="N12" s="62" t="s">
        <v>42</v>
      </c>
      <c r="O12" s="62"/>
      <c r="P12" s="62"/>
      <c r="Q12" s="62"/>
      <c r="R12" s="62"/>
      <c r="S12" s="113"/>
      <c r="T12" s="109" t="str">
        <f>"Create or Replace Schema "&amp;C12 &amp; " COMMENT = 'Schema for "&amp;C12&amp;" related data';"</f>
        <v>Create or Replace Schema NETSUITE COMMENT = 'Schema for NETSUITE related data';</v>
      </c>
      <c r="U12" s="71"/>
      <c r="AC12" s="11" t="str">
        <f t="shared" ref="AC12:AC15" si="12">"GRANT ROLE "&amp;$C$4&amp;"_"&amp;$C11&amp;"_"&amp;L12&amp;" To ROLE "&amp;L$2&amp;":"</f>
        <v>GRANT ROLE DEV_BRONZE_DB_BAMBOO_SFULL To ROLE DEV_ADMIN:</v>
      </c>
      <c r="AD12" s="11" t="str">
        <f t="shared" si="11"/>
        <v>GRANT ROLE DEV_BRONZE_DB_BAMBOO_SRW To ROLE DEV_AUTOMATION:</v>
      </c>
      <c r="AE12" s="11" t="str">
        <f t="shared" si="11"/>
        <v>GRANT ROLE DEV_BRONZE_DB_BAMBOO_SFULL To ROLE DEV_DATAENG:</v>
      </c>
      <c r="AF12" s="11" t="str">
        <f t="shared" si="11"/>
        <v>GRANT ROLE DEV_BRONZE_DB_BAMBOO_ To ROLE DEV_ANALYTICS:</v>
      </c>
      <c r="AG12" s="11" t="str">
        <f t="shared" si="11"/>
        <v>GRANT ROLE DEV_BRONZE_DB_BAMBOO_ To ROLE DEV_DATASCIENCE:</v>
      </c>
      <c r="AH12" s="11" t="str">
        <f t="shared" si="11"/>
        <v>GRANT ROLE DEV_BRONZE_DB_BAMBOO_ To ROLE DEV_CONTINGENT:</v>
      </c>
      <c r="AI12" s="11" t="str">
        <f t="shared" si="11"/>
        <v>GRANT ROLE DEV_BRONZE_DB_BAMBOO_ To ROLE DEV_CONSUMER:</v>
      </c>
      <c r="AJ12" s="11" t="str">
        <f t="shared" si="11"/>
        <v>GRANT ROLE DEV_BRONZE_DB_BAMBOO_ To ROLE DEV_SECOPS:</v>
      </c>
    </row>
    <row r="13" spans="1:37" hidden="1" outlineLevel="1" x14ac:dyDescent="0.2">
      <c r="A13" s="47"/>
      <c r="B13" s="112" t="s">
        <v>45</v>
      </c>
      <c r="C13" s="84" t="s">
        <v>87</v>
      </c>
      <c r="D13" s="30"/>
      <c r="E13" s="62"/>
      <c r="F13" s="62"/>
      <c r="G13" s="62"/>
      <c r="H13" s="62"/>
      <c r="I13" s="62"/>
      <c r="J13" s="62"/>
      <c r="K13" s="63"/>
      <c r="L13" s="62" t="s">
        <v>42</v>
      </c>
      <c r="M13" s="62" t="s">
        <v>43</v>
      </c>
      <c r="N13" s="62" t="s">
        <v>42</v>
      </c>
      <c r="O13" s="62"/>
      <c r="P13" s="62"/>
      <c r="Q13" s="62"/>
      <c r="R13" s="62"/>
      <c r="S13" s="113"/>
      <c r="T13" s="109" t="str">
        <f>"Create or Replace Schema "&amp;C13 &amp; " COMMENT = 'Schema for "&amp;C13&amp;" related data';"</f>
        <v>Create or Replace Schema IDBS_ELN COMMENT = 'Schema for IDBS_ELN related data';</v>
      </c>
      <c r="U13" s="71"/>
      <c r="AC13" s="11" t="str">
        <f t="shared" si="12"/>
        <v>GRANT ROLE DEV_BRONZE_DB_NETSUITE_SFULL To ROLE DEV_ADMIN:</v>
      </c>
      <c r="AD13" s="11" t="str">
        <f t="shared" si="11"/>
        <v>GRANT ROLE DEV_BRONZE_DB_NETSUITE_SRW To ROLE DEV_AUTOMATION:</v>
      </c>
      <c r="AE13" s="11" t="str">
        <f t="shared" si="11"/>
        <v>GRANT ROLE DEV_BRONZE_DB_NETSUITE_SFULL To ROLE DEV_DATAENG:</v>
      </c>
      <c r="AF13" s="11" t="str">
        <f t="shared" si="11"/>
        <v>GRANT ROLE DEV_BRONZE_DB_NETSUITE_ To ROLE DEV_ANALYTICS:</v>
      </c>
      <c r="AG13" s="11" t="str">
        <f t="shared" si="11"/>
        <v>GRANT ROLE DEV_BRONZE_DB_NETSUITE_ To ROLE DEV_DATASCIENCE:</v>
      </c>
      <c r="AH13" s="11" t="str">
        <f t="shared" si="11"/>
        <v>GRANT ROLE DEV_BRONZE_DB_NETSUITE_ To ROLE DEV_CONTINGENT:</v>
      </c>
      <c r="AI13" s="11" t="str">
        <f t="shared" si="11"/>
        <v>GRANT ROLE DEV_BRONZE_DB_NETSUITE_ To ROLE DEV_CONSUMER:</v>
      </c>
      <c r="AJ13" s="11" t="str">
        <f t="shared" si="11"/>
        <v>GRANT ROLE DEV_BRONZE_DB_NETSUITE_ To ROLE DEV_SECOPS:</v>
      </c>
    </row>
    <row r="14" spans="1:37" hidden="1" outlineLevel="1" x14ac:dyDescent="0.2">
      <c r="A14" s="47"/>
      <c r="B14" s="112" t="s">
        <v>45</v>
      </c>
      <c r="C14" s="84" t="s">
        <v>88</v>
      </c>
      <c r="D14" s="30"/>
      <c r="E14" s="62"/>
      <c r="F14" s="62"/>
      <c r="G14" s="62"/>
      <c r="H14" s="62"/>
      <c r="I14" s="62"/>
      <c r="J14" s="62"/>
      <c r="K14" s="63"/>
      <c r="L14" s="62" t="s">
        <v>42</v>
      </c>
      <c r="M14" s="62" t="s">
        <v>43</v>
      </c>
      <c r="N14" s="62" t="s">
        <v>42</v>
      </c>
      <c r="O14" s="62"/>
      <c r="P14" s="66" t="s">
        <v>50</v>
      </c>
      <c r="Q14" s="62"/>
      <c r="R14" s="62"/>
      <c r="S14" s="113"/>
      <c r="T14" s="109" t="str">
        <f>"Create or Replace Schema "&amp;C14 &amp; " COMMENT = 'Schema for "&amp;C14&amp;" related data';"</f>
        <v>Create or Replace Schema IDBS_INV COMMENT = 'Schema for IDBS_INV related data';</v>
      </c>
      <c r="U14" s="71"/>
      <c r="AC14" s="11" t="str">
        <f t="shared" si="12"/>
        <v>GRANT ROLE DEV_BRONZE_DB_IDBS_ELN_SFULL To ROLE DEV_ADMIN:</v>
      </c>
      <c r="AD14" s="11" t="str">
        <f t="shared" si="11"/>
        <v>GRANT ROLE DEV_BRONZE_DB_IDBS_ELN_SRW To ROLE DEV_AUTOMATION:</v>
      </c>
      <c r="AE14" s="11" t="str">
        <f t="shared" si="11"/>
        <v>GRANT ROLE DEV_BRONZE_DB_IDBS_ELN_SFULL To ROLE DEV_DATAENG:</v>
      </c>
      <c r="AF14" s="11" t="str">
        <f t="shared" si="11"/>
        <v>GRANT ROLE DEV_BRONZE_DB_IDBS_ELN_ To ROLE DEV_ANALYTICS:</v>
      </c>
      <c r="AG14" s="11" t="str">
        <f t="shared" si="11"/>
        <v>GRANT ROLE DEV_BRONZE_DB_IDBS_ELN_SR To ROLE DEV_DATASCIENCE:</v>
      </c>
      <c r="AH14" s="11" t="str">
        <f t="shared" si="11"/>
        <v>GRANT ROLE DEV_BRONZE_DB_IDBS_ELN_ To ROLE DEV_CONTINGENT:</v>
      </c>
      <c r="AI14" s="11" t="str">
        <f t="shared" si="11"/>
        <v>GRANT ROLE DEV_BRONZE_DB_IDBS_ELN_ To ROLE DEV_CONSUMER:</v>
      </c>
      <c r="AJ14" s="11" t="str">
        <f t="shared" si="11"/>
        <v>GRANT ROLE DEV_BRONZE_DB_IDBS_ELN_ To ROLE DEV_SECOPS:</v>
      </c>
    </row>
    <row r="15" spans="1:37" ht="16" hidden="1" outlineLevel="1" thickBot="1" x14ac:dyDescent="0.25">
      <c r="A15" s="47"/>
      <c r="B15" s="114" t="s">
        <v>45</v>
      </c>
      <c r="C15" s="115" t="s">
        <v>89</v>
      </c>
      <c r="D15" s="57"/>
      <c r="E15" s="116"/>
      <c r="F15" s="116"/>
      <c r="G15" s="116"/>
      <c r="H15" s="116"/>
      <c r="I15" s="116"/>
      <c r="J15" s="116"/>
      <c r="K15" s="117"/>
      <c r="L15" s="116" t="s">
        <v>42</v>
      </c>
      <c r="M15" s="116" t="s">
        <v>43</v>
      </c>
      <c r="N15" s="116" t="s">
        <v>42</v>
      </c>
      <c r="O15" s="116"/>
      <c r="P15" s="116"/>
      <c r="Q15" s="116"/>
      <c r="R15" s="116"/>
      <c r="S15" s="118"/>
      <c r="T15" s="109" t="str">
        <f>"Create or Replace Schema "&amp;C15 &amp; " COMMENT = 'Schema for "&amp;C15&amp;" related data';"</f>
        <v>Create or Replace Schema JOBVITE COMMENT = 'Schema for JOBVITE related data';</v>
      </c>
      <c r="U15" s="71"/>
      <c r="AC15" s="11" t="str">
        <f t="shared" si="12"/>
        <v>GRANT ROLE DEV_BRONZE_DB_IDBS_INV_SFULL To ROLE DEV_ADMIN:</v>
      </c>
      <c r="AD15" s="11" t="str">
        <f t="shared" si="11"/>
        <v>GRANT ROLE DEV_BRONZE_DB_IDBS_INV_SRW To ROLE DEV_AUTOMATION:</v>
      </c>
      <c r="AE15" s="11" t="str">
        <f t="shared" si="11"/>
        <v>GRANT ROLE DEV_BRONZE_DB_IDBS_INV_SFULL To ROLE DEV_DATAENG:</v>
      </c>
      <c r="AF15" s="11" t="str">
        <f t="shared" si="11"/>
        <v>GRANT ROLE DEV_BRONZE_DB_IDBS_INV_ To ROLE DEV_ANALYTICS:</v>
      </c>
      <c r="AG15" s="11" t="str">
        <f t="shared" si="11"/>
        <v>GRANT ROLE DEV_BRONZE_DB_IDBS_INV_ To ROLE DEV_DATASCIENCE:</v>
      </c>
      <c r="AH15" s="11" t="str">
        <f t="shared" si="11"/>
        <v>GRANT ROLE DEV_BRONZE_DB_IDBS_INV_ To ROLE DEV_CONTINGENT:</v>
      </c>
      <c r="AI15" s="11" t="str">
        <f t="shared" si="11"/>
        <v>GRANT ROLE DEV_BRONZE_DB_IDBS_INV_ To ROLE DEV_CONSUMER:</v>
      </c>
      <c r="AJ15" s="11" t="str">
        <f t="shared" si="11"/>
        <v>GRANT ROLE DEV_BRONZE_DB_IDBS_INV_ To ROLE DEV_SECOPS:</v>
      </c>
    </row>
    <row r="16" spans="1:37" s="29" customFormat="1" ht="20" customHeight="1" collapsed="1" thickBot="1" x14ac:dyDescent="0.3">
      <c r="A16" s="176" t="s">
        <v>39</v>
      </c>
      <c r="B16" s="177" t="s">
        <v>40</v>
      </c>
      <c r="C16" s="178" t="s">
        <v>56</v>
      </c>
      <c r="D16" s="179"/>
      <c r="E16" s="180"/>
      <c r="F16" s="180"/>
      <c r="G16" s="180"/>
      <c r="H16" s="180"/>
      <c r="I16" s="180"/>
      <c r="J16" s="180"/>
      <c r="K16" s="181"/>
      <c r="L16" s="180"/>
      <c r="M16" s="180"/>
      <c r="N16" s="180"/>
      <c r="O16" s="180"/>
      <c r="P16" s="180"/>
      <c r="Q16" s="180"/>
      <c r="R16" s="180" t="s">
        <v>43</v>
      </c>
      <c r="S16" s="182"/>
      <c r="T16" s="183" t="str">
        <f>"CREATE OR REPLACE DATABASE "&amp; C16&amp;"_DB';"</f>
        <v>CREATE OR REPLACE DATABASE DEV_GOLD_DB_DB';</v>
      </c>
      <c r="U16" s="184" t="s">
        <v>57</v>
      </c>
      <c r="AC16" s="28" t="str">
        <f>"USE DATABASE "&amp;$C16&amp;";"</f>
        <v>USE DATABASE DEV_GOLD_DB;</v>
      </c>
      <c r="AD16" s="28" t="str">
        <f t="shared" ref="AD16:AJ16" si="13">"USE DATABASE "&amp;$C16&amp;";"</f>
        <v>USE DATABASE DEV_GOLD_DB;</v>
      </c>
      <c r="AE16" s="28" t="str">
        <f t="shared" si="13"/>
        <v>USE DATABASE DEV_GOLD_DB;</v>
      </c>
      <c r="AF16" s="28" t="str">
        <f t="shared" si="13"/>
        <v>USE DATABASE DEV_GOLD_DB;</v>
      </c>
      <c r="AG16" s="28" t="str">
        <f t="shared" si="13"/>
        <v>USE DATABASE DEV_GOLD_DB;</v>
      </c>
      <c r="AH16" s="28" t="str">
        <f t="shared" si="13"/>
        <v>USE DATABASE DEV_GOLD_DB;</v>
      </c>
      <c r="AI16" s="28" t="str">
        <f t="shared" si="13"/>
        <v>USE DATABASE DEV_GOLD_DB;</v>
      </c>
      <c r="AJ16" s="28" t="str">
        <f t="shared" si="13"/>
        <v>USE DATABASE DEV_GOLD_DB;</v>
      </c>
    </row>
    <row r="17" spans="1:36" hidden="1" outlineLevel="1" x14ac:dyDescent="0.2">
      <c r="A17" s="47"/>
      <c r="B17" s="110" t="s">
        <v>45</v>
      </c>
      <c r="C17" s="96" t="s">
        <v>90</v>
      </c>
      <c r="D17" s="30"/>
      <c r="E17" s="97"/>
      <c r="F17" s="97"/>
      <c r="G17" s="97"/>
      <c r="H17" s="97"/>
      <c r="I17" s="97"/>
      <c r="J17" s="97"/>
      <c r="K17" s="98"/>
      <c r="L17" s="97" t="s">
        <v>42</v>
      </c>
      <c r="M17" s="97" t="s">
        <v>43</v>
      </c>
      <c r="N17" s="97" t="s">
        <v>42</v>
      </c>
      <c r="O17" s="97" t="s">
        <v>50</v>
      </c>
      <c r="P17" s="97" t="s">
        <v>50</v>
      </c>
      <c r="Q17" s="97"/>
      <c r="R17" s="97"/>
      <c r="S17" s="111"/>
      <c r="T17" s="99"/>
      <c r="U17" s="69"/>
      <c r="AC17" t="str">
        <f>"GRANT ROLE "&amp;$C$16&amp;"_"&amp;$C17&amp;"_"&amp;L17&amp;" To ROLE "&amp;L$2&amp;":"</f>
        <v>GRANT ROLE DEV_GOLD_DB_HIRE_FORECASTING_SFULL To ROLE DEV_ADMIN:</v>
      </c>
      <c r="AD17" t="str">
        <f t="shared" ref="AD17:AJ20" si="14">"GRANT ROLE "&amp;$C$16&amp;"_"&amp;$C17&amp;"_"&amp;M17&amp;" To ROLE "&amp;M$2&amp;":"</f>
        <v>GRANT ROLE DEV_GOLD_DB_HIRE_FORECASTING_SRW To ROLE DEV_AUTOMATION:</v>
      </c>
      <c r="AE17" t="str">
        <f t="shared" si="14"/>
        <v>GRANT ROLE DEV_GOLD_DB_HIRE_FORECASTING_SFULL To ROLE DEV_DATAENG:</v>
      </c>
      <c r="AF17" t="str">
        <f t="shared" si="14"/>
        <v>GRANT ROLE DEV_GOLD_DB_HIRE_FORECASTING_SR To ROLE DEV_ANALYTICS:</v>
      </c>
      <c r="AG17" t="str">
        <f t="shared" si="14"/>
        <v>GRANT ROLE DEV_GOLD_DB_HIRE_FORECASTING_SR To ROLE DEV_DATASCIENCE:</v>
      </c>
      <c r="AH17" t="str">
        <f t="shared" si="14"/>
        <v>GRANT ROLE DEV_GOLD_DB_HIRE_FORECASTING_ To ROLE DEV_CONTINGENT:</v>
      </c>
      <c r="AI17" t="str">
        <f t="shared" si="14"/>
        <v>GRANT ROLE DEV_GOLD_DB_HIRE_FORECASTING_ To ROLE DEV_CONSUMER:</v>
      </c>
      <c r="AJ17" t="str">
        <f t="shared" si="14"/>
        <v>GRANT ROLE DEV_GOLD_DB_HIRE_FORECASTING_ To ROLE DEV_SECOPS:</v>
      </c>
    </row>
    <row r="18" spans="1:36" hidden="1" outlineLevel="1" x14ac:dyDescent="0.2">
      <c r="A18" s="47"/>
      <c r="B18" s="112" t="s">
        <v>45</v>
      </c>
      <c r="C18" s="84" t="s">
        <v>91</v>
      </c>
      <c r="D18" s="30"/>
      <c r="E18" s="62"/>
      <c r="F18" s="62"/>
      <c r="G18" s="62"/>
      <c r="H18" s="62"/>
      <c r="I18" s="62"/>
      <c r="J18" s="62"/>
      <c r="K18" s="63"/>
      <c r="L18" s="62" t="s">
        <v>42</v>
      </c>
      <c r="M18" s="62" t="s">
        <v>43</v>
      </c>
      <c r="N18" s="62" t="s">
        <v>42</v>
      </c>
      <c r="O18" s="62" t="s">
        <v>50</v>
      </c>
      <c r="P18" s="62" t="s">
        <v>50</v>
      </c>
      <c r="Q18" s="62"/>
      <c r="R18" s="62"/>
      <c r="S18" s="113"/>
      <c r="T18" s="99"/>
      <c r="U18" s="69"/>
      <c r="AC18" t="str">
        <f t="shared" ref="AC18:AC20" si="15">"GRANT ROLE "&amp;$C$16&amp;"_"&amp;$C18&amp;"_"&amp;L18&amp;" To ROLE "&amp;L$2&amp;":"</f>
        <v>GRANT ROLE DEV_GOLD_DB_FULL_IDBS_SFULL To ROLE DEV_ADMIN:</v>
      </c>
      <c r="AD18" t="str">
        <f t="shared" si="14"/>
        <v>GRANT ROLE DEV_GOLD_DB_FULL_IDBS_SRW To ROLE DEV_AUTOMATION:</v>
      </c>
      <c r="AE18" t="str">
        <f t="shared" si="14"/>
        <v>GRANT ROLE DEV_GOLD_DB_FULL_IDBS_SFULL To ROLE DEV_DATAENG:</v>
      </c>
      <c r="AF18" t="str">
        <f t="shared" si="14"/>
        <v>GRANT ROLE DEV_GOLD_DB_FULL_IDBS_SR To ROLE DEV_ANALYTICS:</v>
      </c>
      <c r="AG18" t="str">
        <f t="shared" si="14"/>
        <v>GRANT ROLE DEV_GOLD_DB_FULL_IDBS_SR To ROLE DEV_DATASCIENCE:</v>
      </c>
      <c r="AH18" t="str">
        <f t="shared" si="14"/>
        <v>GRANT ROLE DEV_GOLD_DB_FULL_IDBS_ To ROLE DEV_CONTINGENT:</v>
      </c>
      <c r="AI18" t="str">
        <f t="shared" si="14"/>
        <v>GRANT ROLE DEV_GOLD_DB_FULL_IDBS_ To ROLE DEV_CONSUMER:</v>
      </c>
      <c r="AJ18" t="str">
        <f t="shared" si="14"/>
        <v>GRANT ROLE DEV_GOLD_DB_FULL_IDBS_ To ROLE DEV_SECOPS:</v>
      </c>
    </row>
    <row r="19" spans="1:36" hidden="1" outlineLevel="1" x14ac:dyDescent="0.2">
      <c r="A19" s="47" t="s">
        <v>39</v>
      </c>
      <c r="B19" s="112" t="s">
        <v>45</v>
      </c>
      <c r="C19" s="84" t="s">
        <v>92</v>
      </c>
      <c r="D19" s="30"/>
      <c r="E19" s="62"/>
      <c r="F19" s="62"/>
      <c r="G19" s="62"/>
      <c r="H19" s="62"/>
      <c r="I19" s="62"/>
      <c r="J19" s="62"/>
      <c r="K19" s="63"/>
      <c r="L19" s="62"/>
      <c r="M19" s="62"/>
      <c r="N19" s="62"/>
      <c r="O19" s="62"/>
      <c r="P19" s="62"/>
      <c r="Q19" s="62"/>
      <c r="R19" s="62"/>
      <c r="S19" s="113"/>
      <c r="T19" s="99"/>
      <c r="U19" s="69"/>
      <c r="AC19" t="str">
        <f t="shared" si="15"/>
        <v>GRANT ROLE DEV_GOLD_DB_TABLEAU_SCIENTIFIC_ To ROLE DEV_ADMIN:</v>
      </c>
      <c r="AD19" t="str">
        <f t="shared" si="14"/>
        <v>GRANT ROLE DEV_GOLD_DB_TABLEAU_SCIENTIFIC_ To ROLE DEV_AUTOMATION:</v>
      </c>
      <c r="AE19" t="str">
        <f t="shared" si="14"/>
        <v>GRANT ROLE DEV_GOLD_DB_TABLEAU_SCIENTIFIC_ To ROLE DEV_DATAENG:</v>
      </c>
      <c r="AF19" t="str">
        <f t="shared" si="14"/>
        <v>GRANT ROLE DEV_GOLD_DB_TABLEAU_SCIENTIFIC_ To ROLE DEV_ANALYTICS:</v>
      </c>
      <c r="AG19" t="str">
        <f t="shared" si="14"/>
        <v>GRANT ROLE DEV_GOLD_DB_TABLEAU_SCIENTIFIC_ To ROLE DEV_DATASCIENCE:</v>
      </c>
      <c r="AH19" t="str">
        <f t="shared" si="14"/>
        <v>GRANT ROLE DEV_GOLD_DB_TABLEAU_SCIENTIFIC_ To ROLE DEV_CONTINGENT:</v>
      </c>
      <c r="AI19" t="str">
        <f t="shared" si="14"/>
        <v>GRANT ROLE DEV_GOLD_DB_TABLEAU_SCIENTIFIC_ To ROLE DEV_CONSUMER:</v>
      </c>
      <c r="AJ19" t="str">
        <f t="shared" si="14"/>
        <v>GRANT ROLE DEV_GOLD_DB_TABLEAU_SCIENTIFIC_ To ROLE DEV_SECOPS:</v>
      </c>
    </row>
    <row r="20" spans="1:36" ht="16" hidden="1" outlineLevel="1" thickBot="1" x14ac:dyDescent="0.25">
      <c r="A20" s="47" t="s">
        <v>39</v>
      </c>
      <c r="B20" s="119"/>
      <c r="C20" s="120" t="s">
        <v>93</v>
      </c>
      <c r="D20" s="57"/>
      <c r="E20" s="116"/>
      <c r="F20" s="116"/>
      <c r="G20" s="116"/>
      <c r="H20" s="116"/>
      <c r="I20" s="116"/>
      <c r="J20" s="116"/>
      <c r="K20" s="117"/>
      <c r="L20" s="116"/>
      <c r="M20" s="116"/>
      <c r="N20" s="116"/>
      <c r="O20" s="116"/>
      <c r="P20" s="116"/>
      <c r="Q20" s="116"/>
      <c r="R20" s="116"/>
      <c r="S20" s="118"/>
      <c r="T20" s="99"/>
      <c r="U20" s="69"/>
      <c r="AC20" t="str">
        <f t="shared" si="15"/>
        <v>GRANT ROLE DEV_GOLD_DB__ To ROLE DEV_ADMIN:</v>
      </c>
      <c r="AD20" t="str">
        <f t="shared" si="14"/>
        <v>GRANT ROLE DEV_GOLD_DB__ To ROLE DEV_AUTOMATION:</v>
      </c>
      <c r="AE20" t="str">
        <f t="shared" si="14"/>
        <v>GRANT ROLE DEV_GOLD_DB__ To ROLE DEV_DATAENG:</v>
      </c>
      <c r="AF20" t="str">
        <f t="shared" si="14"/>
        <v>GRANT ROLE DEV_GOLD_DB__ To ROLE DEV_ANALYTICS:</v>
      </c>
      <c r="AG20" t="str">
        <f t="shared" si="14"/>
        <v>GRANT ROLE DEV_GOLD_DB__ To ROLE DEV_DATASCIENCE:</v>
      </c>
      <c r="AH20" t="str">
        <f t="shared" si="14"/>
        <v>GRANT ROLE DEV_GOLD_DB__ To ROLE DEV_CONTINGENT:</v>
      </c>
      <c r="AI20" t="str">
        <f t="shared" si="14"/>
        <v>GRANT ROLE DEV_GOLD_DB__ To ROLE DEV_CONSUMER:</v>
      </c>
      <c r="AJ20" t="str">
        <f t="shared" si="14"/>
        <v>GRANT ROLE DEV_GOLD_DB__ To ROLE DEV_SECOPS:</v>
      </c>
    </row>
    <row r="21" spans="1:36" s="29" customFormat="1" ht="20" customHeight="1" collapsed="1" thickBot="1" x14ac:dyDescent="0.3">
      <c r="A21" s="188" t="s">
        <v>58</v>
      </c>
      <c r="B21" s="177" t="s">
        <v>40</v>
      </c>
      <c r="C21" s="189" t="s">
        <v>59</v>
      </c>
      <c r="D21" s="179"/>
      <c r="E21" s="180" t="s">
        <v>42</v>
      </c>
      <c r="F21" s="180" t="s">
        <v>43</v>
      </c>
      <c r="G21" s="180" t="s">
        <v>42</v>
      </c>
      <c r="H21" s="180"/>
      <c r="I21" s="180"/>
      <c r="J21" s="180"/>
      <c r="K21" s="181"/>
      <c r="L21" s="180"/>
      <c r="M21" s="180"/>
      <c r="N21" s="180"/>
      <c r="O21" s="180"/>
      <c r="P21" s="180"/>
      <c r="Q21" s="180"/>
      <c r="R21" s="180"/>
      <c r="S21" s="182"/>
      <c r="T21" s="183" t="str">
        <f>"CREATE OR REPLACE DATABASE "&amp; C21&amp;"_DB';"</f>
        <v>CREATE OR REPLACE DATABASE PROD_BRONZE_DB_DB';</v>
      </c>
      <c r="U21" s="184" t="s">
        <v>44</v>
      </c>
      <c r="V21" s="28" t="str">
        <f>"USE DATABASE "&amp;C21&amp;";"</f>
        <v>USE DATABASE PROD_BRONZE_DB;</v>
      </c>
      <c r="W21" s="28" t="str">
        <f t="shared" ref="W21:AB21" si="16">"USE DATABASE "&amp;D21&amp;";"</f>
        <v>USE DATABASE ;</v>
      </c>
      <c r="X21" s="28" t="str">
        <f t="shared" si="16"/>
        <v>USE DATABASE SFULL;</v>
      </c>
      <c r="Y21" s="28" t="str">
        <f t="shared" si="16"/>
        <v>USE DATABASE SRW;</v>
      </c>
      <c r="Z21" s="28" t="str">
        <f t="shared" si="16"/>
        <v>USE DATABASE SFULL;</v>
      </c>
      <c r="AA21" s="28" t="str">
        <f t="shared" si="16"/>
        <v>USE DATABASE ;</v>
      </c>
      <c r="AB21" s="28" t="str">
        <f t="shared" si="16"/>
        <v>USE DATABASE ;</v>
      </c>
      <c r="AC21" s="28"/>
      <c r="AD21" s="28"/>
      <c r="AE21" s="28"/>
      <c r="AF21" s="28"/>
    </row>
    <row r="22" spans="1:36" ht="15.75" hidden="1" customHeight="1" outlineLevel="1" x14ac:dyDescent="0.2">
      <c r="A22" s="48" t="s">
        <v>58</v>
      </c>
      <c r="B22" s="110" t="s">
        <v>45</v>
      </c>
      <c r="C22" s="107" t="s">
        <v>85</v>
      </c>
      <c r="D22" s="30"/>
      <c r="E22" s="97"/>
      <c r="F22" s="124"/>
      <c r="G22" s="97"/>
      <c r="H22" s="97"/>
      <c r="I22" s="97"/>
      <c r="J22" s="97"/>
      <c r="K22" s="98"/>
      <c r="L22" s="97"/>
      <c r="M22" s="97"/>
      <c r="N22" s="97"/>
      <c r="O22" s="97"/>
      <c r="P22" s="97"/>
      <c r="Q22" s="97"/>
      <c r="R22" s="97"/>
      <c r="S22" s="111"/>
      <c r="T22" s="99"/>
      <c r="U22" s="70"/>
      <c r="V22" s="11" t="str">
        <f>"GRANT ROLE "&amp;$C22&amp;"_"&amp;E22&amp;" To ROLE "&amp;E$2&amp;":"</f>
        <v>GRANT ROLE BAMBOO_ To ROLE PROD_ADMIN:</v>
      </c>
      <c r="W22" s="11" t="str">
        <f t="shared" ref="W22:AB26" si="17">"GRANT ROLE "&amp;$C22&amp;"_"&amp;F22&amp;" To ROLE "&amp;F$2&amp;":"</f>
        <v>GRANT ROLE BAMBOO_ To ROLE PROD_AUTOMATION:</v>
      </c>
      <c r="X22" s="11" t="str">
        <f t="shared" si="17"/>
        <v>GRANT ROLE BAMBOO_ To ROLE PROD_DATAENG:</v>
      </c>
      <c r="Y22" s="11" t="str">
        <f t="shared" si="17"/>
        <v>GRANT ROLE BAMBOO_ To ROLE      PROD_ANALYTICS:</v>
      </c>
      <c r="Z22" s="11" t="str">
        <f t="shared" si="17"/>
        <v>GRANT ROLE BAMBOO_ To ROLE PROD_DATASCIENCE:</v>
      </c>
      <c r="AA22" s="11" t="str">
        <f t="shared" si="17"/>
        <v>GRANT ROLE BAMBOO_ To ROLE PROD_CONTINGENT:</v>
      </c>
      <c r="AB22" s="11" t="str">
        <f t="shared" si="17"/>
        <v>GRANT ROLE BAMBOO_ To ROLE PROD_SECOPS:</v>
      </c>
    </row>
    <row r="23" spans="1:36" ht="15.75" hidden="1" customHeight="1" outlineLevel="1" x14ac:dyDescent="0.2">
      <c r="A23" s="48"/>
      <c r="B23" s="112" t="s">
        <v>45</v>
      </c>
      <c r="C23" s="86" t="s">
        <v>86</v>
      </c>
      <c r="D23" s="30"/>
      <c r="E23" s="62"/>
      <c r="F23" s="62"/>
      <c r="G23" s="62"/>
      <c r="H23" s="62"/>
      <c r="I23" s="62"/>
      <c r="J23" s="62"/>
      <c r="K23" s="63"/>
      <c r="L23" s="62"/>
      <c r="M23" s="62"/>
      <c r="N23" s="62"/>
      <c r="O23" s="62"/>
      <c r="P23" s="62"/>
      <c r="Q23" s="62"/>
      <c r="R23" s="62"/>
      <c r="S23" s="113"/>
      <c r="T23" s="99"/>
      <c r="U23" s="70"/>
      <c r="V23" s="11" t="str">
        <f t="shared" ref="V23:V26" si="18">"GRANT ROLE "&amp;$C23&amp;"_"&amp;E23&amp;" To ROLE "&amp;E$2&amp;":"</f>
        <v>GRANT ROLE NETSUITE_ To ROLE PROD_ADMIN:</v>
      </c>
      <c r="W23" s="11" t="str">
        <f t="shared" si="17"/>
        <v>GRANT ROLE NETSUITE_ To ROLE PROD_AUTOMATION:</v>
      </c>
      <c r="X23" s="11" t="str">
        <f t="shared" si="17"/>
        <v>GRANT ROLE NETSUITE_ To ROLE PROD_DATAENG:</v>
      </c>
      <c r="Y23" s="11" t="str">
        <f t="shared" si="17"/>
        <v>GRANT ROLE NETSUITE_ To ROLE      PROD_ANALYTICS:</v>
      </c>
      <c r="Z23" s="11" t="str">
        <f t="shared" si="17"/>
        <v>GRANT ROLE NETSUITE_ To ROLE PROD_DATASCIENCE:</v>
      </c>
      <c r="AA23" s="11" t="str">
        <f t="shared" si="17"/>
        <v>GRANT ROLE NETSUITE_ To ROLE PROD_CONTINGENT:</v>
      </c>
      <c r="AB23" s="11" t="str">
        <f t="shared" si="17"/>
        <v>GRANT ROLE NETSUITE_ To ROLE PROD_SECOPS:</v>
      </c>
    </row>
    <row r="24" spans="1:36" ht="15.75" hidden="1" customHeight="1" outlineLevel="1" x14ac:dyDescent="0.2">
      <c r="A24" s="48"/>
      <c r="B24" s="112" t="s">
        <v>45</v>
      </c>
      <c r="C24" s="86" t="s">
        <v>87</v>
      </c>
      <c r="D24" s="30"/>
      <c r="E24" s="62"/>
      <c r="F24" s="62"/>
      <c r="G24" s="62"/>
      <c r="H24" s="62"/>
      <c r="I24" s="62"/>
      <c r="J24" s="62"/>
      <c r="K24" s="63"/>
      <c r="L24" s="62"/>
      <c r="M24" s="62"/>
      <c r="N24" s="62"/>
      <c r="O24" s="62"/>
      <c r="P24" s="62"/>
      <c r="Q24" s="62"/>
      <c r="R24" s="62"/>
      <c r="S24" s="113"/>
      <c r="T24" s="99"/>
      <c r="U24" s="70"/>
      <c r="V24" s="11" t="str">
        <f t="shared" si="18"/>
        <v>GRANT ROLE IDBS_ELN_ To ROLE PROD_ADMIN:</v>
      </c>
      <c r="W24" s="11" t="str">
        <f t="shared" si="17"/>
        <v>GRANT ROLE IDBS_ELN_ To ROLE PROD_AUTOMATION:</v>
      </c>
      <c r="X24" s="11" t="str">
        <f t="shared" si="17"/>
        <v>GRANT ROLE IDBS_ELN_ To ROLE PROD_DATAENG:</v>
      </c>
      <c r="Y24" s="11" t="str">
        <f t="shared" si="17"/>
        <v>GRANT ROLE IDBS_ELN_ To ROLE      PROD_ANALYTICS:</v>
      </c>
      <c r="Z24" s="11" t="str">
        <f t="shared" si="17"/>
        <v>GRANT ROLE IDBS_ELN_ To ROLE PROD_DATASCIENCE:</v>
      </c>
      <c r="AA24" s="11" t="str">
        <f t="shared" si="17"/>
        <v>GRANT ROLE IDBS_ELN_ To ROLE PROD_CONTINGENT:</v>
      </c>
      <c r="AB24" s="11" t="str">
        <f t="shared" si="17"/>
        <v>GRANT ROLE IDBS_ELN_ To ROLE PROD_SECOPS:</v>
      </c>
    </row>
    <row r="25" spans="1:36" ht="15.75" hidden="1" customHeight="1" outlineLevel="1" x14ac:dyDescent="0.2">
      <c r="A25" s="48"/>
      <c r="B25" s="112" t="s">
        <v>45</v>
      </c>
      <c r="C25" s="86" t="s">
        <v>88</v>
      </c>
      <c r="D25" s="30"/>
      <c r="E25" s="62"/>
      <c r="F25" s="62"/>
      <c r="G25" s="62"/>
      <c r="H25" s="62"/>
      <c r="I25" s="62"/>
      <c r="J25" s="62"/>
      <c r="K25" s="63"/>
      <c r="L25" s="62"/>
      <c r="M25" s="62"/>
      <c r="N25" s="62"/>
      <c r="O25" s="62"/>
      <c r="P25" s="62"/>
      <c r="Q25" s="62"/>
      <c r="R25" s="62"/>
      <c r="S25" s="113"/>
      <c r="T25" s="99"/>
      <c r="U25" s="70"/>
      <c r="V25" s="11" t="str">
        <f t="shared" si="18"/>
        <v>GRANT ROLE IDBS_INV_ To ROLE PROD_ADMIN:</v>
      </c>
      <c r="W25" s="11" t="str">
        <f t="shared" si="17"/>
        <v>GRANT ROLE IDBS_INV_ To ROLE PROD_AUTOMATION:</v>
      </c>
      <c r="X25" s="11" t="str">
        <f t="shared" si="17"/>
        <v>GRANT ROLE IDBS_INV_ To ROLE PROD_DATAENG:</v>
      </c>
      <c r="Y25" s="11" t="str">
        <f t="shared" si="17"/>
        <v>GRANT ROLE IDBS_INV_ To ROLE      PROD_ANALYTICS:</v>
      </c>
      <c r="Z25" s="11" t="str">
        <f t="shared" si="17"/>
        <v>GRANT ROLE IDBS_INV_ To ROLE PROD_DATASCIENCE:</v>
      </c>
      <c r="AA25" s="11" t="str">
        <f t="shared" si="17"/>
        <v>GRANT ROLE IDBS_INV_ To ROLE PROD_CONTINGENT:</v>
      </c>
      <c r="AB25" s="11" t="str">
        <f t="shared" si="17"/>
        <v>GRANT ROLE IDBS_INV_ To ROLE PROD_SECOPS:</v>
      </c>
    </row>
    <row r="26" spans="1:36" ht="15.75" hidden="1" customHeight="1" outlineLevel="1" thickBot="1" x14ac:dyDescent="0.25">
      <c r="A26" s="48"/>
      <c r="B26" s="114" t="s">
        <v>45</v>
      </c>
      <c r="C26" s="121" t="s">
        <v>89</v>
      </c>
      <c r="D26" s="57"/>
      <c r="E26" s="116"/>
      <c r="F26" s="116"/>
      <c r="G26" s="116"/>
      <c r="H26" s="116"/>
      <c r="I26" s="116"/>
      <c r="J26" s="116"/>
      <c r="K26" s="117"/>
      <c r="L26" s="116"/>
      <c r="M26" s="116"/>
      <c r="N26" s="116"/>
      <c r="O26" s="116"/>
      <c r="P26" s="116"/>
      <c r="Q26" s="116"/>
      <c r="R26" s="116"/>
      <c r="S26" s="118"/>
      <c r="T26" s="99"/>
      <c r="U26" s="70"/>
      <c r="V26" s="11" t="str">
        <f t="shared" si="18"/>
        <v>GRANT ROLE JOBVITE_ To ROLE PROD_ADMIN:</v>
      </c>
      <c r="W26" s="11" t="str">
        <f t="shared" si="17"/>
        <v>GRANT ROLE JOBVITE_ To ROLE PROD_AUTOMATION:</v>
      </c>
      <c r="X26" s="11" t="str">
        <f t="shared" si="17"/>
        <v>GRANT ROLE JOBVITE_ To ROLE PROD_DATAENG:</v>
      </c>
      <c r="Y26" s="11" t="str">
        <f t="shared" si="17"/>
        <v>GRANT ROLE JOBVITE_ To ROLE      PROD_ANALYTICS:</v>
      </c>
      <c r="Z26" s="11" t="str">
        <f t="shared" si="17"/>
        <v>GRANT ROLE JOBVITE_ To ROLE PROD_DATASCIENCE:</v>
      </c>
      <c r="AA26" s="11" t="str">
        <f t="shared" si="17"/>
        <v>GRANT ROLE JOBVITE_ To ROLE PROD_CONTINGENT:</v>
      </c>
      <c r="AB26" s="11" t="str">
        <f t="shared" si="17"/>
        <v>GRANT ROLE JOBVITE_ To ROLE PROD_SECOPS:</v>
      </c>
    </row>
    <row r="27" spans="1:36" s="29" customFormat="1" ht="20" customHeight="1" collapsed="1" thickBot="1" x14ac:dyDescent="0.3">
      <c r="A27" s="188" t="s">
        <v>58</v>
      </c>
      <c r="B27" s="177" t="s">
        <v>40</v>
      </c>
      <c r="C27" s="189" t="s">
        <v>60</v>
      </c>
      <c r="D27" s="179"/>
      <c r="E27" s="180" t="s">
        <v>42</v>
      </c>
      <c r="F27" s="180" t="s">
        <v>43</v>
      </c>
      <c r="G27" s="180" t="s">
        <v>42</v>
      </c>
      <c r="H27" s="180"/>
      <c r="I27" s="180"/>
      <c r="J27" s="180"/>
      <c r="K27" s="181"/>
      <c r="L27" s="180"/>
      <c r="M27" s="180"/>
      <c r="N27" s="180"/>
      <c r="O27" s="180"/>
      <c r="P27" s="180"/>
      <c r="Q27" s="180"/>
      <c r="R27" s="180"/>
      <c r="S27" s="182"/>
      <c r="T27" s="183" t="str">
        <f>"CREATE OR REPLACE DATABASE "&amp; C27&amp;"_DB';"</f>
        <v>CREATE OR REPLACE DATABASE PROD_SILVER_DB_DB';</v>
      </c>
      <c r="U27" s="184" t="s">
        <v>55</v>
      </c>
      <c r="V27" s="28" t="str">
        <f>"USE DATABASE "&amp;C27&amp;";"</f>
        <v>USE DATABASE PROD_SILVER_DB;</v>
      </c>
      <c r="W27" s="28" t="str">
        <f t="shared" ref="W27:AB27" si="19">"USE DATABASE "&amp;D27&amp;";"</f>
        <v>USE DATABASE ;</v>
      </c>
      <c r="X27" s="28" t="str">
        <f t="shared" si="19"/>
        <v>USE DATABASE SFULL;</v>
      </c>
      <c r="Y27" s="28" t="str">
        <f t="shared" si="19"/>
        <v>USE DATABASE SRW;</v>
      </c>
      <c r="Z27" s="28" t="str">
        <f t="shared" si="19"/>
        <v>USE DATABASE SFULL;</v>
      </c>
      <c r="AA27" s="28" t="str">
        <f t="shared" si="19"/>
        <v>USE DATABASE ;</v>
      </c>
      <c r="AB27" s="28" t="str">
        <f t="shared" si="19"/>
        <v>USE DATABASE ;</v>
      </c>
      <c r="AC27" s="28"/>
      <c r="AD27" s="28"/>
      <c r="AE27" s="28"/>
      <c r="AF27" s="28"/>
    </row>
    <row r="28" spans="1:36" ht="15.75" hidden="1" customHeight="1" outlineLevel="1" x14ac:dyDescent="0.2">
      <c r="A28" s="48"/>
      <c r="B28" s="110" t="s">
        <v>45</v>
      </c>
      <c r="C28" s="107" t="s">
        <v>85</v>
      </c>
      <c r="D28" s="30"/>
      <c r="E28" s="97"/>
      <c r="F28" s="97"/>
      <c r="G28" s="97"/>
      <c r="H28" s="97"/>
      <c r="I28" s="97"/>
      <c r="J28" s="97"/>
      <c r="K28" s="98"/>
      <c r="L28" s="97"/>
      <c r="M28" s="97"/>
      <c r="N28" s="97"/>
      <c r="O28" s="97"/>
      <c r="P28" s="97"/>
      <c r="Q28" s="97"/>
      <c r="R28" s="97"/>
      <c r="S28" s="111"/>
      <c r="T28" s="99"/>
      <c r="U28" s="70"/>
      <c r="V28" s="11" t="str">
        <f>"GRANT ROLE "&amp;$C28&amp;"_"&amp;E28&amp;" To ROLE "&amp;E$2&amp;":"</f>
        <v>GRANT ROLE BAMBOO_ To ROLE PROD_ADMIN:</v>
      </c>
      <c r="W28" s="11" t="str">
        <f t="shared" ref="W28:AB32" si="20">"GRANT ROLE "&amp;$C28&amp;"_"&amp;F28&amp;" To ROLE "&amp;F$2&amp;":"</f>
        <v>GRANT ROLE BAMBOO_ To ROLE PROD_AUTOMATION:</v>
      </c>
      <c r="X28" s="11" t="str">
        <f t="shared" si="20"/>
        <v>GRANT ROLE BAMBOO_ To ROLE PROD_DATAENG:</v>
      </c>
      <c r="Y28" s="11" t="str">
        <f t="shared" si="20"/>
        <v>GRANT ROLE BAMBOO_ To ROLE      PROD_ANALYTICS:</v>
      </c>
      <c r="Z28" s="11" t="str">
        <f t="shared" si="20"/>
        <v>GRANT ROLE BAMBOO_ To ROLE PROD_DATASCIENCE:</v>
      </c>
      <c r="AA28" s="11" t="str">
        <f t="shared" si="20"/>
        <v>GRANT ROLE BAMBOO_ To ROLE PROD_CONTINGENT:</v>
      </c>
      <c r="AB28" s="11" t="str">
        <f t="shared" si="20"/>
        <v>GRANT ROLE BAMBOO_ To ROLE PROD_SECOPS:</v>
      </c>
      <c r="AC28" s="11"/>
      <c r="AD28" s="11"/>
      <c r="AE28" s="11"/>
      <c r="AF28" s="11"/>
    </row>
    <row r="29" spans="1:36" ht="15.75" hidden="1" customHeight="1" outlineLevel="1" x14ac:dyDescent="0.2">
      <c r="A29" s="48"/>
      <c r="B29" s="112" t="s">
        <v>45</v>
      </c>
      <c r="C29" s="86" t="s">
        <v>86</v>
      </c>
      <c r="D29" s="30"/>
      <c r="E29" s="62"/>
      <c r="F29" s="62"/>
      <c r="G29" s="62"/>
      <c r="H29" s="62"/>
      <c r="I29" s="62"/>
      <c r="J29" s="62"/>
      <c r="K29" s="63"/>
      <c r="L29" s="62"/>
      <c r="M29" s="62"/>
      <c r="N29" s="62"/>
      <c r="O29" s="62"/>
      <c r="P29" s="62"/>
      <c r="Q29" s="62"/>
      <c r="R29" s="62"/>
      <c r="S29" s="113"/>
      <c r="T29" s="99"/>
      <c r="U29" s="70"/>
      <c r="V29" s="11" t="str">
        <f t="shared" ref="V29:V32" si="21">"GRANT ROLE "&amp;$C29&amp;"_"&amp;E29&amp;" To ROLE "&amp;E$2&amp;":"</f>
        <v>GRANT ROLE NETSUITE_ To ROLE PROD_ADMIN:</v>
      </c>
      <c r="W29" s="11" t="str">
        <f t="shared" si="20"/>
        <v>GRANT ROLE NETSUITE_ To ROLE PROD_AUTOMATION:</v>
      </c>
      <c r="X29" s="11" t="str">
        <f t="shared" si="20"/>
        <v>GRANT ROLE NETSUITE_ To ROLE PROD_DATAENG:</v>
      </c>
      <c r="Y29" s="11" t="str">
        <f t="shared" si="20"/>
        <v>GRANT ROLE NETSUITE_ To ROLE      PROD_ANALYTICS:</v>
      </c>
      <c r="Z29" s="11" t="str">
        <f t="shared" si="20"/>
        <v>GRANT ROLE NETSUITE_ To ROLE PROD_DATASCIENCE:</v>
      </c>
      <c r="AA29" s="11" t="str">
        <f t="shared" si="20"/>
        <v>GRANT ROLE NETSUITE_ To ROLE PROD_CONTINGENT:</v>
      </c>
      <c r="AB29" s="11" t="str">
        <f t="shared" si="20"/>
        <v>GRANT ROLE NETSUITE_ To ROLE PROD_SECOPS:</v>
      </c>
      <c r="AC29" s="11"/>
      <c r="AD29" s="11"/>
      <c r="AE29" s="11"/>
      <c r="AF29" s="11"/>
    </row>
    <row r="30" spans="1:36" ht="15.75" hidden="1" customHeight="1" outlineLevel="1" x14ac:dyDescent="0.2">
      <c r="A30" s="48"/>
      <c r="B30" s="112" t="s">
        <v>45</v>
      </c>
      <c r="C30" s="86" t="s">
        <v>87</v>
      </c>
      <c r="D30" s="30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113"/>
      <c r="T30" s="99"/>
      <c r="U30" s="70"/>
      <c r="V30" s="11" t="str">
        <f t="shared" si="21"/>
        <v>GRANT ROLE IDBS_ELN_ To ROLE PROD_ADMIN:</v>
      </c>
      <c r="W30" s="11" t="str">
        <f t="shared" si="20"/>
        <v>GRANT ROLE IDBS_ELN_ To ROLE PROD_AUTOMATION:</v>
      </c>
      <c r="X30" s="11" t="str">
        <f t="shared" si="20"/>
        <v>GRANT ROLE IDBS_ELN_ To ROLE PROD_DATAENG:</v>
      </c>
      <c r="Y30" s="11" t="str">
        <f t="shared" si="20"/>
        <v>GRANT ROLE IDBS_ELN_ To ROLE      PROD_ANALYTICS:</v>
      </c>
      <c r="Z30" s="11" t="str">
        <f t="shared" si="20"/>
        <v>GRANT ROLE IDBS_ELN_ To ROLE PROD_DATASCIENCE:</v>
      </c>
      <c r="AA30" s="11" t="str">
        <f t="shared" si="20"/>
        <v>GRANT ROLE IDBS_ELN_ To ROLE PROD_CONTINGENT:</v>
      </c>
      <c r="AB30" s="11" t="str">
        <f t="shared" si="20"/>
        <v>GRANT ROLE IDBS_ELN_ To ROLE PROD_SECOPS:</v>
      </c>
      <c r="AC30" s="11"/>
      <c r="AD30" s="11"/>
      <c r="AE30" s="11"/>
      <c r="AF30" s="11"/>
    </row>
    <row r="31" spans="1:36" ht="15.75" hidden="1" customHeight="1" outlineLevel="1" x14ac:dyDescent="0.2">
      <c r="A31" s="48"/>
      <c r="B31" s="112" t="s">
        <v>45</v>
      </c>
      <c r="C31" s="86" t="s">
        <v>88</v>
      </c>
      <c r="D31" s="30"/>
      <c r="E31" s="62"/>
      <c r="F31" s="62"/>
      <c r="G31" s="62"/>
      <c r="H31" s="62"/>
      <c r="I31" s="62"/>
      <c r="J31" s="62"/>
      <c r="K31" s="63"/>
      <c r="L31" s="62"/>
      <c r="M31" s="62"/>
      <c r="N31" s="62"/>
      <c r="O31" s="62"/>
      <c r="P31" s="62"/>
      <c r="Q31" s="62"/>
      <c r="R31" s="62"/>
      <c r="S31" s="113"/>
      <c r="T31" s="99"/>
      <c r="U31" s="70"/>
      <c r="V31" s="11" t="str">
        <f t="shared" si="21"/>
        <v>GRANT ROLE IDBS_INV_ To ROLE PROD_ADMIN:</v>
      </c>
      <c r="W31" s="11" t="str">
        <f t="shared" si="20"/>
        <v>GRANT ROLE IDBS_INV_ To ROLE PROD_AUTOMATION:</v>
      </c>
      <c r="X31" s="11" t="str">
        <f t="shared" si="20"/>
        <v>GRANT ROLE IDBS_INV_ To ROLE PROD_DATAENG:</v>
      </c>
      <c r="Y31" s="11" t="str">
        <f t="shared" si="20"/>
        <v>GRANT ROLE IDBS_INV_ To ROLE      PROD_ANALYTICS:</v>
      </c>
      <c r="Z31" s="11" t="str">
        <f t="shared" si="20"/>
        <v>GRANT ROLE IDBS_INV_ To ROLE PROD_DATASCIENCE:</v>
      </c>
      <c r="AA31" s="11" t="str">
        <f t="shared" si="20"/>
        <v>GRANT ROLE IDBS_INV_ To ROLE PROD_CONTINGENT:</v>
      </c>
      <c r="AB31" s="11" t="str">
        <f t="shared" si="20"/>
        <v>GRANT ROLE IDBS_INV_ To ROLE PROD_SECOPS:</v>
      </c>
      <c r="AC31" s="11"/>
      <c r="AD31" s="11"/>
      <c r="AE31" s="11"/>
      <c r="AF31" s="11"/>
    </row>
    <row r="32" spans="1:36" ht="15.75" hidden="1" customHeight="1" outlineLevel="1" thickBot="1" x14ac:dyDescent="0.25">
      <c r="A32" s="48" t="s">
        <v>58</v>
      </c>
      <c r="B32" s="114" t="s">
        <v>45</v>
      </c>
      <c r="C32" s="121" t="s">
        <v>89</v>
      </c>
      <c r="D32" s="57"/>
      <c r="E32" s="116"/>
      <c r="F32" s="116"/>
      <c r="G32" s="116"/>
      <c r="H32" s="116"/>
      <c r="I32" s="116"/>
      <c r="J32" s="116"/>
      <c r="K32" s="117"/>
      <c r="L32" s="116"/>
      <c r="M32" s="116"/>
      <c r="N32" s="116"/>
      <c r="O32" s="116"/>
      <c r="P32" s="116"/>
      <c r="Q32" s="116"/>
      <c r="R32" s="116"/>
      <c r="S32" s="118"/>
      <c r="T32" s="122"/>
      <c r="U32" s="70"/>
      <c r="V32" s="11" t="str">
        <f t="shared" si="21"/>
        <v>GRANT ROLE JOBVITE_ To ROLE PROD_ADMIN:</v>
      </c>
      <c r="W32" s="11" t="str">
        <f t="shared" si="20"/>
        <v>GRANT ROLE JOBVITE_ To ROLE PROD_AUTOMATION:</v>
      </c>
      <c r="X32" s="11" t="str">
        <f t="shared" si="20"/>
        <v>GRANT ROLE JOBVITE_ To ROLE PROD_DATAENG:</v>
      </c>
      <c r="Y32" s="11" t="str">
        <f t="shared" si="20"/>
        <v>GRANT ROLE JOBVITE_ To ROLE      PROD_ANALYTICS:</v>
      </c>
      <c r="Z32" s="11" t="str">
        <f t="shared" si="20"/>
        <v>GRANT ROLE JOBVITE_ To ROLE PROD_DATASCIENCE:</v>
      </c>
      <c r="AA32" s="11" t="str">
        <f t="shared" si="20"/>
        <v>GRANT ROLE JOBVITE_ To ROLE PROD_CONTINGENT:</v>
      </c>
      <c r="AB32" s="11" t="str">
        <f t="shared" si="20"/>
        <v>GRANT ROLE JOBVITE_ To ROLE PROD_SECOPS:</v>
      </c>
    </row>
    <row r="33" spans="1:43" s="29" customFormat="1" ht="20" customHeight="1" collapsed="1" thickBot="1" x14ac:dyDescent="0.3">
      <c r="A33" s="188" t="s">
        <v>58</v>
      </c>
      <c r="B33" s="177" t="s">
        <v>40</v>
      </c>
      <c r="C33" s="189" t="s">
        <v>61</v>
      </c>
      <c r="D33" s="179"/>
      <c r="E33" s="180" t="s">
        <v>42</v>
      </c>
      <c r="F33" s="180" t="s">
        <v>43</v>
      </c>
      <c r="G33" s="180" t="s">
        <v>42</v>
      </c>
      <c r="H33" s="180" t="s">
        <v>50</v>
      </c>
      <c r="I33" s="180" t="s">
        <v>50</v>
      </c>
      <c r="J33" s="180"/>
      <c r="K33" s="181"/>
      <c r="L33" s="180"/>
      <c r="M33" s="180"/>
      <c r="N33" s="180"/>
      <c r="O33" s="180"/>
      <c r="P33" s="180"/>
      <c r="Q33" s="180"/>
      <c r="R33" s="180"/>
      <c r="S33" s="182"/>
      <c r="T33" s="183" t="str">
        <f>"CREATE OR REPLACE DATABASE "&amp; C33&amp;"_DB';"</f>
        <v>CREATE OR REPLACE DATABASE PROD_GOLD_DB_DB';</v>
      </c>
      <c r="U33" s="184" t="s">
        <v>57</v>
      </c>
      <c r="V33" s="28" t="str">
        <f>"USE DATABASE "&amp;C33&amp;";"</f>
        <v>USE DATABASE PROD_GOLD_DB;</v>
      </c>
      <c r="W33" s="28" t="str">
        <f t="shared" ref="W33:AB33" si="22">"USE DATABASE "&amp;D33&amp;";"</f>
        <v>USE DATABASE ;</v>
      </c>
      <c r="X33" s="28" t="str">
        <f t="shared" si="22"/>
        <v>USE DATABASE SFULL;</v>
      </c>
      <c r="Y33" s="28" t="str">
        <f t="shared" si="22"/>
        <v>USE DATABASE SRW;</v>
      </c>
      <c r="Z33" s="28" t="str">
        <f t="shared" si="22"/>
        <v>USE DATABASE SFULL;</v>
      </c>
      <c r="AA33" s="28" t="str">
        <f t="shared" si="22"/>
        <v>USE DATABASE SR;</v>
      </c>
      <c r="AB33" s="28" t="str">
        <f t="shared" si="22"/>
        <v>USE DATABASE SR;</v>
      </c>
    </row>
    <row r="34" spans="1:43" ht="15.75" customHeight="1" outlineLevel="2" x14ac:dyDescent="0.2">
      <c r="A34" s="48"/>
      <c r="B34" s="110" t="s">
        <v>45</v>
      </c>
      <c r="C34" s="85" t="s">
        <v>90</v>
      </c>
      <c r="D34" s="30"/>
      <c r="E34" s="97"/>
      <c r="F34" s="97"/>
      <c r="G34" s="97"/>
      <c r="H34" s="97"/>
      <c r="I34" s="97"/>
      <c r="J34" s="97"/>
      <c r="K34" s="98"/>
      <c r="L34" s="97"/>
      <c r="M34" s="97"/>
      <c r="N34" s="97"/>
      <c r="O34" s="97"/>
      <c r="P34" s="97"/>
      <c r="Q34" s="97"/>
      <c r="R34" s="97"/>
      <c r="S34" s="111"/>
      <c r="T34" s="99"/>
      <c r="U34" s="70"/>
      <c r="V34" s="11" t="str">
        <f>"GRANT ROLE "&amp;$C34&amp;"_"&amp;E34&amp;" To ROLE "&amp;E$2&amp;":"</f>
        <v>GRANT ROLE HIRE_FORECASTING_ To ROLE PROD_ADMIN:</v>
      </c>
      <c r="W34" s="11" t="str">
        <f t="shared" ref="W34:AB36" si="23">"GRANT ROLE "&amp;$C34&amp;"_"&amp;F34&amp;" To ROLE "&amp;F$2&amp;":"</f>
        <v>GRANT ROLE HIRE_FORECASTING_ To ROLE PROD_AUTOMATION:</v>
      </c>
      <c r="X34" s="11" t="str">
        <f t="shared" si="23"/>
        <v>GRANT ROLE HIRE_FORECASTING_ To ROLE PROD_DATAENG:</v>
      </c>
      <c r="Y34" s="11" t="str">
        <f t="shared" si="23"/>
        <v>GRANT ROLE HIRE_FORECASTING_ To ROLE      PROD_ANALYTICS:</v>
      </c>
      <c r="Z34" s="11" t="str">
        <f t="shared" si="23"/>
        <v>GRANT ROLE HIRE_FORECASTING_ To ROLE PROD_DATASCIENCE:</v>
      </c>
      <c r="AA34" s="11" t="str">
        <f t="shared" si="23"/>
        <v>GRANT ROLE HIRE_FORECASTING_ To ROLE PROD_CONTINGENT:</v>
      </c>
      <c r="AB34" s="11" t="str">
        <f t="shared" si="23"/>
        <v>GRANT ROLE HIRE_FORECASTING_ To ROLE PROD_SECOPS:</v>
      </c>
    </row>
    <row r="35" spans="1:43" ht="15.75" customHeight="1" outlineLevel="2" x14ac:dyDescent="0.2">
      <c r="A35" s="48"/>
      <c r="B35" s="112" t="s">
        <v>45</v>
      </c>
      <c r="C35" s="85" t="s">
        <v>91</v>
      </c>
      <c r="D35" s="30"/>
      <c r="E35" s="62"/>
      <c r="F35" s="62"/>
      <c r="G35" s="62"/>
      <c r="H35" s="62"/>
      <c r="I35" s="62"/>
      <c r="J35" s="62"/>
      <c r="K35" s="63"/>
      <c r="L35" s="62"/>
      <c r="M35" s="62"/>
      <c r="N35" s="62"/>
      <c r="O35" s="62"/>
      <c r="P35" s="62"/>
      <c r="Q35" s="62"/>
      <c r="R35" s="62"/>
      <c r="S35" s="113"/>
      <c r="T35" s="99"/>
      <c r="U35" s="70"/>
      <c r="V35" s="11" t="str">
        <f t="shared" ref="V35:V36" si="24">"GRANT ROLE "&amp;$C35&amp;"_"&amp;E35&amp;" To ROLE "&amp;E$2&amp;":"</f>
        <v>GRANT ROLE FULL_IDBS_ To ROLE PROD_ADMIN:</v>
      </c>
      <c r="W35" s="11" t="str">
        <f t="shared" si="23"/>
        <v>GRANT ROLE FULL_IDBS_ To ROLE PROD_AUTOMATION:</v>
      </c>
      <c r="X35" s="11" t="str">
        <f t="shared" si="23"/>
        <v>GRANT ROLE FULL_IDBS_ To ROLE PROD_DATAENG:</v>
      </c>
      <c r="Y35" s="11" t="str">
        <f t="shared" si="23"/>
        <v>GRANT ROLE FULL_IDBS_ To ROLE      PROD_ANALYTICS:</v>
      </c>
      <c r="Z35" s="11" t="str">
        <f t="shared" si="23"/>
        <v>GRANT ROLE FULL_IDBS_ To ROLE PROD_DATASCIENCE:</v>
      </c>
      <c r="AA35" s="11" t="str">
        <f t="shared" si="23"/>
        <v>GRANT ROLE FULL_IDBS_ To ROLE PROD_CONTINGENT:</v>
      </c>
      <c r="AB35" s="11" t="str">
        <f t="shared" si="23"/>
        <v>GRANT ROLE FULL_IDBS_ To ROLE PROD_SECOPS:</v>
      </c>
    </row>
    <row r="36" spans="1:43" ht="15.75" customHeight="1" outlineLevel="2" thickBot="1" x14ac:dyDescent="0.25">
      <c r="A36" s="48"/>
      <c r="B36" s="114" t="s">
        <v>45</v>
      </c>
      <c r="C36" s="123" t="s">
        <v>92</v>
      </c>
      <c r="D36" s="57"/>
      <c r="E36" s="116"/>
      <c r="F36" s="116"/>
      <c r="G36" s="116"/>
      <c r="H36" s="116"/>
      <c r="I36" s="116"/>
      <c r="J36" s="116"/>
      <c r="K36" s="117"/>
      <c r="L36" s="116"/>
      <c r="M36" s="116"/>
      <c r="N36" s="116"/>
      <c r="O36" s="116"/>
      <c r="P36" s="116"/>
      <c r="Q36" s="116"/>
      <c r="R36" s="116"/>
      <c r="S36" s="118"/>
      <c r="T36" s="99"/>
      <c r="U36" s="70"/>
      <c r="V36" s="11" t="str">
        <f t="shared" si="24"/>
        <v>GRANT ROLE TABLEAU_SCIENTIFIC_ To ROLE PROD_ADMIN:</v>
      </c>
      <c r="W36" s="11" t="str">
        <f t="shared" si="23"/>
        <v>GRANT ROLE TABLEAU_SCIENTIFIC_ To ROLE PROD_AUTOMATION:</v>
      </c>
      <c r="X36" s="11" t="str">
        <f t="shared" si="23"/>
        <v>GRANT ROLE TABLEAU_SCIENTIFIC_ To ROLE PROD_DATAENG:</v>
      </c>
      <c r="Y36" s="11" t="str">
        <f t="shared" si="23"/>
        <v>GRANT ROLE TABLEAU_SCIENTIFIC_ To ROLE      PROD_ANALYTICS:</v>
      </c>
      <c r="Z36" s="11" t="str">
        <f t="shared" si="23"/>
        <v>GRANT ROLE TABLEAU_SCIENTIFIC_ To ROLE PROD_DATASCIENCE:</v>
      </c>
      <c r="AA36" s="11" t="str">
        <f t="shared" si="23"/>
        <v>GRANT ROLE TABLEAU_SCIENTIFIC_ To ROLE PROD_CONTINGENT:</v>
      </c>
      <c r="AB36" s="11" t="str">
        <f t="shared" si="23"/>
        <v>GRANT ROLE TABLEAU_SCIENTIFIC_ To ROLE PROD_SECOPS:</v>
      </c>
    </row>
    <row r="37" spans="1:43" s="37" customFormat="1" ht="34" customHeight="1" x14ac:dyDescent="0.2">
      <c r="A37" s="52" t="s">
        <v>62</v>
      </c>
      <c r="B37" s="91"/>
      <c r="C37" s="55" t="s">
        <v>63</v>
      </c>
      <c r="D37" s="56"/>
      <c r="E37" s="64"/>
      <c r="F37" s="64"/>
      <c r="G37" s="64"/>
      <c r="H37" s="64"/>
      <c r="I37" s="64"/>
      <c r="J37" s="64"/>
      <c r="K37" s="65"/>
      <c r="L37" s="64"/>
      <c r="M37" s="64"/>
      <c r="N37" s="64"/>
      <c r="O37" s="64"/>
      <c r="P37" s="64"/>
      <c r="Q37" s="64"/>
      <c r="R37" s="64"/>
      <c r="S37" s="65"/>
      <c r="T37" s="72"/>
      <c r="U37" s="73"/>
      <c r="V37" s="11"/>
      <c r="W37" s="11"/>
      <c r="X37" s="11"/>
      <c r="Y37" s="11"/>
      <c r="Z37" s="11"/>
      <c r="AA37" s="11"/>
      <c r="AB37" s="11"/>
    </row>
    <row r="38" spans="1:43" ht="15.75" customHeight="1" x14ac:dyDescent="0.2">
      <c r="A38" s="53" t="s">
        <v>62</v>
      </c>
      <c r="B38" s="89" t="s">
        <v>64</v>
      </c>
      <c r="C38" s="49" t="s">
        <v>65</v>
      </c>
      <c r="D38" s="30"/>
      <c r="E38" s="62"/>
      <c r="F38" s="62"/>
      <c r="G38" s="62"/>
      <c r="H38" s="62"/>
      <c r="I38" s="62"/>
      <c r="J38" s="62"/>
      <c r="K38" s="63"/>
      <c r="L38" s="66" t="s">
        <v>66</v>
      </c>
      <c r="M38" s="66" t="s">
        <v>66</v>
      </c>
      <c r="N38" s="66" t="s">
        <v>67</v>
      </c>
      <c r="O38" s="62"/>
      <c r="P38" s="62"/>
      <c r="Q38" s="62"/>
      <c r="R38" s="62"/>
      <c r="S38" s="63"/>
      <c r="T38" s="69" t="str">
        <f>"CREATE OR REPLACE WAREHOUSE"&amp; C38&amp;"_WH
WITH WAREHOUSE_SIZE = 'XSMALL' 
    WAREHOUSE_TYPE = 'STANDARD' AUTO_SUSPEND = 300 
    INITIALLY_SUSPENDED = TRUE
    AUTO_RESUME = TRUE 
    MIN_CLUSTER_COUNT = 1 
    MAX_CLUSTER_COUNT = 1 
    SCALING_POLICY = 'STANDARD' 
COMMENT = '"&amp;U38&amp;"';"</f>
        <v>CREATE OR REPLACE WAREHOUSEDEV_ELT_WH
WITH WAREHOUSE_SIZE = 'XSMALL' 
    WAREHOUSE_TYPE = 'STANDARD' AUTO_SUSPEND = 300 
    INITIALLY_SUSPENDED = TRUE
    AUTO_RESUME = TRUE 
    MIN_CLUSTER_COUNT = 1 
    MAX_CLUSTER_COUNT = 1 
    SCALING_POLICY = 'STANDARD' 
COMMENT = 'Ipaas application and data transformation';</v>
      </c>
      <c r="U38" s="74" t="s">
        <v>68</v>
      </c>
      <c r="V38" s="11"/>
      <c r="W38" s="11"/>
      <c r="X38" s="11"/>
      <c r="Y38" s="11"/>
      <c r="Z38" s="11"/>
      <c r="AA38" s="11"/>
      <c r="AB38" s="11"/>
    </row>
    <row r="39" spans="1:43" ht="15.75" customHeight="1" x14ac:dyDescent="0.2">
      <c r="A39" s="26"/>
      <c r="B39" s="89" t="s">
        <v>64</v>
      </c>
      <c r="C39" s="49" t="s">
        <v>30</v>
      </c>
      <c r="D39" s="30"/>
      <c r="E39" s="62"/>
      <c r="F39" s="62"/>
      <c r="G39" s="62"/>
      <c r="H39" s="62"/>
      <c r="I39" s="62"/>
      <c r="J39" s="62"/>
      <c r="K39" s="63"/>
      <c r="L39" s="66" t="s">
        <v>66</v>
      </c>
      <c r="M39" s="66"/>
      <c r="N39" s="66"/>
      <c r="O39" s="62"/>
      <c r="P39" s="66" t="s">
        <v>67</v>
      </c>
      <c r="Q39" s="62"/>
      <c r="R39" s="62"/>
      <c r="S39" s="63"/>
      <c r="T39" s="69" t="str">
        <f>"CREATE OR REPLACE WAREHOUSE "&amp; C39&amp;"_WH
WITH WAREHOUSE_SIZE = 'XSMALL' 
    WAREHOUSE_TYPE = 'STANDARD' AUTO_SUSPEND = 300 
    INITIALLY_SUSPENDED = TRUE
    AUTO_RESUME = TRUE 
    MIN_CLUSTER_COUNT = 1 
    MAX_CLUSTER_COUNT = 1 
    SCALING_POLICY = 'STANDARD' 
COMMENT = '"&amp;U39&amp;"';"</f>
        <v>CREATE OR REPLACE WAREHOUSE DEV_DATASCIENCE_WH
WITH WAREHOUSE_SIZE = 'XSMALL' 
    WAREHOUSE_TYPE = 'STANDARD' AUTO_SUSPEND = 300 
    INITIALLY_SUSPENDED = TRUE
    AUTO_RESUME = TRUE 
    MIN_CLUSTER_COUNT = 1 
    MAX_CLUSTER_COUNT = 1 
    SCALING_POLICY = 'STANDARD' 
COMMENT = 'Compute heavy workloads';</v>
      </c>
      <c r="U39" s="74" t="s">
        <v>69</v>
      </c>
    </row>
    <row r="40" spans="1:43" ht="15.75" customHeight="1" x14ac:dyDescent="0.2">
      <c r="A40" s="54"/>
      <c r="B40" s="89" t="s">
        <v>64</v>
      </c>
      <c r="C40" s="49" t="s">
        <v>29</v>
      </c>
      <c r="D40" s="30"/>
      <c r="E40" s="62"/>
      <c r="F40" s="62"/>
      <c r="G40" s="62"/>
      <c r="H40" s="62"/>
      <c r="I40" s="62"/>
      <c r="J40" s="62"/>
      <c r="K40" s="63"/>
      <c r="L40" s="66" t="s">
        <v>66</v>
      </c>
      <c r="M40" s="66"/>
      <c r="N40" s="66"/>
      <c r="O40" s="66" t="s">
        <v>67</v>
      </c>
      <c r="P40" s="62"/>
      <c r="Q40" s="62"/>
      <c r="R40" s="66" t="s">
        <v>67</v>
      </c>
      <c r="S40" s="67"/>
      <c r="T40" s="69" t="str">
        <f>"CREATE OR REPLACE WAREHOUSE "&amp; C40&amp;"_WH
WITH WAREHOUSE_SIZE = 'XSMALL' 
    WAREHOUSE_TYPE = 'STANDARD' AUTO_SUSPEND = 600
    INITIALLY_SUSPENDED = TRUE
    AUTO_RESUME = TRUE 
    MIN_CLUSTER_COUNT = 1 
    MAX_CLUSTER_COUNT = 2
    SCALING_POLICY = 'STANDARD' 
COMMENT = '"&amp;U40&amp;"';"</f>
        <v>CREATE OR REPLACE WAREHOUSE DEV_ANALYTICS_WH
WITH WAREHOUSE_SIZE = 'XSMALL' 
    WAREHOUSE_TYPE = 'STANDARD' AUTO_SUSPEND = 600
    INITIALLY_SUSPENDED = TRUE
    AUTO_RESUME = TRUE 
    MIN_CLUSTER_COUNT = 1 
    MAX_CLUSTER_COUNT = 2
    SCALING_POLICY = 'STANDARD' 
COMMENT = 'data exploration';</v>
      </c>
      <c r="U40" s="74" t="s">
        <v>70</v>
      </c>
    </row>
    <row r="41" spans="1:43" ht="15.75" customHeight="1" x14ac:dyDescent="0.2">
      <c r="A41" s="53" t="s">
        <v>62</v>
      </c>
      <c r="B41" s="89" t="s">
        <v>64</v>
      </c>
      <c r="C41" s="50" t="s">
        <v>71</v>
      </c>
      <c r="D41" s="30"/>
      <c r="E41" s="66" t="s">
        <v>66</v>
      </c>
      <c r="F41" s="66" t="s">
        <v>66</v>
      </c>
      <c r="G41" s="66" t="s">
        <v>67</v>
      </c>
      <c r="H41" s="62"/>
      <c r="I41" s="62"/>
      <c r="J41" s="62"/>
      <c r="K41" s="63"/>
      <c r="L41" s="62"/>
      <c r="M41" s="62"/>
      <c r="N41" s="62"/>
      <c r="O41" s="62"/>
      <c r="P41" s="62"/>
      <c r="Q41" s="62"/>
      <c r="R41" s="62"/>
      <c r="S41" s="63"/>
      <c r="T41" s="69" t="str">
        <f>"CREATE OR REPLACE WAREHOUSE "&amp; C41&amp;"_WH 
WITH WAREHOUSE_SIZE = 'XSMALL' 
    WAREHOUSE_TYPE = 'STANDARD' AUTO_SUSPEND = 60
    INITIALLY_SUSPENDED = TRUE
    AUTO_RESUME = TRUE 
    MIN_CLUSTER_COUNT = 1 
    MAX_CLUSTER_COUNT = 1 
    SCALING_POLICY = 'STANDARD' 
COMMENT = '"&amp;U41&amp;"';"</f>
        <v>CREATE OR REPLACE WAREHOUSE PROD_ELT_WH 
WITH WAREHOUSE_SIZE = 'XSMALL' 
    WAREHOUSE_TYPE = 'STANDARD' AUTO_SUSPEND = 60
    INITIALLY_SUSPENDED = TRUE
    AUTO_RESUME = TRUE 
    MIN_CLUSTER_COUNT = 1 
    MAX_CLUSTER_COUNT = 1 
    SCALING_POLICY = 'STANDARD' 
COMMENT = 'Ipaas application and data transformation';</v>
      </c>
      <c r="U41" s="74" t="s">
        <v>68</v>
      </c>
    </row>
    <row r="42" spans="1:43" ht="15.75" customHeight="1" x14ac:dyDescent="0.2">
      <c r="A42" s="53" t="s">
        <v>62</v>
      </c>
      <c r="B42" s="89" t="s">
        <v>64</v>
      </c>
      <c r="C42" s="50" t="s">
        <v>23</v>
      </c>
      <c r="D42" s="30"/>
      <c r="E42" s="66" t="s">
        <v>66</v>
      </c>
      <c r="F42" s="66"/>
      <c r="G42" s="66"/>
      <c r="H42" s="62"/>
      <c r="I42" s="66" t="s">
        <v>67</v>
      </c>
      <c r="J42" s="62"/>
      <c r="K42" s="63"/>
      <c r="L42" s="62"/>
      <c r="M42" s="62"/>
      <c r="N42" s="62"/>
      <c r="O42" s="62"/>
      <c r="P42" s="62"/>
      <c r="Q42" s="62"/>
      <c r="R42" s="62"/>
      <c r="S42" s="63"/>
      <c r="T42" s="69" t="str">
        <f>"CREATE OR REPLACE WAREHOUSE"&amp; C42&amp;"_WH
WITH WAREHOUSE_SIZE = 'XSMALL' 
    WAREHOUSE_TYPE = 'STANDARD' AUTO_SUSPEND = 300 
    INITIALLY_SUSPENDED = TRUE
    AUTO_RESUME = TRUE 
    MIN_CLUSTER_COUNT = 1 
    MAX_CLUSTER_COUNT = 1 
    SCALING_POLICY = 'STANDARD' 
COMMENT = '"&amp;U42&amp;"';"</f>
        <v>CREATE OR REPLACE WAREHOUSEPROD_DATASCIENCE_WH
WITH WAREHOUSE_SIZE = 'XSMALL' 
    WAREHOUSE_TYPE = 'STANDARD' AUTO_SUSPEND = 300 
    INITIALLY_SUSPENDED = TRUE
    AUTO_RESUME = TRUE 
    MIN_CLUSTER_COUNT = 1 
    MAX_CLUSTER_COUNT = 1 
    SCALING_POLICY = 'STANDARD' 
COMMENT = 'Compute heavy workloads';</v>
      </c>
      <c r="U42" s="74" t="s">
        <v>69</v>
      </c>
    </row>
    <row r="43" spans="1:43" ht="15.75" customHeight="1" thickBot="1" x14ac:dyDescent="0.25">
      <c r="A43" s="53" t="s">
        <v>62</v>
      </c>
      <c r="B43" s="89" t="s">
        <v>64</v>
      </c>
      <c r="C43" s="51" t="s">
        <v>22</v>
      </c>
      <c r="D43" s="57"/>
      <c r="E43" s="66" t="s">
        <v>66</v>
      </c>
      <c r="F43" s="66"/>
      <c r="G43" s="66"/>
      <c r="H43" s="66" t="s">
        <v>67</v>
      </c>
      <c r="I43" s="62"/>
      <c r="J43" s="62"/>
      <c r="K43" s="63"/>
      <c r="L43" s="62"/>
      <c r="M43" s="62"/>
      <c r="N43" s="62"/>
      <c r="O43" s="62"/>
      <c r="P43" s="62"/>
      <c r="Q43" s="62"/>
      <c r="R43" s="62"/>
      <c r="S43" s="63"/>
      <c r="T43" s="69" t="str">
        <f>"CREATE OR REPLACE WAREHOUSE"&amp; C43&amp;"_WH
WITH WAREHOUSE_SIZE = 'XSMALL' 
    WAREHOUSE_TYPE = 'STANDARD' AUTO_SUSPEND = 600 
    INITIALLY_SUSPENDED = TRUE
    AUTO_RESUME = TRUE 
    MIN_CLUSTER_COUNT = 1 
    MAX_CLUSTER_COUNT = 2
    SCALING_POLICY = 'STANDARD' 
COMMENT = '"&amp;U43&amp;"';"</f>
        <v>CREATE OR REPLACE WAREHOUSEPROD_ANALYTICS_WH
WITH WAREHOUSE_SIZE = 'XSMALL' 
    WAREHOUSE_TYPE = 'STANDARD' AUTO_SUSPEND = 600 
    INITIALLY_SUSPENDED = TRUE
    AUTO_RESUME = TRUE 
    MIN_CLUSTER_COUNT = 1 
    MAX_CLUSTER_COUNT = 2
    SCALING_POLICY = 'STANDARD' 
COMMENT = 'data exploration';</v>
      </c>
      <c r="U43" s="74" t="s">
        <v>70</v>
      </c>
    </row>
    <row r="44" spans="1:43" ht="15.75" customHeight="1" x14ac:dyDescent="0.2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8"/>
    </row>
    <row r="45" spans="1:43" ht="15.75" customHeight="1" x14ac:dyDescent="0.25">
      <c r="A45" s="13" t="s">
        <v>72</v>
      </c>
      <c r="B45" s="93"/>
      <c r="C45" s="38" t="s">
        <v>94</v>
      </c>
      <c r="D45" s="38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8"/>
    </row>
    <row r="46" spans="1:43" ht="15.75" customHeight="1" x14ac:dyDescent="0.2">
      <c r="A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1"/>
      <c r="U46" s="8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spans="1:43" ht="15.75" customHeight="1" x14ac:dyDescent="0.25">
      <c r="A47" s="11"/>
      <c r="C47" s="14" t="s">
        <v>95</v>
      </c>
      <c r="D47" s="14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1"/>
      <c r="U47" s="8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1:43" ht="15.75" customHeight="1" x14ac:dyDescent="0.25">
      <c r="A48" s="11"/>
      <c r="C48" s="14" t="s">
        <v>96</v>
      </c>
      <c r="D48" s="14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1"/>
      <c r="U48" s="8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spans="1:43" ht="15.75" customHeight="1" x14ac:dyDescent="0.2">
      <c r="A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1"/>
      <c r="U49" s="8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spans="1:43" ht="22.5" customHeight="1" x14ac:dyDescent="0.2">
      <c r="A50" s="11"/>
      <c r="C50" s="16" t="s">
        <v>97</v>
      </c>
      <c r="D50" s="16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1"/>
      <c r="U50" s="8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spans="1:43" ht="15.75" customHeight="1" x14ac:dyDescent="0.2">
      <c r="A51" s="11"/>
      <c r="C51" s="16" t="s">
        <v>98</v>
      </c>
      <c r="D51" s="16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1"/>
      <c r="U51" s="8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:43" ht="15.75" customHeight="1" x14ac:dyDescent="0.2">
      <c r="A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1"/>
      <c r="U52" s="8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1:43" ht="15.75" customHeight="1" x14ac:dyDescent="0.2">
      <c r="A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1"/>
      <c r="U53" s="8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:43" ht="15.75" customHeight="1" x14ac:dyDescent="0.2">
      <c r="A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1"/>
      <c r="U54" s="8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 ht="15.75" customHeight="1" x14ac:dyDescent="0.2">
      <c r="A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1"/>
      <c r="U55" s="8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 ht="15.75" customHeight="1" x14ac:dyDescent="0.2">
      <c r="A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1"/>
      <c r="U56" s="8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 ht="15.75" customHeight="1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U57" s="8"/>
    </row>
    <row r="58" spans="1:43" ht="15.75" customHeight="1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U58" s="8"/>
    </row>
    <row r="59" spans="1:43" ht="15.75" customHeight="1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U59" s="8"/>
    </row>
    <row r="60" spans="1:43" ht="15.75" customHeight="1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U60" s="8"/>
    </row>
    <row r="61" spans="1:43" ht="15.75" customHeight="1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U61" s="8"/>
    </row>
    <row r="62" spans="1:43" ht="15.75" customHeight="1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U62" s="8"/>
    </row>
    <row r="63" spans="1:43" ht="15.75" customHeight="1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U63" s="8"/>
    </row>
    <row r="64" spans="1:43" ht="15.75" customHeight="1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8"/>
    </row>
    <row r="65" spans="5:21" ht="15.75" customHeight="1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U65" s="8"/>
    </row>
    <row r="66" spans="5:21" ht="15.75" customHeight="1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U66" s="8"/>
    </row>
    <row r="67" spans="5:21" ht="15.75" customHeight="1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U67" s="8"/>
    </row>
    <row r="68" spans="5:21" ht="15.75" customHeight="1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U68" s="8"/>
    </row>
    <row r="69" spans="5:21" ht="15.75" customHeight="1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U69" s="8"/>
    </row>
    <row r="70" spans="5:21" ht="15.75" customHeight="1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U70" s="8"/>
    </row>
    <row r="71" spans="5:21" ht="15.75" customHeight="1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U71" s="8"/>
    </row>
    <row r="72" spans="5:21" ht="15.75" customHeight="1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U72" s="8"/>
    </row>
    <row r="73" spans="5:21" ht="15.75" customHeight="1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U73" s="8"/>
    </row>
    <row r="74" spans="5:21" ht="15.75" customHeight="1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U74" s="8"/>
    </row>
    <row r="75" spans="5:21" ht="15.75" customHeight="1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U75" s="8"/>
    </row>
    <row r="76" spans="5:21" ht="15.75" customHeight="1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U76" s="8"/>
    </row>
    <row r="77" spans="5:21" ht="15.75" customHeight="1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U77" s="8"/>
    </row>
    <row r="78" spans="5:21" ht="15.75" customHeight="1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U78" s="8"/>
    </row>
    <row r="79" spans="5:21" ht="15.75" customHeight="1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U79" s="8"/>
    </row>
    <row r="80" spans="5:21" ht="15.75" customHeight="1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U80" s="8"/>
    </row>
    <row r="81" spans="5:21" ht="15.75" customHeight="1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U81" s="8"/>
    </row>
    <row r="82" spans="5:21" ht="15.75" customHeight="1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U82" s="8"/>
    </row>
    <row r="83" spans="5:21" ht="15.75" customHeight="1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U83" s="8"/>
    </row>
    <row r="84" spans="5:21" ht="15.75" customHeight="1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U84" s="8"/>
    </row>
    <row r="85" spans="5:21" ht="15.75" customHeight="1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U85" s="8"/>
    </row>
    <row r="86" spans="5:21" ht="15.75" customHeight="1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U86" s="8"/>
    </row>
    <row r="87" spans="5:21" ht="15.75" customHeight="1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8"/>
    </row>
    <row r="88" spans="5:21" ht="15.75" customHeight="1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U88" s="8"/>
    </row>
    <row r="89" spans="5:21" ht="15.75" customHeight="1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U89" s="8"/>
    </row>
    <row r="90" spans="5:21" ht="15.75" customHeight="1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U90" s="8"/>
    </row>
    <row r="91" spans="5:21" ht="15.75" customHeight="1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U91" s="8"/>
    </row>
    <row r="92" spans="5:21" ht="15.75" customHeight="1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U92" s="8"/>
    </row>
    <row r="93" spans="5:21" ht="15.75" customHeight="1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U93" s="8"/>
    </row>
    <row r="94" spans="5:21" ht="15.75" customHeight="1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U94" s="8"/>
    </row>
    <row r="95" spans="5:21" ht="15.75" customHeight="1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U95" s="8"/>
    </row>
    <row r="96" spans="5:21" ht="15.75" customHeight="1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U96" s="8"/>
    </row>
    <row r="97" spans="5:21" ht="15.75" customHeight="1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U97" s="8"/>
    </row>
    <row r="98" spans="5:21" ht="15.75" customHeight="1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U98" s="8"/>
    </row>
    <row r="99" spans="5:21" ht="15.75" customHeight="1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U99" s="8"/>
    </row>
    <row r="100" spans="5:21" ht="15.75" customHeight="1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U100" s="8"/>
    </row>
    <row r="101" spans="5:21" ht="15.75" customHeight="1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U101" s="8"/>
    </row>
    <row r="102" spans="5:21" ht="15.75" customHeight="1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U102" s="8"/>
    </row>
    <row r="103" spans="5:21" ht="15.75" customHeight="1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U103" s="8"/>
    </row>
    <row r="104" spans="5:21" ht="15.75" customHeight="1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U104" s="8"/>
    </row>
    <row r="105" spans="5:21" ht="15.75" customHeight="1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U105" s="8"/>
    </row>
    <row r="106" spans="5:21" ht="15.75" customHeight="1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U106" s="8"/>
    </row>
    <row r="107" spans="5:21" ht="15.75" customHeight="1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U107" s="8"/>
    </row>
    <row r="108" spans="5:21" ht="15.75" customHeight="1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U108" s="8"/>
    </row>
    <row r="109" spans="5:21" ht="15.75" customHeight="1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U109" s="8"/>
    </row>
    <row r="110" spans="5:21" ht="15.75" customHeight="1" x14ac:dyDescent="0.2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U110" s="8"/>
    </row>
    <row r="111" spans="5:21" ht="15.75" customHeight="1" x14ac:dyDescent="0.2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U111" s="8"/>
    </row>
    <row r="112" spans="5:21" ht="15.75" customHeight="1" x14ac:dyDescent="0.2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U112" s="8"/>
    </row>
    <row r="113" spans="5:21" ht="15.75" customHeight="1" x14ac:dyDescent="0.2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U113" s="8"/>
    </row>
    <row r="114" spans="5:21" ht="15.75" customHeight="1" x14ac:dyDescent="0.2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U114" s="8"/>
    </row>
    <row r="115" spans="5:21" ht="15.75" customHeight="1" x14ac:dyDescent="0.2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U115" s="8"/>
    </row>
    <row r="116" spans="5:21" ht="15.75" customHeight="1" x14ac:dyDescent="0.2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U116" s="8"/>
    </row>
    <row r="117" spans="5:21" ht="15.75" customHeight="1" x14ac:dyDescent="0.2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U117" s="8"/>
    </row>
    <row r="118" spans="5:21" ht="15.75" customHeight="1" x14ac:dyDescent="0.2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U118" s="8"/>
    </row>
    <row r="119" spans="5:21" ht="15.75" customHeight="1" x14ac:dyDescent="0.2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U119" s="8"/>
    </row>
    <row r="120" spans="5:21" ht="15.75" customHeight="1" x14ac:dyDescent="0.2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U120" s="8"/>
    </row>
    <row r="121" spans="5:21" ht="15.75" customHeight="1" x14ac:dyDescent="0.2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U121" s="8"/>
    </row>
    <row r="122" spans="5:21" ht="15.75" customHeight="1" x14ac:dyDescent="0.2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U122" s="8"/>
    </row>
    <row r="123" spans="5:21" ht="15.75" customHeight="1" x14ac:dyDescent="0.2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U123" s="8"/>
    </row>
    <row r="124" spans="5:21" ht="15.75" customHeight="1" x14ac:dyDescent="0.2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U124" s="8"/>
    </row>
    <row r="125" spans="5:21" ht="15.75" customHeight="1" x14ac:dyDescent="0.2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U125" s="8"/>
    </row>
    <row r="126" spans="5:21" ht="15.75" customHeight="1" x14ac:dyDescent="0.2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U126" s="8"/>
    </row>
    <row r="127" spans="5:21" ht="15.75" customHeight="1" x14ac:dyDescent="0.2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U127" s="8"/>
    </row>
    <row r="128" spans="5:21" ht="15.75" customHeight="1" x14ac:dyDescent="0.2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U128" s="8"/>
    </row>
    <row r="129" spans="5:21" ht="15.75" customHeight="1" x14ac:dyDescent="0.2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U129" s="8"/>
    </row>
    <row r="130" spans="5:21" ht="15.75" customHeight="1" x14ac:dyDescent="0.2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U130" s="8"/>
    </row>
    <row r="131" spans="5:21" ht="15.75" customHeight="1" x14ac:dyDescent="0.2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U131" s="8"/>
    </row>
    <row r="132" spans="5:21" ht="15.75" customHeight="1" x14ac:dyDescent="0.2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U132" s="8"/>
    </row>
    <row r="133" spans="5:21" ht="15.75" customHeight="1" x14ac:dyDescent="0.2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U133" s="8"/>
    </row>
    <row r="134" spans="5:21" ht="15.75" customHeight="1" x14ac:dyDescent="0.2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U134" s="8"/>
    </row>
    <row r="135" spans="5:21" ht="15.75" customHeight="1" x14ac:dyDescent="0.2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U135" s="8"/>
    </row>
    <row r="136" spans="5:21" ht="15.75" customHeight="1" x14ac:dyDescent="0.2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U136" s="8"/>
    </row>
    <row r="137" spans="5:21" ht="15.75" customHeight="1" x14ac:dyDescent="0.2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U137" s="8"/>
    </row>
    <row r="138" spans="5:21" ht="15.75" customHeight="1" x14ac:dyDescent="0.2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U138" s="8"/>
    </row>
    <row r="139" spans="5:21" ht="15.75" customHeight="1" x14ac:dyDescent="0.2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U139" s="8"/>
    </row>
    <row r="140" spans="5:21" ht="15.75" customHeight="1" x14ac:dyDescent="0.2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U140" s="8"/>
    </row>
    <row r="141" spans="5:21" ht="15.75" customHeight="1" x14ac:dyDescent="0.2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U141" s="8"/>
    </row>
    <row r="142" spans="5:21" ht="15.75" customHeight="1" x14ac:dyDescent="0.2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U142" s="8"/>
    </row>
    <row r="143" spans="5:21" ht="15.75" customHeight="1" x14ac:dyDescent="0.2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U143" s="8"/>
    </row>
    <row r="144" spans="5:21" ht="15.75" customHeight="1" x14ac:dyDescent="0.2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U144" s="8"/>
    </row>
    <row r="145" spans="5:21" ht="15.75" customHeight="1" x14ac:dyDescent="0.2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U145" s="8"/>
    </row>
    <row r="146" spans="5:21" ht="15.75" customHeight="1" x14ac:dyDescent="0.2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U146" s="8"/>
    </row>
    <row r="147" spans="5:21" ht="15.75" customHeight="1" x14ac:dyDescent="0.2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U147" s="8"/>
    </row>
    <row r="148" spans="5:21" ht="15.75" customHeight="1" x14ac:dyDescent="0.2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U148" s="8"/>
    </row>
    <row r="149" spans="5:21" ht="15.75" customHeight="1" x14ac:dyDescent="0.2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U149" s="8"/>
    </row>
    <row r="150" spans="5:21" ht="15.75" customHeight="1" x14ac:dyDescent="0.2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U150" s="8"/>
    </row>
    <row r="151" spans="5:21" ht="15.75" customHeight="1" x14ac:dyDescent="0.2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U151" s="8"/>
    </row>
    <row r="152" spans="5:21" ht="15.75" customHeight="1" x14ac:dyDescent="0.2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U152" s="8"/>
    </row>
    <row r="153" spans="5:21" ht="15.75" customHeight="1" x14ac:dyDescent="0.2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U153" s="8"/>
    </row>
    <row r="154" spans="5:21" ht="15.75" customHeight="1" x14ac:dyDescent="0.2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U154" s="8"/>
    </row>
    <row r="155" spans="5:21" ht="15.75" customHeight="1" x14ac:dyDescent="0.2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U155" s="8"/>
    </row>
    <row r="156" spans="5:21" ht="15.75" customHeight="1" x14ac:dyDescent="0.2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U156" s="8"/>
    </row>
    <row r="157" spans="5:21" ht="15.75" customHeight="1" x14ac:dyDescent="0.2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U157" s="8"/>
    </row>
    <row r="158" spans="5:21" ht="15.75" customHeight="1" x14ac:dyDescent="0.2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U158" s="8"/>
    </row>
    <row r="159" spans="5:21" ht="15.75" customHeight="1" x14ac:dyDescent="0.2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U159" s="8"/>
    </row>
    <row r="160" spans="5:21" ht="15.75" customHeight="1" x14ac:dyDescent="0.2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U160" s="8"/>
    </row>
    <row r="161" spans="5:21" ht="15.75" customHeight="1" x14ac:dyDescent="0.2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U161" s="8"/>
    </row>
    <row r="162" spans="5:21" ht="15.75" customHeight="1" x14ac:dyDescent="0.2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U162" s="8"/>
    </row>
    <row r="163" spans="5:21" ht="15.75" customHeight="1" x14ac:dyDescent="0.2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U163" s="8"/>
    </row>
    <row r="164" spans="5:21" ht="15.75" customHeight="1" x14ac:dyDescent="0.2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U164" s="8"/>
    </row>
    <row r="165" spans="5:21" ht="15.75" customHeight="1" x14ac:dyDescent="0.2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8"/>
    </row>
    <row r="166" spans="5:21" ht="15.75" customHeight="1" x14ac:dyDescent="0.2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8"/>
    </row>
    <row r="167" spans="5:21" ht="15.75" customHeight="1" x14ac:dyDescent="0.2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8"/>
    </row>
    <row r="168" spans="5:21" ht="15.75" customHeight="1" x14ac:dyDescent="0.2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8"/>
    </row>
    <row r="169" spans="5:21" ht="15.75" customHeight="1" x14ac:dyDescent="0.2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8"/>
    </row>
    <row r="170" spans="5:21" ht="15.75" customHeight="1" x14ac:dyDescent="0.2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8"/>
    </row>
    <row r="171" spans="5:21" ht="15.75" customHeight="1" x14ac:dyDescent="0.2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8"/>
    </row>
    <row r="172" spans="5:21" ht="15.75" customHeight="1" x14ac:dyDescent="0.2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8"/>
    </row>
    <row r="173" spans="5:21" ht="15.75" customHeight="1" x14ac:dyDescent="0.2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8"/>
    </row>
    <row r="174" spans="5:21" ht="15.75" customHeight="1" x14ac:dyDescent="0.2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8"/>
    </row>
    <row r="175" spans="5:21" ht="15.75" customHeight="1" x14ac:dyDescent="0.2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8"/>
    </row>
    <row r="176" spans="5:21" ht="15.75" customHeight="1" x14ac:dyDescent="0.2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8"/>
    </row>
    <row r="177" spans="5:21" ht="15.75" customHeight="1" x14ac:dyDescent="0.2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8"/>
    </row>
    <row r="178" spans="5:21" ht="15.75" customHeight="1" x14ac:dyDescent="0.2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8"/>
    </row>
    <row r="179" spans="5:21" ht="15.75" customHeight="1" x14ac:dyDescent="0.2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8"/>
    </row>
    <row r="180" spans="5:21" ht="15.75" customHeight="1" x14ac:dyDescent="0.2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8"/>
    </row>
    <row r="181" spans="5:21" ht="15.75" customHeight="1" x14ac:dyDescent="0.2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8"/>
    </row>
    <row r="182" spans="5:21" ht="15.75" customHeight="1" x14ac:dyDescent="0.2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8"/>
    </row>
    <row r="183" spans="5:21" ht="15.75" customHeight="1" x14ac:dyDescent="0.2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8"/>
    </row>
    <row r="184" spans="5:21" ht="15.75" customHeight="1" x14ac:dyDescent="0.2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8"/>
    </row>
    <row r="185" spans="5:21" ht="15.75" customHeight="1" x14ac:dyDescent="0.2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8"/>
    </row>
    <row r="186" spans="5:21" ht="15.75" customHeight="1" x14ac:dyDescent="0.2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8"/>
    </row>
    <row r="187" spans="5:21" ht="15.75" customHeight="1" x14ac:dyDescent="0.2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8"/>
    </row>
    <row r="188" spans="5:21" ht="15.75" customHeight="1" x14ac:dyDescent="0.2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8"/>
    </row>
    <row r="189" spans="5:21" ht="15.75" customHeight="1" x14ac:dyDescent="0.2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8"/>
    </row>
    <row r="190" spans="5:21" ht="15.75" customHeight="1" x14ac:dyDescent="0.2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8"/>
    </row>
    <row r="191" spans="5:21" ht="15.75" customHeight="1" x14ac:dyDescent="0.2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8"/>
    </row>
    <row r="192" spans="5:21" ht="15.75" customHeight="1" x14ac:dyDescent="0.2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8"/>
    </row>
    <row r="193" spans="5:21" ht="15.75" customHeight="1" x14ac:dyDescent="0.2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8"/>
    </row>
    <row r="194" spans="5:21" ht="15.75" customHeight="1" x14ac:dyDescent="0.2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8"/>
    </row>
    <row r="195" spans="5:21" ht="15.75" customHeight="1" x14ac:dyDescent="0.2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8"/>
    </row>
    <row r="196" spans="5:21" ht="15.75" customHeight="1" x14ac:dyDescent="0.2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8"/>
    </row>
    <row r="197" spans="5:21" ht="15.75" customHeight="1" x14ac:dyDescent="0.2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8"/>
    </row>
    <row r="198" spans="5:21" ht="15.75" customHeight="1" x14ac:dyDescent="0.2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8"/>
    </row>
    <row r="199" spans="5:21" ht="15.75" customHeight="1" x14ac:dyDescent="0.2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8"/>
    </row>
    <row r="200" spans="5:21" ht="15.75" customHeight="1" x14ac:dyDescent="0.2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8"/>
    </row>
    <row r="201" spans="5:21" ht="15.75" customHeight="1" x14ac:dyDescent="0.2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8"/>
    </row>
    <row r="202" spans="5:21" ht="15.75" customHeight="1" x14ac:dyDescent="0.2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8"/>
    </row>
    <row r="203" spans="5:21" ht="15.75" customHeight="1" x14ac:dyDescent="0.2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8"/>
    </row>
    <row r="204" spans="5:21" ht="15.75" customHeight="1" x14ac:dyDescent="0.2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8"/>
    </row>
    <row r="205" spans="5:21" ht="15.75" customHeight="1" x14ac:dyDescent="0.2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8"/>
    </row>
    <row r="206" spans="5:21" ht="15.75" customHeight="1" x14ac:dyDescent="0.2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8"/>
    </row>
    <row r="207" spans="5:21" ht="15.75" customHeight="1" x14ac:dyDescent="0.2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8"/>
    </row>
    <row r="208" spans="5:21" ht="15.75" customHeight="1" x14ac:dyDescent="0.2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8"/>
    </row>
    <row r="209" spans="5:21" ht="15.75" customHeight="1" x14ac:dyDescent="0.2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8"/>
    </row>
    <row r="210" spans="5:21" ht="15.75" customHeight="1" x14ac:dyDescent="0.2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8"/>
    </row>
    <row r="211" spans="5:21" ht="15.75" customHeight="1" x14ac:dyDescent="0.2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8"/>
    </row>
    <row r="212" spans="5:21" ht="15.75" customHeight="1" x14ac:dyDescent="0.2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8"/>
    </row>
    <row r="213" spans="5:21" ht="15.75" customHeight="1" x14ac:dyDescent="0.2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8"/>
    </row>
    <row r="214" spans="5:21" ht="15.75" customHeight="1" x14ac:dyDescent="0.2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8"/>
    </row>
    <row r="215" spans="5:21" ht="15.75" customHeight="1" x14ac:dyDescent="0.2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8"/>
    </row>
    <row r="216" spans="5:21" ht="15.75" customHeight="1" x14ac:dyDescent="0.2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8"/>
    </row>
    <row r="217" spans="5:21" ht="15.75" customHeight="1" x14ac:dyDescent="0.2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8"/>
    </row>
    <row r="218" spans="5:21" ht="15.75" customHeight="1" x14ac:dyDescent="0.2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8"/>
    </row>
    <row r="219" spans="5:21" ht="15.75" customHeight="1" x14ac:dyDescent="0.2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8"/>
    </row>
    <row r="220" spans="5:21" ht="15.75" customHeight="1" x14ac:dyDescent="0.2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8"/>
    </row>
    <row r="221" spans="5:21" ht="15.75" customHeight="1" x14ac:dyDescent="0.2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8"/>
    </row>
    <row r="222" spans="5:21" ht="15.75" customHeight="1" x14ac:dyDescent="0.2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8"/>
    </row>
    <row r="223" spans="5:21" ht="15.75" customHeight="1" x14ac:dyDescent="0.2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8"/>
    </row>
    <row r="224" spans="5:21" ht="15.75" customHeight="1" x14ac:dyDescent="0.2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8"/>
    </row>
    <row r="225" spans="5:21" ht="15.75" customHeight="1" x14ac:dyDescent="0.2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8"/>
    </row>
    <row r="226" spans="5:21" ht="15.75" customHeight="1" x14ac:dyDescent="0.2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8"/>
    </row>
    <row r="227" spans="5:21" ht="15.75" customHeight="1" x14ac:dyDescent="0.2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8"/>
    </row>
    <row r="228" spans="5:21" ht="15.75" customHeight="1" x14ac:dyDescent="0.2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8"/>
    </row>
    <row r="229" spans="5:21" ht="15.75" customHeight="1" x14ac:dyDescent="0.2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8"/>
    </row>
    <row r="230" spans="5:21" ht="15.75" customHeight="1" x14ac:dyDescent="0.2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8"/>
    </row>
    <row r="231" spans="5:21" ht="15.75" customHeight="1" x14ac:dyDescent="0.2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8"/>
    </row>
    <row r="232" spans="5:21" ht="15.75" customHeight="1" x14ac:dyDescent="0.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8"/>
    </row>
    <row r="233" spans="5:21" ht="15.75" customHeight="1" x14ac:dyDescent="0.2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8"/>
    </row>
    <row r="234" spans="5:21" ht="15.75" customHeight="1" x14ac:dyDescent="0.2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8"/>
    </row>
    <row r="235" spans="5:21" ht="15.75" customHeight="1" x14ac:dyDescent="0.2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8"/>
    </row>
    <row r="236" spans="5:21" ht="15.75" customHeight="1" x14ac:dyDescent="0.2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8"/>
    </row>
    <row r="237" spans="5:21" ht="15.75" customHeight="1" x14ac:dyDescent="0.2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8"/>
    </row>
    <row r="238" spans="5:21" ht="15.75" customHeight="1" x14ac:dyDescent="0.2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8"/>
    </row>
    <row r="239" spans="5:21" ht="15.75" customHeight="1" x14ac:dyDescent="0.2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8"/>
    </row>
    <row r="240" spans="5:21" ht="15.75" customHeight="1" x14ac:dyDescent="0.2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8"/>
    </row>
    <row r="241" spans="5:21" ht="15.75" customHeight="1" x14ac:dyDescent="0.2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8"/>
    </row>
    <row r="242" spans="5:21" ht="15.75" customHeight="1" x14ac:dyDescent="0.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8"/>
    </row>
    <row r="243" spans="5:21" ht="15.75" customHeight="1" x14ac:dyDescent="0.2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8"/>
    </row>
    <row r="244" spans="5:21" ht="15.75" customHeight="1" x14ac:dyDescent="0.2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8"/>
    </row>
    <row r="245" spans="5:21" ht="15.75" customHeight="1" x14ac:dyDescent="0.2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5:21" ht="15.75" customHeight="1" x14ac:dyDescent="0.2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5:21" ht="15.75" customHeight="1" x14ac:dyDescent="0.2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spans="5:21" ht="15.75" customHeight="1" x14ac:dyDescent="0.2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5:21" ht="15.75" customHeight="1" x14ac:dyDescent="0.2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5:21" ht="15.75" customHeight="1" x14ac:dyDescent="0.2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5:21" ht="15.75" customHeight="1" x14ac:dyDescent="0.2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5:21" ht="15.75" customHeight="1" x14ac:dyDescent="0.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5:21" ht="15.75" customHeight="1" x14ac:dyDescent="0.2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5:21" ht="15.75" customHeight="1" x14ac:dyDescent="0.2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5:21" ht="15.75" customHeight="1" x14ac:dyDescent="0.2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5:21" ht="15.75" customHeight="1" x14ac:dyDescent="0.2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5:19" ht="15.75" customHeight="1" x14ac:dyDescent="0.2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5:19" ht="15.75" customHeight="1" x14ac:dyDescent="0.2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5:19" ht="15.75" customHeight="1" x14ac:dyDescent="0.2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5:19" ht="15.75" customHeight="1" x14ac:dyDescent="0.2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5:19" ht="15.75" customHeight="1" x14ac:dyDescent="0.2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5:19" ht="15.75" customHeight="1" x14ac:dyDescent="0.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5:19" ht="15.75" customHeigh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5:19" ht="15.75" customHeigh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5:19" ht="15.75" customHeigh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5:19" ht="15.75" customHeigh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5:19" ht="15.75" customHeigh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5:19" ht="15.75" customHeigh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5:19" ht="15.75" customHeigh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5:19" ht="15.75" customHeigh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5:19" ht="15.75" customHeigh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5:19" ht="15.75" customHeigh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5:19" ht="15.75" customHeigh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5:19" ht="15.75" customHeight="1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5:19" ht="15.75" customHeight="1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5:19" ht="15.75" customHeight="1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5:19" ht="15.75" customHeight="1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5:19" ht="15.75" customHeight="1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5:19" ht="15.75" customHeight="1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5:19" ht="15.75" customHeight="1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5:19" ht="15.75" customHeight="1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5:19" ht="15.75" customHeight="1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5:19" ht="15.75" customHeight="1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5:19" ht="15.75" customHeight="1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5:19" ht="15.75" customHeight="1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5:19" ht="15.75" customHeight="1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5:19" ht="15.75" customHeight="1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5:19" ht="15.75" customHeight="1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5:19" ht="15.75" customHeight="1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5:19" ht="15.75" customHeight="1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5:19" ht="15.75" customHeight="1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5:19" ht="15.75" customHeight="1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5:19" ht="15.75" customHeight="1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5:19" ht="15.75" customHeight="1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5:19" ht="15.75" customHeight="1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5:19" ht="15.75" customHeight="1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5:19" ht="15.75" customHeight="1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5:19" ht="15.75" customHeight="1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5:19" ht="15.75" customHeight="1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5:19" ht="15.75" customHeight="1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5:19" ht="15.75" customHeight="1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5:19" ht="15.75" customHeight="1" x14ac:dyDescent="0.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5:19" ht="15.75" customHeight="1" x14ac:dyDescent="0.2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5:19" ht="15.75" customHeight="1" x14ac:dyDescent="0.2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5:19" ht="15.75" customHeight="1" x14ac:dyDescent="0.2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5:19" ht="15.75" customHeight="1" x14ac:dyDescent="0.2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5:19" ht="15.75" customHeight="1" x14ac:dyDescent="0.2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5:19" ht="15.75" customHeight="1" x14ac:dyDescent="0.2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5:19" ht="15.75" customHeight="1" x14ac:dyDescent="0.2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5:19" ht="15.75" customHeight="1" x14ac:dyDescent="0.2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5:19" ht="15.75" customHeight="1" x14ac:dyDescent="0.2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5:19" ht="15.75" customHeight="1" x14ac:dyDescent="0.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5:19" ht="15.75" customHeight="1" x14ac:dyDescent="0.2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5:19" ht="15.75" customHeight="1" x14ac:dyDescent="0.2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5:19" ht="15.75" customHeight="1" x14ac:dyDescent="0.2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spans="5:19" ht="15.75" customHeight="1" x14ac:dyDescent="0.2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5:19" ht="15.75" customHeight="1" x14ac:dyDescent="0.2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5:19" ht="15.75" customHeight="1" x14ac:dyDescent="0.2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5:19" ht="15.75" customHeight="1" x14ac:dyDescent="0.2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spans="5:19" ht="15.75" customHeight="1" x14ac:dyDescent="0.2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5:19" ht="15.75" customHeight="1" x14ac:dyDescent="0.2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5:19" ht="15.75" customHeight="1" x14ac:dyDescent="0.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spans="5:19" ht="15.75" customHeight="1" x14ac:dyDescent="0.2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5:19" ht="15.75" customHeight="1" x14ac:dyDescent="0.2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spans="5:19" ht="15.75" customHeight="1" x14ac:dyDescent="0.2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spans="5:19" ht="15.75" customHeight="1" x14ac:dyDescent="0.2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spans="5:19" ht="15.75" customHeight="1" x14ac:dyDescent="0.2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spans="5:19" ht="15.75" customHeight="1" x14ac:dyDescent="0.2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spans="5:19" ht="15.75" customHeight="1" x14ac:dyDescent="0.2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5:19" ht="15.75" customHeight="1" x14ac:dyDescent="0.2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5:19" ht="15.75" customHeight="1" x14ac:dyDescent="0.2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5:19" ht="15.75" customHeight="1" x14ac:dyDescent="0.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5:19" ht="15.75" customHeight="1" x14ac:dyDescent="0.2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5:19" ht="15.75" customHeight="1" x14ac:dyDescent="0.2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spans="5:19" ht="15.75" customHeight="1" x14ac:dyDescent="0.2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spans="5:19" ht="15.75" customHeight="1" x14ac:dyDescent="0.2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spans="5:19" ht="15.75" customHeight="1" x14ac:dyDescent="0.2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spans="5:19" ht="15.75" customHeight="1" x14ac:dyDescent="0.2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5:19" ht="15.75" customHeight="1" x14ac:dyDescent="0.2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spans="5:19" ht="15.75" customHeight="1" x14ac:dyDescent="0.2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spans="5:19" ht="15.75" customHeight="1" x14ac:dyDescent="0.2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spans="5:19" ht="15.75" customHeight="1" x14ac:dyDescent="0.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5:19" ht="15.75" customHeight="1" x14ac:dyDescent="0.2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spans="5:19" ht="15.75" customHeight="1" x14ac:dyDescent="0.2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spans="5:19" ht="15.75" customHeight="1" x14ac:dyDescent="0.2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spans="5:19" ht="15.75" customHeight="1" x14ac:dyDescent="0.2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spans="5:19" ht="15.75" customHeight="1" x14ac:dyDescent="0.2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spans="5:19" ht="15.75" customHeight="1" x14ac:dyDescent="0.2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spans="5:19" ht="15.75" customHeight="1" x14ac:dyDescent="0.2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spans="5:19" ht="15.75" customHeight="1" x14ac:dyDescent="0.2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5:19" ht="15.75" customHeight="1" x14ac:dyDescent="0.2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5:19" ht="15.75" customHeight="1" x14ac:dyDescent="0.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5:19" ht="15.75" customHeight="1" x14ac:dyDescent="0.2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spans="5:19" ht="15.75" customHeight="1" x14ac:dyDescent="0.2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5:19" ht="15.75" customHeight="1" x14ac:dyDescent="0.2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spans="5:19" ht="15.75" customHeight="1" x14ac:dyDescent="0.2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spans="5:19" ht="15.75" customHeight="1" x14ac:dyDescent="0.2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spans="5:19" ht="15.75" customHeight="1" x14ac:dyDescent="0.2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spans="5:19" ht="15.75" customHeight="1" x14ac:dyDescent="0.2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spans="5:19" ht="15.75" customHeight="1" x14ac:dyDescent="0.2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spans="5:19" ht="15.75" customHeight="1" x14ac:dyDescent="0.2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spans="5:19" ht="15.75" customHeight="1" x14ac:dyDescent="0.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5:19" ht="15.75" customHeight="1" x14ac:dyDescent="0.2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spans="5:19" ht="15.75" customHeight="1" x14ac:dyDescent="0.2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5:19" ht="15.75" customHeight="1" x14ac:dyDescent="0.2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spans="5:19" ht="15.75" customHeight="1" x14ac:dyDescent="0.2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5:19" ht="15.75" customHeight="1" x14ac:dyDescent="0.2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5:19" ht="15.75" customHeight="1" x14ac:dyDescent="0.2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5:19" ht="15.75" customHeight="1" x14ac:dyDescent="0.2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5:19" ht="15.75" customHeight="1" x14ac:dyDescent="0.2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spans="5:19" ht="15.75" customHeight="1" x14ac:dyDescent="0.2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5:19" ht="15.75" customHeight="1" x14ac:dyDescent="0.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5:19" ht="15.75" customHeight="1" x14ac:dyDescent="0.2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spans="5:19" ht="15.75" customHeight="1" x14ac:dyDescent="0.2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spans="5:19" ht="15.75" customHeight="1" x14ac:dyDescent="0.2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spans="5:19" ht="15.75" customHeight="1" x14ac:dyDescent="0.2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spans="5:19" ht="15.75" customHeight="1" x14ac:dyDescent="0.2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spans="5:19" ht="15.75" customHeight="1" x14ac:dyDescent="0.2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spans="5:19" ht="15.75" customHeight="1" x14ac:dyDescent="0.2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spans="5:19" ht="15.75" customHeight="1" x14ac:dyDescent="0.2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spans="5:19" ht="15.75" customHeight="1" x14ac:dyDescent="0.2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spans="5:19" ht="15.75" customHeight="1" x14ac:dyDescent="0.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spans="5:19" ht="15.75" customHeight="1" x14ac:dyDescent="0.2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5:19" ht="15.75" customHeight="1" x14ac:dyDescent="0.2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5:19" ht="15.75" customHeight="1" x14ac:dyDescent="0.2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5:19" ht="15.75" customHeight="1" x14ac:dyDescent="0.2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spans="5:19" ht="15.75" customHeight="1" x14ac:dyDescent="0.2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spans="5:19" ht="15.75" customHeight="1" x14ac:dyDescent="0.2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spans="5:19" ht="15.75" customHeight="1" x14ac:dyDescent="0.2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spans="5:19" ht="15.75" customHeight="1" x14ac:dyDescent="0.2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5:19" ht="15.75" customHeight="1" x14ac:dyDescent="0.2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5:19" ht="15.75" customHeight="1" x14ac:dyDescent="0.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5:19" ht="15.75" customHeight="1" x14ac:dyDescent="0.2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5:19" ht="15.75" customHeight="1" x14ac:dyDescent="0.2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5:19" ht="15.75" customHeight="1" x14ac:dyDescent="0.2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5:19" ht="15.75" customHeight="1" x14ac:dyDescent="0.2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spans="5:19" ht="15.75" customHeight="1" x14ac:dyDescent="0.2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spans="5:19" ht="15.75" customHeight="1" x14ac:dyDescent="0.2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5:19" ht="15.75" customHeight="1" x14ac:dyDescent="0.2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spans="5:19" ht="15.75" customHeight="1" x14ac:dyDescent="0.2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5:19" ht="15.75" customHeight="1" x14ac:dyDescent="0.2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spans="5:19" ht="15.75" customHeight="1" x14ac:dyDescent="0.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spans="5:19" ht="15.75" customHeight="1" x14ac:dyDescent="0.2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spans="5:19" ht="15.75" customHeight="1" x14ac:dyDescent="0.2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spans="5:19" ht="15.75" customHeight="1" x14ac:dyDescent="0.2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spans="5:19" ht="15.75" customHeight="1" x14ac:dyDescent="0.2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5:19" ht="15.75" customHeight="1" x14ac:dyDescent="0.2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spans="5:19" ht="15.75" customHeight="1" x14ac:dyDescent="0.2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spans="5:19" ht="15.75" customHeight="1" x14ac:dyDescent="0.2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spans="5:19" ht="15.75" customHeight="1" x14ac:dyDescent="0.2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spans="5:19" ht="15.75" customHeight="1" x14ac:dyDescent="0.2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spans="5:19" ht="15.75" customHeight="1" x14ac:dyDescent="0.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5:19" ht="15.75" customHeight="1" x14ac:dyDescent="0.2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5:19" ht="15.75" customHeight="1" x14ac:dyDescent="0.2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5:19" ht="15.75" customHeight="1" x14ac:dyDescent="0.2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spans="5:19" ht="15.75" customHeight="1" x14ac:dyDescent="0.2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5:19" ht="15.75" customHeight="1" x14ac:dyDescent="0.2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spans="5:19" ht="15.75" customHeight="1" x14ac:dyDescent="0.2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spans="5:19" ht="15.75" customHeight="1" x14ac:dyDescent="0.2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spans="5:19" ht="15.75" customHeight="1" x14ac:dyDescent="0.2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spans="5:19" ht="15.75" customHeight="1" x14ac:dyDescent="0.2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spans="5:19" ht="15.75" customHeight="1" x14ac:dyDescent="0.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spans="5:19" ht="15.75" customHeight="1" x14ac:dyDescent="0.2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spans="5:19" ht="15.75" customHeight="1" x14ac:dyDescent="0.2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spans="5:19" ht="15.75" customHeight="1" x14ac:dyDescent="0.2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spans="5:19" ht="15.75" customHeight="1" x14ac:dyDescent="0.2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spans="5:19" ht="15.75" customHeight="1" x14ac:dyDescent="0.2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spans="5:19" ht="15.75" customHeight="1" x14ac:dyDescent="0.2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spans="5:19" ht="15.75" customHeight="1" x14ac:dyDescent="0.2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spans="5:19" ht="15.75" customHeight="1" x14ac:dyDescent="0.2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spans="5:19" ht="15.75" customHeight="1" x14ac:dyDescent="0.2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spans="5:19" ht="15.75" customHeight="1" x14ac:dyDescent="0.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spans="5:19" ht="15.75" customHeight="1" x14ac:dyDescent="0.2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spans="5:19" ht="15.75" customHeight="1" x14ac:dyDescent="0.2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spans="5:19" ht="15.75" customHeight="1" x14ac:dyDescent="0.2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spans="5:19" ht="15.75" customHeight="1" x14ac:dyDescent="0.2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spans="5:19" ht="15.75" customHeight="1" x14ac:dyDescent="0.2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spans="5:19" ht="15.75" customHeight="1" x14ac:dyDescent="0.2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spans="5:19" ht="15.75" customHeight="1" x14ac:dyDescent="0.2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spans="5:19" ht="15.75" customHeight="1" x14ac:dyDescent="0.2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5:19" ht="15.75" customHeight="1" x14ac:dyDescent="0.2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spans="5:19" ht="15.75" customHeight="1" x14ac:dyDescent="0.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spans="5:19" ht="15.75" customHeight="1" x14ac:dyDescent="0.2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spans="5:19" ht="15.75" customHeight="1" x14ac:dyDescent="0.2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spans="5:19" ht="15.75" customHeight="1" x14ac:dyDescent="0.2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spans="5:19" ht="15.75" customHeight="1" x14ac:dyDescent="0.2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spans="5:19" ht="15.75" customHeight="1" x14ac:dyDescent="0.2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spans="5:19" ht="15.75" customHeight="1" x14ac:dyDescent="0.2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spans="5:19" ht="15.75" customHeight="1" x14ac:dyDescent="0.2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spans="5:19" ht="15.75" customHeight="1" x14ac:dyDescent="0.2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spans="5:19" ht="15.75" customHeight="1" x14ac:dyDescent="0.2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spans="5:19" ht="15.75" customHeight="1" x14ac:dyDescent="0.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spans="5:19" ht="15.75" customHeight="1" x14ac:dyDescent="0.2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spans="5:19" ht="15.75" customHeight="1" x14ac:dyDescent="0.2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spans="5:19" ht="15.75" customHeight="1" x14ac:dyDescent="0.2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5:19" ht="15.75" customHeight="1" x14ac:dyDescent="0.2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spans="5:19" ht="15.75" customHeight="1" x14ac:dyDescent="0.2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5:19" ht="15.75" customHeight="1" x14ac:dyDescent="0.2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5:19" ht="15.75" customHeight="1" x14ac:dyDescent="0.2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5:19" ht="15.75" customHeight="1" x14ac:dyDescent="0.2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spans="5:19" ht="15.75" customHeight="1" x14ac:dyDescent="0.2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spans="5:19" ht="15.75" customHeight="1" x14ac:dyDescent="0.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spans="5:19" ht="15.75" customHeight="1" x14ac:dyDescent="0.2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spans="5:19" ht="15.75" customHeight="1" x14ac:dyDescent="0.2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spans="5:19" ht="15.75" customHeight="1" x14ac:dyDescent="0.2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spans="5:19" ht="15.75" customHeight="1" x14ac:dyDescent="0.2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spans="5:19" ht="15.75" customHeight="1" x14ac:dyDescent="0.2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spans="5:19" ht="15.75" customHeight="1" x14ac:dyDescent="0.2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spans="5:19" ht="15.75" customHeight="1" x14ac:dyDescent="0.2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spans="5:19" ht="15.75" customHeight="1" x14ac:dyDescent="0.2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spans="5:19" ht="15.75" customHeight="1" x14ac:dyDescent="0.2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spans="5:19" ht="15.75" customHeight="1" x14ac:dyDescent="0.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spans="5:19" ht="15.75" customHeight="1" x14ac:dyDescent="0.2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spans="5:19" ht="15.75" customHeight="1" x14ac:dyDescent="0.2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spans="5:19" ht="15.75" customHeight="1" x14ac:dyDescent="0.2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spans="5:19" ht="15.75" customHeight="1" x14ac:dyDescent="0.2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spans="5:19" ht="15.75" customHeight="1" x14ac:dyDescent="0.2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spans="5:19" ht="15.75" customHeight="1" x14ac:dyDescent="0.2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spans="5:19" ht="15.75" customHeight="1" x14ac:dyDescent="0.2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spans="5:19" ht="15.75" customHeight="1" x14ac:dyDescent="0.2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spans="5:19" ht="15.75" customHeight="1" x14ac:dyDescent="0.2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5:19" ht="15.75" customHeight="1" x14ac:dyDescent="0.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5:19" ht="15.75" customHeight="1" x14ac:dyDescent="0.2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5:19" ht="15.75" customHeight="1" x14ac:dyDescent="0.2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spans="5:19" ht="15.75" customHeight="1" x14ac:dyDescent="0.2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5:19" ht="15.75" customHeight="1" x14ac:dyDescent="0.2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5:19" ht="15.75" customHeight="1" x14ac:dyDescent="0.2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5:19" ht="15.75" customHeight="1" x14ac:dyDescent="0.2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spans="5:19" ht="15.75" customHeight="1" x14ac:dyDescent="0.2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spans="5:19" ht="15.75" customHeight="1" x14ac:dyDescent="0.2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spans="5:19" ht="15.75" customHeight="1" x14ac:dyDescent="0.2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spans="5:19" ht="15.75" customHeight="1" x14ac:dyDescent="0.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5:19" ht="15.75" customHeight="1" x14ac:dyDescent="0.2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5:19" ht="15.75" customHeight="1" x14ac:dyDescent="0.2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5:19" ht="15.75" customHeight="1" x14ac:dyDescent="0.2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spans="5:19" ht="15.75" customHeight="1" x14ac:dyDescent="0.2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spans="5:19" ht="15.75" customHeight="1" x14ac:dyDescent="0.2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spans="5:19" ht="15.75" customHeight="1" x14ac:dyDescent="0.2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spans="5:19" ht="15.75" customHeight="1" x14ac:dyDescent="0.2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spans="5:19" ht="15.75" customHeight="1" x14ac:dyDescent="0.2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spans="5:19" ht="15.75" customHeight="1" x14ac:dyDescent="0.2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spans="5:19" ht="15.75" customHeight="1" x14ac:dyDescent="0.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spans="5:19" ht="15.75" customHeight="1" x14ac:dyDescent="0.2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spans="5:19" ht="15.75" customHeight="1" x14ac:dyDescent="0.2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spans="5:19" ht="15.75" customHeight="1" x14ac:dyDescent="0.2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spans="5:19" ht="15.75" customHeight="1" x14ac:dyDescent="0.2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spans="5:19" ht="15.75" customHeight="1" x14ac:dyDescent="0.2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spans="5:19" ht="15.75" customHeight="1" x14ac:dyDescent="0.2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spans="5:19" ht="15.75" customHeight="1" x14ac:dyDescent="0.2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spans="5:19" ht="15.75" customHeight="1" x14ac:dyDescent="0.2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spans="5:19" ht="15.75" customHeight="1" x14ac:dyDescent="0.2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spans="5:19" ht="15.75" customHeight="1" x14ac:dyDescent="0.2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spans="5:19" ht="15.75" customHeight="1" x14ac:dyDescent="0.2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spans="5:19" ht="15.75" customHeight="1" x14ac:dyDescent="0.2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spans="5:19" ht="15.75" customHeight="1" x14ac:dyDescent="0.2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spans="5:19" ht="15.75" customHeight="1" x14ac:dyDescent="0.2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spans="5:19" ht="15.75" customHeight="1" x14ac:dyDescent="0.2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spans="5:19" ht="15.75" customHeight="1" x14ac:dyDescent="0.2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spans="5:19" ht="15.75" customHeight="1" x14ac:dyDescent="0.2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spans="5:19" ht="15.75" customHeight="1" x14ac:dyDescent="0.2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spans="5:19" ht="15.75" customHeight="1" x14ac:dyDescent="0.2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spans="5:19" ht="15.75" customHeight="1" x14ac:dyDescent="0.2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spans="5:19" ht="15.75" customHeight="1" x14ac:dyDescent="0.2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spans="5:19" ht="15.75" customHeight="1" x14ac:dyDescent="0.2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spans="5:19" ht="15.75" customHeight="1" x14ac:dyDescent="0.2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spans="5:19" ht="15.75" customHeight="1" x14ac:dyDescent="0.2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spans="5:19" ht="15.75" customHeight="1" x14ac:dyDescent="0.2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spans="5:19" ht="15.75" customHeight="1" x14ac:dyDescent="0.2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spans="5:19" ht="15.75" customHeight="1" x14ac:dyDescent="0.2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spans="5:19" ht="15.75" customHeight="1" x14ac:dyDescent="0.2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spans="5:19" ht="15.75" customHeight="1" x14ac:dyDescent="0.2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spans="5:19" ht="15.75" customHeight="1" x14ac:dyDescent="0.2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spans="5:19" ht="15.75" customHeight="1" x14ac:dyDescent="0.2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spans="5:19" ht="15.75" customHeight="1" x14ac:dyDescent="0.2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spans="5:19" ht="15.75" customHeight="1" x14ac:dyDescent="0.2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spans="5:19" ht="15.75" customHeight="1" x14ac:dyDescent="0.2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spans="5:19" ht="15.75" customHeight="1" x14ac:dyDescent="0.2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spans="5:19" ht="15.75" customHeight="1" x14ac:dyDescent="0.2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spans="5:19" ht="15.75" customHeight="1" x14ac:dyDescent="0.2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spans="5:19" ht="15.75" customHeight="1" x14ac:dyDescent="0.2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spans="5:19" ht="15.75" customHeight="1" x14ac:dyDescent="0.2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spans="5:19" ht="15.75" customHeight="1" x14ac:dyDescent="0.2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spans="5:19" ht="15.75" customHeight="1" x14ac:dyDescent="0.2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spans="5:19" ht="15.75" customHeight="1" x14ac:dyDescent="0.2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spans="5:19" ht="15.75" customHeight="1" x14ac:dyDescent="0.2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spans="5:19" ht="15.75" customHeight="1" x14ac:dyDescent="0.2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spans="5:19" ht="15.75" customHeight="1" x14ac:dyDescent="0.2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spans="5:19" ht="15.75" customHeight="1" x14ac:dyDescent="0.2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spans="5:19" ht="15.75" customHeight="1" x14ac:dyDescent="0.2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spans="5:19" ht="15.75" customHeight="1" x14ac:dyDescent="0.2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5:19" ht="15.75" customHeight="1" x14ac:dyDescent="0.2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5:19" ht="15.75" customHeight="1" x14ac:dyDescent="0.2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5:19" ht="15.75" customHeight="1" x14ac:dyDescent="0.2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spans="5:19" ht="15.75" customHeight="1" x14ac:dyDescent="0.2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spans="5:19" ht="15.75" customHeight="1" x14ac:dyDescent="0.2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spans="5:19" ht="15.75" customHeight="1" x14ac:dyDescent="0.2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spans="5:19" ht="15.75" customHeight="1" x14ac:dyDescent="0.2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spans="5:19" ht="15.75" customHeight="1" x14ac:dyDescent="0.2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spans="5:19" ht="15.75" customHeight="1" x14ac:dyDescent="0.2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spans="5:19" ht="15.75" customHeight="1" x14ac:dyDescent="0.2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spans="5:19" ht="15.75" customHeight="1" x14ac:dyDescent="0.2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spans="5:19" ht="15.75" customHeight="1" x14ac:dyDescent="0.2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5:19" ht="15.75" customHeight="1" x14ac:dyDescent="0.2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spans="5:19" ht="15.75" customHeight="1" x14ac:dyDescent="0.2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spans="5:19" ht="15.75" customHeight="1" x14ac:dyDescent="0.2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spans="5:19" ht="15.75" customHeight="1" x14ac:dyDescent="0.2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spans="5:19" ht="15.75" customHeight="1" x14ac:dyDescent="0.2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spans="5:19" ht="15.75" customHeight="1" x14ac:dyDescent="0.2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spans="5:19" ht="15.75" customHeight="1" x14ac:dyDescent="0.2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spans="5:19" ht="15.75" customHeight="1" x14ac:dyDescent="0.2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spans="5:19" ht="15.75" customHeight="1" x14ac:dyDescent="0.2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spans="5:19" ht="15.75" customHeight="1" x14ac:dyDescent="0.2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spans="5:19" ht="15.75" customHeight="1" x14ac:dyDescent="0.2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spans="5:19" ht="15.75" customHeight="1" x14ac:dyDescent="0.2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spans="5:19" ht="15.75" customHeight="1" x14ac:dyDescent="0.2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spans="5:19" ht="15.75" customHeight="1" x14ac:dyDescent="0.2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5:19" ht="15.75" customHeight="1" x14ac:dyDescent="0.2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5:19" ht="15.75" customHeight="1" x14ac:dyDescent="0.2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5:19" ht="15.75" customHeight="1" x14ac:dyDescent="0.2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5:19" ht="15.75" customHeight="1" x14ac:dyDescent="0.2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5:19" ht="15.75" customHeight="1" x14ac:dyDescent="0.2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5:19" ht="15.75" customHeight="1" x14ac:dyDescent="0.2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spans="5:19" ht="15.75" customHeight="1" x14ac:dyDescent="0.2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spans="5:19" ht="15.75" customHeight="1" x14ac:dyDescent="0.2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spans="5:19" ht="15.75" customHeight="1" x14ac:dyDescent="0.2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spans="5:19" ht="15.75" customHeight="1" x14ac:dyDescent="0.2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spans="5:19" ht="15.75" customHeight="1" x14ac:dyDescent="0.2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spans="5:19" ht="15.75" customHeight="1" x14ac:dyDescent="0.2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spans="5:19" ht="15.75" customHeight="1" x14ac:dyDescent="0.2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spans="5:19" ht="15.75" customHeight="1" x14ac:dyDescent="0.2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spans="5:19" ht="15.75" customHeight="1" x14ac:dyDescent="0.2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spans="5:19" ht="15.75" customHeight="1" x14ac:dyDescent="0.2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5:19" ht="15.75" customHeight="1" x14ac:dyDescent="0.2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spans="5:19" ht="15.75" customHeight="1" x14ac:dyDescent="0.2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spans="5:19" ht="15.75" customHeight="1" x14ac:dyDescent="0.2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5:19" ht="15.75" customHeight="1" x14ac:dyDescent="0.2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5:19" ht="15.75" customHeight="1" x14ac:dyDescent="0.2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5:19" ht="15.75" customHeight="1" x14ac:dyDescent="0.2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spans="5:19" ht="15.75" customHeight="1" x14ac:dyDescent="0.2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spans="5:19" ht="15.75" customHeight="1" x14ac:dyDescent="0.2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spans="5:19" ht="15.75" customHeight="1" x14ac:dyDescent="0.2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spans="5:19" ht="15.75" customHeight="1" x14ac:dyDescent="0.2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5:19" ht="15.75" customHeight="1" x14ac:dyDescent="0.2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spans="5:19" ht="15.75" customHeight="1" x14ac:dyDescent="0.2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spans="5:19" ht="15.75" customHeight="1" x14ac:dyDescent="0.2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spans="5:19" ht="15.75" customHeight="1" x14ac:dyDescent="0.2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spans="5:19" ht="15.75" customHeight="1" x14ac:dyDescent="0.2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spans="5:19" ht="15.75" customHeight="1" x14ac:dyDescent="0.2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spans="5:19" ht="15.75" customHeight="1" x14ac:dyDescent="0.2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spans="5:19" ht="15.75" customHeight="1" x14ac:dyDescent="0.2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spans="5:19" ht="15.75" customHeight="1" x14ac:dyDescent="0.2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spans="5:19" ht="15.75" customHeight="1" x14ac:dyDescent="0.2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spans="5:19" ht="15.75" customHeight="1" x14ac:dyDescent="0.2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spans="5:19" ht="15.75" customHeight="1" x14ac:dyDescent="0.2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5:19" ht="15.75" customHeight="1" x14ac:dyDescent="0.2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spans="5:19" ht="15.75" customHeight="1" x14ac:dyDescent="0.2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spans="5:19" ht="15.75" customHeight="1" x14ac:dyDescent="0.2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spans="5:19" ht="15.75" customHeight="1" x14ac:dyDescent="0.2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spans="5:19" ht="15.75" customHeight="1" x14ac:dyDescent="0.2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spans="5:19" ht="15.75" customHeight="1" x14ac:dyDescent="0.2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spans="5:19" ht="15.75" customHeight="1" x14ac:dyDescent="0.2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spans="5:19" ht="15.75" customHeight="1" x14ac:dyDescent="0.2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spans="5:19" ht="15.75" customHeight="1" x14ac:dyDescent="0.2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spans="5:19" ht="15.75" customHeight="1" x14ac:dyDescent="0.2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spans="5:19" ht="15.75" customHeight="1" x14ac:dyDescent="0.2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spans="5:19" ht="15.75" customHeight="1" x14ac:dyDescent="0.2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spans="5:19" ht="15.75" customHeight="1" x14ac:dyDescent="0.2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spans="5:19" ht="15.75" customHeight="1" x14ac:dyDescent="0.2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spans="5:19" ht="15.75" customHeight="1" x14ac:dyDescent="0.2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spans="5:19" ht="15.75" customHeight="1" x14ac:dyDescent="0.2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spans="5:19" ht="15.75" customHeight="1" x14ac:dyDescent="0.2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spans="5:19" ht="15.75" customHeight="1" x14ac:dyDescent="0.2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5:19" ht="15.75" customHeight="1" x14ac:dyDescent="0.2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5:19" ht="15.75" customHeight="1" x14ac:dyDescent="0.2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spans="5:19" ht="15.75" customHeight="1" x14ac:dyDescent="0.2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spans="5:19" ht="15.75" customHeight="1" x14ac:dyDescent="0.2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spans="5:19" ht="15.75" customHeight="1" x14ac:dyDescent="0.2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spans="5:19" ht="15.75" customHeight="1" x14ac:dyDescent="0.2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spans="5:19" ht="15.75" customHeight="1" x14ac:dyDescent="0.2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spans="5:19" ht="15.75" customHeight="1" x14ac:dyDescent="0.2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spans="5:19" ht="15.75" customHeight="1" x14ac:dyDescent="0.2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spans="5:19" ht="15.75" customHeight="1" x14ac:dyDescent="0.2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spans="5:19" ht="15.75" customHeight="1" x14ac:dyDescent="0.2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spans="5:19" ht="15.75" customHeight="1" x14ac:dyDescent="0.2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5:19" ht="15.75" customHeight="1" x14ac:dyDescent="0.2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spans="5:19" ht="15.75" customHeight="1" x14ac:dyDescent="0.2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spans="5:19" ht="15.75" customHeight="1" x14ac:dyDescent="0.2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spans="5:19" ht="15.75" customHeight="1" x14ac:dyDescent="0.2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spans="5:19" ht="15.75" customHeight="1" x14ac:dyDescent="0.2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spans="5:19" ht="15.75" customHeight="1" x14ac:dyDescent="0.2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spans="5:19" ht="15.75" customHeight="1" x14ac:dyDescent="0.2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spans="5:19" ht="15.75" customHeight="1" x14ac:dyDescent="0.2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spans="5:19" ht="15.75" customHeight="1" x14ac:dyDescent="0.2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spans="5:19" ht="15.75" customHeight="1" x14ac:dyDescent="0.2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5:19" ht="15.75" customHeight="1" x14ac:dyDescent="0.2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spans="5:19" ht="15.75" customHeight="1" x14ac:dyDescent="0.2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spans="5:19" ht="15.75" customHeight="1" x14ac:dyDescent="0.2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spans="5:19" ht="15.75" customHeight="1" x14ac:dyDescent="0.2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spans="5:19" ht="15.75" customHeight="1" x14ac:dyDescent="0.2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spans="5:19" ht="15.75" customHeight="1" x14ac:dyDescent="0.2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spans="5:19" ht="15.75" customHeight="1" x14ac:dyDescent="0.2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spans="5:19" ht="15.75" customHeight="1" x14ac:dyDescent="0.2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5:19" ht="15.75" customHeight="1" x14ac:dyDescent="0.2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5:19" ht="15.75" customHeight="1" x14ac:dyDescent="0.2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5:19" ht="15.75" customHeight="1" x14ac:dyDescent="0.2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5:19" ht="15.75" customHeight="1" x14ac:dyDescent="0.2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5:19" ht="15.75" customHeight="1" x14ac:dyDescent="0.2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spans="5:19" ht="15.75" customHeight="1" x14ac:dyDescent="0.2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spans="5:19" ht="15.75" customHeight="1" x14ac:dyDescent="0.2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spans="5:19" ht="15.75" customHeight="1" x14ac:dyDescent="0.2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spans="5:19" ht="15.75" customHeight="1" x14ac:dyDescent="0.2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spans="5:19" ht="15.75" customHeight="1" x14ac:dyDescent="0.2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spans="5:19" ht="15.75" customHeight="1" x14ac:dyDescent="0.2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spans="5:19" ht="15.75" customHeight="1" x14ac:dyDescent="0.2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spans="5:19" ht="15.75" customHeight="1" x14ac:dyDescent="0.2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spans="5:19" ht="15.75" customHeight="1" x14ac:dyDescent="0.2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5:19" ht="15.75" customHeight="1" x14ac:dyDescent="0.2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5:19" ht="15.75" customHeight="1" x14ac:dyDescent="0.2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5:19" ht="15.75" customHeight="1" x14ac:dyDescent="0.2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spans="5:19" ht="15.75" customHeight="1" x14ac:dyDescent="0.2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spans="5:19" ht="15.75" customHeight="1" x14ac:dyDescent="0.2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spans="5:19" ht="15.75" customHeight="1" x14ac:dyDescent="0.2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spans="5:19" ht="15.75" customHeight="1" x14ac:dyDescent="0.2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spans="5:19" ht="15.75" customHeight="1" x14ac:dyDescent="0.2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5:19" ht="15.75" customHeight="1" x14ac:dyDescent="0.2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5:19" ht="15.75" customHeight="1" x14ac:dyDescent="0.2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spans="5:19" ht="15.75" customHeight="1" x14ac:dyDescent="0.2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spans="5:19" ht="15.75" customHeight="1" x14ac:dyDescent="0.2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spans="5:19" ht="15.75" customHeight="1" x14ac:dyDescent="0.2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spans="5:19" ht="15.75" customHeight="1" x14ac:dyDescent="0.2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spans="5:19" ht="15.75" customHeight="1" x14ac:dyDescent="0.2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spans="5:19" ht="15.75" customHeight="1" x14ac:dyDescent="0.2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spans="5:19" ht="15.75" customHeight="1" x14ac:dyDescent="0.2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spans="5:19" ht="15.75" customHeight="1" x14ac:dyDescent="0.2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spans="5:19" ht="15.75" customHeight="1" x14ac:dyDescent="0.2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spans="5:19" ht="15.75" customHeight="1" x14ac:dyDescent="0.2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5:19" ht="15.75" customHeight="1" x14ac:dyDescent="0.2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spans="5:19" ht="15.75" customHeight="1" x14ac:dyDescent="0.2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spans="5:19" ht="15.75" customHeight="1" x14ac:dyDescent="0.2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spans="5:19" ht="15.75" customHeight="1" x14ac:dyDescent="0.2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spans="5:19" ht="15.75" customHeight="1" x14ac:dyDescent="0.2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spans="5:19" ht="15.75" customHeight="1" x14ac:dyDescent="0.2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spans="5:19" ht="15.75" customHeight="1" x14ac:dyDescent="0.2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spans="5:19" ht="15.75" customHeight="1" x14ac:dyDescent="0.2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spans="5:19" ht="15.75" customHeight="1" x14ac:dyDescent="0.2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spans="5:19" ht="15.75" customHeight="1" x14ac:dyDescent="0.2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5:19" ht="15.75" customHeight="1" x14ac:dyDescent="0.2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spans="5:19" ht="15.75" customHeight="1" x14ac:dyDescent="0.2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spans="5:19" ht="15.75" customHeight="1" x14ac:dyDescent="0.2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spans="5:19" ht="15.75" customHeight="1" x14ac:dyDescent="0.2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spans="5:19" ht="15.75" customHeight="1" x14ac:dyDescent="0.2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spans="5:19" ht="15.75" customHeight="1" x14ac:dyDescent="0.2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spans="5:19" ht="15.75" customHeight="1" x14ac:dyDescent="0.2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spans="5:19" ht="15.75" customHeight="1" x14ac:dyDescent="0.2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spans="5:19" ht="15.75" customHeight="1" x14ac:dyDescent="0.2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spans="5:19" ht="15.75" customHeight="1" x14ac:dyDescent="0.2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spans="5:19" ht="15.75" customHeight="1" x14ac:dyDescent="0.2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spans="5:19" ht="15.75" customHeight="1" x14ac:dyDescent="0.2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5:19" ht="15.75" customHeight="1" x14ac:dyDescent="0.2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spans="5:19" ht="15.75" customHeight="1" x14ac:dyDescent="0.2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5:19" ht="15.75" customHeight="1" x14ac:dyDescent="0.2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5:19" ht="15.75" customHeight="1" x14ac:dyDescent="0.2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5:19" ht="15.75" customHeight="1" x14ac:dyDescent="0.2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5:19" ht="15.75" customHeight="1" x14ac:dyDescent="0.2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spans="5:19" ht="15.75" customHeight="1" x14ac:dyDescent="0.2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spans="5:19" ht="15.75" customHeight="1" x14ac:dyDescent="0.2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spans="5:19" ht="15.75" customHeight="1" x14ac:dyDescent="0.2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spans="5:19" ht="15.75" customHeight="1" x14ac:dyDescent="0.2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spans="5:19" ht="15.75" customHeight="1" x14ac:dyDescent="0.2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spans="5:19" ht="15.75" customHeight="1" x14ac:dyDescent="0.2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spans="5:19" ht="15.75" customHeight="1" x14ac:dyDescent="0.2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spans="5:19" ht="15.75" customHeight="1" x14ac:dyDescent="0.2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spans="5:19" ht="15.75" customHeight="1" x14ac:dyDescent="0.2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spans="5:19" ht="15.75" customHeight="1" x14ac:dyDescent="0.2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spans="5:19" ht="15.75" customHeight="1" x14ac:dyDescent="0.2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spans="5:19" ht="15.75" customHeight="1" x14ac:dyDescent="0.2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5:19" ht="15.75" customHeight="1" x14ac:dyDescent="0.2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spans="5:19" ht="15.75" customHeight="1" x14ac:dyDescent="0.2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spans="5:19" ht="15.75" customHeight="1" x14ac:dyDescent="0.2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spans="5:19" ht="15.75" customHeight="1" x14ac:dyDescent="0.2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spans="5:19" ht="15.75" customHeight="1" x14ac:dyDescent="0.2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spans="5:19" ht="15.75" customHeight="1" x14ac:dyDescent="0.2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spans="5:19" ht="15.75" customHeight="1" x14ac:dyDescent="0.2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spans="5:19" ht="15.75" customHeight="1" x14ac:dyDescent="0.2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spans="5:19" ht="15.75" customHeight="1" x14ac:dyDescent="0.2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spans="5:19" ht="15.75" customHeight="1" x14ac:dyDescent="0.2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spans="5:19" ht="15.75" customHeight="1" x14ac:dyDescent="0.2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spans="5:19" ht="15.75" customHeight="1" x14ac:dyDescent="0.2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spans="5:19" ht="15.75" customHeight="1" x14ac:dyDescent="0.2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spans="5:19" ht="15.75" customHeight="1" x14ac:dyDescent="0.2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spans="5:19" ht="15.75" customHeight="1" x14ac:dyDescent="0.2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spans="5:19" ht="15.75" customHeight="1" x14ac:dyDescent="0.2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spans="5:19" ht="15.75" customHeight="1" x14ac:dyDescent="0.2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spans="5:19" ht="15.75" customHeight="1" x14ac:dyDescent="0.2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5:19" ht="15.75" customHeight="1" x14ac:dyDescent="0.2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spans="5:19" ht="15.75" customHeight="1" x14ac:dyDescent="0.2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spans="5:19" ht="15.75" customHeight="1" x14ac:dyDescent="0.2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spans="5:19" ht="15.75" customHeight="1" x14ac:dyDescent="0.2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5:19" ht="15.75" customHeight="1" x14ac:dyDescent="0.2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5:19" ht="15.75" customHeight="1" x14ac:dyDescent="0.2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5:19" ht="15.75" customHeight="1" x14ac:dyDescent="0.2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spans="5:19" ht="15.75" customHeight="1" x14ac:dyDescent="0.2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spans="5:19" ht="15.75" customHeight="1" x14ac:dyDescent="0.2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spans="5:19" ht="15.75" customHeight="1" x14ac:dyDescent="0.2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5:19" ht="15.75" customHeight="1" x14ac:dyDescent="0.2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spans="5:19" ht="15.75" customHeight="1" x14ac:dyDescent="0.2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spans="5:19" ht="15.75" customHeight="1" x14ac:dyDescent="0.2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spans="5:19" ht="15.75" customHeight="1" x14ac:dyDescent="0.2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spans="5:19" ht="15.75" customHeight="1" x14ac:dyDescent="0.2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spans="5:19" ht="15.75" customHeight="1" x14ac:dyDescent="0.2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spans="5:19" ht="15.75" customHeight="1" x14ac:dyDescent="0.2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spans="5:19" ht="15.75" customHeight="1" x14ac:dyDescent="0.2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spans="5:19" ht="15.75" customHeight="1" x14ac:dyDescent="0.2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spans="5:19" ht="15.75" customHeight="1" x14ac:dyDescent="0.2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spans="5:19" ht="15.75" customHeight="1" x14ac:dyDescent="0.2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spans="5:19" ht="15.75" customHeight="1" x14ac:dyDescent="0.2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5:19" ht="15.75" customHeight="1" x14ac:dyDescent="0.2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spans="5:19" ht="15.75" customHeight="1" x14ac:dyDescent="0.2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spans="5:19" ht="15.75" customHeight="1" x14ac:dyDescent="0.2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spans="5:19" ht="15.75" customHeight="1" x14ac:dyDescent="0.2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spans="5:19" ht="15.75" customHeight="1" x14ac:dyDescent="0.2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spans="5:19" ht="15.75" customHeight="1" x14ac:dyDescent="0.2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spans="5:19" ht="15.75" customHeight="1" x14ac:dyDescent="0.2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spans="5:19" ht="15.75" customHeight="1" x14ac:dyDescent="0.2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spans="5:19" ht="15.75" customHeight="1" x14ac:dyDescent="0.2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spans="5:19" ht="15.75" customHeight="1" x14ac:dyDescent="0.2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spans="5:19" ht="15.75" customHeight="1" x14ac:dyDescent="0.2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spans="5:19" ht="15.75" customHeight="1" x14ac:dyDescent="0.2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spans="5:19" ht="15.75" customHeight="1" x14ac:dyDescent="0.2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spans="5:19" ht="15.75" customHeight="1" x14ac:dyDescent="0.2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spans="5:19" ht="15.75" customHeight="1" x14ac:dyDescent="0.2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spans="5:19" ht="15.75" customHeight="1" x14ac:dyDescent="0.2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spans="5:19" ht="15.75" customHeight="1" x14ac:dyDescent="0.2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spans="5:19" ht="15.75" customHeight="1" x14ac:dyDescent="0.2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5:19" ht="15.75" customHeight="1" x14ac:dyDescent="0.2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5:19" ht="15.75" customHeight="1" x14ac:dyDescent="0.2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spans="5:19" ht="15.75" customHeight="1" x14ac:dyDescent="0.2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spans="5:19" ht="15.75" customHeight="1" x14ac:dyDescent="0.2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spans="5:19" ht="15.75" customHeight="1" x14ac:dyDescent="0.2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spans="5:19" ht="15.75" customHeight="1" x14ac:dyDescent="0.2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spans="5:19" ht="15.75" customHeight="1" x14ac:dyDescent="0.2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spans="5:19" ht="15.75" customHeight="1" x14ac:dyDescent="0.2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spans="5:19" ht="15.75" customHeight="1" x14ac:dyDescent="0.2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spans="5:19" ht="15.75" customHeight="1" x14ac:dyDescent="0.2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spans="5:19" ht="15.75" customHeight="1" x14ac:dyDescent="0.2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spans="5:19" ht="15.75" customHeight="1" x14ac:dyDescent="0.2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5:19" ht="15.75" customHeight="1" x14ac:dyDescent="0.2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spans="5:19" ht="15.75" customHeight="1" x14ac:dyDescent="0.2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spans="5:19" ht="15.75" customHeight="1" x14ac:dyDescent="0.2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spans="5:19" ht="15.75" customHeight="1" x14ac:dyDescent="0.2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spans="5:19" ht="15.75" customHeight="1" x14ac:dyDescent="0.2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spans="5:19" ht="15.75" customHeight="1" x14ac:dyDescent="0.2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spans="5:19" ht="15.75" customHeight="1" x14ac:dyDescent="0.2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spans="5:19" ht="15.75" customHeight="1" x14ac:dyDescent="0.2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spans="5:19" ht="15.75" customHeight="1" x14ac:dyDescent="0.2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spans="5:19" ht="15.75" customHeight="1" x14ac:dyDescent="0.2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5:19" ht="15.75" customHeight="1" x14ac:dyDescent="0.2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spans="5:19" ht="15.75" customHeight="1" x14ac:dyDescent="0.2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spans="5:19" ht="15.75" customHeight="1" x14ac:dyDescent="0.2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spans="5:19" ht="15.75" customHeight="1" x14ac:dyDescent="0.2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spans="5:19" ht="15.75" customHeight="1" x14ac:dyDescent="0.2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spans="5:19" ht="15.75" customHeight="1" x14ac:dyDescent="0.2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spans="5:19" ht="15.75" customHeight="1" x14ac:dyDescent="0.2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5:19" ht="15.75" customHeight="1" x14ac:dyDescent="0.2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5:19" ht="15.75" customHeight="1" x14ac:dyDescent="0.2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5:19" ht="15.75" customHeight="1" x14ac:dyDescent="0.2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spans="5:19" ht="15.75" customHeight="1" x14ac:dyDescent="0.2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spans="5:19" ht="15.75" customHeight="1" x14ac:dyDescent="0.2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5:19" ht="15.75" customHeight="1" x14ac:dyDescent="0.2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spans="5:19" ht="15.75" customHeight="1" x14ac:dyDescent="0.2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spans="5:19" ht="15.75" customHeight="1" x14ac:dyDescent="0.2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spans="5:19" ht="15.75" customHeight="1" x14ac:dyDescent="0.2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5:19" ht="15.75" customHeight="1" x14ac:dyDescent="0.2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5:19" ht="15.75" customHeight="1" x14ac:dyDescent="0.2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5:19" ht="15.75" customHeight="1" x14ac:dyDescent="0.2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spans="5:19" ht="15.75" customHeight="1" x14ac:dyDescent="0.2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spans="5:19" ht="15.75" customHeight="1" x14ac:dyDescent="0.2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spans="5:19" ht="15.75" customHeight="1" x14ac:dyDescent="0.2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spans="5:19" ht="15.75" customHeight="1" x14ac:dyDescent="0.2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spans="5:19" ht="15.75" customHeight="1" x14ac:dyDescent="0.2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spans="5:19" ht="15.75" customHeight="1" x14ac:dyDescent="0.2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spans="5:19" ht="15.75" customHeight="1" x14ac:dyDescent="0.2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spans="5:19" ht="15.75" customHeight="1" x14ac:dyDescent="0.2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spans="5:19" ht="15.75" customHeight="1" x14ac:dyDescent="0.2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spans="5:19" ht="15.75" customHeight="1" x14ac:dyDescent="0.2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spans="5:19" ht="15.75" customHeight="1" x14ac:dyDescent="0.2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5:19" ht="15.75" customHeight="1" x14ac:dyDescent="0.2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5:19" ht="15.75" customHeight="1" x14ac:dyDescent="0.2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spans="5:19" ht="15.75" customHeight="1" x14ac:dyDescent="0.2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spans="5:19" ht="15.75" customHeight="1" x14ac:dyDescent="0.2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spans="5:19" ht="15.75" customHeight="1" x14ac:dyDescent="0.2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spans="5:19" ht="15.75" customHeight="1" x14ac:dyDescent="0.2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spans="5:19" ht="15.75" customHeight="1" x14ac:dyDescent="0.2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spans="5:19" ht="15.75" customHeight="1" x14ac:dyDescent="0.2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spans="5:19" ht="15.75" customHeight="1" x14ac:dyDescent="0.2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spans="5:19" ht="15.75" customHeight="1" x14ac:dyDescent="0.2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spans="5:19" ht="15.75" customHeight="1" x14ac:dyDescent="0.2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spans="5:19" ht="15.75" customHeight="1" x14ac:dyDescent="0.2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5:19" ht="15.75" customHeight="1" x14ac:dyDescent="0.2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spans="5:19" ht="15.75" customHeight="1" x14ac:dyDescent="0.2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spans="5:19" ht="15.75" customHeight="1" x14ac:dyDescent="0.2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spans="5:19" ht="15.75" customHeight="1" x14ac:dyDescent="0.2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spans="5:19" ht="15.75" customHeight="1" x14ac:dyDescent="0.2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spans="5:19" ht="15.75" customHeight="1" x14ac:dyDescent="0.2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spans="5:19" ht="15.75" customHeight="1" x14ac:dyDescent="0.2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spans="5:19" ht="15.75" customHeight="1" x14ac:dyDescent="0.2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spans="5:19" ht="15.75" customHeight="1" x14ac:dyDescent="0.2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spans="5:19" ht="15.75" customHeight="1" x14ac:dyDescent="0.2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5:19" ht="15.75" customHeight="1" x14ac:dyDescent="0.2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spans="5:19" ht="15.75" customHeight="1" x14ac:dyDescent="0.2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spans="5:19" ht="15.75" customHeight="1" x14ac:dyDescent="0.2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spans="5:19" ht="15.75" customHeight="1" x14ac:dyDescent="0.2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spans="5:19" ht="15.75" customHeight="1" x14ac:dyDescent="0.2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spans="5:19" ht="15.75" customHeight="1" x14ac:dyDescent="0.2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spans="5:19" ht="15.75" customHeight="1" x14ac:dyDescent="0.2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spans="5:19" ht="15.75" customHeight="1" x14ac:dyDescent="0.2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spans="5:19" ht="15.75" customHeight="1" x14ac:dyDescent="0.2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spans="5:19" ht="15.75" customHeight="1" x14ac:dyDescent="0.2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spans="5:19" ht="15.75" customHeight="1" x14ac:dyDescent="0.2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spans="5:19" ht="15.75" customHeight="1" x14ac:dyDescent="0.2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5:19" ht="15.75" customHeight="1" x14ac:dyDescent="0.2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5:19" ht="15.75" customHeight="1" x14ac:dyDescent="0.2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5:19" ht="15.75" customHeight="1" x14ac:dyDescent="0.2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spans="5:19" ht="15.75" customHeight="1" x14ac:dyDescent="0.2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spans="5:19" ht="15.75" customHeight="1" x14ac:dyDescent="0.2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spans="5:19" ht="15.75" customHeight="1" x14ac:dyDescent="0.2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spans="5:19" ht="15.75" customHeight="1" x14ac:dyDescent="0.2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spans="5:19" ht="15.75" customHeight="1" x14ac:dyDescent="0.2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spans="5:19" ht="15.75" customHeight="1" x14ac:dyDescent="0.2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spans="5:19" ht="15.75" customHeight="1" x14ac:dyDescent="0.2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spans="5:19" ht="15.75" customHeight="1" x14ac:dyDescent="0.2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spans="5:19" ht="15.75" customHeight="1" x14ac:dyDescent="0.2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spans="5:19" ht="15.75" customHeight="1" x14ac:dyDescent="0.2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spans="5:19" ht="15.75" customHeight="1" x14ac:dyDescent="0.2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spans="5:19" ht="15.75" customHeight="1" x14ac:dyDescent="0.2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5:19" ht="15.75" customHeight="1" x14ac:dyDescent="0.2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spans="5:19" ht="15.75" customHeight="1" x14ac:dyDescent="0.2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5:19" ht="15.75" customHeight="1" x14ac:dyDescent="0.2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5:19" ht="15.75" customHeight="1" x14ac:dyDescent="0.2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5:19" ht="15.75" customHeight="1" x14ac:dyDescent="0.2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spans="5:19" ht="15.75" customHeight="1" x14ac:dyDescent="0.2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spans="5:19" ht="15.75" customHeight="1" x14ac:dyDescent="0.2"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spans="5:19" ht="15.75" customHeight="1" x14ac:dyDescent="0.2"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spans="5:19" ht="15.75" customHeight="1" x14ac:dyDescent="0.2"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spans="5:19" ht="15.75" customHeight="1" x14ac:dyDescent="0.2"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spans="5:19" ht="15.75" customHeight="1" x14ac:dyDescent="0.2"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spans="5:19" ht="15.75" customHeight="1" x14ac:dyDescent="0.2"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spans="5:19" ht="15.75" customHeight="1" x14ac:dyDescent="0.2"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spans="5:19" ht="15.75" customHeight="1" x14ac:dyDescent="0.2"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spans="5:19" ht="15.75" customHeight="1" x14ac:dyDescent="0.2"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5:19" ht="15.75" customHeight="1" x14ac:dyDescent="0.2"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5:19" ht="15.75" customHeight="1" x14ac:dyDescent="0.2"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5:19" ht="15.75" customHeight="1" x14ac:dyDescent="0.2"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spans="5:19" ht="15.75" customHeight="1" x14ac:dyDescent="0.2"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spans="5:19" ht="15.75" customHeight="1" x14ac:dyDescent="0.2"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spans="5:19" ht="15.75" customHeight="1" x14ac:dyDescent="0.2"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spans="5:19" ht="15.75" customHeight="1" x14ac:dyDescent="0.2"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spans="5:19" ht="15.75" customHeight="1" x14ac:dyDescent="0.2"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spans="5:19" ht="15.75" customHeight="1" x14ac:dyDescent="0.2"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spans="5:19" ht="15.75" customHeight="1" x14ac:dyDescent="0.2"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5:19" ht="15.75" customHeight="1" x14ac:dyDescent="0.2"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spans="5:19" ht="15.75" customHeight="1" x14ac:dyDescent="0.2"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spans="5:19" ht="15.75" customHeight="1" x14ac:dyDescent="0.2"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spans="5:19" ht="15.75" customHeight="1" x14ac:dyDescent="0.2"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spans="5:19" ht="15.75" customHeight="1" x14ac:dyDescent="0.2"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spans="5:19" ht="15.75" customHeight="1" x14ac:dyDescent="0.2"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spans="5:19" ht="15.75" customHeight="1" x14ac:dyDescent="0.2"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spans="5:19" ht="15.75" customHeight="1" x14ac:dyDescent="0.2"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spans="5:19" ht="15.75" customHeight="1" x14ac:dyDescent="0.2"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spans="5:19" ht="15.75" customHeight="1" x14ac:dyDescent="0.2"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spans="5:19" ht="15.75" customHeight="1" x14ac:dyDescent="0.2"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spans="5:19" ht="15.75" customHeight="1" x14ac:dyDescent="0.2"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5:19" ht="15.75" customHeight="1" x14ac:dyDescent="0.2"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spans="5:19" ht="15.75" customHeight="1" x14ac:dyDescent="0.2"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spans="5:19" ht="15.75" customHeight="1" x14ac:dyDescent="0.2"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spans="5:19" ht="15.75" customHeight="1" x14ac:dyDescent="0.2"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spans="5:19" ht="15.75" customHeight="1" x14ac:dyDescent="0.2"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spans="5:19" ht="15.75" customHeight="1" x14ac:dyDescent="0.2"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spans="5:19" ht="15.75" customHeight="1" x14ac:dyDescent="0.2"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spans="5:19" ht="15.75" customHeight="1" x14ac:dyDescent="0.2"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spans="5:19" ht="15.75" customHeight="1" x14ac:dyDescent="0.2"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spans="5:19" ht="15.75" customHeight="1" x14ac:dyDescent="0.2"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spans="5:19" ht="15.75" customHeight="1" x14ac:dyDescent="0.2"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spans="5:19" ht="15.75" customHeight="1" x14ac:dyDescent="0.2"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spans="5:19" ht="15.75" customHeight="1" x14ac:dyDescent="0.2"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spans="5:19" ht="15.75" customHeight="1" x14ac:dyDescent="0.2"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spans="5:19" ht="15.75" customHeight="1" x14ac:dyDescent="0.2"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spans="5:19" ht="15.75" customHeight="1" x14ac:dyDescent="0.2"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spans="5:19" ht="15.75" customHeight="1" x14ac:dyDescent="0.2"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spans="5:19" ht="15.75" customHeight="1" x14ac:dyDescent="0.2"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5:19" ht="15.75" customHeight="1" x14ac:dyDescent="0.2"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5:19" ht="15.75" customHeight="1" x14ac:dyDescent="0.2"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spans="5:19" ht="15.75" customHeight="1" x14ac:dyDescent="0.2"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spans="5:19" ht="15.75" customHeight="1" x14ac:dyDescent="0.2"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spans="5:19" ht="15.75" customHeight="1" x14ac:dyDescent="0.2"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spans="5:19" ht="15.75" customHeight="1" x14ac:dyDescent="0.2"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spans="5:19" ht="15.75" customHeight="1" x14ac:dyDescent="0.2"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spans="5:19" ht="15.75" customHeight="1" x14ac:dyDescent="0.2"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spans="5:19" ht="15.75" customHeight="1" x14ac:dyDescent="0.2"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spans="5:19" ht="15.75" customHeight="1" x14ac:dyDescent="0.2"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spans="5:19" ht="15.75" customHeight="1" x14ac:dyDescent="0.2"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spans="5:19" ht="15.75" customHeight="1" x14ac:dyDescent="0.2"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5:19" ht="15.75" customHeight="1" x14ac:dyDescent="0.2"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spans="5:19" ht="15.75" customHeight="1" x14ac:dyDescent="0.2"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spans="5:19" ht="15.75" customHeight="1" x14ac:dyDescent="0.2"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spans="5:19" ht="15.75" customHeight="1" x14ac:dyDescent="0.2"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spans="5:19" ht="15.75" customHeight="1" x14ac:dyDescent="0.2"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spans="5:19" ht="15.75" customHeight="1" x14ac:dyDescent="0.2"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spans="5:19" ht="15.75" customHeight="1" x14ac:dyDescent="0.2"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spans="5:19" ht="15.75" customHeight="1" x14ac:dyDescent="0.2"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spans="5:19" ht="15.75" customHeight="1" x14ac:dyDescent="0.2"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spans="5:19" ht="15.75" customHeight="1" x14ac:dyDescent="0.2"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spans="5:19" ht="15.75" customHeight="1" x14ac:dyDescent="0.2"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spans="5:19" ht="15.75" customHeight="1" x14ac:dyDescent="0.2"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spans="5:19" ht="15.75" customHeight="1" x14ac:dyDescent="0.2"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spans="5:19" ht="15.75" customHeight="1" x14ac:dyDescent="0.2"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spans="5:19" ht="15.75" customHeight="1" x14ac:dyDescent="0.2"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spans="5:19" ht="15.75" customHeight="1" x14ac:dyDescent="0.2"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spans="5:19" ht="15.75" customHeight="1" x14ac:dyDescent="0.2"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spans="5:19" ht="15.75" customHeight="1" x14ac:dyDescent="0.2"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spans="5:19" ht="15.75" customHeight="1" x14ac:dyDescent="0.2"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spans="5:19" ht="15.75" customHeight="1" x14ac:dyDescent="0.2"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spans="5:19" ht="15.75" customHeight="1" x14ac:dyDescent="0.2"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spans="5:19" ht="15.75" customHeight="1" x14ac:dyDescent="0.2"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spans="5:19" ht="15.75" customHeight="1" x14ac:dyDescent="0.2"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spans="5:19" ht="15.75" customHeight="1" x14ac:dyDescent="0.2"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spans="5:19" ht="15.75" customHeight="1" x14ac:dyDescent="0.2"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spans="5:19" ht="15.75" customHeight="1" x14ac:dyDescent="0.2"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spans="5:19" ht="15.75" customHeight="1" x14ac:dyDescent="0.2"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spans="5:19" ht="15.75" customHeight="1" x14ac:dyDescent="0.2"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spans="5:19" ht="15.75" customHeight="1" x14ac:dyDescent="0.2"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spans="5:19" ht="15.75" customHeight="1" x14ac:dyDescent="0.2"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spans="5:19" ht="15.75" customHeight="1" x14ac:dyDescent="0.2"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spans="5:19" ht="15.75" customHeight="1" x14ac:dyDescent="0.2"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spans="5:19" ht="15.75" customHeight="1" x14ac:dyDescent="0.2"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spans="5:19" ht="15.75" customHeight="1" x14ac:dyDescent="0.2"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spans="5:19" x14ac:dyDescent="0.2"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spans="5:19" x14ac:dyDescent="0.2"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  <row r="999" spans="5:19" x14ac:dyDescent="0.2"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</row>
    <row r="1000" spans="5:19" x14ac:dyDescent="0.2"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</row>
    <row r="1001" spans="5:19" x14ac:dyDescent="0.2"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</row>
    <row r="1002" spans="5:19" x14ac:dyDescent="0.2"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</row>
  </sheetData>
  <mergeCells count="4">
    <mergeCell ref="V1:AB1"/>
    <mergeCell ref="AC1:AJ1"/>
    <mergeCell ref="E1:K1"/>
    <mergeCell ref="L1:S1"/>
  </mergeCells>
  <conditionalFormatting sqref="E1 E2:H2 E22:H26 H21 E32:H32 H27:H31 I4:K32 T2:U3 U38:U43 S38:S39 E41:S1002 E4:H20 E3:U3 E37:K40 L4:S37">
    <cfRule type="containsText" dxfId="258" priority="308" operator="containsText" text="SFULL">
      <formula>NOT(ISERROR(SEARCH(("SFULL"),(E1))))</formula>
    </cfRule>
  </conditionalFormatting>
  <conditionalFormatting sqref="T2:T3 E1 E2:H2 E22:H26 H21 E32:H32 H27:H31 I4:K32 U38:U43 S38:S39 E41:S1002 E4:H20 E3:U3 E37:K40 L4:S37">
    <cfRule type="containsText" dxfId="257" priority="309" operator="containsText" text="SX">
      <formula>NOT(ISERROR(SEARCH(("SX"),(E1))))</formula>
    </cfRule>
  </conditionalFormatting>
  <conditionalFormatting sqref="T2:T3 E1 E2:H2 E22:H26 H21 E32:H32 H27:H31 I4:K32 U38:U43 S38:S39 E41:S1002 E4:H20 E3:U3 E37:K40 L4:S37">
    <cfRule type="containsText" dxfId="256" priority="310" operator="containsText" text="WMO">
      <formula>NOT(ISERROR(SEARCH(("WMO"),(E1))))</formula>
    </cfRule>
  </conditionalFormatting>
  <conditionalFormatting sqref="T2:T3 E1 E2:H2 E22:H26 H21 E32:H32 H27:H31 I4:K32 U38:U43 S38:S39 E41:S1002 E4:H20 E3:U3 E37:K40 L4:S37">
    <cfRule type="containsText" dxfId="255" priority="311" operator="containsText" text="WR">
      <formula>NOT(ISERROR(SEARCH(("WR"),(E1))))</formula>
    </cfRule>
  </conditionalFormatting>
  <conditionalFormatting sqref="T2:T3 E1 E2:H2 E22:H26 H21 E32:H32 H27:H31 I4:K32 U38:U43 S38:S39 E41:S1002 E4:H20 E3:U3 E37:K40 L4:S37">
    <cfRule type="containsText" dxfId="254" priority="312" operator="containsText" text="WFULL">
      <formula>NOT(ISERROR(SEARCH(("WFULL"),(E1))))</formula>
    </cfRule>
  </conditionalFormatting>
  <conditionalFormatting sqref="T2:T3 E1 E2:H2 E22:H26 H21 E32:H32 H27:H31 I4:K32 U38:U43 S38:S39 E41:S1002 E4:H20 E3:U3 E37:K40 L4:S37">
    <cfRule type="containsText" dxfId="253" priority="313" operator="containsText" text="SRW">
      <formula>NOT(ISERROR(SEARCH(("SRW"),(E1))))</formula>
    </cfRule>
  </conditionalFormatting>
  <conditionalFormatting sqref="T2:T3 E1 E2:H2 E22:H26 H21 E32:H32 H27:H31 I4:K32 U38:U43 S38:S39 E41:S1002 E4:H20 E3:U3 E37:K40 L4:S37">
    <cfRule type="containsText" dxfId="252" priority="314" operator="containsText" text="SR">
      <formula>NOT(ISERROR(SEARCH(("SR"),(E1))))</formula>
    </cfRule>
  </conditionalFormatting>
  <conditionalFormatting sqref="T1:U1">
    <cfRule type="containsText" dxfId="251" priority="301" operator="containsText" text="SFULL">
      <formula>NOT(ISERROR(SEARCH(("SFULL"),(T1))))</formula>
    </cfRule>
  </conditionalFormatting>
  <conditionalFormatting sqref="T1:U1">
    <cfRule type="containsText" dxfId="250" priority="302" operator="containsText" text="SX">
      <formula>NOT(ISERROR(SEARCH(("SX"),(T1))))</formula>
    </cfRule>
  </conditionalFormatting>
  <conditionalFormatting sqref="T1:U1">
    <cfRule type="containsText" dxfId="249" priority="303" operator="containsText" text="WMO">
      <formula>NOT(ISERROR(SEARCH(("WMO"),(T1))))</formula>
    </cfRule>
  </conditionalFormatting>
  <conditionalFormatting sqref="T1:U1">
    <cfRule type="containsText" dxfId="248" priority="304" operator="containsText" text="WR">
      <formula>NOT(ISERROR(SEARCH(("WR"),(T1))))</formula>
    </cfRule>
  </conditionalFormatting>
  <conditionalFormatting sqref="T1:U1">
    <cfRule type="containsText" dxfId="247" priority="305" operator="containsText" text="WFULL">
      <formula>NOT(ISERROR(SEARCH(("WFULL"),(T1))))</formula>
    </cfRule>
  </conditionalFormatting>
  <conditionalFormatting sqref="T1:U1">
    <cfRule type="containsText" dxfId="246" priority="306" operator="containsText" text="SRW">
      <formula>NOT(ISERROR(SEARCH(("SRW"),(T1))))</formula>
    </cfRule>
  </conditionalFormatting>
  <conditionalFormatting sqref="T1:U1">
    <cfRule type="containsText" dxfId="245" priority="307" operator="containsText" text="SR">
      <formula>NOT(ISERROR(SEARCH(("SR"),(T1))))</formula>
    </cfRule>
  </conditionalFormatting>
  <conditionalFormatting sqref="L1 L2:N2 P2:S2 Q38:R39 Q40:Q43">
    <cfRule type="containsText" dxfId="244" priority="287" operator="containsText" text="SFULL">
      <formula>NOT(ISERROR(SEARCH(("SFULL"),(L1))))</formula>
    </cfRule>
  </conditionalFormatting>
  <conditionalFormatting sqref="H33:H36">
    <cfRule type="containsText" dxfId="243" priority="217" operator="containsText" text="SFULL">
      <formula>NOT(ISERROR(SEARCH(("SFULL"),(H33))))</formula>
    </cfRule>
  </conditionalFormatting>
  <conditionalFormatting sqref="L1 L2:N2 P2:S2 Q38:R39 Q40:Q43">
    <cfRule type="containsText" dxfId="242" priority="288" operator="containsText" text="SX">
      <formula>NOT(ISERROR(SEARCH(("SX"),(L1))))</formula>
    </cfRule>
  </conditionalFormatting>
  <conditionalFormatting sqref="L1 L2:N2 P2:S2 Q38:R39 Q40:Q43">
    <cfRule type="containsText" dxfId="241" priority="289" operator="containsText" text="WMO">
      <formula>NOT(ISERROR(SEARCH(("WMO"),(L1))))</formula>
    </cfRule>
  </conditionalFormatting>
  <conditionalFormatting sqref="L1 L2:N2 P2:S2 Q38:R39 Q40:Q43">
    <cfRule type="containsText" dxfId="240" priority="290" operator="containsText" text="WR">
      <formula>NOT(ISERROR(SEARCH(("WR"),(L1))))</formula>
    </cfRule>
  </conditionalFormatting>
  <conditionalFormatting sqref="L1 L2:N2 P2:S2 Q38:R39 Q40:Q43">
    <cfRule type="containsText" dxfId="239" priority="291" operator="containsText" text="WFULL">
      <formula>NOT(ISERROR(SEARCH(("WFULL"),(L1))))</formula>
    </cfRule>
  </conditionalFormatting>
  <conditionalFormatting sqref="L1 L2:N2 P2:S2 Q38:R39 Q40:Q43">
    <cfRule type="containsText" dxfId="238" priority="292" operator="containsText" text="SRW">
      <formula>NOT(ISERROR(SEARCH(("SRW"),(L1))))</formula>
    </cfRule>
  </conditionalFormatting>
  <conditionalFormatting sqref="L1 L2:N2 P2:S2 Q38:R39 Q40:Q43">
    <cfRule type="containsText" dxfId="237" priority="293" operator="containsText" text="SR">
      <formula>NOT(ISERROR(SEARCH(("SR"),(L1))))</formula>
    </cfRule>
  </conditionalFormatting>
  <conditionalFormatting sqref="E21">
    <cfRule type="containsText" dxfId="236" priority="280" operator="containsText" text="SFULL">
      <formula>NOT(ISERROR(SEARCH(("SFULL"),(E21))))</formula>
    </cfRule>
  </conditionalFormatting>
  <conditionalFormatting sqref="E21">
    <cfRule type="containsText" dxfId="235" priority="281" operator="containsText" text="SX">
      <formula>NOT(ISERROR(SEARCH(("SX"),(E21))))</formula>
    </cfRule>
  </conditionalFormatting>
  <conditionalFormatting sqref="E21">
    <cfRule type="containsText" dxfId="234" priority="282" operator="containsText" text="WMO">
      <formula>NOT(ISERROR(SEARCH(("WMO"),(E21))))</formula>
    </cfRule>
  </conditionalFormatting>
  <conditionalFormatting sqref="E21">
    <cfRule type="containsText" dxfId="233" priority="283" operator="containsText" text="WR">
      <formula>NOT(ISERROR(SEARCH(("WR"),(E21))))</formula>
    </cfRule>
  </conditionalFormatting>
  <conditionalFormatting sqref="E21">
    <cfRule type="containsText" dxfId="232" priority="284" operator="containsText" text="WFULL">
      <formula>NOT(ISERROR(SEARCH(("WFULL"),(E21))))</formula>
    </cfRule>
  </conditionalFormatting>
  <conditionalFormatting sqref="E21">
    <cfRule type="containsText" dxfId="231" priority="285" operator="containsText" text="SRW">
      <formula>NOT(ISERROR(SEARCH(("SRW"),(E21))))</formula>
    </cfRule>
  </conditionalFormatting>
  <conditionalFormatting sqref="E21">
    <cfRule type="containsText" dxfId="230" priority="286" operator="containsText" text="SR">
      <formula>NOT(ISERROR(SEARCH(("SR"),(E21))))</formula>
    </cfRule>
  </conditionalFormatting>
  <conditionalFormatting sqref="E27:E31">
    <cfRule type="containsText" dxfId="229" priority="273" operator="containsText" text="SFULL">
      <formula>NOT(ISERROR(SEARCH(("SFULL"),(E27))))</formula>
    </cfRule>
  </conditionalFormatting>
  <conditionalFormatting sqref="E27:E31">
    <cfRule type="containsText" dxfId="228" priority="274" operator="containsText" text="SX">
      <formula>NOT(ISERROR(SEARCH(("SX"),(E27))))</formula>
    </cfRule>
  </conditionalFormatting>
  <conditionalFormatting sqref="E27:E31">
    <cfRule type="containsText" dxfId="227" priority="275" operator="containsText" text="WMO">
      <formula>NOT(ISERROR(SEARCH(("WMO"),(E27))))</formula>
    </cfRule>
  </conditionalFormatting>
  <conditionalFormatting sqref="E27:E31">
    <cfRule type="containsText" dxfId="226" priority="276" operator="containsText" text="WR">
      <formula>NOT(ISERROR(SEARCH(("WR"),(E27))))</formula>
    </cfRule>
  </conditionalFormatting>
  <conditionalFormatting sqref="E27:E31">
    <cfRule type="containsText" dxfId="225" priority="277" operator="containsText" text="WFULL">
      <formula>NOT(ISERROR(SEARCH(("WFULL"),(E27))))</formula>
    </cfRule>
  </conditionalFormatting>
  <conditionalFormatting sqref="E27:E31">
    <cfRule type="containsText" dxfId="224" priority="278" operator="containsText" text="SRW">
      <formula>NOT(ISERROR(SEARCH(("SRW"),(E27))))</formula>
    </cfRule>
  </conditionalFormatting>
  <conditionalFormatting sqref="E27:E31">
    <cfRule type="containsText" dxfId="223" priority="279" operator="containsText" text="SR">
      <formula>NOT(ISERROR(SEARCH(("SR"),(E27))))</formula>
    </cfRule>
  </conditionalFormatting>
  <conditionalFormatting sqref="E33:E36">
    <cfRule type="containsText" dxfId="222" priority="266" operator="containsText" text="SFULL">
      <formula>NOT(ISERROR(SEARCH(("SFULL"),(E33))))</formula>
    </cfRule>
  </conditionalFormatting>
  <conditionalFormatting sqref="E33:E36">
    <cfRule type="containsText" dxfId="221" priority="267" operator="containsText" text="SX">
      <formula>NOT(ISERROR(SEARCH(("SX"),(E33))))</formula>
    </cfRule>
  </conditionalFormatting>
  <conditionalFormatting sqref="E33:E36">
    <cfRule type="containsText" dxfId="220" priority="268" operator="containsText" text="WMO">
      <formula>NOT(ISERROR(SEARCH(("WMO"),(E33))))</formula>
    </cfRule>
  </conditionalFormatting>
  <conditionalFormatting sqref="E33:E36">
    <cfRule type="containsText" dxfId="219" priority="269" operator="containsText" text="WR">
      <formula>NOT(ISERROR(SEARCH(("WR"),(E33))))</formula>
    </cfRule>
  </conditionalFormatting>
  <conditionalFormatting sqref="E33:E36">
    <cfRule type="containsText" dxfId="218" priority="270" operator="containsText" text="WFULL">
      <formula>NOT(ISERROR(SEARCH(("WFULL"),(E33))))</formula>
    </cfRule>
  </conditionalFormatting>
  <conditionalFormatting sqref="E33:E36">
    <cfRule type="containsText" dxfId="217" priority="271" operator="containsText" text="SRW">
      <formula>NOT(ISERROR(SEARCH(("SRW"),(E33))))</formula>
    </cfRule>
  </conditionalFormatting>
  <conditionalFormatting sqref="E33:E36">
    <cfRule type="containsText" dxfId="216" priority="272" operator="containsText" text="SR">
      <formula>NOT(ISERROR(SEARCH(("SR"),(E33))))</formula>
    </cfRule>
  </conditionalFormatting>
  <conditionalFormatting sqref="F21">
    <cfRule type="containsText" dxfId="215" priority="259" operator="containsText" text="SFULL">
      <formula>NOT(ISERROR(SEARCH(("SFULL"),(F21))))</formula>
    </cfRule>
  </conditionalFormatting>
  <conditionalFormatting sqref="F21">
    <cfRule type="containsText" dxfId="214" priority="260" operator="containsText" text="SX">
      <formula>NOT(ISERROR(SEARCH(("SX"),(F21))))</formula>
    </cfRule>
  </conditionalFormatting>
  <conditionalFormatting sqref="F21">
    <cfRule type="containsText" dxfId="213" priority="261" operator="containsText" text="WMO">
      <formula>NOT(ISERROR(SEARCH(("WMO"),(F21))))</formula>
    </cfRule>
  </conditionalFormatting>
  <conditionalFormatting sqref="F21">
    <cfRule type="containsText" dxfId="212" priority="262" operator="containsText" text="WR">
      <formula>NOT(ISERROR(SEARCH(("WR"),(F21))))</formula>
    </cfRule>
  </conditionalFormatting>
  <conditionalFormatting sqref="F21">
    <cfRule type="containsText" dxfId="211" priority="263" operator="containsText" text="WFULL">
      <formula>NOT(ISERROR(SEARCH(("WFULL"),(F21))))</formula>
    </cfRule>
  </conditionalFormatting>
  <conditionalFormatting sqref="F21">
    <cfRule type="containsText" dxfId="210" priority="264" operator="containsText" text="SRW">
      <formula>NOT(ISERROR(SEARCH(("SRW"),(F21))))</formula>
    </cfRule>
  </conditionalFormatting>
  <conditionalFormatting sqref="F21">
    <cfRule type="containsText" dxfId="209" priority="265" operator="containsText" text="SR">
      <formula>NOT(ISERROR(SEARCH(("SR"),(F21))))</formula>
    </cfRule>
  </conditionalFormatting>
  <conditionalFormatting sqref="F27:F31">
    <cfRule type="containsText" dxfId="208" priority="252" operator="containsText" text="SFULL">
      <formula>NOT(ISERROR(SEARCH(("SFULL"),(F27))))</formula>
    </cfRule>
  </conditionalFormatting>
  <conditionalFormatting sqref="F27:F31">
    <cfRule type="containsText" dxfId="207" priority="253" operator="containsText" text="SX">
      <formula>NOT(ISERROR(SEARCH(("SX"),(F27))))</formula>
    </cfRule>
  </conditionalFormatting>
  <conditionalFormatting sqref="F27:F31">
    <cfRule type="containsText" dxfId="206" priority="254" operator="containsText" text="WMO">
      <formula>NOT(ISERROR(SEARCH(("WMO"),(F27))))</formula>
    </cfRule>
  </conditionalFormatting>
  <conditionalFormatting sqref="F27:F31">
    <cfRule type="containsText" dxfId="205" priority="255" operator="containsText" text="WR">
      <formula>NOT(ISERROR(SEARCH(("WR"),(F27))))</formula>
    </cfRule>
  </conditionalFormatting>
  <conditionalFormatting sqref="F27:F31">
    <cfRule type="containsText" dxfId="204" priority="256" operator="containsText" text="WFULL">
      <formula>NOT(ISERROR(SEARCH(("WFULL"),(F27))))</formula>
    </cfRule>
  </conditionalFormatting>
  <conditionalFormatting sqref="F27:F31">
    <cfRule type="containsText" dxfId="203" priority="257" operator="containsText" text="SRW">
      <formula>NOT(ISERROR(SEARCH(("SRW"),(F27))))</formula>
    </cfRule>
  </conditionalFormatting>
  <conditionalFormatting sqref="F27:F31">
    <cfRule type="containsText" dxfId="202" priority="258" operator="containsText" text="SR">
      <formula>NOT(ISERROR(SEARCH(("SR"),(F27))))</formula>
    </cfRule>
  </conditionalFormatting>
  <conditionalFormatting sqref="F33:F36">
    <cfRule type="containsText" dxfId="201" priority="245" operator="containsText" text="SFULL">
      <formula>NOT(ISERROR(SEARCH(("SFULL"),(F33))))</formula>
    </cfRule>
  </conditionalFormatting>
  <conditionalFormatting sqref="F33:F36">
    <cfRule type="containsText" dxfId="200" priority="246" operator="containsText" text="SX">
      <formula>NOT(ISERROR(SEARCH(("SX"),(F33))))</formula>
    </cfRule>
  </conditionalFormatting>
  <conditionalFormatting sqref="F33:F36">
    <cfRule type="containsText" dxfId="199" priority="247" operator="containsText" text="WMO">
      <formula>NOT(ISERROR(SEARCH(("WMO"),(F33))))</formula>
    </cfRule>
  </conditionalFormatting>
  <conditionalFormatting sqref="F33:F36">
    <cfRule type="containsText" dxfId="198" priority="248" operator="containsText" text="WR">
      <formula>NOT(ISERROR(SEARCH(("WR"),(F33))))</formula>
    </cfRule>
  </conditionalFormatting>
  <conditionalFormatting sqref="F33:F36">
    <cfRule type="containsText" dxfId="197" priority="249" operator="containsText" text="WFULL">
      <formula>NOT(ISERROR(SEARCH(("WFULL"),(F33))))</formula>
    </cfRule>
  </conditionalFormatting>
  <conditionalFormatting sqref="F33:F36">
    <cfRule type="containsText" dxfId="196" priority="250" operator="containsText" text="SRW">
      <formula>NOT(ISERROR(SEARCH(("SRW"),(F33))))</formula>
    </cfRule>
  </conditionalFormatting>
  <conditionalFormatting sqref="F33:F36">
    <cfRule type="containsText" dxfId="195" priority="251" operator="containsText" text="SR">
      <formula>NOT(ISERROR(SEARCH(("SR"),(F33))))</formula>
    </cfRule>
  </conditionalFormatting>
  <conditionalFormatting sqref="G21">
    <cfRule type="containsText" dxfId="194" priority="238" operator="containsText" text="SFULL">
      <formula>NOT(ISERROR(SEARCH(("SFULL"),(G21))))</formula>
    </cfRule>
  </conditionalFormatting>
  <conditionalFormatting sqref="G21">
    <cfRule type="containsText" dxfId="193" priority="239" operator="containsText" text="SX">
      <formula>NOT(ISERROR(SEARCH(("SX"),(G21))))</formula>
    </cfRule>
  </conditionalFormatting>
  <conditionalFormatting sqref="G21">
    <cfRule type="containsText" dxfId="192" priority="240" operator="containsText" text="WMO">
      <formula>NOT(ISERROR(SEARCH(("WMO"),(G21))))</formula>
    </cfRule>
  </conditionalFormatting>
  <conditionalFormatting sqref="G21">
    <cfRule type="containsText" dxfId="191" priority="241" operator="containsText" text="WR">
      <formula>NOT(ISERROR(SEARCH(("WR"),(G21))))</formula>
    </cfRule>
  </conditionalFormatting>
  <conditionalFormatting sqref="G21">
    <cfRule type="containsText" dxfId="190" priority="242" operator="containsText" text="WFULL">
      <formula>NOT(ISERROR(SEARCH(("WFULL"),(G21))))</formula>
    </cfRule>
  </conditionalFormatting>
  <conditionalFormatting sqref="G21">
    <cfRule type="containsText" dxfId="189" priority="243" operator="containsText" text="SRW">
      <formula>NOT(ISERROR(SEARCH(("SRW"),(G21))))</formula>
    </cfRule>
  </conditionalFormatting>
  <conditionalFormatting sqref="G21">
    <cfRule type="containsText" dxfId="188" priority="244" operator="containsText" text="SR">
      <formula>NOT(ISERROR(SEARCH(("SR"),(G21))))</formula>
    </cfRule>
  </conditionalFormatting>
  <conditionalFormatting sqref="G27:G31">
    <cfRule type="containsText" dxfId="187" priority="231" operator="containsText" text="SFULL">
      <formula>NOT(ISERROR(SEARCH(("SFULL"),(G27))))</formula>
    </cfRule>
  </conditionalFormatting>
  <conditionalFormatting sqref="G27:G31">
    <cfRule type="containsText" dxfId="186" priority="232" operator="containsText" text="SX">
      <formula>NOT(ISERROR(SEARCH(("SX"),(G27))))</formula>
    </cfRule>
  </conditionalFormatting>
  <conditionalFormatting sqref="G27:G31">
    <cfRule type="containsText" dxfId="185" priority="233" operator="containsText" text="WMO">
      <formula>NOT(ISERROR(SEARCH(("WMO"),(G27))))</formula>
    </cfRule>
  </conditionalFormatting>
  <conditionalFormatting sqref="G27:G31">
    <cfRule type="containsText" dxfId="184" priority="234" operator="containsText" text="WR">
      <formula>NOT(ISERROR(SEARCH(("WR"),(G27))))</formula>
    </cfRule>
  </conditionalFormatting>
  <conditionalFormatting sqref="G27:G31">
    <cfRule type="containsText" dxfId="183" priority="235" operator="containsText" text="WFULL">
      <formula>NOT(ISERROR(SEARCH(("WFULL"),(G27))))</formula>
    </cfRule>
  </conditionalFormatting>
  <conditionalFormatting sqref="G27:G31">
    <cfRule type="containsText" dxfId="182" priority="236" operator="containsText" text="SRW">
      <formula>NOT(ISERROR(SEARCH(("SRW"),(G27))))</formula>
    </cfRule>
  </conditionalFormatting>
  <conditionalFormatting sqref="G27:G31">
    <cfRule type="containsText" dxfId="181" priority="237" operator="containsText" text="SR">
      <formula>NOT(ISERROR(SEARCH(("SR"),(G27))))</formula>
    </cfRule>
  </conditionalFormatting>
  <conditionalFormatting sqref="G33:G36">
    <cfRule type="containsText" dxfId="180" priority="224" operator="containsText" text="SFULL">
      <formula>NOT(ISERROR(SEARCH(("SFULL"),(G33))))</formula>
    </cfRule>
  </conditionalFormatting>
  <conditionalFormatting sqref="G33:G36">
    <cfRule type="containsText" dxfId="179" priority="225" operator="containsText" text="SX">
      <formula>NOT(ISERROR(SEARCH(("SX"),(G33))))</formula>
    </cfRule>
  </conditionalFormatting>
  <conditionalFormatting sqref="G33:G36">
    <cfRule type="containsText" dxfId="178" priority="226" operator="containsText" text="WMO">
      <formula>NOT(ISERROR(SEARCH(("WMO"),(G33))))</formula>
    </cfRule>
  </conditionalFormatting>
  <conditionalFormatting sqref="G33:G36">
    <cfRule type="containsText" dxfId="177" priority="227" operator="containsText" text="WR">
      <formula>NOT(ISERROR(SEARCH(("WR"),(G33))))</formula>
    </cfRule>
  </conditionalFormatting>
  <conditionalFormatting sqref="G33:G36">
    <cfRule type="containsText" dxfId="176" priority="228" operator="containsText" text="WFULL">
      <formula>NOT(ISERROR(SEARCH(("WFULL"),(G33))))</formula>
    </cfRule>
  </conditionalFormatting>
  <conditionalFormatting sqref="G33:G36">
    <cfRule type="containsText" dxfId="175" priority="229" operator="containsText" text="SRW">
      <formula>NOT(ISERROR(SEARCH(("SRW"),(G33))))</formula>
    </cfRule>
  </conditionalFormatting>
  <conditionalFormatting sqref="G33:G36">
    <cfRule type="containsText" dxfId="174" priority="230" operator="containsText" text="SR">
      <formula>NOT(ISERROR(SEARCH(("SR"),(G33))))</formula>
    </cfRule>
  </conditionalFormatting>
  <conditionalFormatting sqref="I2">
    <cfRule type="containsText" dxfId="173" priority="210" operator="containsText" text="SFULL">
      <formula>NOT(ISERROR(SEARCH(("SFULL"),(I2))))</formula>
    </cfRule>
  </conditionalFormatting>
  <conditionalFormatting sqref="H33:H36">
    <cfRule type="containsText" dxfId="172" priority="218" operator="containsText" text="SX">
      <formula>NOT(ISERROR(SEARCH(("SX"),(H33))))</formula>
    </cfRule>
  </conditionalFormatting>
  <conditionalFormatting sqref="H33:H36">
    <cfRule type="containsText" dxfId="171" priority="219" operator="containsText" text="WMO">
      <formula>NOT(ISERROR(SEARCH(("WMO"),(H33))))</formula>
    </cfRule>
  </conditionalFormatting>
  <conditionalFormatting sqref="H33:H36">
    <cfRule type="containsText" dxfId="170" priority="220" operator="containsText" text="WR">
      <formula>NOT(ISERROR(SEARCH(("WR"),(H33))))</formula>
    </cfRule>
  </conditionalFormatting>
  <conditionalFormatting sqref="H33:H36">
    <cfRule type="containsText" dxfId="169" priority="221" operator="containsText" text="WFULL">
      <formula>NOT(ISERROR(SEARCH(("WFULL"),(H33))))</formula>
    </cfRule>
  </conditionalFormatting>
  <conditionalFormatting sqref="H33:H36">
    <cfRule type="containsText" dxfId="168" priority="222" operator="containsText" text="SRW">
      <formula>NOT(ISERROR(SEARCH(("SRW"),(H33))))</formula>
    </cfRule>
  </conditionalFormatting>
  <conditionalFormatting sqref="H33:H36">
    <cfRule type="containsText" dxfId="167" priority="223" operator="containsText" text="SR">
      <formula>NOT(ISERROR(SEARCH(("SR"),(H33))))</formula>
    </cfRule>
  </conditionalFormatting>
  <conditionalFormatting sqref="I2">
    <cfRule type="containsText" dxfId="166" priority="211" operator="containsText" text="SX">
      <formula>NOT(ISERROR(SEARCH(("SX"),(I2))))</formula>
    </cfRule>
  </conditionalFormatting>
  <conditionalFormatting sqref="I2">
    <cfRule type="containsText" dxfId="165" priority="212" operator="containsText" text="WMO">
      <formula>NOT(ISERROR(SEARCH(("WMO"),(I2))))</formula>
    </cfRule>
  </conditionalFormatting>
  <conditionalFormatting sqref="I2">
    <cfRule type="containsText" dxfId="164" priority="213" operator="containsText" text="WR">
      <formula>NOT(ISERROR(SEARCH(("WR"),(I2))))</formula>
    </cfRule>
  </conditionalFormatting>
  <conditionalFormatting sqref="I2">
    <cfRule type="containsText" dxfId="163" priority="214" operator="containsText" text="WFULL">
      <formula>NOT(ISERROR(SEARCH(("WFULL"),(I2))))</formula>
    </cfRule>
  </conditionalFormatting>
  <conditionalFormatting sqref="I2">
    <cfRule type="containsText" dxfId="162" priority="215" operator="containsText" text="SRW">
      <formula>NOT(ISERROR(SEARCH(("SRW"),(I2))))</formula>
    </cfRule>
  </conditionalFormatting>
  <conditionalFormatting sqref="I2">
    <cfRule type="containsText" dxfId="161" priority="216" operator="containsText" text="SR">
      <formula>NOT(ISERROR(SEARCH(("SR"),(I2))))</formula>
    </cfRule>
  </conditionalFormatting>
  <conditionalFormatting sqref="I33:K36">
    <cfRule type="containsText" dxfId="160" priority="203" operator="containsText" text="SFULL">
      <formula>NOT(ISERROR(SEARCH(("SFULL"),(I33))))</formula>
    </cfRule>
  </conditionalFormatting>
  <conditionalFormatting sqref="I33:K36">
    <cfRule type="containsText" dxfId="159" priority="204" operator="containsText" text="SX">
      <formula>NOT(ISERROR(SEARCH(("SX"),(I33))))</formula>
    </cfRule>
  </conditionalFormatting>
  <conditionalFormatting sqref="I33:K36">
    <cfRule type="containsText" dxfId="158" priority="205" operator="containsText" text="WMO">
      <formula>NOT(ISERROR(SEARCH(("WMO"),(I33))))</formula>
    </cfRule>
  </conditionalFormatting>
  <conditionalFormatting sqref="I33:K36">
    <cfRule type="containsText" dxfId="157" priority="206" operator="containsText" text="WR">
      <formula>NOT(ISERROR(SEARCH(("WR"),(I33))))</formula>
    </cfRule>
  </conditionalFormatting>
  <conditionalFormatting sqref="I33:K36">
    <cfRule type="containsText" dxfId="156" priority="207" operator="containsText" text="WFULL">
      <formula>NOT(ISERROR(SEARCH(("WFULL"),(I33))))</formula>
    </cfRule>
  </conditionalFormatting>
  <conditionalFormatting sqref="I33:K36">
    <cfRule type="containsText" dxfId="155" priority="208" operator="containsText" text="SRW">
      <formula>NOT(ISERROR(SEARCH(("SRW"),(I33))))</formula>
    </cfRule>
  </conditionalFormatting>
  <conditionalFormatting sqref="I33:K36">
    <cfRule type="containsText" dxfId="154" priority="209" operator="containsText" text="SR">
      <formula>NOT(ISERROR(SEARCH(("SR"),(I33))))</formula>
    </cfRule>
  </conditionalFormatting>
  <conditionalFormatting sqref="O2">
    <cfRule type="containsText" dxfId="153" priority="189" operator="containsText" text="SFULL">
      <formula>NOT(ISERROR(SEARCH(("SFULL"),(O2))))</formula>
    </cfRule>
  </conditionalFormatting>
  <conditionalFormatting sqref="O2">
    <cfRule type="containsText" dxfId="152" priority="190" operator="containsText" text="SX">
      <formula>NOT(ISERROR(SEARCH(("SX"),(O2))))</formula>
    </cfRule>
  </conditionalFormatting>
  <conditionalFormatting sqref="O2">
    <cfRule type="containsText" dxfId="151" priority="191" operator="containsText" text="WMO">
      <formula>NOT(ISERROR(SEARCH(("WMO"),(O2))))</formula>
    </cfRule>
  </conditionalFormatting>
  <conditionalFormatting sqref="O2">
    <cfRule type="containsText" dxfId="150" priority="192" operator="containsText" text="WR">
      <formula>NOT(ISERROR(SEARCH(("WR"),(O2))))</formula>
    </cfRule>
  </conditionalFormatting>
  <conditionalFormatting sqref="O2">
    <cfRule type="containsText" dxfId="149" priority="193" operator="containsText" text="WFULL">
      <formula>NOT(ISERROR(SEARCH(("WFULL"),(O2))))</formula>
    </cfRule>
  </conditionalFormatting>
  <conditionalFormatting sqref="O2">
    <cfRule type="containsText" dxfId="148" priority="194" operator="containsText" text="SRW">
      <formula>NOT(ISERROR(SEARCH(("SRW"),(O2))))</formula>
    </cfRule>
  </conditionalFormatting>
  <conditionalFormatting sqref="O2">
    <cfRule type="containsText" dxfId="147" priority="195" operator="containsText" text="SR">
      <formula>NOT(ISERROR(SEARCH(("SR"),(O2))))</formula>
    </cfRule>
  </conditionalFormatting>
  <conditionalFormatting sqref="R40:R43">
    <cfRule type="containsText" dxfId="146" priority="154" operator="containsText" text="SFULL">
      <formula>NOT(ISERROR(SEARCH(("SFULL"),(R40))))</formula>
    </cfRule>
  </conditionalFormatting>
  <conditionalFormatting sqref="R40:R43">
    <cfRule type="containsText" dxfId="145" priority="155" operator="containsText" text="SX">
      <formula>NOT(ISERROR(SEARCH(("SX"),(R40))))</formula>
    </cfRule>
  </conditionalFormatting>
  <conditionalFormatting sqref="R40:R43">
    <cfRule type="containsText" dxfId="144" priority="156" operator="containsText" text="WMO">
      <formula>NOT(ISERROR(SEARCH(("WMO"),(R40))))</formula>
    </cfRule>
  </conditionalFormatting>
  <conditionalFormatting sqref="R40:R43">
    <cfRule type="containsText" dxfId="143" priority="157" operator="containsText" text="WR">
      <formula>NOT(ISERROR(SEARCH(("WR"),(R40))))</formula>
    </cfRule>
  </conditionalFormatting>
  <conditionalFormatting sqref="R40:R43">
    <cfRule type="containsText" dxfId="142" priority="158" operator="containsText" text="WFULL">
      <formula>NOT(ISERROR(SEARCH(("WFULL"),(R40))))</formula>
    </cfRule>
  </conditionalFormatting>
  <conditionalFormatting sqref="R40:R43">
    <cfRule type="containsText" dxfId="141" priority="159" operator="containsText" text="SRW">
      <formula>NOT(ISERROR(SEARCH(("SRW"),(R40))))</formula>
    </cfRule>
  </conditionalFormatting>
  <conditionalFormatting sqref="R40:R43">
    <cfRule type="containsText" dxfId="140" priority="160" operator="containsText" text="SR">
      <formula>NOT(ISERROR(SEARCH(("SR"),(R40))))</formula>
    </cfRule>
  </conditionalFormatting>
  <conditionalFormatting sqref="J2:K2">
    <cfRule type="containsText" dxfId="139" priority="182" operator="containsText" text="SFULL">
      <formula>NOT(ISERROR(SEARCH(("SFULL"),(J2))))</formula>
    </cfRule>
  </conditionalFormatting>
  <conditionalFormatting sqref="J2:K2">
    <cfRule type="containsText" dxfId="138" priority="183" operator="containsText" text="SX">
      <formula>NOT(ISERROR(SEARCH(("SX"),(J2))))</formula>
    </cfRule>
  </conditionalFormatting>
  <conditionalFormatting sqref="J2:K2">
    <cfRule type="containsText" dxfId="137" priority="184" operator="containsText" text="WMO">
      <formula>NOT(ISERROR(SEARCH(("WMO"),(J2))))</formula>
    </cfRule>
  </conditionalFormatting>
  <conditionalFormatting sqref="J2:K2">
    <cfRule type="containsText" dxfId="136" priority="185" operator="containsText" text="WR">
      <formula>NOT(ISERROR(SEARCH(("WR"),(J2))))</formula>
    </cfRule>
  </conditionalFormatting>
  <conditionalFormatting sqref="J2:K2">
    <cfRule type="containsText" dxfId="135" priority="186" operator="containsText" text="WFULL">
      <formula>NOT(ISERROR(SEARCH(("WFULL"),(J2))))</formula>
    </cfRule>
  </conditionalFormatting>
  <conditionalFormatting sqref="J2:K2">
    <cfRule type="containsText" dxfId="134" priority="187" operator="containsText" text="SRW">
      <formula>NOT(ISERROR(SEARCH(("SRW"),(J2))))</formula>
    </cfRule>
  </conditionalFormatting>
  <conditionalFormatting sqref="J2:K2">
    <cfRule type="containsText" dxfId="133" priority="188" operator="containsText" text="SR">
      <formula>NOT(ISERROR(SEARCH(("SR"),(J2))))</formula>
    </cfRule>
  </conditionalFormatting>
  <conditionalFormatting sqref="L38:L43">
    <cfRule type="containsText" dxfId="132" priority="175" operator="containsText" text="SFULL">
      <formula>NOT(ISERROR(SEARCH(("SFULL"),(L38))))</formula>
    </cfRule>
  </conditionalFormatting>
  <conditionalFormatting sqref="L38:L43">
    <cfRule type="containsText" dxfId="131" priority="176" operator="containsText" text="SX">
      <formula>NOT(ISERROR(SEARCH(("SX"),(L38))))</formula>
    </cfRule>
  </conditionalFormatting>
  <conditionalFormatting sqref="L38:L43">
    <cfRule type="containsText" dxfId="130" priority="177" operator="containsText" text="WMO">
      <formula>NOT(ISERROR(SEARCH(("WMO"),(L38))))</formula>
    </cfRule>
  </conditionalFormatting>
  <conditionalFormatting sqref="L38:L43">
    <cfRule type="containsText" dxfId="129" priority="178" operator="containsText" text="WR">
      <formula>NOT(ISERROR(SEARCH(("WR"),(L38))))</formula>
    </cfRule>
  </conditionalFormatting>
  <conditionalFormatting sqref="L38:L43">
    <cfRule type="containsText" dxfId="128" priority="179" operator="containsText" text="WFULL">
      <formula>NOT(ISERROR(SEARCH(("WFULL"),(L38))))</formula>
    </cfRule>
  </conditionalFormatting>
  <conditionalFormatting sqref="L38:L43">
    <cfRule type="containsText" dxfId="127" priority="180" operator="containsText" text="SRW">
      <formula>NOT(ISERROR(SEARCH(("SRW"),(L38))))</formula>
    </cfRule>
  </conditionalFormatting>
  <conditionalFormatting sqref="L38:L43">
    <cfRule type="containsText" dxfId="126" priority="181" operator="containsText" text="SR">
      <formula>NOT(ISERROR(SEARCH(("SR"),(L38))))</formula>
    </cfRule>
  </conditionalFormatting>
  <conditionalFormatting sqref="S40:S43">
    <cfRule type="containsText" dxfId="125" priority="140" operator="containsText" text="SFULL">
      <formula>NOT(ISERROR(SEARCH(("SFULL"),(S40))))</formula>
    </cfRule>
  </conditionalFormatting>
  <conditionalFormatting sqref="S40:S43">
    <cfRule type="containsText" dxfId="124" priority="141" operator="containsText" text="SX">
      <formula>NOT(ISERROR(SEARCH(("SX"),(S40))))</formula>
    </cfRule>
  </conditionalFormatting>
  <conditionalFormatting sqref="S40:S43">
    <cfRule type="containsText" dxfId="123" priority="142" operator="containsText" text="WMO">
      <formula>NOT(ISERROR(SEARCH(("WMO"),(S40))))</formula>
    </cfRule>
  </conditionalFormatting>
  <conditionalFormatting sqref="S40:S43">
    <cfRule type="containsText" dxfId="122" priority="143" operator="containsText" text="WR">
      <formula>NOT(ISERROR(SEARCH(("WR"),(S40))))</formula>
    </cfRule>
  </conditionalFormatting>
  <conditionalFormatting sqref="S40:S43">
    <cfRule type="containsText" dxfId="121" priority="144" operator="containsText" text="WFULL">
      <formula>NOT(ISERROR(SEARCH(("WFULL"),(S40))))</formula>
    </cfRule>
  </conditionalFormatting>
  <conditionalFormatting sqref="S40:S43">
    <cfRule type="containsText" dxfId="120" priority="145" operator="containsText" text="SRW">
      <formula>NOT(ISERROR(SEARCH(("SRW"),(S40))))</formula>
    </cfRule>
  </conditionalFormatting>
  <conditionalFormatting sqref="S40:S43">
    <cfRule type="containsText" dxfId="119" priority="146" operator="containsText" text="SR">
      <formula>NOT(ISERROR(SEARCH(("SR"),(S40))))</formula>
    </cfRule>
  </conditionalFormatting>
  <conditionalFormatting sqref="M38:P43">
    <cfRule type="containsText" dxfId="118" priority="161" operator="containsText" text="SFULL">
      <formula>NOT(ISERROR(SEARCH(("SFULL"),(M38))))</formula>
    </cfRule>
  </conditionalFormatting>
  <conditionalFormatting sqref="M38:P43">
    <cfRule type="containsText" dxfId="117" priority="162" operator="containsText" text="SX">
      <formula>NOT(ISERROR(SEARCH(("SX"),(M38))))</formula>
    </cfRule>
  </conditionalFormatting>
  <conditionalFormatting sqref="M38:P43">
    <cfRule type="containsText" dxfId="116" priority="163" operator="containsText" text="WMO">
      <formula>NOT(ISERROR(SEARCH(("WMO"),(M38))))</formula>
    </cfRule>
  </conditionalFormatting>
  <conditionalFormatting sqref="M38:P43">
    <cfRule type="containsText" dxfId="115" priority="164" operator="containsText" text="WR">
      <formula>NOT(ISERROR(SEARCH(("WR"),(M38))))</formula>
    </cfRule>
  </conditionalFormatting>
  <conditionalFormatting sqref="M38:P43">
    <cfRule type="containsText" dxfId="114" priority="165" operator="containsText" text="WFULL">
      <formula>NOT(ISERROR(SEARCH(("WFULL"),(M38))))</formula>
    </cfRule>
  </conditionalFormatting>
  <conditionalFormatting sqref="M38:P43">
    <cfRule type="containsText" dxfId="113" priority="166" operator="containsText" text="SRW">
      <formula>NOT(ISERROR(SEARCH(("SRW"),(M38))))</formula>
    </cfRule>
  </conditionalFormatting>
  <conditionalFormatting sqref="M38:P43">
    <cfRule type="containsText" dxfId="112" priority="167" operator="containsText" text="SR">
      <formula>NOT(ISERROR(SEARCH(("SR"),(M38))))</formula>
    </cfRule>
  </conditionalFormatting>
  <conditionalFormatting sqref="C4:D4 C5:C16 D5:D36">
    <cfRule type="containsText" dxfId="111" priority="120" operator="containsText" text="SFULL">
      <formula>NOT(ISERROR(SEARCH(("SFULL"),(C4))))</formula>
    </cfRule>
  </conditionalFormatting>
  <conditionalFormatting sqref="C4:D4 C5:C16 D5:D36">
    <cfRule type="containsText" dxfId="110" priority="121" operator="containsText" text="SX">
      <formula>NOT(ISERROR(SEARCH(("SX"),(C4))))</formula>
    </cfRule>
  </conditionalFormatting>
  <conditionalFormatting sqref="C4:D4 C5:C16 D5:D36">
    <cfRule type="containsText" dxfId="109" priority="122" operator="containsText" text="WMO">
      <formula>NOT(ISERROR(SEARCH(("WMO"),(C4))))</formula>
    </cfRule>
  </conditionalFormatting>
  <conditionalFormatting sqref="C4:D4 C5:C16 D5:D36">
    <cfRule type="containsText" dxfId="108" priority="123" operator="containsText" text="WR">
      <formula>NOT(ISERROR(SEARCH(("WR"),(C4))))</formula>
    </cfRule>
  </conditionalFormatting>
  <conditionalFormatting sqref="C4:D4 C5:C16 D5:D36">
    <cfRule type="containsText" dxfId="107" priority="124" operator="containsText" text="WFULL">
      <formula>NOT(ISERROR(SEARCH(("WFULL"),(C4))))</formula>
    </cfRule>
  </conditionalFormatting>
  <conditionalFormatting sqref="C4:D4 C5:C16 D5:D36">
    <cfRule type="containsText" dxfId="106" priority="125" operator="containsText" text="SRW">
      <formula>NOT(ISERROR(SEARCH(("SRW"),(C4))))</formula>
    </cfRule>
  </conditionalFormatting>
  <conditionalFormatting sqref="C4:D4 C5:C16 D5:D36">
    <cfRule type="containsText" dxfId="105" priority="126" operator="containsText" text="SR">
      <formula>NOT(ISERROR(SEARCH(("SR"),(C4))))</formula>
    </cfRule>
  </conditionalFormatting>
  <conditionalFormatting sqref="U2:U3">
    <cfRule type="containsText" dxfId="104" priority="134" operator="containsText" text="SX">
      <formula>NOT(ISERROR(SEARCH(("SX"),(U2))))</formula>
    </cfRule>
  </conditionalFormatting>
  <conditionalFormatting sqref="U2:U3">
    <cfRule type="containsText" dxfId="103" priority="135" operator="containsText" text="WMO">
      <formula>NOT(ISERROR(SEARCH(("WMO"),(U2))))</formula>
    </cfRule>
  </conditionalFormatting>
  <conditionalFormatting sqref="U2:U3">
    <cfRule type="containsText" dxfId="102" priority="136" operator="containsText" text="WR">
      <formula>NOT(ISERROR(SEARCH(("WR"),(U2))))</formula>
    </cfRule>
  </conditionalFormatting>
  <conditionalFormatting sqref="U2:U3">
    <cfRule type="containsText" dxfId="101" priority="137" operator="containsText" text="WFULL">
      <formula>NOT(ISERROR(SEARCH(("WFULL"),(U2))))</formula>
    </cfRule>
  </conditionalFormatting>
  <conditionalFormatting sqref="U2:U3">
    <cfRule type="containsText" dxfId="100" priority="138" operator="containsText" text="SRW">
      <formula>NOT(ISERROR(SEARCH(("SRW"),(U2))))</formula>
    </cfRule>
  </conditionalFormatting>
  <conditionalFormatting sqref="U2:U3">
    <cfRule type="containsText" dxfId="99" priority="139" operator="containsText" text="SR">
      <formula>NOT(ISERROR(SEARCH(("SR"),(U2))))</formula>
    </cfRule>
  </conditionalFormatting>
  <conditionalFormatting sqref="C21:C36">
    <cfRule type="containsText" dxfId="98" priority="127" operator="containsText" text="SFULL">
      <formula>NOT(ISERROR(SEARCH(("SFULL"),(C21))))</formula>
    </cfRule>
  </conditionalFormatting>
  <conditionalFormatting sqref="C21:C36">
    <cfRule type="containsText" dxfId="97" priority="128" operator="containsText" text="SX">
      <formula>NOT(ISERROR(SEARCH(("SX"),(C21))))</formula>
    </cfRule>
  </conditionalFormatting>
  <conditionalFormatting sqref="C21:C36">
    <cfRule type="containsText" dxfId="96" priority="129" operator="containsText" text="WMO">
      <formula>NOT(ISERROR(SEARCH(("WMO"),(C21))))</formula>
    </cfRule>
  </conditionalFormatting>
  <conditionalFormatting sqref="C21:C36">
    <cfRule type="containsText" dxfId="95" priority="130" operator="containsText" text="WR">
      <formula>NOT(ISERROR(SEARCH(("WR"),(C21))))</formula>
    </cfRule>
  </conditionalFormatting>
  <conditionalFormatting sqref="C21:C36">
    <cfRule type="containsText" dxfId="94" priority="131" operator="containsText" text="WFULL">
      <formula>NOT(ISERROR(SEARCH(("WFULL"),(C21))))</formula>
    </cfRule>
  </conditionalFormatting>
  <conditionalFormatting sqref="C21:C36">
    <cfRule type="containsText" dxfId="93" priority="132" operator="containsText" text="SRW">
      <formula>NOT(ISERROR(SEARCH(("SRW"),(C21))))</formula>
    </cfRule>
  </conditionalFormatting>
  <conditionalFormatting sqref="C21:C36">
    <cfRule type="containsText" dxfId="92" priority="133" operator="containsText" text="SR">
      <formula>NOT(ISERROR(SEARCH(("SR"),(C21))))</formula>
    </cfRule>
  </conditionalFormatting>
  <conditionalFormatting sqref="C38:D40">
    <cfRule type="containsText" dxfId="91" priority="113" operator="containsText" text="SFULL">
      <formula>NOT(ISERROR(SEARCH(("SFULL"),(C38))))</formula>
    </cfRule>
  </conditionalFormatting>
  <conditionalFormatting sqref="C38:D40">
    <cfRule type="containsText" dxfId="90" priority="114" operator="containsText" text="SX">
      <formula>NOT(ISERROR(SEARCH(("SX"),(C38))))</formula>
    </cfRule>
  </conditionalFormatting>
  <conditionalFormatting sqref="C38:D40">
    <cfRule type="containsText" dxfId="89" priority="115" operator="containsText" text="WMO">
      <formula>NOT(ISERROR(SEARCH(("WMO"),(C38))))</formula>
    </cfRule>
  </conditionalFormatting>
  <conditionalFormatting sqref="C38:D40">
    <cfRule type="containsText" dxfId="88" priority="116" operator="containsText" text="WR">
      <formula>NOT(ISERROR(SEARCH(("WR"),(C38))))</formula>
    </cfRule>
  </conditionalFormatting>
  <conditionalFormatting sqref="C38:D40">
    <cfRule type="containsText" dxfId="87" priority="117" operator="containsText" text="WFULL">
      <formula>NOT(ISERROR(SEARCH(("WFULL"),(C38))))</formula>
    </cfRule>
  </conditionalFormatting>
  <conditionalFormatting sqref="C38:D40">
    <cfRule type="containsText" dxfId="86" priority="118" operator="containsText" text="SRW">
      <formula>NOT(ISERROR(SEARCH(("SRW"),(C38))))</formula>
    </cfRule>
  </conditionalFormatting>
  <conditionalFormatting sqref="C38:D40">
    <cfRule type="containsText" dxfId="85" priority="119" operator="containsText" text="SR">
      <formula>NOT(ISERROR(SEARCH(("SR"),(C38))))</formula>
    </cfRule>
  </conditionalFormatting>
  <conditionalFormatting sqref="C41:D43">
    <cfRule type="containsText" dxfId="84" priority="106" operator="containsText" text="SFULL">
      <formula>NOT(ISERROR(SEARCH(("SFULL"),(C41))))</formula>
    </cfRule>
  </conditionalFormatting>
  <conditionalFormatting sqref="C41:D43">
    <cfRule type="containsText" dxfId="83" priority="107" operator="containsText" text="SX">
      <formula>NOT(ISERROR(SEARCH(("SX"),(C41))))</formula>
    </cfRule>
  </conditionalFormatting>
  <conditionalFormatting sqref="C41:D43">
    <cfRule type="containsText" dxfId="82" priority="108" operator="containsText" text="WMO">
      <formula>NOT(ISERROR(SEARCH(("WMO"),(C41))))</formula>
    </cfRule>
  </conditionalFormatting>
  <conditionalFormatting sqref="C41:D43">
    <cfRule type="containsText" dxfId="81" priority="109" operator="containsText" text="WR">
      <formula>NOT(ISERROR(SEARCH(("WR"),(C41))))</formula>
    </cfRule>
  </conditionalFormatting>
  <conditionalFormatting sqref="C41:D43">
    <cfRule type="containsText" dxfId="80" priority="110" operator="containsText" text="WFULL">
      <formula>NOT(ISERROR(SEARCH(("WFULL"),(C41))))</formula>
    </cfRule>
  </conditionalFormatting>
  <conditionalFormatting sqref="C41:D43">
    <cfRule type="containsText" dxfId="79" priority="111" operator="containsText" text="SRW">
      <formula>NOT(ISERROR(SEARCH(("SRW"),(C41))))</formula>
    </cfRule>
  </conditionalFormatting>
  <conditionalFormatting sqref="C41:D43">
    <cfRule type="containsText" dxfId="78" priority="112" operator="containsText" text="SR">
      <formula>NOT(ISERROR(SEARCH(("SR"),(C41))))</formula>
    </cfRule>
  </conditionalFormatting>
  <conditionalFormatting sqref="C17:C20">
    <cfRule type="containsText" dxfId="77" priority="57" operator="containsText" text="SFULL">
      <formula>NOT(ISERROR(SEARCH(("SFULL"),(C17))))</formula>
    </cfRule>
  </conditionalFormatting>
  <conditionalFormatting sqref="C17:C20">
    <cfRule type="containsText" dxfId="76" priority="58" operator="containsText" text="SX">
      <formula>NOT(ISERROR(SEARCH(("SX"),(C17))))</formula>
    </cfRule>
  </conditionalFormatting>
  <conditionalFormatting sqref="C17:C20">
    <cfRule type="containsText" dxfId="75" priority="59" operator="containsText" text="WMO">
      <formula>NOT(ISERROR(SEARCH(("WMO"),(C17))))</formula>
    </cfRule>
  </conditionalFormatting>
  <conditionalFormatting sqref="C17:C20">
    <cfRule type="containsText" dxfId="74" priority="60" operator="containsText" text="WR">
      <formula>NOT(ISERROR(SEARCH(("WR"),(C17))))</formula>
    </cfRule>
  </conditionalFormatting>
  <conditionalFormatting sqref="C17:C20">
    <cfRule type="containsText" dxfId="73" priority="61" operator="containsText" text="WFULL">
      <formula>NOT(ISERROR(SEARCH(("WFULL"),(C17))))</formula>
    </cfRule>
  </conditionalFormatting>
  <conditionalFormatting sqref="C17:C20">
    <cfRule type="containsText" dxfId="72" priority="62" operator="containsText" text="SRW">
      <formula>NOT(ISERROR(SEARCH(("SRW"),(C17))))</formula>
    </cfRule>
  </conditionalFormatting>
  <conditionalFormatting sqref="C17:C20">
    <cfRule type="containsText" dxfId="71" priority="63" operator="containsText" text="SR">
      <formula>NOT(ISERROR(SEARCH(("SR"),(C17))))</formula>
    </cfRule>
  </conditionalFormatting>
  <conditionalFormatting sqref="B2">
    <cfRule type="containsText" dxfId="70" priority="50" operator="containsText" text="SFULL">
      <formula>NOT(ISERROR(SEARCH(("SFULL"),(B2))))</formula>
    </cfRule>
  </conditionalFormatting>
  <conditionalFormatting sqref="B1:C1">
    <cfRule type="containsText" dxfId="69" priority="36" operator="containsText" text="SFULL">
      <formula>NOT(ISERROR(SEARCH(("SFULL"),(B1))))</formula>
    </cfRule>
  </conditionalFormatting>
  <conditionalFormatting sqref="B2">
    <cfRule type="containsText" dxfId="68" priority="51" operator="containsText" text="SX">
      <formula>NOT(ISERROR(SEARCH(("SX"),(B2))))</formula>
    </cfRule>
  </conditionalFormatting>
  <conditionalFormatting sqref="B2">
    <cfRule type="containsText" dxfId="67" priority="52" operator="containsText" text="WMO">
      <formula>NOT(ISERROR(SEARCH(("WMO"),(B2))))</formula>
    </cfRule>
  </conditionalFormatting>
  <conditionalFormatting sqref="B2">
    <cfRule type="containsText" dxfId="66" priority="53" operator="containsText" text="WR">
      <formula>NOT(ISERROR(SEARCH(("WR"),(B2))))</formula>
    </cfRule>
  </conditionalFormatting>
  <conditionalFormatting sqref="B2">
    <cfRule type="containsText" dxfId="65" priority="54" operator="containsText" text="WFULL">
      <formula>NOT(ISERROR(SEARCH(("WFULL"),(B2))))</formula>
    </cfRule>
  </conditionalFormatting>
  <conditionalFormatting sqref="B2">
    <cfRule type="containsText" dxfId="64" priority="55" operator="containsText" text="SRW">
      <formula>NOT(ISERROR(SEARCH(("SRW"),(B2))))</formula>
    </cfRule>
  </conditionalFormatting>
  <conditionalFormatting sqref="B2">
    <cfRule type="containsText" dxfId="63" priority="56" operator="containsText" text="SR">
      <formula>NOT(ISERROR(SEARCH(("SR"),(B2))))</formula>
    </cfRule>
  </conditionalFormatting>
  <conditionalFormatting sqref="B1:C1">
    <cfRule type="containsText" dxfId="62" priority="37" operator="containsText" text="SX">
      <formula>NOT(ISERROR(SEARCH(("SX"),(B1))))</formula>
    </cfRule>
  </conditionalFormatting>
  <conditionalFormatting sqref="B1:C1">
    <cfRule type="containsText" dxfId="61" priority="38" operator="containsText" text="WMO">
      <formula>NOT(ISERROR(SEARCH(("WMO"),(B1))))</formula>
    </cfRule>
  </conditionalFormatting>
  <conditionalFormatting sqref="B1:C1">
    <cfRule type="containsText" dxfId="60" priority="39" operator="containsText" text="WR">
      <formula>NOT(ISERROR(SEARCH(("WR"),(B1))))</formula>
    </cfRule>
  </conditionalFormatting>
  <conditionalFormatting sqref="B1:C1">
    <cfRule type="containsText" dxfId="59" priority="40" operator="containsText" text="WFULL">
      <formula>NOT(ISERROR(SEARCH(("WFULL"),(B1))))</formula>
    </cfRule>
  </conditionalFormatting>
  <conditionalFormatting sqref="B1:C1">
    <cfRule type="containsText" dxfId="58" priority="41" operator="containsText" text="SRW">
      <formula>NOT(ISERROR(SEARCH(("SRW"),(B1))))</formula>
    </cfRule>
  </conditionalFormatting>
  <conditionalFormatting sqref="B1:C1">
    <cfRule type="containsText" dxfId="57" priority="42" operator="containsText" text="SR">
      <formula>NOT(ISERROR(SEARCH(("SR"),(B1))))</formula>
    </cfRule>
  </conditionalFormatting>
  <conditionalFormatting sqref="C2">
    <cfRule type="containsText" dxfId="56" priority="43" operator="containsText" text="SFULL">
      <formula>NOT(ISERROR(SEARCH(("SFULL"),(C2))))</formula>
    </cfRule>
  </conditionalFormatting>
  <conditionalFormatting sqref="C2">
    <cfRule type="containsText" dxfId="55" priority="44" operator="containsText" text="SX">
      <formula>NOT(ISERROR(SEARCH(("SX"),(C2))))</formula>
    </cfRule>
  </conditionalFormatting>
  <conditionalFormatting sqref="C2">
    <cfRule type="containsText" dxfId="54" priority="45" operator="containsText" text="WMO">
      <formula>NOT(ISERROR(SEARCH(("WMO"),(C2))))</formula>
    </cfRule>
  </conditionalFormatting>
  <conditionalFormatting sqref="C2">
    <cfRule type="containsText" dxfId="53" priority="46" operator="containsText" text="WR">
      <formula>NOT(ISERROR(SEARCH(("WR"),(C2))))</formula>
    </cfRule>
  </conditionalFormatting>
  <conditionalFormatting sqref="C2">
    <cfRule type="containsText" dxfId="52" priority="47" operator="containsText" text="WFULL">
      <formula>NOT(ISERROR(SEARCH(("WFULL"),(C2))))</formula>
    </cfRule>
  </conditionalFormatting>
  <conditionalFormatting sqref="C2">
    <cfRule type="containsText" dxfId="51" priority="48" operator="containsText" text="SRW">
      <formula>NOT(ISERROR(SEARCH(("SRW"),(C2))))</formula>
    </cfRule>
  </conditionalFormatting>
  <conditionalFormatting sqref="C2">
    <cfRule type="containsText" dxfId="50" priority="49" operator="containsText" text="SR">
      <formula>NOT(ISERROR(SEARCH(("SR"),(C2))))</formula>
    </cfRule>
  </conditionalFormatting>
  <conditionalFormatting sqref="AC1">
    <cfRule type="containsText" dxfId="49" priority="1" operator="containsText" text="SFULL">
      <formula>NOT(ISERROR(SEARCH(("SFULL"),(AC1))))</formula>
    </cfRule>
  </conditionalFormatting>
  <conditionalFormatting sqref="V2:AB2">
    <cfRule type="containsText" dxfId="48" priority="22" operator="containsText" text="SFULL">
      <formula>NOT(ISERROR(SEARCH(("SFULL"),(V2))))</formula>
    </cfRule>
  </conditionalFormatting>
  <conditionalFormatting sqref="V2:AB2">
    <cfRule type="containsText" dxfId="47" priority="23" operator="containsText" text="SX">
      <formula>NOT(ISERROR(SEARCH(("SX"),(V2))))</formula>
    </cfRule>
  </conditionalFormatting>
  <conditionalFormatting sqref="V2:AB2">
    <cfRule type="containsText" dxfId="46" priority="24" operator="containsText" text="WMO">
      <formula>NOT(ISERROR(SEARCH(("WMO"),(V2))))</formula>
    </cfRule>
  </conditionalFormatting>
  <conditionalFormatting sqref="V2:AB2">
    <cfRule type="containsText" dxfId="45" priority="25" operator="containsText" text="WR">
      <formula>NOT(ISERROR(SEARCH(("WR"),(V2))))</formula>
    </cfRule>
  </conditionalFormatting>
  <conditionalFormatting sqref="V2:AB2">
    <cfRule type="containsText" dxfId="44" priority="26" operator="containsText" text="WFULL">
      <formula>NOT(ISERROR(SEARCH(("WFULL"),(V2))))</formula>
    </cfRule>
  </conditionalFormatting>
  <conditionalFormatting sqref="V2:AB2">
    <cfRule type="containsText" dxfId="43" priority="27" operator="containsText" text="SRW">
      <formula>NOT(ISERROR(SEARCH(("SRW"),(V2))))</formula>
    </cfRule>
  </conditionalFormatting>
  <conditionalFormatting sqref="V2:AB2">
    <cfRule type="containsText" dxfId="42" priority="28" operator="containsText" text="SR">
      <formula>NOT(ISERROR(SEARCH(("SR"),(V2))))</formula>
    </cfRule>
  </conditionalFormatting>
  <conditionalFormatting sqref="V1">
    <cfRule type="containsText" dxfId="41" priority="15" operator="containsText" text="SFULL">
      <formula>NOT(ISERROR(SEARCH(("SFULL"),(V1))))</formula>
    </cfRule>
  </conditionalFormatting>
  <conditionalFormatting sqref="V1">
    <cfRule type="containsText" dxfId="40" priority="16" operator="containsText" text="SX">
      <formula>NOT(ISERROR(SEARCH(("SX"),(V1))))</formula>
    </cfRule>
  </conditionalFormatting>
  <conditionalFormatting sqref="V1">
    <cfRule type="containsText" dxfId="39" priority="17" operator="containsText" text="WMO">
      <formula>NOT(ISERROR(SEARCH(("WMO"),(V1))))</formula>
    </cfRule>
  </conditionalFormatting>
  <conditionalFormatting sqref="V1">
    <cfRule type="containsText" dxfId="38" priority="18" operator="containsText" text="WR">
      <formula>NOT(ISERROR(SEARCH(("WR"),(V1))))</formula>
    </cfRule>
  </conditionalFormatting>
  <conditionalFormatting sqref="V1">
    <cfRule type="containsText" dxfId="37" priority="19" operator="containsText" text="WFULL">
      <formula>NOT(ISERROR(SEARCH(("WFULL"),(V1))))</formula>
    </cfRule>
  </conditionalFormatting>
  <conditionalFormatting sqref="V1">
    <cfRule type="containsText" dxfId="36" priority="20" operator="containsText" text="SRW">
      <formula>NOT(ISERROR(SEARCH(("SRW"),(V1))))</formula>
    </cfRule>
  </conditionalFormatting>
  <conditionalFormatting sqref="V1">
    <cfRule type="containsText" dxfId="35" priority="21" operator="containsText" text="SR">
      <formula>NOT(ISERROR(SEARCH(("SR"),(V1))))</formula>
    </cfRule>
  </conditionalFormatting>
  <conditionalFormatting sqref="AC2:AJ2">
    <cfRule type="containsText" dxfId="34" priority="8" operator="containsText" text="SFULL">
      <formula>NOT(ISERROR(SEARCH(("SFULL"),(AC2))))</formula>
    </cfRule>
  </conditionalFormatting>
  <conditionalFormatting sqref="AC2:AJ2">
    <cfRule type="containsText" dxfId="33" priority="9" operator="containsText" text="SX">
      <formula>NOT(ISERROR(SEARCH(("SX"),(AC2))))</formula>
    </cfRule>
  </conditionalFormatting>
  <conditionalFormatting sqref="AC2:AJ2">
    <cfRule type="containsText" dxfId="32" priority="10" operator="containsText" text="WMO">
      <formula>NOT(ISERROR(SEARCH(("WMO"),(AC2))))</formula>
    </cfRule>
  </conditionalFormatting>
  <conditionalFormatting sqref="AC2:AJ2">
    <cfRule type="containsText" dxfId="31" priority="11" operator="containsText" text="WR">
      <formula>NOT(ISERROR(SEARCH(("WR"),(AC2))))</formula>
    </cfRule>
  </conditionalFormatting>
  <conditionalFormatting sqref="AC2:AJ2">
    <cfRule type="containsText" dxfId="30" priority="12" operator="containsText" text="WFULL">
      <formula>NOT(ISERROR(SEARCH(("WFULL"),(AC2))))</formula>
    </cfRule>
  </conditionalFormatting>
  <conditionalFormatting sqref="AC2:AJ2">
    <cfRule type="containsText" dxfId="29" priority="13" operator="containsText" text="SRW">
      <formula>NOT(ISERROR(SEARCH(("SRW"),(AC2))))</formula>
    </cfRule>
  </conditionalFormatting>
  <conditionalFormatting sqref="AC2:AJ2">
    <cfRule type="containsText" dxfId="28" priority="14" operator="containsText" text="SR">
      <formula>NOT(ISERROR(SEARCH(("SR"),(AC2))))</formula>
    </cfRule>
  </conditionalFormatting>
  <conditionalFormatting sqref="AC1">
    <cfRule type="containsText" dxfId="27" priority="2" operator="containsText" text="SX">
      <formula>NOT(ISERROR(SEARCH(("SX"),(AC1))))</formula>
    </cfRule>
  </conditionalFormatting>
  <conditionalFormatting sqref="AC1">
    <cfRule type="containsText" dxfId="26" priority="3" operator="containsText" text="WMO">
      <formula>NOT(ISERROR(SEARCH(("WMO"),(AC1))))</formula>
    </cfRule>
  </conditionalFormatting>
  <conditionalFormatting sqref="AC1">
    <cfRule type="containsText" dxfId="25" priority="4" operator="containsText" text="WR">
      <formula>NOT(ISERROR(SEARCH(("WR"),(AC1))))</formula>
    </cfRule>
  </conditionalFormatting>
  <conditionalFormatting sqref="AC1">
    <cfRule type="containsText" dxfId="24" priority="5" operator="containsText" text="WFULL">
      <formula>NOT(ISERROR(SEARCH(("WFULL"),(AC1))))</formula>
    </cfRule>
  </conditionalFormatting>
  <conditionalFormatting sqref="AC1">
    <cfRule type="containsText" dxfId="23" priority="6" operator="containsText" text="SRW">
      <formula>NOT(ISERROR(SEARCH(("SRW"),(AC1))))</formula>
    </cfRule>
  </conditionalFormatting>
  <conditionalFormatting sqref="AC1">
    <cfRule type="containsText" dxfId="22" priority="7" operator="containsText" text="SR">
      <formula>NOT(ISERROR(SEARCH(("SR"),(AC1))))</formula>
    </cfRule>
  </conditionalFormatting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DC06-5FF2-3843-BDB0-1CF4411C22BC}">
  <dimension ref="G11:I19"/>
  <sheetViews>
    <sheetView tabSelected="1" workbookViewId="0">
      <selection activeCell="L9" sqref="L8:L9"/>
    </sheetView>
  </sheetViews>
  <sheetFormatPr baseColWidth="10" defaultRowHeight="15" x14ac:dyDescent="0.2"/>
  <cols>
    <col min="7" max="7" width="11.33203125" bestFit="1" customWidth="1"/>
    <col min="8" max="8" width="13.5" bestFit="1" customWidth="1"/>
    <col min="9" max="9" width="46.33203125" bestFit="1" customWidth="1"/>
  </cols>
  <sheetData>
    <row r="11" spans="7:9" x14ac:dyDescent="0.2">
      <c r="G11" t="s">
        <v>18</v>
      </c>
      <c r="H11" t="s">
        <v>105</v>
      </c>
      <c r="I11" t="s">
        <v>106</v>
      </c>
    </row>
    <row r="12" spans="7:9" x14ac:dyDescent="0.2">
      <c r="G12" t="s">
        <v>107</v>
      </c>
      <c r="H12" t="s">
        <v>108</v>
      </c>
      <c r="I12" t="s">
        <v>109</v>
      </c>
    </row>
    <row r="13" spans="7:9" x14ac:dyDescent="0.2">
      <c r="G13" t="s">
        <v>107</v>
      </c>
      <c r="H13" t="s">
        <v>110</v>
      </c>
      <c r="I13" t="s">
        <v>111</v>
      </c>
    </row>
    <row r="14" spans="7:9" x14ac:dyDescent="0.2">
      <c r="G14" t="s">
        <v>107</v>
      </c>
      <c r="H14" t="s">
        <v>112</v>
      </c>
      <c r="I14" t="s">
        <v>113</v>
      </c>
    </row>
    <row r="15" spans="7:9" x14ac:dyDescent="0.2">
      <c r="G15" t="s">
        <v>107</v>
      </c>
      <c r="H15" t="s">
        <v>114</v>
      </c>
      <c r="I15" t="s">
        <v>115</v>
      </c>
    </row>
    <row r="16" spans="7:9" x14ac:dyDescent="0.2">
      <c r="G16" t="s">
        <v>58</v>
      </c>
      <c r="H16" t="s">
        <v>116</v>
      </c>
      <c r="I16" t="s">
        <v>120</v>
      </c>
    </row>
    <row r="17" spans="7:9" x14ac:dyDescent="0.2">
      <c r="G17" t="s">
        <v>58</v>
      </c>
      <c r="H17" t="s">
        <v>117</v>
      </c>
      <c r="I17" t="s">
        <v>121</v>
      </c>
    </row>
    <row r="18" spans="7:9" x14ac:dyDescent="0.2">
      <c r="G18" t="s">
        <v>58</v>
      </c>
      <c r="H18" t="s">
        <v>118</v>
      </c>
      <c r="I18" t="s">
        <v>122</v>
      </c>
    </row>
    <row r="19" spans="7:9" x14ac:dyDescent="0.2">
      <c r="G19" t="s">
        <v>58</v>
      </c>
      <c r="H19" t="s">
        <v>119</v>
      </c>
      <c r="I19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pane ySplit="1" topLeftCell="A2" activePane="bottomLeft" state="frozen"/>
      <selection pane="bottomLeft" activeCell="D1" sqref="D1"/>
    </sheetView>
  </sheetViews>
  <sheetFormatPr baseColWidth="10" defaultColWidth="14.5" defaultRowHeight="15" customHeight="1" outlineLevelRow="1" x14ac:dyDescent="0.2"/>
  <cols>
    <col min="1" max="1" width="17.5" customWidth="1"/>
    <col min="2" max="2" width="22.5" customWidth="1"/>
    <col min="3" max="3" width="5.33203125" customWidth="1"/>
    <col min="4" max="4" width="5.5" customWidth="1"/>
    <col min="5" max="5" width="17.6640625" customWidth="1"/>
    <col min="6" max="12" width="8.83203125" customWidth="1"/>
  </cols>
  <sheetData>
    <row r="1" spans="1:26" ht="124.5" customHeight="1" x14ac:dyDescent="0.2">
      <c r="A1" s="18"/>
      <c r="B1" s="19"/>
      <c r="C1" s="20" t="s">
        <v>99</v>
      </c>
      <c r="D1" s="20" t="s">
        <v>100</v>
      </c>
      <c r="E1" s="2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">
      <c r="A2" s="23" t="s">
        <v>101</v>
      </c>
      <c r="B2" s="9" t="s">
        <v>102</v>
      </c>
      <c r="C2" s="24"/>
      <c r="D2" s="24"/>
      <c r="E2" s="11"/>
      <c r="F2" s="11"/>
      <c r="G2" s="11"/>
      <c r="H2" s="11"/>
      <c r="I2" s="11"/>
      <c r="J2" s="11"/>
      <c r="K2" s="11"/>
      <c r="L2" s="11"/>
    </row>
    <row r="3" spans="1:26" x14ac:dyDescent="0.2">
      <c r="A3" s="7" t="s">
        <v>101</v>
      </c>
      <c r="B3" s="17" t="s">
        <v>103</v>
      </c>
      <c r="C3" s="10" t="s">
        <v>42</v>
      </c>
      <c r="D3" s="10"/>
    </row>
    <row r="4" spans="1:26" outlineLevel="1" x14ac:dyDescent="0.2">
      <c r="A4" s="7" t="s">
        <v>101</v>
      </c>
      <c r="B4" s="17" t="s">
        <v>104</v>
      </c>
      <c r="C4" s="10" t="s">
        <v>50</v>
      </c>
      <c r="D4" s="10" t="s">
        <v>50</v>
      </c>
    </row>
    <row r="5" spans="1:26" ht="15.75" customHeight="1" x14ac:dyDescent="0.2">
      <c r="A5" s="11" t="s">
        <v>62</v>
      </c>
      <c r="B5" s="9" t="s">
        <v>63</v>
      </c>
      <c r="C5" s="10" t="s">
        <v>67</v>
      </c>
      <c r="D5" s="10" t="s">
        <v>67</v>
      </c>
      <c r="E5" s="11"/>
      <c r="F5" s="11"/>
      <c r="G5" s="11"/>
      <c r="H5" s="11"/>
      <c r="I5" s="11"/>
      <c r="J5" s="11"/>
      <c r="K5" s="11"/>
      <c r="L5" s="11"/>
    </row>
    <row r="6" spans="1:26" ht="15.75" customHeight="1" x14ac:dyDescent="0.2">
      <c r="C6" s="25"/>
      <c r="D6" s="25"/>
      <c r="E6" s="8"/>
    </row>
    <row r="7" spans="1:26" ht="15.75" customHeight="1" x14ac:dyDescent="0.2">
      <c r="C7" s="25"/>
      <c r="D7" s="25"/>
      <c r="E7" s="8"/>
    </row>
    <row r="8" spans="1:26" ht="15.75" customHeight="1" x14ac:dyDescent="0.2">
      <c r="A8" s="11"/>
      <c r="B8" s="11"/>
      <c r="C8" s="25"/>
      <c r="D8" s="25"/>
      <c r="E8" s="8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1"/>
      <c r="B9" s="14"/>
      <c r="C9" s="25"/>
      <c r="D9" s="25"/>
      <c r="E9" s="8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1"/>
      <c r="B10" s="14"/>
      <c r="C10" s="25"/>
      <c r="D10" s="25"/>
      <c r="E10" s="8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">
      <c r="A11" s="11"/>
      <c r="B11" s="11"/>
      <c r="C11" s="25"/>
      <c r="D11" s="25"/>
      <c r="E11" s="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5">
      <c r="A12" s="11"/>
      <c r="B12" s="15"/>
      <c r="C12" s="25"/>
      <c r="D12" s="25"/>
      <c r="E12" s="8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5">
      <c r="A13" s="11"/>
      <c r="B13" s="15"/>
      <c r="C13" s="25"/>
      <c r="D13" s="25"/>
      <c r="E13" s="8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1"/>
      <c r="B14" s="15"/>
      <c r="C14" s="25"/>
      <c r="D14" s="25"/>
      <c r="E14" s="8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1"/>
      <c r="B15" s="11"/>
      <c r="C15" s="25"/>
      <c r="D15" s="25"/>
      <c r="E15" s="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B16" s="15"/>
      <c r="C16" s="25"/>
      <c r="D16" s="25"/>
    </row>
    <row r="17" spans="1:26" x14ac:dyDescent="0.2">
      <c r="C17" s="25"/>
      <c r="D17" s="25"/>
    </row>
    <row r="18" spans="1:26" ht="15.75" customHeight="1" x14ac:dyDescent="0.25">
      <c r="A18" s="11"/>
      <c r="B18" s="15"/>
      <c r="C18" s="25"/>
      <c r="D18" s="25"/>
      <c r="E18" s="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1"/>
      <c r="B19" s="15"/>
      <c r="C19" s="25"/>
      <c r="D19" s="25"/>
      <c r="E19" s="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">
      <c r="A20" s="11"/>
      <c r="B20" s="11"/>
      <c r="C20" s="25"/>
      <c r="D20" s="25"/>
      <c r="E20" s="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">
      <c r="A21" s="11"/>
      <c r="B21" s="11"/>
      <c r="C21" s="25"/>
      <c r="D21" s="25"/>
      <c r="E21" s="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">
      <c r="A22" s="11"/>
      <c r="B22" s="11"/>
      <c r="C22" s="25"/>
      <c r="D22" s="25"/>
      <c r="E22" s="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2.5" customHeight="1" x14ac:dyDescent="0.2">
      <c r="A23" s="11"/>
      <c r="B23" s="16"/>
      <c r="C23" s="25"/>
      <c r="D23" s="25"/>
      <c r="E23" s="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">
      <c r="A24" s="11"/>
      <c r="B24" s="16"/>
      <c r="C24" s="25"/>
      <c r="D24" s="25"/>
      <c r="E24" s="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">
      <c r="A25" s="11"/>
      <c r="B25" s="11"/>
      <c r="C25" s="25"/>
      <c r="D25" s="25"/>
      <c r="E25" s="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">
      <c r="A26" s="11"/>
      <c r="B26" s="11"/>
      <c r="C26" s="25"/>
      <c r="D26" s="25"/>
      <c r="E26" s="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">
      <c r="A27" s="11"/>
      <c r="B27" s="11"/>
      <c r="C27" s="25"/>
      <c r="D27" s="25"/>
      <c r="E27" s="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">
      <c r="A28" s="11"/>
      <c r="B28" s="11"/>
      <c r="C28" s="25"/>
      <c r="D28" s="25"/>
      <c r="E28" s="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">
      <c r="A29" s="11"/>
      <c r="B29" s="11"/>
      <c r="C29" s="25"/>
      <c r="D29" s="25"/>
      <c r="E29" s="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">
      <c r="C30" s="25"/>
      <c r="D30" s="25"/>
      <c r="E30" s="8"/>
    </row>
    <row r="31" spans="1:26" ht="15.75" customHeight="1" x14ac:dyDescent="0.2">
      <c r="C31" s="25"/>
      <c r="D31" s="25"/>
      <c r="E31" s="8"/>
    </row>
    <row r="32" spans="1:26" ht="15.75" customHeight="1" x14ac:dyDescent="0.2">
      <c r="C32" s="25"/>
      <c r="D32" s="25"/>
      <c r="E32" s="8"/>
    </row>
    <row r="33" spans="3:5" ht="15.75" customHeight="1" x14ac:dyDescent="0.2">
      <c r="C33" s="25"/>
      <c r="D33" s="25"/>
      <c r="E33" s="8"/>
    </row>
    <row r="34" spans="3:5" ht="15.75" customHeight="1" x14ac:dyDescent="0.2">
      <c r="C34" s="25"/>
      <c r="D34" s="25"/>
      <c r="E34" s="8"/>
    </row>
    <row r="35" spans="3:5" ht="15.75" customHeight="1" x14ac:dyDescent="0.2">
      <c r="C35" s="25"/>
      <c r="D35" s="25"/>
      <c r="E35" s="8"/>
    </row>
    <row r="36" spans="3:5" ht="15.75" customHeight="1" x14ac:dyDescent="0.2">
      <c r="C36" s="25"/>
      <c r="D36" s="25"/>
      <c r="E36" s="8"/>
    </row>
    <row r="37" spans="3:5" ht="15.75" customHeight="1" x14ac:dyDescent="0.2">
      <c r="C37" s="25"/>
      <c r="D37" s="25"/>
      <c r="E37" s="8"/>
    </row>
    <row r="38" spans="3:5" ht="15.75" customHeight="1" x14ac:dyDescent="0.2">
      <c r="C38" s="25"/>
      <c r="D38" s="25"/>
      <c r="E38" s="8"/>
    </row>
    <row r="39" spans="3:5" ht="15.75" customHeight="1" x14ac:dyDescent="0.2">
      <c r="C39" s="25"/>
      <c r="D39" s="25"/>
      <c r="E39" s="8"/>
    </row>
    <row r="40" spans="3:5" ht="15.75" customHeight="1" x14ac:dyDescent="0.2">
      <c r="C40" s="25"/>
      <c r="D40" s="25"/>
      <c r="E40" s="8"/>
    </row>
    <row r="41" spans="3:5" ht="15.75" customHeight="1" x14ac:dyDescent="0.2">
      <c r="C41" s="25"/>
      <c r="D41" s="25"/>
      <c r="E41" s="8"/>
    </row>
    <row r="42" spans="3:5" ht="15.75" customHeight="1" x14ac:dyDescent="0.2">
      <c r="C42" s="25"/>
      <c r="D42" s="25"/>
      <c r="E42" s="8"/>
    </row>
    <row r="43" spans="3:5" ht="15.75" customHeight="1" x14ac:dyDescent="0.2">
      <c r="C43" s="25"/>
      <c r="D43" s="25"/>
      <c r="E43" s="8"/>
    </row>
    <row r="44" spans="3:5" ht="15.75" customHeight="1" x14ac:dyDescent="0.2">
      <c r="C44" s="25"/>
      <c r="D44" s="25"/>
      <c r="E44" s="8"/>
    </row>
    <row r="45" spans="3:5" ht="15.75" customHeight="1" x14ac:dyDescent="0.2">
      <c r="C45" s="25"/>
      <c r="D45" s="25"/>
      <c r="E45" s="8"/>
    </row>
    <row r="46" spans="3:5" ht="15.75" customHeight="1" x14ac:dyDescent="0.2">
      <c r="C46" s="25"/>
      <c r="D46" s="25"/>
      <c r="E46" s="8"/>
    </row>
    <row r="47" spans="3:5" ht="15.75" customHeight="1" x14ac:dyDescent="0.2">
      <c r="C47" s="25"/>
      <c r="D47" s="25"/>
      <c r="E47" s="8"/>
    </row>
    <row r="48" spans="3:5" ht="15.75" customHeight="1" x14ac:dyDescent="0.2">
      <c r="C48" s="25"/>
      <c r="D48" s="25"/>
      <c r="E48" s="8"/>
    </row>
    <row r="49" spans="3:5" ht="15.75" customHeight="1" x14ac:dyDescent="0.2">
      <c r="C49" s="25"/>
      <c r="D49" s="25"/>
      <c r="E49" s="8"/>
    </row>
    <row r="50" spans="3:5" ht="15.75" customHeight="1" x14ac:dyDescent="0.2">
      <c r="C50" s="25"/>
      <c r="D50" s="25"/>
      <c r="E50" s="8"/>
    </row>
    <row r="51" spans="3:5" ht="15.75" customHeight="1" x14ac:dyDescent="0.2">
      <c r="C51" s="25"/>
      <c r="D51" s="25"/>
      <c r="E51" s="8"/>
    </row>
    <row r="52" spans="3:5" ht="15.75" customHeight="1" x14ac:dyDescent="0.2">
      <c r="C52" s="25"/>
      <c r="D52" s="25"/>
      <c r="E52" s="8"/>
    </row>
    <row r="53" spans="3:5" ht="15.75" customHeight="1" x14ac:dyDescent="0.2">
      <c r="C53" s="25"/>
      <c r="D53" s="25"/>
      <c r="E53" s="8"/>
    </row>
    <row r="54" spans="3:5" ht="15.75" customHeight="1" x14ac:dyDescent="0.2">
      <c r="C54" s="25"/>
      <c r="D54" s="25"/>
      <c r="E54" s="8"/>
    </row>
    <row r="55" spans="3:5" ht="15.75" customHeight="1" x14ac:dyDescent="0.2">
      <c r="C55" s="25"/>
      <c r="D55" s="25"/>
      <c r="E55" s="8"/>
    </row>
    <row r="56" spans="3:5" ht="15.75" customHeight="1" x14ac:dyDescent="0.2">
      <c r="C56" s="25"/>
      <c r="D56" s="25"/>
      <c r="E56" s="8"/>
    </row>
    <row r="57" spans="3:5" ht="15.75" customHeight="1" x14ac:dyDescent="0.2">
      <c r="C57" s="25"/>
      <c r="D57" s="25"/>
      <c r="E57" s="8"/>
    </row>
    <row r="58" spans="3:5" ht="15.75" customHeight="1" x14ac:dyDescent="0.2">
      <c r="C58" s="25"/>
      <c r="D58" s="25"/>
      <c r="E58" s="8"/>
    </row>
    <row r="59" spans="3:5" ht="15.75" customHeight="1" x14ac:dyDescent="0.2">
      <c r="C59" s="25"/>
      <c r="D59" s="25"/>
      <c r="E59" s="8"/>
    </row>
    <row r="60" spans="3:5" ht="15.75" customHeight="1" x14ac:dyDescent="0.2">
      <c r="C60" s="25"/>
      <c r="D60" s="25"/>
      <c r="E60" s="8"/>
    </row>
    <row r="61" spans="3:5" ht="15.75" customHeight="1" x14ac:dyDescent="0.2">
      <c r="C61" s="25"/>
      <c r="D61" s="25"/>
      <c r="E61" s="8"/>
    </row>
    <row r="62" spans="3:5" ht="15.75" customHeight="1" x14ac:dyDescent="0.2">
      <c r="C62" s="25"/>
      <c r="D62" s="25"/>
      <c r="E62" s="8"/>
    </row>
    <row r="63" spans="3:5" ht="15.75" customHeight="1" x14ac:dyDescent="0.2">
      <c r="C63" s="25"/>
      <c r="D63" s="25"/>
      <c r="E63" s="8"/>
    </row>
    <row r="64" spans="3:5" ht="15.75" customHeight="1" x14ac:dyDescent="0.2">
      <c r="C64" s="25"/>
      <c r="D64" s="25"/>
      <c r="E64" s="8"/>
    </row>
    <row r="65" spans="3:5" ht="15.75" customHeight="1" x14ac:dyDescent="0.2">
      <c r="C65" s="25"/>
      <c r="D65" s="25"/>
      <c r="E65" s="8"/>
    </row>
    <row r="66" spans="3:5" ht="15.75" customHeight="1" x14ac:dyDescent="0.2">
      <c r="C66" s="25"/>
      <c r="D66" s="25"/>
      <c r="E66" s="8"/>
    </row>
    <row r="67" spans="3:5" ht="15.75" customHeight="1" x14ac:dyDescent="0.2">
      <c r="C67" s="25"/>
      <c r="D67" s="25"/>
      <c r="E67" s="8"/>
    </row>
    <row r="68" spans="3:5" ht="15.75" customHeight="1" x14ac:dyDescent="0.2">
      <c r="C68" s="25"/>
      <c r="D68" s="25"/>
      <c r="E68" s="8"/>
    </row>
    <row r="69" spans="3:5" ht="15.75" customHeight="1" x14ac:dyDescent="0.2">
      <c r="C69" s="25"/>
      <c r="D69" s="25"/>
      <c r="E69" s="8"/>
    </row>
    <row r="70" spans="3:5" ht="15.75" customHeight="1" x14ac:dyDescent="0.2">
      <c r="C70" s="25"/>
      <c r="D70" s="25"/>
      <c r="E70" s="8"/>
    </row>
    <row r="71" spans="3:5" ht="15.75" customHeight="1" x14ac:dyDescent="0.2">
      <c r="C71" s="25"/>
      <c r="D71" s="25"/>
      <c r="E71" s="8"/>
    </row>
    <row r="72" spans="3:5" ht="15.75" customHeight="1" x14ac:dyDescent="0.2">
      <c r="C72" s="25"/>
      <c r="D72" s="25"/>
      <c r="E72" s="8"/>
    </row>
    <row r="73" spans="3:5" ht="15.75" customHeight="1" x14ac:dyDescent="0.2">
      <c r="C73" s="25"/>
      <c r="D73" s="25"/>
      <c r="E73" s="8"/>
    </row>
    <row r="74" spans="3:5" ht="15.75" customHeight="1" x14ac:dyDescent="0.2">
      <c r="C74" s="25"/>
      <c r="D74" s="25"/>
      <c r="E74" s="8"/>
    </row>
    <row r="75" spans="3:5" ht="15.75" customHeight="1" x14ac:dyDescent="0.2">
      <c r="C75" s="25"/>
      <c r="D75" s="25"/>
      <c r="E75" s="8"/>
    </row>
    <row r="76" spans="3:5" ht="15.75" customHeight="1" x14ac:dyDescent="0.2">
      <c r="C76" s="25"/>
      <c r="D76" s="25"/>
      <c r="E76" s="8"/>
    </row>
    <row r="77" spans="3:5" ht="15.75" customHeight="1" x14ac:dyDescent="0.2">
      <c r="C77" s="25"/>
      <c r="D77" s="25"/>
      <c r="E77" s="8"/>
    </row>
    <row r="78" spans="3:5" ht="15.75" customHeight="1" x14ac:dyDescent="0.2">
      <c r="C78" s="25"/>
      <c r="D78" s="25"/>
      <c r="E78" s="8"/>
    </row>
    <row r="79" spans="3:5" ht="15.75" customHeight="1" x14ac:dyDescent="0.2">
      <c r="C79" s="25"/>
      <c r="D79" s="25"/>
      <c r="E79" s="8"/>
    </row>
    <row r="80" spans="3:5" ht="15.75" customHeight="1" x14ac:dyDescent="0.2">
      <c r="C80" s="25"/>
      <c r="D80" s="25"/>
      <c r="E80" s="8"/>
    </row>
    <row r="81" spans="3:5" ht="15.75" customHeight="1" x14ac:dyDescent="0.2">
      <c r="C81" s="25"/>
      <c r="D81" s="25"/>
      <c r="E81" s="8"/>
    </row>
    <row r="82" spans="3:5" ht="15.75" customHeight="1" x14ac:dyDescent="0.2">
      <c r="C82" s="25"/>
      <c r="D82" s="25"/>
      <c r="E82" s="8"/>
    </row>
    <row r="83" spans="3:5" ht="15.75" customHeight="1" x14ac:dyDescent="0.2">
      <c r="C83" s="25"/>
      <c r="D83" s="25"/>
      <c r="E83" s="8"/>
    </row>
    <row r="84" spans="3:5" ht="15.75" customHeight="1" x14ac:dyDescent="0.2">
      <c r="C84" s="25"/>
      <c r="D84" s="25"/>
      <c r="E84" s="8"/>
    </row>
    <row r="85" spans="3:5" ht="15.75" customHeight="1" x14ac:dyDescent="0.2">
      <c r="C85" s="25"/>
      <c r="D85" s="25"/>
      <c r="E85" s="8"/>
    </row>
    <row r="86" spans="3:5" ht="15.75" customHeight="1" x14ac:dyDescent="0.2">
      <c r="C86" s="25"/>
      <c r="D86" s="25"/>
      <c r="E86" s="8"/>
    </row>
    <row r="87" spans="3:5" ht="15.75" customHeight="1" x14ac:dyDescent="0.2">
      <c r="C87" s="25"/>
      <c r="D87" s="25"/>
      <c r="E87" s="8"/>
    </row>
    <row r="88" spans="3:5" ht="15.75" customHeight="1" x14ac:dyDescent="0.2">
      <c r="C88" s="25"/>
      <c r="D88" s="25"/>
      <c r="E88" s="8"/>
    </row>
    <row r="89" spans="3:5" ht="15.75" customHeight="1" x14ac:dyDescent="0.2">
      <c r="C89" s="25"/>
      <c r="D89" s="25"/>
      <c r="E89" s="8"/>
    </row>
    <row r="90" spans="3:5" ht="15.75" customHeight="1" x14ac:dyDescent="0.2">
      <c r="C90" s="25"/>
      <c r="D90" s="25"/>
      <c r="E90" s="8"/>
    </row>
    <row r="91" spans="3:5" ht="15.75" customHeight="1" x14ac:dyDescent="0.2">
      <c r="C91" s="25"/>
      <c r="D91" s="25"/>
      <c r="E91" s="8"/>
    </row>
    <row r="92" spans="3:5" ht="15.75" customHeight="1" x14ac:dyDescent="0.2">
      <c r="C92" s="25"/>
      <c r="D92" s="25"/>
      <c r="E92" s="8"/>
    </row>
    <row r="93" spans="3:5" ht="15.75" customHeight="1" x14ac:dyDescent="0.2">
      <c r="C93" s="25"/>
      <c r="D93" s="25"/>
      <c r="E93" s="8"/>
    </row>
    <row r="94" spans="3:5" ht="15.75" customHeight="1" x14ac:dyDescent="0.2">
      <c r="C94" s="25"/>
      <c r="D94" s="25"/>
      <c r="E94" s="8"/>
    </row>
    <row r="95" spans="3:5" ht="15.75" customHeight="1" x14ac:dyDescent="0.2">
      <c r="C95" s="25"/>
      <c r="D95" s="25"/>
      <c r="E95" s="8"/>
    </row>
    <row r="96" spans="3:5" ht="15.75" customHeight="1" x14ac:dyDescent="0.2">
      <c r="C96" s="25"/>
      <c r="D96" s="25"/>
      <c r="E96" s="8"/>
    </row>
    <row r="97" spans="3:5" ht="15.75" customHeight="1" x14ac:dyDescent="0.2">
      <c r="C97" s="25"/>
      <c r="D97" s="25"/>
      <c r="E97" s="8"/>
    </row>
    <row r="98" spans="3:5" ht="15.75" customHeight="1" x14ac:dyDescent="0.2">
      <c r="C98" s="25"/>
      <c r="D98" s="25"/>
      <c r="E98" s="8"/>
    </row>
    <row r="99" spans="3:5" ht="15.75" customHeight="1" x14ac:dyDescent="0.2">
      <c r="C99" s="25"/>
      <c r="D99" s="25"/>
      <c r="E99" s="8"/>
    </row>
    <row r="100" spans="3:5" ht="15.75" customHeight="1" x14ac:dyDescent="0.2">
      <c r="C100" s="25"/>
      <c r="D100" s="25"/>
      <c r="E100" s="8"/>
    </row>
    <row r="101" spans="3:5" ht="15.75" customHeight="1" x14ac:dyDescent="0.2">
      <c r="C101" s="25"/>
      <c r="D101" s="25"/>
      <c r="E101" s="8"/>
    </row>
    <row r="102" spans="3:5" ht="15.75" customHeight="1" x14ac:dyDescent="0.2">
      <c r="C102" s="25"/>
      <c r="D102" s="25"/>
      <c r="E102" s="8"/>
    </row>
    <row r="103" spans="3:5" ht="15.75" customHeight="1" x14ac:dyDescent="0.2">
      <c r="C103" s="25"/>
      <c r="D103" s="25"/>
      <c r="E103" s="8"/>
    </row>
    <row r="104" spans="3:5" ht="15.75" customHeight="1" x14ac:dyDescent="0.2">
      <c r="C104" s="25"/>
      <c r="D104" s="25"/>
      <c r="E104" s="8"/>
    </row>
    <row r="105" spans="3:5" ht="15.75" customHeight="1" x14ac:dyDescent="0.2">
      <c r="C105" s="25"/>
      <c r="D105" s="25"/>
      <c r="E105" s="8"/>
    </row>
    <row r="106" spans="3:5" ht="15.75" customHeight="1" x14ac:dyDescent="0.2">
      <c r="C106" s="25"/>
      <c r="D106" s="25"/>
      <c r="E106" s="8"/>
    </row>
    <row r="107" spans="3:5" ht="15.75" customHeight="1" x14ac:dyDescent="0.2">
      <c r="C107" s="25"/>
      <c r="D107" s="25"/>
      <c r="E107" s="8"/>
    </row>
    <row r="108" spans="3:5" ht="15.75" customHeight="1" x14ac:dyDescent="0.2">
      <c r="C108" s="25"/>
      <c r="D108" s="25"/>
      <c r="E108" s="8"/>
    </row>
    <row r="109" spans="3:5" ht="15.75" customHeight="1" x14ac:dyDescent="0.2">
      <c r="C109" s="25"/>
      <c r="D109" s="25"/>
      <c r="E109" s="8"/>
    </row>
    <row r="110" spans="3:5" ht="15.75" customHeight="1" x14ac:dyDescent="0.2">
      <c r="C110" s="25"/>
      <c r="D110" s="25"/>
      <c r="E110" s="8"/>
    </row>
    <row r="111" spans="3:5" ht="15.75" customHeight="1" x14ac:dyDescent="0.2">
      <c r="C111" s="25"/>
      <c r="D111" s="25"/>
      <c r="E111" s="8"/>
    </row>
    <row r="112" spans="3:5" ht="15.75" customHeight="1" x14ac:dyDescent="0.2">
      <c r="C112" s="25"/>
      <c r="D112" s="25"/>
      <c r="E112" s="8"/>
    </row>
    <row r="113" spans="3:5" ht="15.75" customHeight="1" x14ac:dyDescent="0.2">
      <c r="C113" s="25"/>
      <c r="D113" s="25"/>
      <c r="E113" s="8"/>
    </row>
    <row r="114" spans="3:5" ht="15.75" customHeight="1" x14ac:dyDescent="0.2">
      <c r="C114" s="25"/>
      <c r="D114" s="25"/>
      <c r="E114" s="8"/>
    </row>
    <row r="115" spans="3:5" ht="15.75" customHeight="1" x14ac:dyDescent="0.2">
      <c r="C115" s="25"/>
      <c r="D115" s="25"/>
      <c r="E115" s="8"/>
    </row>
    <row r="116" spans="3:5" ht="15.75" customHeight="1" x14ac:dyDescent="0.2">
      <c r="C116" s="25"/>
      <c r="D116" s="25"/>
      <c r="E116" s="8"/>
    </row>
    <row r="117" spans="3:5" ht="15.75" customHeight="1" x14ac:dyDescent="0.2">
      <c r="C117" s="25"/>
      <c r="D117" s="25"/>
      <c r="E117" s="8"/>
    </row>
    <row r="118" spans="3:5" ht="15.75" customHeight="1" x14ac:dyDescent="0.2">
      <c r="C118" s="25"/>
      <c r="D118" s="25"/>
      <c r="E118" s="8"/>
    </row>
    <row r="119" spans="3:5" ht="15.75" customHeight="1" x14ac:dyDescent="0.2">
      <c r="C119" s="25"/>
      <c r="D119" s="25"/>
      <c r="E119" s="8"/>
    </row>
    <row r="120" spans="3:5" ht="15.75" customHeight="1" x14ac:dyDescent="0.2">
      <c r="C120" s="25"/>
      <c r="D120" s="25"/>
      <c r="E120" s="8"/>
    </row>
    <row r="121" spans="3:5" ht="15.75" customHeight="1" x14ac:dyDescent="0.2">
      <c r="C121" s="25"/>
      <c r="D121" s="25"/>
      <c r="E121" s="8"/>
    </row>
    <row r="122" spans="3:5" ht="15.75" customHeight="1" x14ac:dyDescent="0.2">
      <c r="C122" s="25"/>
      <c r="D122" s="25"/>
      <c r="E122" s="8"/>
    </row>
    <row r="123" spans="3:5" ht="15.75" customHeight="1" x14ac:dyDescent="0.2">
      <c r="C123" s="25"/>
      <c r="D123" s="25"/>
      <c r="E123" s="8"/>
    </row>
    <row r="124" spans="3:5" ht="15.75" customHeight="1" x14ac:dyDescent="0.2">
      <c r="C124" s="25"/>
      <c r="D124" s="25"/>
      <c r="E124" s="8"/>
    </row>
    <row r="125" spans="3:5" ht="15.75" customHeight="1" x14ac:dyDescent="0.2">
      <c r="C125" s="25"/>
      <c r="D125" s="25"/>
      <c r="E125" s="8"/>
    </row>
    <row r="126" spans="3:5" ht="15.75" customHeight="1" x14ac:dyDescent="0.2">
      <c r="C126" s="25"/>
      <c r="D126" s="25"/>
      <c r="E126" s="8"/>
    </row>
    <row r="127" spans="3:5" ht="15.75" customHeight="1" x14ac:dyDescent="0.2">
      <c r="C127" s="25"/>
      <c r="D127" s="25"/>
      <c r="E127" s="8"/>
    </row>
    <row r="128" spans="3:5" ht="15.75" customHeight="1" x14ac:dyDescent="0.2">
      <c r="C128" s="25"/>
      <c r="D128" s="25"/>
      <c r="E128" s="8"/>
    </row>
    <row r="129" spans="3:5" ht="15.75" customHeight="1" x14ac:dyDescent="0.2">
      <c r="C129" s="25"/>
      <c r="D129" s="25"/>
      <c r="E129" s="8"/>
    </row>
    <row r="130" spans="3:5" ht="15.75" customHeight="1" x14ac:dyDescent="0.2">
      <c r="C130" s="25"/>
      <c r="D130" s="25"/>
      <c r="E130" s="8"/>
    </row>
    <row r="131" spans="3:5" ht="15.75" customHeight="1" x14ac:dyDescent="0.2">
      <c r="C131" s="25"/>
      <c r="D131" s="25"/>
      <c r="E131" s="8"/>
    </row>
    <row r="132" spans="3:5" ht="15.75" customHeight="1" x14ac:dyDescent="0.2">
      <c r="C132" s="25"/>
      <c r="D132" s="25"/>
      <c r="E132" s="8"/>
    </row>
    <row r="133" spans="3:5" ht="15.75" customHeight="1" x14ac:dyDescent="0.2">
      <c r="C133" s="25"/>
      <c r="D133" s="25"/>
      <c r="E133" s="8"/>
    </row>
    <row r="134" spans="3:5" ht="15.75" customHeight="1" x14ac:dyDescent="0.2">
      <c r="C134" s="25"/>
      <c r="D134" s="25"/>
      <c r="E134" s="8"/>
    </row>
    <row r="135" spans="3:5" ht="15.75" customHeight="1" x14ac:dyDescent="0.2">
      <c r="C135" s="25"/>
      <c r="D135" s="25"/>
      <c r="E135" s="8"/>
    </row>
    <row r="136" spans="3:5" ht="15.75" customHeight="1" x14ac:dyDescent="0.2">
      <c r="C136" s="25"/>
      <c r="D136" s="25"/>
      <c r="E136" s="8"/>
    </row>
    <row r="137" spans="3:5" ht="15.75" customHeight="1" x14ac:dyDescent="0.2">
      <c r="C137" s="25"/>
      <c r="D137" s="25"/>
      <c r="E137" s="8"/>
    </row>
    <row r="138" spans="3:5" ht="15.75" customHeight="1" x14ac:dyDescent="0.2">
      <c r="C138" s="25"/>
      <c r="D138" s="25"/>
      <c r="E138" s="8"/>
    </row>
    <row r="139" spans="3:5" ht="15.75" customHeight="1" x14ac:dyDescent="0.2">
      <c r="C139" s="25"/>
      <c r="D139" s="25"/>
      <c r="E139" s="8"/>
    </row>
    <row r="140" spans="3:5" ht="15.75" customHeight="1" x14ac:dyDescent="0.2">
      <c r="C140" s="25"/>
      <c r="D140" s="25"/>
      <c r="E140" s="8"/>
    </row>
    <row r="141" spans="3:5" ht="15.75" customHeight="1" x14ac:dyDescent="0.2">
      <c r="C141" s="25"/>
      <c r="D141" s="25"/>
      <c r="E141" s="8"/>
    </row>
    <row r="142" spans="3:5" ht="15.75" customHeight="1" x14ac:dyDescent="0.2">
      <c r="C142" s="25"/>
      <c r="D142" s="25"/>
      <c r="E142" s="8"/>
    </row>
    <row r="143" spans="3:5" ht="15.75" customHeight="1" x14ac:dyDescent="0.2">
      <c r="C143" s="25"/>
      <c r="D143" s="25"/>
      <c r="E143" s="8"/>
    </row>
    <row r="144" spans="3:5" ht="15.75" customHeight="1" x14ac:dyDescent="0.2">
      <c r="C144" s="25"/>
      <c r="D144" s="25"/>
      <c r="E144" s="8"/>
    </row>
    <row r="145" spans="3:5" ht="15.75" customHeight="1" x14ac:dyDescent="0.2">
      <c r="C145" s="25"/>
      <c r="D145" s="25"/>
      <c r="E145" s="8"/>
    </row>
    <row r="146" spans="3:5" ht="15.75" customHeight="1" x14ac:dyDescent="0.2">
      <c r="C146" s="25"/>
      <c r="D146" s="25"/>
      <c r="E146" s="8"/>
    </row>
    <row r="147" spans="3:5" ht="15.75" customHeight="1" x14ac:dyDescent="0.2">
      <c r="C147" s="25"/>
      <c r="D147" s="25"/>
      <c r="E147" s="8"/>
    </row>
    <row r="148" spans="3:5" ht="15.75" customHeight="1" x14ac:dyDescent="0.2">
      <c r="C148" s="25"/>
      <c r="D148" s="25"/>
      <c r="E148" s="8"/>
    </row>
    <row r="149" spans="3:5" ht="15.75" customHeight="1" x14ac:dyDescent="0.2">
      <c r="C149" s="25"/>
      <c r="D149" s="25"/>
      <c r="E149" s="8"/>
    </row>
    <row r="150" spans="3:5" ht="15.75" customHeight="1" x14ac:dyDescent="0.2">
      <c r="C150" s="25"/>
      <c r="D150" s="25"/>
      <c r="E150" s="8"/>
    </row>
    <row r="151" spans="3:5" ht="15.75" customHeight="1" x14ac:dyDescent="0.2">
      <c r="C151" s="25"/>
      <c r="D151" s="25"/>
      <c r="E151" s="8"/>
    </row>
    <row r="152" spans="3:5" ht="15.75" customHeight="1" x14ac:dyDescent="0.2">
      <c r="C152" s="25"/>
      <c r="D152" s="25"/>
      <c r="E152" s="8"/>
    </row>
    <row r="153" spans="3:5" ht="15.75" customHeight="1" x14ac:dyDescent="0.2">
      <c r="C153" s="25"/>
      <c r="D153" s="25"/>
      <c r="E153" s="8"/>
    </row>
    <row r="154" spans="3:5" ht="15.75" customHeight="1" x14ac:dyDescent="0.2">
      <c r="C154" s="25"/>
      <c r="D154" s="25"/>
      <c r="E154" s="8"/>
    </row>
    <row r="155" spans="3:5" ht="15.75" customHeight="1" x14ac:dyDescent="0.2">
      <c r="C155" s="25"/>
      <c r="D155" s="25"/>
      <c r="E155" s="8"/>
    </row>
    <row r="156" spans="3:5" ht="15.75" customHeight="1" x14ac:dyDescent="0.2">
      <c r="C156" s="25"/>
      <c r="D156" s="25"/>
      <c r="E156" s="8"/>
    </row>
    <row r="157" spans="3:5" ht="15.75" customHeight="1" x14ac:dyDescent="0.2">
      <c r="C157" s="25"/>
      <c r="D157" s="25"/>
      <c r="E157" s="8"/>
    </row>
    <row r="158" spans="3:5" ht="15.75" customHeight="1" x14ac:dyDescent="0.2">
      <c r="C158" s="25"/>
      <c r="D158" s="25"/>
      <c r="E158" s="8"/>
    </row>
    <row r="159" spans="3:5" ht="15.75" customHeight="1" x14ac:dyDescent="0.2">
      <c r="C159" s="25"/>
      <c r="D159" s="25"/>
      <c r="E159" s="8"/>
    </row>
    <row r="160" spans="3:5" ht="15.75" customHeight="1" x14ac:dyDescent="0.2">
      <c r="C160" s="25"/>
      <c r="D160" s="25"/>
      <c r="E160" s="8"/>
    </row>
    <row r="161" spans="3:5" ht="15.75" customHeight="1" x14ac:dyDescent="0.2">
      <c r="C161" s="25"/>
      <c r="D161" s="25"/>
      <c r="E161" s="8"/>
    </row>
    <row r="162" spans="3:5" ht="15.75" customHeight="1" x14ac:dyDescent="0.2">
      <c r="C162" s="25"/>
      <c r="D162" s="25"/>
      <c r="E162" s="8"/>
    </row>
    <row r="163" spans="3:5" ht="15.75" customHeight="1" x14ac:dyDescent="0.2">
      <c r="C163" s="25"/>
      <c r="D163" s="25"/>
      <c r="E163" s="8"/>
    </row>
    <row r="164" spans="3:5" ht="15.75" customHeight="1" x14ac:dyDescent="0.2">
      <c r="C164" s="25"/>
      <c r="D164" s="25"/>
      <c r="E164" s="8"/>
    </row>
    <row r="165" spans="3:5" ht="15.75" customHeight="1" x14ac:dyDescent="0.2">
      <c r="C165" s="25"/>
      <c r="D165" s="25"/>
      <c r="E165" s="8"/>
    </row>
    <row r="166" spans="3:5" ht="15.75" customHeight="1" x14ac:dyDescent="0.2">
      <c r="C166" s="25"/>
      <c r="D166" s="25"/>
      <c r="E166" s="8"/>
    </row>
    <row r="167" spans="3:5" ht="15.75" customHeight="1" x14ac:dyDescent="0.2">
      <c r="C167" s="25"/>
      <c r="D167" s="25"/>
      <c r="E167" s="8"/>
    </row>
    <row r="168" spans="3:5" ht="15.75" customHeight="1" x14ac:dyDescent="0.2">
      <c r="C168" s="25"/>
      <c r="D168" s="25"/>
      <c r="E168" s="8"/>
    </row>
    <row r="169" spans="3:5" ht="15.75" customHeight="1" x14ac:dyDescent="0.2">
      <c r="C169" s="25"/>
      <c r="D169" s="25"/>
      <c r="E169" s="8"/>
    </row>
    <row r="170" spans="3:5" ht="15.75" customHeight="1" x14ac:dyDescent="0.2">
      <c r="C170" s="25"/>
      <c r="D170" s="25"/>
      <c r="E170" s="8"/>
    </row>
    <row r="171" spans="3:5" ht="15.75" customHeight="1" x14ac:dyDescent="0.2">
      <c r="C171" s="25"/>
      <c r="D171" s="25"/>
      <c r="E171" s="8"/>
    </row>
    <row r="172" spans="3:5" ht="15.75" customHeight="1" x14ac:dyDescent="0.2">
      <c r="C172" s="25"/>
      <c r="D172" s="25"/>
      <c r="E172" s="8"/>
    </row>
    <row r="173" spans="3:5" ht="15.75" customHeight="1" x14ac:dyDescent="0.2">
      <c r="C173" s="25"/>
      <c r="D173" s="25"/>
      <c r="E173" s="8"/>
    </row>
    <row r="174" spans="3:5" ht="15.75" customHeight="1" x14ac:dyDescent="0.2">
      <c r="C174" s="25"/>
      <c r="D174" s="25"/>
      <c r="E174" s="8"/>
    </row>
    <row r="175" spans="3:5" ht="15.75" customHeight="1" x14ac:dyDescent="0.2">
      <c r="C175" s="25"/>
      <c r="D175" s="25"/>
      <c r="E175" s="8"/>
    </row>
    <row r="176" spans="3:5" ht="15.75" customHeight="1" x14ac:dyDescent="0.2">
      <c r="C176" s="25"/>
      <c r="D176" s="25"/>
      <c r="E176" s="8"/>
    </row>
    <row r="177" spans="3:5" ht="15.75" customHeight="1" x14ac:dyDescent="0.2">
      <c r="C177" s="25"/>
      <c r="D177" s="25"/>
      <c r="E177" s="8"/>
    </row>
    <row r="178" spans="3:5" ht="15.75" customHeight="1" x14ac:dyDescent="0.2">
      <c r="C178" s="25"/>
      <c r="D178" s="25"/>
      <c r="E178" s="8"/>
    </row>
    <row r="179" spans="3:5" ht="15.75" customHeight="1" x14ac:dyDescent="0.2">
      <c r="C179" s="25"/>
      <c r="D179" s="25"/>
      <c r="E179" s="8"/>
    </row>
    <row r="180" spans="3:5" ht="15.75" customHeight="1" x14ac:dyDescent="0.2">
      <c r="C180" s="25"/>
      <c r="D180" s="25"/>
      <c r="E180" s="8"/>
    </row>
    <row r="181" spans="3:5" ht="15.75" customHeight="1" x14ac:dyDescent="0.2">
      <c r="C181" s="25"/>
      <c r="D181" s="25"/>
      <c r="E181" s="8"/>
    </row>
    <row r="182" spans="3:5" ht="15.75" customHeight="1" x14ac:dyDescent="0.2">
      <c r="C182" s="25"/>
      <c r="D182" s="25"/>
      <c r="E182" s="8"/>
    </row>
    <row r="183" spans="3:5" ht="15.75" customHeight="1" x14ac:dyDescent="0.2">
      <c r="C183" s="25"/>
      <c r="D183" s="25"/>
      <c r="E183" s="8"/>
    </row>
    <row r="184" spans="3:5" ht="15.75" customHeight="1" x14ac:dyDescent="0.2">
      <c r="C184" s="25"/>
      <c r="D184" s="25"/>
      <c r="E184" s="8"/>
    </row>
    <row r="185" spans="3:5" ht="15.75" customHeight="1" x14ac:dyDescent="0.2">
      <c r="C185" s="25"/>
      <c r="D185" s="25"/>
      <c r="E185" s="8"/>
    </row>
    <row r="186" spans="3:5" ht="15.75" customHeight="1" x14ac:dyDescent="0.2">
      <c r="C186" s="25"/>
      <c r="D186" s="25"/>
      <c r="E186" s="8"/>
    </row>
    <row r="187" spans="3:5" ht="15.75" customHeight="1" x14ac:dyDescent="0.2">
      <c r="C187" s="25"/>
      <c r="D187" s="25"/>
      <c r="E187" s="8"/>
    </row>
    <row r="188" spans="3:5" ht="15.75" customHeight="1" x14ac:dyDescent="0.2">
      <c r="C188" s="25"/>
      <c r="D188" s="25"/>
      <c r="E188" s="8"/>
    </row>
    <row r="189" spans="3:5" ht="15.75" customHeight="1" x14ac:dyDescent="0.2">
      <c r="C189" s="25"/>
      <c r="D189" s="25"/>
      <c r="E189" s="8"/>
    </row>
    <row r="190" spans="3:5" ht="15.75" customHeight="1" x14ac:dyDescent="0.2">
      <c r="C190" s="25"/>
      <c r="D190" s="25"/>
      <c r="E190" s="8"/>
    </row>
    <row r="191" spans="3:5" ht="15.75" customHeight="1" x14ac:dyDescent="0.2">
      <c r="C191" s="25"/>
      <c r="D191" s="25"/>
      <c r="E191" s="8"/>
    </row>
    <row r="192" spans="3:5" ht="15.75" customHeight="1" x14ac:dyDescent="0.2">
      <c r="C192" s="25"/>
      <c r="D192" s="25"/>
      <c r="E192" s="8"/>
    </row>
    <row r="193" spans="3:5" ht="15.75" customHeight="1" x14ac:dyDescent="0.2">
      <c r="C193" s="25"/>
      <c r="D193" s="25"/>
      <c r="E193" s="8"/>
    </row>
    <row r="194" spans="3:5" ht="15.75" customHeight="1" x14ac:dyDescent="0.2">
      <c r="C194" s="25"/>
      <c r="D194" s="25"/>
      <c r="E194" s="8"/>
    </row>
    <row r="195" spans="3:5" ht="15.75" customHeight="1" x14ac:dyDescent="0.2">
      <c r="C195" s="25"/>
      <c r="D195" s="25"/>
      <c r="E195" s="8"/>
    </row>
    <row r="196" spans="3:5" ht="15.75" customHeight="1" x14ac:dyDescent="0.2">
      <c r="C196" s="25"/>
      <c r="D196" s="25"/>
      <c r="E196" s="8"/>
    </row>
    <row r="197" spans="3:5" ht="15.75" customHeight="1" x14ac:dyDescent="0.2">
      <c r="C197" s="25"/>
      <c r="D197" s="25"/>
      <c r="E197" s="8"/>
    </row>
    <row r="198" spans="3:5" ht="15.75" customHeight="1" x14ac:dyDescent="0.2">
      <c r="C198" s="25"/>
      <c r="D198" s="25"/>
      <c r="E198" s="8"/>
    </row>
    <row r="199" spans="3:5" ht="15.75" customHeight="1" x14ac:dyDescent="0.2">
      <c r="C199" s="25"/>
      <c r="D199" s="25"/>
      <c r="E199" s="8"/>
    </row>
    <row r="200" spans="3:5" ht="15.75" customHeight="1" x14ac:dyDescent="0.2">
      <c r="C200" s="25"/>
      <c r="D200" s="25"/>
      <c r="E200" s="8"/>
    </row>
    <row r="201" spans="3:5" ht="15.75" customHeight="1" x14ac:dyDescent="0.2">
      <c r="C201" s="25"/>
      <c r="D201" s="25"/>
      <c r="E201" s="8"/>
    </row>
    <row r="202" spans="3:5" ht="15.75" customHeight="1" x14ac:dyDescent="0.2">
      <c r="C202" s="25"/>
      <c r="D202" s="25"/>
      <c r="E202" s="8"/>
    </row>
    <row r="203" spans="3:5" ht="15.75" customHeight="1" x14ac:dyDescent="0.2">
      <c r="C203" s="25"/>
      <c r="D203" s="25"/>
      <c r="E203" s="8"/>
    </row>
    <row r="204" spans="3:5" ht="15.75" customHeight="1" x14ac:dyDescent="0.2">
      <c r="C204" s="25"/>
      <c r="D204" s="25"/>
      <c r="E204" s="8"/>
    </row>
    <row r="205" spans="3:5" ht="15.75" customHeight="1" x14ac:dyDescent="0.2">
      <c r="C205" s="25"/>
      <c r="D205" s="25"/>
      <c r="E205" s="8"/>
    </row>
    <row r="206" spans="3:5" ht="15.75" customHeight="1" x14ac:dyDescent="0.2">
      <c r="C206" s="25"/>
      <c r="D206" s="25"/>
      <c r="E206" s="8"/>
    </row>
    <row r="207" spans="3:5" ht="15.75" customHeight="1" x14ac:dyDescent="0.2">
      <c r="C207" s="25"/>
      <c r="D207" s="25"/>
      <c r="E207" s="8"/>
    </row>
    <row r="208" spans="3:5" ht="15.75" customHeight="1" x14ac:dyDescent="0.2">
      <c r="C208" s="25"/>
      <c r="D208" s="25"/>
      <c r="E208" s="8"/>
    </row>
    <row r="209" spans="3:5" ht="15.75" customHeight="1" x14ac:dyDescent="0.2">
      <c r="C209" s="25"/>
      <c r="D209" s="25"/>
      <c r="E209" s="8"/>
    </row>
    <row r="210" spans="3:5" ht="15.75" customHeight="1" x14ac:dyDescent="0.2">
      <c r="C210" s="25"/>
      <c r="D210" s="25"/>
      <c r="E210" s="8"/>
    </row>
    <row r="211" spans="3:5" ht="15.75" customHeight="1" x14ac:dyDescent="0.2">
      <c r="C211" s="25"/>
      <c r="D211" s="25"/>
      <c r="E211" s="8"/>
    </row>
    <row r="212" spans="3:5" ht="15.75" customHeight="1" x14ac:dyDescent="0.2">
      <c r="C212" s="25"/>
      <c r="D212" s="25"/>
      <c r="E212" s="8"/>
    </row>
    <row r="213" spans="3:5" ht="15.75" customHeight="1" x14ac:dyDescent="0.2">
      <c r="C213" s="25"/>
      <c r="D213" s="25"/>
      <c r="E213" s="8"/>
    </row>
    <row r="214" spans="3:5" ht="15.75" customHeight="1" x14ac:dyDescent="0.2">
      <c r="C214" s="25"/>
      <c r="D214" s="25"/>
      <c r="E214" s="8"/>
    </row>
    <row r="215" spans="3:5" ht="15.75" customHeight="1" x14ac:dyDescent="0.2">
      <c r="C215" s="25"/>
      <c r="D215" s="25"/>
      <c r="E215" s="8"/>
    </row>
    <row r="216" spans="3:5" ht="15.75" customHeight="1" x14ac:dyDescent="0.2">
      <c r="C216" s="25"/>
      <c r="D216" s="25"/>
      <c r="E216" s="8"/>
    </row>
    <row r="217" spans="3:5" ht="15.75" customHeight="1" x14ac:dyDescent="0.2">
      <c r="C217" s="25"/>
      <c r="D217" s="25"/>
      <c r="E217" s="8"/>
    </row>
    <row r="218" spans="3:5" ht="15.75" customHeight="1" x14ac:dyDescent="0.2">
      <c r="C218" s="25"/>
      <c r="D218" s="25"/>
    </row>
    <row r="219" spans="3:5" ht="15.75" customHeight="1" x14ac:dyDescent="0.2">
      <c r="C219" s="25"/>
      <c r="D219" s="25"/>
    </row>
    <row r="220" spans="3:5" ht="15.75" customHeight="1" x14ac:dyDescent="0.2">
      <c r="C220" s="25"/>
      <c r="D220" s="25"/>
    </row>
    <row r="221" spans="3:5" ht="15.75" customHeight="1" x14ac:dyDescent="0.2">
      <c r="C221" s="25"/>
      <c r="D221" s="25"/>
    </row>
    <row r="222" spans="3:5" ht="15.75" customHeight="1" x14ac:dyDescent="0.2">
      <c r="C222" s="25"/>
      <c r="D222" s="25"/>
    </row>
    <row r="223" spans="3:5" ht="15.75" customHeight="1" x14ac:dyDescent="0.2">
      <c r="C223" s="25"/>
      <c r="D223" s="25"/>
    </row>
    <row r="224" spans="3:5" ht="15.75" customHeight="1" x14ac:dyDescent="0.2">
      <c r="C224" s="25"/>
      <c r="D224" s="25"/>
    </row>
    <row r="225" spans="3:4" ht="15.75" customHeight="1" x14ac:dyDescent="0.2">
      <c r="C225" s="25"/>
      <c r="D225" s="25"/>
    </row>
    <row r="226" spans="3:4" ht="15.75" customHeight="1" x14ac:dyDescent="0.2">
      <c r="C226" s="25"/>
      <c r="D226" s="25"/>
    </row>
    <row r="227" spans="3:4" ht="15.75" customHeight="1" x14ac:dyDescent="0.2">
      <c r="C227" s="25"/>
      <c r="D227" s="25"/>
    </row>
    <row r="228" spans="3:4" ht="15.75" customHeight="1" x14ac:dyDescent="0.2">
      <c r="C228" s="25"/>
      <c r="D228" s="25"/>
    </row>
    <row r="229" spans="3:4" ht="15.75" customHeight="1" x14ac:dyDescent="0.2">
      <c r="C229" s="25"/>
      <c r="D229" s="25"/>
    </row>
    <row r="230" spans="3:4" ht="15.75" customHeight="1" x14ac:dyDescent="0.2">
      <c r="C230" s="25"/>
      <c r="D230" s="25"/>
    </row>
    <row r="231" spans="3:4" ht="15.75" customHeight="1" x14ac:dyDescent="0.2">
      <c r="C231" s="25"/>
      <c r="D231" s="25"/>
    </row>
    <row r="232" spans="3:4" ht="15.75" customHeight="1" x14ac:dyDescent="0.2">
      <c r="C232" s="25"/>
      <c r="D232" s="25"/>
    </row>
    <row r="233" spans="3:4" ht="15.75" customHeight="1" x14ac:dyDescent="0.2">
      <c r="C233" s="25"/>
      <c r="D233" s="25"/>
    </row>
    <row r="234" spans="3:4" ht="15.75" customHeight="1" x14ac:dyDescent="0.2">
      <c r="C234" s="25"/>
      <c r="D234" s="25"/>
    </row>
    <row r="235" spans="3:4" ht="15.75" customHeight="1" x14ac:dyDescent="0.2">
      <c r="C235" s="25"/>
      <c r="D235" s="25"/>
    </row>
    <row r="236" spans="3:4" ht="15.75" customHeight="1" x14ac:dyDescent="0.2">
      <c r="C236" s="25"/>
      <c r="D236" s="25"/>
    </row>
    <row r="237" spans="3:4" ht="15.75" customHeight="1" x14ac:dyDescent="0.2">
      <c r="C237" s="25"/>
      <c r="D237" s="25"/>
    </row>
    <row r="238" spans="3:4" ht="15.75" customHeight="1" x14ac:dyDescent="0.2">
      <c r="C238" s="25"/>
      <c r="D238" s="25"/>
    </row>
    <row r="239" spans="3:4" ht="15.75" customHeight="1" x14ac:dyDescent="0.2">
      <c r="C239" s="25"/>
      <c r="D239" s="25"/>
    </row>
    <row r="240" spans="3:4" ht="15.75" customHeight="1" x14ac:dyDescent="0.2">
      <c r="C240" s="25"/>
      <c r="D240" s="25"/>
    </row>
    <row r="241" spans="3:4" ht="15.75" customHeight="1" x14ac:dyDescent="0.2">
      <c r="C241" s="25"/>
      <c r="D241" s="25"/>
    </row>
    <row r="242" spans="3:4" ht="15.75" customHeight="1" x14ac:dyDescent="0.2">
      <c r="C242" s="25"/>
      <c r="D242" s="25"/>
    </row>
    <row r="243" spans="3:4" ht="15.75" customHeight="1" x14ac:dyDescent="0.2">
      <c r="C243" s="25"/>
      <c r="D243" s="25"/>
    </row>
    <row r="244" spans="3:4" ht="15.75" customHeight="1" x14ac:dyDescent="0.2">
      <c r="C244" s="25"/>
      <c r="D244" s="25"/>
    </row>
    <row r="245" spans="3:4" ht="15.75" customHeight="1" x14ac:dyDescent="0.2">
      <c r="C245" s="25"/>
      <c r="D245" s="25"/>
    </row>
    <row r="246" spans="3:4" ht="15.75" customHeight="1" x14ac:dyDescent="0.2">
      <c r="C246" s="25"/>
      <c r="D246" s="25"/>
    </row>
    <row r="247" spans="3:4" ht="15.75" customHeight="1" x14ac:dyDescent="0.2">
      <c r="C247" s="25"/>
      <c r="D247" s="25"/>
    </row>
    <row r="248" spans="3:4" ht="15.75" customHeight="1" x14ac:dyDescent="0.2">
      <c r="C248" s="25"/>
      <c r="D248" s="25"/>
    </row>
    <row r="249" spans="3:4" ht="15.75" customHeight="1" x14ac:dyDescent="0.2">
      <c r="C249" s="25"/>
      <c r="D249" s="25"/>
    </row>
    <row r="250" spans="3:4" ht="15.75" customHeight="1" x14ac:dyDescent="0.2">
      <c r="C250" s="25"/>
      <c r="D250" s="25"/>
    </row>
    <row r="251" spans="3:4" ht="15.75" customHeight="1" x14ac:dyDescent="0.2">
      <c r="C251" s="25"/>
      <c r="D251" s="25"/>
    </row>
    <row r="252" spans="3:4" ht="15.75" customHeight="1" x14ac:dyDescent="0.2">
      <c r="C252" s="25"/>
      <c r="D252" s="25"/>
    </row>
    <row r="253" spans="3:4" ht="15.75" customHeight="1" x14ac:dyDescent="0.2">
      <c r="C253" s="25"/>
      <c r="D253" s="25"/>
    </row>
    <row r="254" spans="3:4" ht="15.75" customHeight="1" x14ac:dyDescent="0.2">
      <c r="C254" s="25"/>
      <c r="D254" s="25"/>
    </row>
    <row r="255" spans="3:4" ht="15.75" customHeight="1" x14ac:dyDescent="0.2">
      <c r="C255" s="25"/>
      <c r="D255" s="25"/>
    </row>
    <row r="256" spans="3:4" ht="15.75" customHeight="1" x14ac:dyDescent="0.2">
      <c r="C256" s="25"/>
      <c r="D256" s="25"/>
    </row>
    <row r="257" spans="3:4" ht="15.75" customHeight="1" x14ac:dyDescent="0.2">
      <c r="C257" s="25"/>
      <c r="D257" s="25"/>
    </row>
    <row r="258" spans="3:4" ht="15.75" customHeight="1" x14ac:dyDescent="0.2">
      <c r="C258" s="25"/>
      <c r="D258" s="25"/>
    </row>
    <row r="259" spans="3:4" ht="15.75" customHeight="1" x14ac:dyDescent="0.2">
      <c r="C259" s="25"/>
      <c r="D259" s="25"/>
    </row>
    <row r="260" spans="3:4" ht="15.75" customHeight="1" x14ac:dyDescent="0.2">
      <c r="C260" s="25"/>
      <c r="D260" s="25"/>
    </row>
    <row r="261" spans="3:4" ht="15.75" customHeight="1" x14ac:dyDescent="0.2">
      <c r="C261" s="25"/>
      <c r="D261" s="25"/>
    </row>
    <row r="262" spans="3:4" ht="15.75" customHeight="1" x14ac:dyDescent="0.2">
      <c r="C262" s="25"/>
      <c r="D262" s="25"/>
    </row>
    <row r="263" spans="3:4" ht="15.75" customHeight="1" x14ac:dyDescent="0.2">
      <c r="C263" s="25"/>
      <c r="D263" s="25"/>
    </row>
    <row r="264" spans="3:4" ht="15.75" customHeight="1" x14ac:dyDescent="0.2">
      <c r="C264" s="25"/>
      <c r="D264" s="25"/>
    </row>
    <row r="265" spans="3:4" ht="15.75" customHeight="1" x14ac:dyDescent="0.2">
      <c r="C265" s="25"/>
      <c r="D265" s="25"/>
    </row>
    <row r="266" spans="3:4" ht="15.75" customHeight="1" x14ac:dyDescent="0.2">
      <c r="C266" s="25"/>
      <c r="D266" s="25"/>
    </row>
    <row r="267" spans="3:4" ht="15.75" customHeight="1" x14ac:dyDescent="0.2">
      <c r="C267" s="25"/>
      <c r="D267" s="25"/>
    </row>
    <row r="268" spans="3:4" ht="15.75" customHeight="1" x14ac:dyDescent="0.2">
      <c r="C268" s="25"/>
      <c r="D268" s="25"/>
    </row>
    <row r="269" spans="3:4" ht="15.75" customHeight="1" x14ac:dyDescent="0.2">
      <c r="C269" s="25"/>
      <c r="D269" s="25"/>
    </row>
    <row r="270" spans="3:4" ht="15.75" customHeight="1" x14ac:dyDescent="0.2">
      <c r="C270" s="25"/>
      <c r="D270" s="25"/>
    </row>
    <row r="271" spans="3:4" ht="15.75" customHeight="1" x14ac:dyDescent="0.2">
      <c r="C271" s="25"/>
      <c r="D271" s="25"/>
    </row>
    <row r="272" spans="3:4" ht="15.75" customHeight="1" x14ac:dyDescent="0.2">
      <c r="C272" s="25"/>
      <c r="D272" s="25"/>
    </row>
    <row r="273" spans="3:4" ht="15.75" customHeight="1" x14ac:dyDescent="0.2">
      <c r="C273" s="25"/>
      <c r="D273" s="25"/>
    </row>
    <row r="274" spans="3:4" ht="15.75" customHeight="1" x14ac:dyDescent="0.2">
      <c r="C274" s="25"/>
      <c r="D274" s="25"/>
    </row>
    <row r="275" spans="3:4" ht="15.75" customHeight="1" x14ac:dyDescent="0.2">
      <c r="C275" s="25"/>
      <c r="D275" s="25"/>
    </row>
    <row r="276" spans="3:4" ht="15.75" customHeight="1" x14ac:dyDescent="0.2">
      <c r="C276" s="25"/>
      <c r="D276" s="25"/>
    </row>
    <row r="277" spans="3:4" ht="15.75" customHeight="1" x14ac:dyDescent="0.2">
      <c r="C277" s="25"/>
      <c r="D277" s="25"/>
    </row>
    <row r="278" spans="3:4" ht="15.75" customHeight="1" x14ac:dyDescent="0.2">
      <c r="C278" s="25"/>
      <c r="D278" s="25"/>
    </row>
    <row r="279" spans="3:4" ht="15.75" customHeight="1" x14ac:dyDescent="0.2">
      <c r="C279" s="25"/>
      <c r="D279" s="25"/>
    </row>
    <row r="280" spans="3:4" ht="15.75" customHeight="1" x14ac:dyDescent="0.2">
      <c r="C280" s="25"/>
      <c r="D280" s="25"/>
    </row>
    <row r="281" spans="3:4" ht="15.75" customHeight="1" x14ac:dyDescent="0.2">
      <c r="C281" s="25"/>
      <c r="D281" s="25"/>
    </row>
    <row r="282" spans="3:4" ht="15.75" customHeight="1" x14ac:dyDescent="0.2">
      <c r="C282" s="25"/>
      <c r="D282" s="25"/>
    </row>
    <row r="283" spans="3:4" ht="15.75" customHeight="1" x14ac:dyDescent="0.2">
      <c r="C283" s="25"/>
      <c r="D283" s="25"/>
    </row>
    <row r="284" spans="3:4" ht="15.75" customHeight="1" x14ac:dyDescent="0.2">
      <c r="C284" s="25"/>
      <c r="D284" s="25"/>
    </row>
    <row r="285" spans="3:4" ht="15.75" customHeight="1" x14ac:dyDescent="0.2">
      <c r="C285" s="25"/>
      <c r="D285" s="25"/>
    </row>
    <row r="286" spans="3:4" ht="15.75" customHeight="1" x14ac:dyDescent="0.2">
      <c r="C286" s="25"/>
      <c r="D286" s="25"/>
    </row>
    <row r="287" spans="3:4" ht="15.75" customHeight="1" x14ac:dyDescent="0.2">
      <c r="C287" s="25"/>
      <c r="D287" s="25"/>
    </row>
    <row r="288" spans="3:4" ht="15.75" customHeight="1" x14ac:dyDescent="0.2">
      <c r="C288" s="25"/>
      <c r="D288" s="25"/>
    </row>
    <row r="289" spans="3:4" ht="15.75" customHeight="1" x14ac:dyDescent="0.2">
      <c r="C289" s="25"/>
      <c r="D289" s="25"/>
    </row>
    <row r="290" spans="3:4" ht="15.75" customHeight="1" x14ac:dyDescent="0.2">
      <c r="C290" s="25"/>
      <c r="D290" s="25"/>
    </row>
    <row r="291" spans="3:4" ht="15.75" customHeight="1" x14ac:dyDescent="0.2">
      <c r="C291" s="25"/>
      <c r="D291" s="25"/>
    </row>
    <row r="292" spans="3:4" ht="15.75" customHeight="1" x14ac:dyDescent="0.2">
      <c r="C292" s="25"/>
      <c r="D292" s="25"/>
    </row>
    <row r="293" spans="3:4" ht="15.75" customHeight="1" x14ac:dyDescent="0.2">
      <c r="C293" s="25"/>
      <c r="D293" s="25"/>
    </row>
    <row r="294" spans="3:4" ht="15.75" customHeight="1" x14ac:dyDescent="0.2">
      <c r="C294" s="25"/>
      <c r="D294" s="25"/>
    </row>
    <row r="295" spans="3:4" ht="15.75" customHeight="1" x14ac:dyDescent="0.2">
      <c r="C295" s="25"/>
      <c r="D295" s="25"/>
    </row>
    <row r="296" spans="3:4" ht="15.75" customHeight="1" x14ac:dyDescent="0.2">
      <c r="C296" s="25"/>
      <c r="D296" s="25"/>
    </row>
    <row r="297" spans="3:4" ht="15.75" customHeight="1" x14ac:dyDescent="0.2">
      <c r="C297" s="25"/>
      <c r="D297" s="25"/>
    </row>
    <row r="298" spans="3:4" ht="15.75" customHeight="1" x14ac:dyDescent="0.2">
      <c r="C298" s="25"/>
      <c r="D298" s="25"/>
    </row>
    <row r="299" spans="3:4" ht="15.75" customHeight="1" x14ac:dyDescent="0.2">
      <c r="C299" s="25"/>
      <c r="D299" s="25"/>
    </row>
    <row r="300" spans="3:4" ht="15.75" customHeight="1" x14ac:dyDescent="0.2">
      <c r="C300" s="25"/>
      <c r="D300" s="25"/>
    </row>
    <row r="301" spans="3:4" ht="15.75" customHeight="1" x14ac:dyDescent="0.2">
      <c r="C301" s="25"/>
      <c r="D301" s="25"/>
    </row>
    <row r="302" spans="3:4" ht="15.75" customHeight="1" x14ac:dyDescent="0.2">
      <c r="C302" s="25"/>
      <c r="D302" s="25"/>
    </row>
    <row r="303" spans="3:4" ht="15.75" customHeight="1" x14ac:dyDescent="0.2">
      <c r="C303" s="25"/>
      <c r="D303" s="25"/>
    </row>
    <row r="304" spans="3:4" ht="15.75" customHeight="1" x14ac:dyDescent="0.2">
      <c r="C304" s="25"/>
      <c r="D304" s="25"/>
    </row>
    <row r="305" spans="3:4" ht="15.75" customHeight="1" x14ac:dyDescent="0.2">
      <c r="C305" s="25"/>
      <c r="D305" s="25"/>
    </row>
    <row r="306" spans="3:4" ht="15.75" customHeight="1" x14ac:dyDescent="0.2">
      <c r="C306" s="25"/>
      <c r="D306" s="25"/>
    </row>
    <row r="307" spans="3:4" ht="15.75" customHeight="1" x14ac:dyDescent="0.2">
      <c r="C307" s="25"/>
      <c r="D307" s="25"/>
    </row>
    <row r="308" spans="3:4" ht="15.75" customHeight="1" x14ac:dyDescent="0.2">
      <c r="C308" s="25"/>
      <c r="D308" s="25"/>
    </row>
    <row r="309" spans="3:4" ht="15.75" customHeight="1" x14ac:dyDescent="0.2">
      <c r="C309" s="25"/>
      <c r="D309" s="25"/>
    </row>
    <row r="310" spans="3:4" ht="15.75" customHeight="1" x14ac:dyDescent="0.2">
      <c r="C310" s="25"/>
      <c r="D310" s="25"/>
    </row>
    <row r="311" spans="3:4" ht="15.75" customHeight="1" x14ac:dyDescent="0.2">
      <c r="C311" s="25"/>
      <c r="D311" s="25"/>
    </row>
    <row r="312" spans="3:4" ht="15.75" customHeight="1" x14ac:dyDescent="0.2">
      <c r="C312" s="25"/>
      <c r="D312" s="25"/>
    </row>
    <row r="313" spans="3:4" ht="15.75" customHeight="1" x14ac:dyDescent="0.2">
      <c r="C313" s="25"/>
      <c r="D313" s="25"/>
    </row>
    <row r="314" spans="3:4" ht="15.75" customHeight="1" x14ac:dyDescent="0.2">
      <c r="C314" s="25"/>
      <c r="D314" s="25"/>
    </row>
    <row r="315" spans="3:4" ht="15.75" customHeight="1" x14ac:dyDescent="0.2">
      <c r="C315" s="25"/>
      <c r="D315" s="25"/>
    </row>
    <row r="316" spans="3:4" ht="15.75" customHeight="1" x14ac:dyDescent="0.2">
      <c r="C316" s="25"/>
      <c r="D316" s="25"/>
    </row>
    <row r="317" spans="3:4" ht="15.75" customHeight="1" x14ac:dyDescent="0.2">
      <c r="C317" s="25"/>
      <c r="D317" s="25"/>
    </row>
    <row r="318" spans="3:4" ht="15.75" customHeight="1" x14ac:dyDescent="0.2">
      <c r="C318" s="25"/>
      <c r="D318" s="25"/>
    </row>
    <row r="319" spans="3:4" ht="15.75" customHeight="1" x14ac:dyDescent="0.2">
      <c r="C319" s="25"/>
      <c r="D319" s="25"/>
    </row>
    <row r="320" spans="3:4" ht="15.75" customHeight="1" x14ac:dyDescent="0.2">
      <c r="C320" s="25"/>
      <c r="D320" s="25"/>
    </row>
    <row r="321" spans="3:4" ht="15.75" customHeight="1" x14ac:dyDescent="0.2">
      <c r="C321" s="25"/>
      <c r="D321" s="25"/>
    </row>
    <row r="322" spans="3:4" ht="15.75" customHeight="1" x14ac:dyDescent="0.2">
      <c r="C322" s="25"/>
      <c r="D322" s="25"/>
    </row>
    <row r="323" spans="3:4" ht="15.75" customHeight="1" x14ac:dyDescent="0.2">
      <c r="C323" s="25"/>
      <c r="D323" s="25"/>
    </row>
    <row r="324" spans="3:4" ht="15.75" customHeight="1" x14ac:dyDescent="0.2">
      <c r="C324" s="25"/>
      <c r="D324" s="25"/>
    </row>
    <row r="325" spans="3:4" ht="15.75" customHeight="1" x14ac:dyDescent="0.2">
      <c r="C325" s="25"/>
      <c r="D325" s="25"/>
    </row>
    <row r="326" spans="3:4" ht="15.75" customHeight="1" x14ac:dyDescent="0.2">
      <c r="C326" s="25"/>
      <c r="D326" s="25"/>
    </row>
    <row r="327" spans="3:4" ht="15.75" customHeight="1" x14ac:dyDescent="0.2">
      <c r="C327" s="25"/>
      <c r="D327" s="25"/>
    </row>
    <row r="328" spans="3:4" ht="15.75" customHeight="1" x14ac:dyDescent="0.2">
      <c r="C328" s="25"/>
      <c r="D328" s="25"/>
    </row>
    <row r="329" spans="3:4" ht="15.75" customHeight="1" x14ac:dyDescent="0.2">
      <c r="C329" s="25"/>
      <c r="D329" s="25"/>
    </row>
    <row r="330" spans="3:4" ht="15.75" customHeight="1" x14ac:dyDescent="0.2">
      <c r="C330" s="25"/>
      <c r="D330" s="25"/>
    </row>
    <row r="331" spans="3:4" ht="15.75" customHeight="1" x14ac:dyDescent="0.2">
      <c r="C331" s="25"/>
      <c r="D331" s="25"/>
    </row>
    <row r="332" spans="3:4" ht="15.75" customHeight="1" x14ac:dyDescent="0.2">
      <c r="C332" s="25"/>
      <c r="D332" s="25"/>
    </row>
    <row r="333" spans="3:4" ht="15.75" customHeight="1" x14ac:dyDescent="0.2">
      <c r="C333" s="25"/>
      <c r="D333" s="25"/>
    </row>
    <row r="334" spans="3:4" ht="15.75" customHeight="1" x14ac:dyDescent="0.2">
      <c r="C334" s="25"/>
      <c r="D334" s="25"/>
    </row>
    <row r="335" spans="3:4" ht="15.75" customHeight="1" x14ac:dyDescent="0.2">
      <c r="C335" s="25"/>
      <c r="D335" s="25"/>
    </row>
    <row r="336" spans="3:4" ht="15.75" customHeight="1" x14ac:dyDescent="0.2">
      <c r="C336" s="25"/>
      <c r="D336" s="25"/>
    </row>
    <row r="337" spans="3:4" ht="15.75" customHeight="1" x14ac:dyDescent="0.2">
      <c r="C337" s="25"/>
      <c r="D337" s="25"/>
    </row>
    <row r="338" spans="3:4" ht="15.75" customHeight="1" x14ac:dyDescent="0.2">
      <c r="C338" s="25"/>
      <c r="D338" s="25"/>
    </row>
    <row r="339" spans="3:4" ht="15.75" customHeight="1" x14ac:dyDescent="0.2">
      <c r="C339" s="25"/>
      <c r="D339" s="25"/>
    </row>
    <row r="340" spans="3:4" ht="15.75" customHeight="1" x14ac:dyDescent="0.2">
      <c r="C340" s="25"/>
      <c r="D340" s="25"/>
    </row>
    <row r="341" spans="3:4" ht="15.75" customHeight="1" x14ac:dyDescent="0.2">
      <c r="C341" s="25"/>
      <c r="D341" s="25"/>
    </row>
    <row r="342" spans="3:4" ht="15.75" customHeight="1" x14ac:dyDescent="0.2">
      <c r="C342" s="25"/>
      <c r="D342" s="25"/>
    </row>
    <row r="343" spans="3:4" ht="15.75" customHeight="1" x14ac:dyDescent="0.2">
      <c r="C343" s="25"/>
      <c r="D343" s="25"/>
    </row>
    <row r="344" spans="3:4" ht="15.75" customHeight="1" x14ac:dyDescent="0.2">
      <c r="C344" s="25"/>
      <c r="D344" s="25"/>
    </row>
    <row r="345" spans="3:4" ht="15.75" customHeight="1" x14ac:dyDescent="0.2">
      <c r="C345" s="25"/>
      <c r="D345" s="25"/>
    </row>
    <row r="346" spans="3:4" ht="15.75" customHeight="1" x14ac:dyDescent="0.2">
      <c r="C346" s="25"/>
      <c r="D346" s="25"/>
    </row>
    <row r="347" spans="3:4" ht="15.75" customHeight="1" x14ac:dyDescent="0.2">
      <c r="C347" s="25"/>
      <c r="D347" s="25"/>
    </row>
    <row r="348" spans="3:4" ht="15.75" customHeight="1" x14ac:dyDescent="0.2">
      <c r="C348" s="25"/>
      <c r="D348" s="25"/>
    </row>
    <row r="349" spans="3:4" ht="15.75" customHeight="1" x14ac:dyDescent="0.2">
      <c r="C349" s="25"/>
      <c r="D349" s="25"/>
    </row>
    <row r="350" spans="3:4" ht="15.75" customHeight="1" x14ac:dyDescent="0.2">
      <c r="C350" s="25"/>
      <c r="D350" s="25"/>
    </row>
    <row r="351" spans="3:4" ht="15.75" customHeight="1" x14ac:dyDescent="0.2">
      <c r="C351" s="25"/>
      <c r="D351" s="25"/>
    </row>
    <row r="352" spans="3:4" ht="15.75" customHeight="1" x14ac:dyDescent="0.2">
      <c r="C352" s="25"/>
      <c r="D352" s="25"/>
    </row>
    <row r="353" spans="3:4" ht="15.75" customHeight="1" x14ac:dyDescent="0.2">
      <c r="C353" s="25"/>
      <c r="D353" s="25"/>
    </row>
    <row r="354" spans="3:4" ht="15.75" customHeight="1" x14ac:dyDescent="0.2">
      <c r="C354" s="25"/>
      <c r="D354" s="25"/>
    </row>
    <row r="355" spans="3:4" ht="15.75" customHeight="1" x14ac:dyDescent="0.2">
      <c r="C355" s="25"/>
      <c r="D355" s="25"/>
    </row>
    <row r="356" spans="3:4" ht="15.75" customHeight="1" x14ac:dyDescent="0.2">
      <c r="C356" s="25"/>
      <c r="D356" s="25"/>
    </row>
    <row r="357" spans="3:4" ht="15.75" customHeight="1" x14ac:dyDescent="0.2">
      <c r="C357" s="25"/>
      <c r="D357" s="25"/>
    </row>
    <row r="358" spans="3:4" ht="15.75" customHeight="1" x14ac:dyDescent="0.2">
      <c r="C358" s="25"/>
      <c r="D358" s="25"/>
    </row>
    <row r="359" spans="3:4" ht="15.75" customHeight="1" x14ac:dyDescent="0.2">
      <c r="C359" s="25"/>
      <c r="D359" s="25"/>
    </row>
    <row r="360" spans="3:4" ht="15.75" customHeight="1" x14ac:dyDescent="0.2">
      <c r="C360" s="25"/>
      <c r="D360" s="25"/>
    </row>
    <row r="361" spans="3:4" ht="15.75" customHeight="1" x14ac:dyDescent="0.2">
      <c r="C361" s="25"/>
      <c r="D361" s="25"/>
    </row>
    <row r="362" spans="3:4" ht="15.75" customHeight="1" x14ac:dyDescent="0.2">
      <c r="C362" s="25"/>
      <c r="D362" s="25"/>
    </row>
    <row r="363" spans="3:4" ht="15.75" customHeight="1" x14ac:dyDescent="0.2">
      <c r="C363" s="25"/>
      <c r="D363" s="25"/>
    </row>
    <row r="364" spans="3:4" ht="15.75" customHeight="1" x14ac:dyDescent="0.2">
      <c r="C364" s="25"/>
      <c r="D364" s="25"/>
    </row>
    <row r="365" spans="3:4" ht="15.75" customHeight="1" x14ac:dyDescent="0.2">
      <c r="C365" s="25"/>
      <c r="D365" s="25"/>
    </row>
    <row r="366" spans="3:4" ht="15.75" customHeight="1" x14ac:dyDescent="0.2">
      <c r="C366" s="25"/>
      <c r="D366" s="25"/>
    </row>
    <row r="367" spans="3:4" ht="15.75" customHeight="1" x14ac:dyDescent="0.2">
      <c r="C367" s="25"/>
      <c r="D367" s="25"/>
    </row>
    <row r="368" spans="3:4" ht="15.75" customHeight="1" x14ac:dyDescent="0.2">
      <c r="C368" s="25"/>
      <c r="D368" s="25"/>
    </row>
    <row r="369" spans="3:4" ht="15.75" customHeight="1" x14ac:dyDescent="0.2">
      <c r="C369" s="25"/>
      <c r="D369" s="25"/>
    </row>
    <row r="370" spans="3:4" ht="15.75" customHeight="1" x14ac:dyDescent="0.2">
      <c r="C370" s="25"/>
      <c r="D370" s="25"/>
    </row>
    <row r="371" spans="3:4" ht="15.75" customHeight="1" x14ac:dyDescent="0.2">
      <c r="C371" s="25"/>
      <c r="D371" s="25"/>
    </row>
    <row r="372" spans="3:4" ht="15.75" customHeight="1" x14ac:dyDescent="0.2">
      <c r="C372" s="25"/>
      <c r="D372" s="25"/>
    </row>
    <row r="373" spans="3:4" ht="15.75" customHeight="1" x14ac:dyDescent="0.2">
      <c r="C373" s="25"/>
      <c r="D373" s="25"/>
    </row>
    <row r="374" spans="3:4" ht="15.75" customHeight="1" x14ac:dyDescent="0.2">
      <c r="C374" s="25"/>
      <c r="D374" s="25"/>
    </row>
    <row r="375" spans="3:4" ht="15.75" customHeight="1" x14ac:dyDescent="0.2">
      <c r="C375" s="25"/>
      <c r="D375" s="25"/>
    </row>
    <row r="376" spans="3:4" ht="15.75" customHeight="1" x14ac:dyDescent="0.2">
      <c r="C376" s="25"/>
      <c r="D376" s="25"/>
    </row>
    <row r="377" spans="3:4" ht="15.75" customHeight="1" x14ac:dyDescent="0.2">
      <c r="C377" s="25"/>
      <c r="D377" s="25"/>
    </row>
    <row r="378" spans="3:4" ht="15.75" customHeight="1" x14ac:dyDescent="0.2">
      <c r="C378" s="25"/>
      <c r="D378" s="25"/>
    </row>
    <row r="379" spans="3:4" ht="15.75" customHeight="1" x14ac:dyDescent="0.2">
      <c r="C379" s="25"/>
      <c r="D379" s="25"/>
    </row>
    <row r="380" spans="3:4" ht="15.75" customHeight="1" x14ac:dyDescent="0.2">
      <c r="C380" s="25"/>
      <c r="D380" s="25"/>
    </row>
    <row r="381" spans="3:4" ht="15.75" customHeight="1" x14ac:dyDescent="0.2">
      <c r="C381" s="25"/>
      <c r="D381" s="25"/>
    </row>
    <row r="382" spans="3:4" ht="15.75" customHeight="1" x14ac:dyDescent="0.2">
      <c r="C382" s="25"/>
      <c r="D382" s="25"/>
    </row>
    <row r="383" spans="3:4" ht="15.75" customHeight="1" x14ac:dyDescent="0.2">
      <c r="C383" s="25"/>
      <c r="D383" s="25"/>
    </row>
    <row r="384" spans="3:4" ht="15.75" customHeight="1" x14ac:dyDescent="0.2">
      <c r="C384" s="25"/>
      <c r="D384" s="25"/>
    </row>
    <row r="385" spans="3:4" ht="15.75" customHeight="1" x14ac:dyDescent="0.2">
      <c r="C385" s="25"/>
      <c r="D385" s="25"/>
    </row>
    <row r="386" spans="3:4" ht="15.75" customHeight="1" x14ac:dyDescent="0.2">
      <c r="C386" s="25"/>
      <c r="D386" s="25"/>
    </row>
    <row r="387" spans="3:4" ht="15.75" customHeight="1" x14ac:dyDescent="0.2">
      <c r="C387" s="25"/>
      <c r="D387" s="25"/>
    </row>
    <row r="388" spans="3:4" ht="15.75" customHeight="1" x14ac:dyDescent="0.2">
      <c r="C388" s="25"/>
      <c r="D388" s="25"/>
    </row>
    <row r="389" spans="3:4" ht="15.75" customHeight="1" x14ac:dyDescent="0.2">
      <c r="C389" s="25"/>
      <c r="D389" s="25"/>
    </row>
    <row r="390" spans="3:4" ht="15.75" customHeight="1" x14ac:dyDescent="0.2">
      <c r="C390" s="25"/>
      <c r="D390" s="25"/>
    </row>
    <row r="391" spans="3:4" ht="15.75" customHeight="1" x14ac:dyDescent="0.2">
      <c r="C391" s="25"/>
      <c r="D391" s="25"/>
    </row>
    <row r="392" spans="3:4" ht="15.75" customHeight="1" x14ac:dyDescent="0.2">
      <c r="C392" s="25"/>
      <c r="D392" s="25"/>
    </row>
    <row r="393" spans="3:4" ht="15.75" customHeight="1" x14ac:dyDescent="0.2">
      <c r="C393" s="25"/>
      <c r="D393" s="25"/>
    </row>
    <row r="394" spans="3:4" ht="15.75" customHeight="1" x14ac:dyDescent="0.2">
      <c r="C394" s="25"/>
      <c r="D394" s="25"/>
    </row>
    <row r="395" spans="3:4" ht="15.75" customHeight="1" x14ac:dyDescent="0.2">
      <c r="C395" s="25"/>
      <c r="D395" s="25"/>
    </row>
    <row r="396" spans="3:4" ht="15.75" customHeight="1" x14ac:dyDescent="0.2">
      <c r="C396" s="25"/>
      <c r="D396" s="25"/>
    </row>
    <row r="397" spans="3:4" ht="15.75" customHeight="1" x14ac:dyDescent="0.2">
      <c r="C397" s="25"/>
      <c r="D397" s="25"/>
    </row>
    <row r="398" spans="3:4" ht="15.75" customHeight="1" x14ac:dyDescent="0.2">
      <c r="C398" s="25"/>
      <c r="D398" s="25"/>
    </row>
    <row r="399" spans="3:4" ht="15.75" customHeight="1" x14ac:dyDescent="0.2">
      <c r="C399" s="25"/>
      <c r="D399" s="25"/>
    </row>
    <row r="400" spans="3:4" ht="15.75" customHeight="1" x14ac:dyDescent="0.2">
      <c r="C400" s="25"/>
      <c r="D400" s="25"/>
    </row>
    <row r="401" spans="3:4" ht="15.75" customHeight="1" x14ac:dyDescent="0.2">
      <c r="C401" s="25"/>
      <c r="D401" s="25"/>
    </row>
    <row r="402" spans="3:4" ht="15.75" customHeight="1" x14ac:dyDescent="0.2">
      <c r="C402" s="25"/>
      <c r="D402" s="25"/>
    </row>
    <row r="403" spans="3:4" ht="15.75" customHeight="1" x14ac:dyDescent="0.2">
      <c r="C403" s="25"/>
      <c r="D403" s="25"/>
    </row>
    <row r="404" spans="3:4" ht="15.75" customHeight="1" x14ac:dyDescent="0.2">
      <c r="C404" s="25"/>
      <c r="D404" s="25"/>
    </row>
    <row r="405" spans="3:4" ht="15.75" customHeight="1" x14ac:dyDescent="0.2">
      <c r="C405" s="25"/>
      <c r="D405" s="25"/>
    </row>
    <row r="406" spans="3:4" ht="15.75" customHeight="1" x14ac:dyDescent="0.2">
      <c r="C406" s="25"/>
      <c r="D406" s="25"/>
    </row>
    <row r="407" spans="3:4" ht="15.75" customHeight="1" x14ac:dyDescent="0.2">
      <c r="C407" s="25"/>
      <c r="D407" s="25"/>
    </row>
    <row r="408" spans="3:4" ht="15.75" customHeight="1" x14ac:dyDescent="0.2">
      <c r="C408" s="25"/>
      <c r="D408" s="25"/>
    </row>
    <row r="409" spans="3:4" ht="15.75" customHeight="1" x14ac:dyDescent="0.2">
      <c r="C409" s="25"/>
      <c r="D409" s="25"/>
    </row>
    <row r="410" spans="3:4" ht="15.75" customHeight="1" x14ac:dyDescent="0.2">
      <c r="C410" s="25"/>
      <c r="D410" s="25"/>
    </row>
    <row r="411" spans="3:4" ht="15.75" customHeight="1" x14ac:dyDescent="0.2">
      <c r="C411" s="25"/>
      <c r="D411" s="25"/>
    </row>
    <row r="412" spans="3:4" ht="15.75" customHeight="1" x14ac:dyDescent="0.2">
      <c r="C412" s="25"/>
      <c r="D412" s="25"/>
    </row>
    <row r="413" spans="3:4" ht="15.75" customHeight="1" x14ac:dyDescent="0.2">
      <c r="C413" s="25"/>
      <c r="D413" s="25"/>
    </row>
    <row r="414" spans="3:4" ht="15.75" customHeight="1" x14ac:dyDescent="0.2">
      <c r="C414" s="25"/>
      <c r="D414" s="25"/>
    </row>
    <row r="415" spans="3:4" ht="15.75" customHeight="1" x14ac:dyDescent="0.2">
      <c r="C415" s="25"/>
      <c r="D415" s="25"/>
    </row>
    <row r="416" spans="3:4" ht="15.75" customHeight="1" x14ac:dyDescent="0.2">
      <c r="C416" s="25"/>
      <c r="D416" s="25"/>
    </row>
    <row r="417" spans="3:4" ht="15.75" customHeight="1" x14ac:dyDescent="0.2">
      <c r="C417" s="25"/>
      <c r="D417" s="25"/>
    </row>
    <row r="418" spans="3:4" ht="15.75" customHeight="1" x14ac:dyDescent="0.2">
      <c r="C418" s="25"/>
      <c r="D418" s="25"/>
    </row>
    <row r="419" spans="3:4" ht="15.75" customHeight="1" x14ac:dyDescent="0.2">
      <c r="C419" s="25"/>
      <c r="D419" s="25"/>
    </row>
    <row r="420" spans="3:4" ht="15.75" customHeight="1" x14ac:dyDescent="0.2">
      <c r="C420" s="25"/>
      <c r="D420" s="25"/>
    </row>
    <row r="421" spans="3:4" ht="15.75" customHeight="1" x14ac:dyDescent="0.2">
      <c r="C421" s="25"/>
      <c r="D421" s="25"/>
    </row>
    <row r="422" spans="3:4" ht="15.75" customHeight="1" x14ac:dyDescent="0.2">
      <c r="C422" s="25"/>
      <c r="D422" s="25"/>
    </row>
    <row r="423" spans="3:4" ht="15.75" customHeight="1" x14ac:dyDescent="0.2">
      <c r="C423" s="25"/>
      <c r="D423" s="25"/>
    </row>
    <row r="424" spans="3:4" ht="15.75" customHeight="1" x14ac:dyDescent="0.2">
      <c r="C424" s="25"/>
      <c r="D424" s="25"/>
    </row>
    <row r="425" spans="3:4" ht="15.75" customHeight="1" x14ac:dyDescent="0.2">
      <c r="C425" s="25"/>
      <c r="D425" s="25"/>
    </row>
    <row r="426" spans="3:4" ht="15.75" customHeight="1" x14ac:dyDescent="0.2">
      <c r="C426" s="25"/>
      <c r="D426" s="25"/>
    </row>
    <row r="427" spans="3:4" ht="15.75" customHeight="1" x14ac:dyDescent="0.2">
      <c r="C427" s="25"/>
      <c r="D427" s="25"/>
    </row>
    <row r="428" spans="3:4" ht="15.75" customHeight="1" x14ac:dyDescent="0.2">
      <c r="C428" s="25"/>
      <c r="D428" s="25"/>
    </row>
    <row r="429" spans="3:4" ht="15.75" customHeight="1" x14ac:dyDescent="0.2">
      <c r="C429" s="25"/>
      <c r="D429" s="25"/>
    </row>
    <row r="430" spans="3:4" ht="15.75" customHeight="1" x14ac:dyDescent="0.2">
      <c r="C430" s="25"/>
      <c r="D430" s="25"/>
    </row>
    <row r="431" spans="3:4" ht="15.75" customHeight="1" x14ac:dyDescent="0.2">
      <c r="C431" s="25"/>
      <c r="D431" s="25"/>
    </row>
    <row r="432" spans="3:4" ht="15.75" customHeight="1" x14ac:dyDescent="0.2">
      <c r="C432" s="25"/>
      <c r="D432" s="25"/>
    </row>
    <row r="433" spans="3:4" ht="15.75" customHeight="1" x14ac:dyDescent="0.2">
      <c r="C433" s="25"/>
      <c r="D433" s="25"/>
    </row>
    <row r="434" spans="3:4" ht="15.75" customHeight="1" x14ac:dyDescent="0.2">
      <c r="C434" s="25"/>
      <c r="D434" s="25"/>
    </row>
    <row r="435" spans="3:4" ht="15.75" customHeight="1" x14ac:dyDescent="0.2">
      <c r="C435" s="25"/>
      <c r="D435" s="25"/>
    </row>
    <row r="436" spans="3:4" ht="15.75" customHeight="1" x14ac:dyDescent="0.2">
      <c r="C436" s="25"/>
      <c r="D436" s="25"/>
    </row>
    <row r="437" spans="3:4" ht="15.75" customHeight="1" x14ac:dyDescent="0.2">
      <c r="C437" s="25"/>
      <c r="D437" s="25"/>
    </row>
    <row r="438" spans="3:4" ht="15.75" customHeight="1" x14ac:dyDescent="0.2">
      <c r="C438" s="25"/>
      <c r="D438" s="25"/>
    </row>
    <row r="439" spans="3:4" ht="15.75" customHeight="1" x14ac:dyDescent="0.2">
      <c r="C439" s="25"/>
      <c r="D439" s="25"/>
    </row>
    <row r="440" spans="3:4" ht="15.75" customHeight="1" x14ac:dyDescent="0.2">
      <c r="C440" s="25"/>
      <c r="D440" s="25"/>
    </row>
    <row r="441" spans="3:4" ht="15.75" customHeight="1" x14ac:dyDescent="0.2">
      <c r="C441" s="25"/>
      <c r="D441" s="25"/>
    </row>
    <row r="442" spans="3:4" ht="15.75" customHeight="1" x14ac:dyDescent="0.2">
      <c r="C442" s="25"/>
      <c r="D442" s="25"/>
    </row>
    <row r="443" spans="3:4" ht="15.75" customHeight="1" x14ac:dyDescent="0.2">
      <c r="C443" s="25"/>
      <c r="D443" s="25"/>
    </row>
    <row r="444" spans="3:4" ht="15.75" customHeight="1" x14ac:dyDescent="0.2">
      <c r="C444" s="25"/>
      <c r="D444" s="25"/>
    </row>
    <row r="445" spans="3:4" ht="15.75" customHeight="1" x14ac:dyDescent="0.2">
      <c r="C445" s="25"/>
      <c r="D445" s="25"/>
    </row>
    <row r="446" spans="3:4" ht="15.75" customHeight="1" x14ac:dyDescent="0.2">
      <c r="C446" s="25"/>
      <c r="D446" s="25"/>
    </row>
    <row r="447" spans="3:4" ht="15.75" customHeight="1" x14ac:dyDescent="0.2">
      <c r="C447" s="25"/>
      <c r="D447" s="25"/>
    </row>
    <row r="448" spans="3:4" ht="15.75" customHeight="1" x14ac:dyDescent="0.2">
      <c r="C448" s="25"/>
      <c r="D448" s="25"/>
    </row>
    <row r="449" spans="3:4" ht="15.75" customHeight="1" x14ac:dyDescent="0.2">
      <c r="C449" s="25"/>
      <c r="D449" s="25"/>
    </row>
    <row r="450" spans="3:4" ht="15.75" customHeight="1" x14ac:dyDescent="0.2">
      <c r="C450" s="25"/>
      <c r="D450" s="25"/>
    </row>
    <row r="451" spans="3:4" ht="15.75" customHeight="1" x14ac:dyDescent="0.2">
      <c r="C451" s="25"/>
      <c r="D451" s="25"/>
    </row>
    <row r="452" spans="3:4" ht="15.75" customHeight="1" x14ac:dyDescent="0.2">
      <c r="C452" s="25"/>
      <c r="D452" s="25"/>
    </row>
    <row r="453" spans="3:4" ht="15.75" customHeight="1" x14ac:dyDescent="0.2">
      <c r="C453" s="25"/>
      <c r="D453" s="25"/>
    </row>
    <row r="454" spans="3:4" ht="15.75" customHeight="1" x14ac:dyDescent="0.2">
      <c r="C454" s="25"/>
      <c r="D454" s="25"/>
    </row>
    <row r="455" spans="3:4" ht="15.75" customHeight="1" x14ac:dyDescent="0.2">
      <c r="C455" s="25"/>
      <c r="D455" s="25"/>
    </row>
    <row r="456" spans="3:4" ht="15.75" customHeight="1" x14ac:dyDescent="0.2">
      <c r="C456" s="25"/>
      <c r="D456" s="25"/>
    </row>
    <row r="457" spans="3:4" ht="15.75" customHeight="1" x14ac:dyDescent="0.2">
      <c r="C457" s="25"/>
      <c r="D457" s="25"/>
    </row>
    <row r="458" spans="3:4" ht="15.75" customHeight="1" x14ac:dyDescent="0.2">
      <c r="C458" s="25"/>
      <c r="D458" s="25"/>
    </row>
    <row r="459" spans="3:4" ht="15.75" customHeight="1" x14ac:dyDescent="0.2">
      <c r="C459" s="25"/>
      <c r="D459" s="25"/>
    </row>
    <row r="460" spans="3:4" ht="15.75" customHeight="1" x14ac:dyDescent="0.2">
      <c r="C460" s="25"/>
      <c r="D460" s="25"/>
    </row>
    <row r="461" spans="3:4" ht="15.75" customHeight="1" x14ac:dyDescent="0.2">
      <c r="C461" s="25"/>
      <c r="D461" s="25"/>
    </row>
    <row r="462" spans="3:4" ht="15.75" customHeight="1" x14ac:dyDescent="0.2">
      <c r="C462" s="25"/>
      <c r="D462" s="25"/>
    </row>
    <row r="463" spans="3:4" ht="15.75" customHeight="1" x14ac:dyDescent="0.2">
      <c r="C463" s="25"/>
      <c r="D463" s="25"/>
    </row>
    <row r="464" spans="3:4" ht="15.75" customHeight="1" x14ac:dyDescent="0.2">
      <c r="C464" s="25"/>
      <c r="D464" s="25"/>
    </row>
    <row r="465" spans="3:4" ht="15.75" customHeight="1" x14ac:dyDescent="0.2">
      <c r="C465" s="25"/>
      <c r="D465" s="25"/>
    </row>
    <row r="466" spans="3:4" ht="15.75" customHeight="1" x14ac:dyDescent="0.2">
      <c r="C466" s="25"/>
      <c r="D466" s="25"/>
    </row>
    <row r="467" spans="3:4" ht="15.75" customHeight="1" x14ac:dyDescent="0.2">
      <c r="C467" s="25"/>
      <c r="D467" s="25"/>
    </row>
    <row r="468" spans="3:4" ht="15.75" customHeight="1" x14ac:dyDescent="0.2">
      <c r="C468" s="25"/>
      <c r="D468" s="25"/>
    </row>
    <row r="469" spans="3:4" ht="15.75" customHeight="1" x14ac:dyDescent="0.2">
      <c r="C469" s="25"/>
      <c r="D469" s="25"/>
    </row>
    <row r="470" spans="3:4" ht="15.75" customHeight="1" x14ac:dyDescent="0.2">
      <c r="C470" s="25"/>
      <c r="D470" s="25"/>
    </row>
    <row r="471" spans="3:4" ht="15.75" customHeight="1" x14ac:dyDescent="0.2">
      <c r="C471" s="25"/>
      <c r="D471" s="25"/>
    </row>
    <row r="472" spans="3:4" ht="15.75" customHeight="1" x14ac:dyDescent="0.2">
      <c r="C472" s="25"/>
      <c r="D472" s="25"/>
    </row>
    <row r="473" spans="3:4" ht="15.75" customHeight="1" x14ac:dyDescent="0.2">
      <c r="C473" s="25"/>
      <c r="D473" s="25"/>
    </row>
    <row r="474" spans="3:4" ht="15.75" customHeight="1" x14ac:dyDescent="0.2">
      <c r="C474" s="25"/>
      <c r="D474" s="25"/>
    </row>
    <row r="475" spans="3:4" ht="15.75" customHeight="1" x14ac:dyDescent="0.2">
      <c r="C475" s="25"/>
      <c r="D475" s="25"/>
    </row>
    <row r="476" spans="3:4" ht="15.75" customHeight="1" x14ac:dyDescent="0.2">
      <c r="C476" s="25"/>
      <c r="D476" s="25"/>
    </row>
    <row r="477" spans="3:4" ht="15.75" customHeight="1" x14ac:dyDescent="0.2">
      <c r="C477" s="25"/>
      <c r="D477" s="25"/>
    </row>
    <row r="478" spans="3:4" ht="15.75" customHeight="1" x14ac:dyDescent="0.2">
      <c r="C478" s="25"/>
      <c r="D478" s="25"/>
    </row>
    <row r="479" spans="3:4" ht="15.75" customHeight="1" x14ac:dyDescent="0.2">
      <c r="C479" s="25"/>
      <c r="D479" s="25"/>
    </row>
    <row r="480" spans="3:4" ht="15.75" customHeight="1" x14ac:dyDescent="0.2">
      <c r="C480" s="25"/>
      <c r="D480" s="25"/>
    </row>
    <row r="481" spans="3:4" ht="15.75" customHeight="1" x14ac:dyDescent="0.2">
      <c r="C481" s="25"/>
      <c r="D481" s="25"/>
    </row>
    <row r="482" spans="3:4" ht="15.75" customHeight="1" x14ac:dyDescent="0.2">
      <c r="C482" s="25"/>
      <c r="D482" s="25"/>
    </row>
    <row r="483" spans="3:4" ht="15.75" customHeight="1" x14ac:dyDescent="0.2">
      <c r="C483" s="25"/>
      <c r="D483" s="25"/>
    </row>
    <row r="484" spans="3:4" ht="15.75" customHeight="1" x14ac:dyDescent="0.2">
      <c r="C484" s="25"/>
      <c r="D484" s="25"/>
    </row>
    <row r="485" spans="3:4" ht="15.75" customHeight="1" x14ac:dyDescent="0.2">
      <c r="C485" s="25"/>
      <c r="D485" s="25"/>
    </row>
    <row r="486" spans="3:4" ht="15.75" customHeight="1" x14ac:dyDescent="0.2">
      <c r="C486" s="25"/>
      <c r="D486" s="25"/>
    </row>
    <row r="487" spans="3:4" ht="15.75" customHeight="1" x14ac:dyDescent="0.2">
      <c r="C487" s="25"/>
      <c r="D487" s="25"/>
    </row>
    <row r="488" spans="3:4" ht="15.75" customHeight="1" x14ac:dyDescent="0.2">
      <c r="C488" s="25"/>
      <c r="D488" s="25"/>
    </row>
    <row r="489" spans="3:4" ht="15.75" customHeight="1" x14ac:dyDescent="0.2">
      <c r="C489" s="25"/>
      <c r="D489" s="25"/>
    </row>
    <row r="490" spans="3:4" ht="15.75" customHeight="1" x14ac:dyDescent="0.2">
      <c r="C490" s="25"/>
      <c r="D490" s="25"/>
    </row>
    <row r="491" spans="3:4" ht="15.75" customHeight="1" x14ac:dyDescent="0.2">
      <c r="C491" s="25"/>
      <c r="D491" s="25"/>
    </row>
    <row r="492" spans="3:4" ht="15.75" customHeight="1" x14ac:dyDescent="0.2">
      <c r="C492" s="25"/>
      <c r="D492" s="25"/>
    </row>
    <row r="493" spans="3:4" ht="15.75" customHeight="1" x14ac:dyDescent="0.2">
      <c r="C493" s="25"/>
      <c r="D493" s="25"/>
    </row>
    <row r="494" spans="3:4" ht="15.75" customHeight="1" x14ac:dyDescent="0.2">
      <c r="C494" s="25"/>
      <c r="D494" s="25"/>
    </row>
    <row r="495" spans="3:4" ht="15.75" customHeight="1" x14ac:dyDescent="0.2">
      <c r="C495" s="25"/>
      <c r="D495" s="25"/>
    </row>
    <row r="496" spans="3:4" ht="15.75" customHeight="1" x14ac:dyDescent="0.2">
      <c r="C496" s="25"/>
      <c r="D496" s="25"/>
    </row>
    <row r="497" spans="3:4" ht="15.75" customHeight="1" x14ac:dyDescent="0.2">
      <c r="C497" s="25"/>
      <c r="D497" s="25"/>
    </row>
    <row r="498" spans="3:4" ht="15.75" customHeight="1" x14ac:dyDescent="0.2">
      <c r="C498" s="25"/>
      <c r="D498" s="25"/>
    </row>
    <row r="499" spans="3:4" ht="15.75" customHeight="1" x14ac:dyDescent="0.2">
      <c r="C499" s="25"/>
      <c r="D499" s="25"/>
    </row>
    <row r="500" spans="3:4" ht="15.75" customHeight="1" x14ac:dyDescent="0.2">
      <c r="C500" s="25"/>
      <c r="D500" s="25"/>
    </row>
    <row r="501" spans="3:4" ht="15.75" customHeight="1" x14ac:dyDescent="0.2">
      <c r="C501" s="25"/>
      <c r="D501" s="25"/>
    </row>
    <row r="502" spans="3:4" ht="15.75" customHeight="1" x14ac:dyDescent="0.2">
      <c r="C502" s="25"/>
      <c r="D502" s="25"/>
    </row>
    <row r="503" spans="3:4" ht="15.75" customHeight="1" x14ac:dyDescent="0.2">
      <c r="C503" s="25"/>
      <c r="D503" s="25"/>
    </row>
    <row r="504" spans="3:4" ht="15.75" customHeight="1" x14ac:dyDescent="0.2">
      <c r="C504" s="25"/>
      <c r="D504" s="25"/>
    </row>
    <row r="505" spans="3:4" ht="15.75" customHeight="1" x14ac:dyDescent="0.2">
      <c r="C505" s="25"/>
      <c r="D505" s="25"/>
    </row>
    <row r="506" spans="3:4" ht="15.75" customHeight="1" x14ac:dyDescent="0.2">
      <c r="C506" s="25"/>
      <c r="D506" s="25"/>
    </row>
    <row r="507" spans="3:4" ht="15.75" customHeight="1" x14ac:dyDescent="0.2">
      <c r="C507" s="25"/>
      <c r="D507" s="25"/>
    </row>
    <row r="508" spans="3:4" ht="15.75" customHeight="1" x14ac:dyDescent="0.2">
      <c r="C508" s="25"/>
      <c r="D508" s="25"/>
    </row>
    <row r="509" spans="3:4" ht="15.75" customHeight="1" x14ac:dyDescent="0.2">
      <c r="C509" s="25"/>
      <c r="D509" s="25"/>
    </row>
    <row r="510" spans="3:4" ht="15.75" customHeight="1" x14ac:dyDescent="0.2">
      <c r="C510" s="25"/>
      <c r="D510" s="25"/>
    </row>
    <row r="511" spans="3:4" ht="15.75" customHeight="1" x14ac:dyDescent="0.2">
      <c r="C511" s="25"/>
      <c r="D511" s="25"/>
    </row>
    <row r="512" spans="3:4" ht="15.75" customHeight="1" x14ac:dyDescent="0.2">
      <c r="C512" s="25"/>
      <c r="D512" s="25"/>
    </row>
    <row r="513" spans="3:4" ht="15.75" customHeight="1" x14ac:dyDescent="0.2">
      <c r="C513" s="25"/>
      <c r="D513" s="25"/>
    </row>
    <row r="514" spans="3:4" ht="15.75" customHeight="1" x14ac:dyDescent="0.2">
      <c r="C514" s="25"/>
      <c r="D514" s="25"/>
    </row>
    <row r="515" spans="3:4" ht="15.75" customHeight="1" x14ac:dyDescent="0.2">
      <c r="C515" s="25"/>
      <c r="D515" s="25"/>
    </row>
    <row r="516" spans="3:4" ht="15.75" customHeight="1" x14ac:dyDescent="0.2">
      <c r="C516" s="25"/>
      <c r="D516" s="25"/>
    </row>
    <row r="517" spans="3:4" ht="15.75" customHeight="1" x14ac:dyDescent="0.2">
      <c r="C517" s="25"/>
      <c r="D517" s="25"/>
    </row>
    <row r="518" spans="3:4" ht="15.75" customHeight="1" x14ac:dyDescent="0.2">
      <c r="C518" s="25"/>
      <c r="D518" s="25"/>
    </row>
    <row r="519" spans="3:4" ht="15.75" customHeight="1" x14ac:dyDescent="0.2">
      <c r="C519" s="25"/>
      <c r="D519" s="25"/>
    </row>
    <row r="520" spans="3:4" ht="15.75" customHeight="1" x14ac:dyDescent="0.2">
      <c r="C520" s="25"/>
      <c r="D520" s="25"/>
    </row>
    <row r="521" spans="3:4" ht="15.75" customHeight="1" x14ac:dyDescent="0.2">
      <c r="C521" s="25"/>
      <c r="D521" s="25"/>
    </row>
    <row r="522" spans="3:4" ht="15.75" customHeight="1" x14ac:dyDescent="0.2">
      <c r="C522" s="25"/>
      <c r="D522" s="25"/>
    </row>
    <row r="523" spans="3:4" ht="15.75" customHeight="1" x14ac:dyDescent="0.2">
      <c r="C523" s="25"/>
      <c r="D523" s="25"/>
    </row>
    <row r="524" spans="3:4" ht="15.75" customHeight="1" x14ac:dyDescent="0.2">
      <c r="C524" s="25"/>
      <c r="D524" s="25"/>
    </row>
    <row r="525" spans="3:4" ht="15.75" customHeight="1" x14ac:dyDescent="0.2">
      <c r="C525" s="25"/>
      <c r="D525" s="25"/>
    </row>
    <row r="526" spans="3:4" ht="15.75" customHeight="1" x14ac:dyDescent="0.2">
      <c r="C526" s="25"/>
      <c r="D526" s="25"/>
    </row>
    <row r="527" spans="3:4" ht="15.75" customHeight="1" x14ac:dyDescent="0.2">
      <c r="C527" s="25"/>
      <c r="D527" s="25"/>
    </row>
    <row r="528" spans="3:4" ht="15.75" customHeight="1" x14ac:dyDescent="0.2">
      <c r="C528" s="25"/>
      <c r="D528" s="25"/>
    </row>
    <row r="529" spans="3:4" ht="15.75" customHeight="1" x14ac:dyDescent="0.2">
      <c r="C529" s="25"/>
      <c r="D529" s="25"/>
    </row>
    <row r="530" spans="3:4" ht="15.75" customHeight="1" x14ac:dyDescent="0.2">
      <c r="C530" s="25"/>
      <c r="D530" s="25"/>
    </row>
    <row r="531" spans="3:4" ht="15.75" customHeight="1" x14ac:dyDescent="0.2">
      <c r="C531" s="25"/>
      <c r="D531" s="25"/>
    </row>
    <row r="532" spans="3:4" ht="15.75" customHeight="1" x14ac:dyDescent="0.2">
      <c r="C532" s="25"/>
      <c r="D532" s="25"/>
    </row>
    <row r="533" spans="3:4" ht="15.75" customHeight="1" x14ac:dyDescent="0.2">
      <c r="C533" s="25"/>
      <c r="D533" s="25"/>
    </row>
    <row r="534" spans="3:4" ht="15.75" customHeight="1" x14ac:dyDescent="0.2">
      <c r="C534" s="25"/>
      <c r="D534" s="25"/>
    </row>
    <row r="535" spans="3:4" ht="15.75" customHeight="1" x14ac:dyDescent="0.2">
      <c r="C535" s="25"/>
      <c r="D535" s="25"/>
    </row>
    <row r="536" spans="3:4" ht="15.75" customHeight="1" x14ac:dyDescent="0.2">
      <c r="C536" s="25"/>
      <c r="D536" s="25"/>
    </row>
    <row r="537" spans="3:4" ht="15.75" customHeight="1" x14ac:dyDescent="0.2">
      <c r="C537" s="25"/>
      <c r="D537" s="25"/>
    </row>
    <row r="538" spans="3:4" ht="15.75" customHeight="1" x14ac:dyDescent="0.2">
      <c r="C538" s="25"/>
      <c r="D538" s="25"/>
    </row>
    <row r="539" spans="3:4" ht="15.75" customHeight="1" x14ac:dyDescent="0.2">
      <c r="C539" s="25"/>
      <c r="D539" s="25"/>
    </row>
    <row r="540" spans="3:4" ht="15.75" customHeight="1" x14ac:dyDescent="0.2">
      <c r="C540" s="25"/>
      <c r="D540" s="25"/>
    </row>
    <row r="541" spans="3:4" ht="15.75" customHeight="1" x14ac:dyDescent="0.2">
      <c r="C541" s="25"/>
      <c r="D541" s="25"/>
    </row>
    <row r="542" spans="3:4" ht="15.75" customHeight="1" x14ac:dyDescent="0.2">
      <c r="C542" s="25"/>
      <c r="D542" s="25"/>
    </row>
    <row r="543" spans="3:4" ht="15.75" customHeight="1" x14ac:dyDescent="0.2">
      <c r="C543" s="25"/>
      <c r="D543" s="25"/>
    </row>
    <row r="544" spans="3:4" ht="15.75" customHeight="1" x14ac:dyDescent="0.2">
      <c r="C544" s="25"/>
      <c r="D544" s="25"/>
    </row>
    <row r="545" spans="3:4" ht="15.75" customHeight="1" x14ac:dyDescent="0.2">
      <c r="C545" s="25"/>
      <c r="D545" s="25"/>
    </row>
    <row r="546" spans="3:4" ht="15.75" customHeight="1" x14ac:dyDescent="0.2">
      <c r="C546" s="25"/>
      <c r="D546" s="25"/>
    </row>
    <row r="547" spans="3:4" ht="15.75" customHeight="1" x14ac:dyDescent="0.2">
      <c r="C547" s="25"/>
      <c r="D547" s="25"/>
    </row>
    <row r="548" spans="3:4" ht="15.75" customHeight="1" x14ac:dyDescent="0.2">
      <c r="C548" s="25"/>
      <c r="D548" s="25"/>
    </row>
    <row r="549" spans="3:4" ht="15.75" customHeight="1" x14ac:dyDescent="0.2">
      <c r="C549" s="25"/>
      <c r="D549" s="25"/>
    </row>
    <row r="550" spans="3:4" ht="15.75" customHeight="1" x14ac:dyDescent="0.2">
      <c r="C550" s="25"/>
      <c r="D550" s="25"/>
    </row>
    <row r="551" spans="3:4" ht="15.75" customHeight="1" x14ac:dyDescent="0.2">
      <c r="C551" s="25"/>
      <c r="D551" s="25"/>
    </row>
    <row r="552" spans="3:4" ht="15.75" customHeight="1" x14ac:dyDescent="0.2">
      <c r="C552" s="25"/>
      <c r="D552" s="25"/>
    </row>
    <row r="553" spans="3:4" ht="15.75" customHeight="1" x14ac:dyDescent="0.2">
      <c r="C553" s="25"/>
      <c r="D553" s="25"/>
    </row>
    <row r="554" spans="3:4" ht="15.75" customHeight="1" x14ac:dyDescent="0.2">
      <c r="C554" s="25"/>
      <c r="D554" s="25"/>
    </row>
    <row r="555" spans="3:4" ht="15.75" customHeight="1" x14ac:dyDescent="0.2">
      <c r="C555" s="25"/>
      <c r="D555" s="25"/>
    </row>
    <row r="556" spans="3:4" ht="15.75" customHeight="1" x14ac:dyDescent="0.2">
      <c r="C556" s="25"/>
      <c r="D556" s="25"/>
    </row>
    <row r="557" spans="3:4" ht="15.75" customHeight="1" x14ac:dyDescent="0.2">
      <c r="C557" s="25"/>
      <c r="D557" s="25"/>
    </row>
    <row r="558" spans="3:4" ht="15.75" customHeight="1" x14ac:dyDescent="0.2">
      <c r="C558" s="25"/>
      <c r="D558" s="25"/>
    </row>
    <row r="559" spans="3:4" ht="15.75" customHeight="1" x14ac:dyDescent="0.2">
      <c r="C559" s="25"/>
      <c r="D559" s="25"/>
    </row>
    <row r="560" spans="3:4" ht="15.75" customHeight="1" x14ac:dyDescent="0.2">
      <c r="C560" s="25"/>
      <c r="D560" s="25"/>
    </row>
    <row r="561" spans="3:4" ht="15.75" customHeight="1" x14ac:dyDescent="0.2">
      <c r="C561" s="25"/>
      <c r="D561" s="25"/>
    </row>
    <row r="562" spans="3:4" ht="15.75" customHeight="1" x14ac:dyDescent="0.2">
      <c r="C562" s="25"/>
      <c r="D562" s="25"/>
    </row>
    <row r="563" spans="3:4" ht="15.75" customHeight="1" x14ac:dyDescent="0.2">
      <c r="C563" s="25"/>
      <c r="D563" s="25"/>
    </row>
    <row r="564" spans="3:4" ht="15.75" customHeight="1" x14ac:dyDescent="0.2">
      <c r="C564" s="25"/>
      <c r="D564" s="25"/>
    </row>
    <row r="565" spans="3:4" ht="15.75" customHeight="1" x14ac:dyDescent="0.2">
      <c r="C565" s="25"/>
      <c r="D565" s="25"/>
    </row>
    <row r="566" spans="3:4" ht="15.75" customHeight="1" x14ac:dyDescent="0.2">
      <c r="C566" s="25"/>
      <c r="D566" s="25"/>
    </row>
    <row r="567" spans="3:4" ht="15.75" customHeight="1" x14ac:dyDescent="0.2">
      <c r="C567" s="25"/>
      <c r="D567" s="25"/>
    </row>
    <row r="568" spans="3:4" ht="15.75" customHeight="1" x14ac:dyDescent="0.2">
      <c r="C568" s="25"/>
      <c r="D568" s="25"/>
    </row>
    <row r="569" spans="3:4" ht="15.75" customHeight="1" x14ac:dyDescent="0.2">
      <c r="C569" s="25"/>
      <c r="D569" s="25"/>
    </row>
    <row r="570" spans="3:4" ht="15.75" customHeight="1" x14ac:dyDescent="0.2">
      <c r="C570" s="25"/>
      <c r="D570" s="25"/>
    </row>
    <row r="571" spans="3:4" ht="15.75" customHeight="1" x14ac:dyDescent="0.2">
      <c r="C571" s="25"/>
      <c r="D571" s="25"/>
    </row>
    <row r="572" spans="3:4" ht="15.75" customHeight="1" x14ac:dyDescent="0.2">
      <c r="C572" s="25"/>
      <c r="D572" s="25"/>
    </row>
    <row r="573" spans="3:4" ht="15.75" customHeight="1" x14ac:dyDescent="0.2">
      <c r="C573" s="25"/>
      <c r="D573" s="25"/>
    </row>
    <row r="574" spans="3:4" ht="15.75" customHeight="1" x14ac:dyDescent="0.2">
      <c r="C574" s="25"/>
      <c r="D574" s="25"/>
    </row>
    <row r="575" spans="3:4" ht="15.75" customHeight="1" x14ac:dyDescent="0.2">
      <c r="C575" s="25"/>
      <c r="D575" s="25"/>
    </row>
    <row r="576" spans="3:4" ht="15.75" customHeight="1" x14ac:dyDescent="0.2">
      <c r="C576" s="25"/>
      <c r="D576" s="25"/>
    </row>
    <row r="577" spans="3:4" ht="15.75" customHeight="1" x14ac:dyDescent="0.2">
      <c r="C577" s="25"/>
      <c r="D577" s="25"/>
    </row>
    <row r="578" spans="3:4" ht="15.75" customHeight="1" x14ac:dyDescent="0.2">
      <c r="C578" s="25"/>
      <c r="D578" s="25"/>
    </row>
    <row r="579" spans="3:4" ht="15.75" customHeight="1" x14ac:dyDescent="0.2">
      <c r="C579" s="25"/>
      <c r="D579" s="25"/>
    </row>
    <row r="580" spans="3:4" ht="15.75" customHeight="1" x14ac:dyDescent="0.2">
      <c r="C580" s="25"/>
      <c r="D580" s="25"/>
    </row>
    <row r="581" spans="3:4" ht="15.75" customHeight="1" x14ac:dyDescent="0.2">
      <c r="C581" s="25"/>
      <c r="D581" s="25"/>
    </row>
    <row r="582" spans="3:4" ht="15.75" customHeight="1" x14ac:dyDescent="0.2">
      <c r="C582" s="25"/>
      <c r="D582" s="25"/>
    </row>
    <row r="583" spans="3:4" ht="15.75" customHeight="1" x14ac:dyDescent="0.2">
      <c r="C583" s="25"/>
      <c r="D583" s="25"/>
    </row>
    <row r="584" spans="3:4" ht="15.75" customHeight="1" x14ac:dyDescent="0.2">
      <c r="C584" s="25"/>
      <c r="D584" s="25"/>
    </row>
    <row r="585" spans="3:4" ht="15.75" customHeight="1" x14ac:dyDescent="0.2">
      <c r="C585" s="25"/>
      <c r="D585" s="25"/>
    </row>
    <row r="586" spans="3:4" ht="15.75" customHeight="1" x14ac:dyDescent="0.2">
      <c r="C586" s="25"/>
      <c r="D586" s="25"/>
    </row>
    <row r="587" spans="3:4" ht="15.75" customHeight="1" x14ac:dyDescent="0.2">
      <c r="C587" s="25"/>
      <c r="D587" s="25"/>
    </row>
    <row r="588" spans="3:4" ht="15.75" customHeight="1" x14ac:dyDescent="0.2">
      <c r="C588" s="25"/>
      <c r="D588" s="25"/>
    </row>
    <row r="589" spans="3:4" ht="15.75" customHeight="1" x14ac:dyDescent="0.2">
      <c r="C589" s="25"/>
      <c r="D589" s="25"/>
    </row>
    <row r="590" spans="3:4" ht="15.75" customHeight="1" x14ac:dyDescent="0.2">
      <c r="C590" s="25"/>
      <c r="D590" s="25"/>
    </row>
    <row r="591" spans="3:4" ht="15.75" customHeight="1" x14ac:dyDescent="0.2">
      <c r="C591" s="25"/>
      <c r="D591" s="25"/>
    </row>
    <row r="592" spans="3:4" ht="15.75" customHeight="1" x14ac:dyDescent="0.2">
      <c r="C592" s="25"/>
      <c r="D592" s="25"/>
    </row>
    <row r="593" spans="3:4" ht="15.75" customHeight="1" x14ac:dyDescent="0.2">
      <c r="C593" s="25"/>
      <c r="D593" s="25"/>
    </row>
    <row r="594" spans="3:4" ht="15.75" customHeight="1" x14ac:dyDescent="0.2">
      <c r="C594" s="25"/>
      <c r="D594" s="25"/>
    </row>
    <row r="595" spans="3:4" ht="15.75" customHeight="1" x14ac:dyDescent="0.2">
      <c r="C595" s="25"/>
      <c r="D595" s="25"/>
    </row>
    <row r="596" spans="3:4" ht="15.75" customHeight="1" x14ac:dyDescent="0.2">
      <c r="C596" s="25"/>
      <c r="D596" s="25"/>
    </row>
    <row r="597" spans="3:4" ht="15.75" customHeight="1" x14ac:dyDescent="0.2">
      <c r="C597" s="25"/>
      <c r="D597" s="25"/>
    </row>
    <row r="598" spans="3:4" ht="15.75" customHeight="1" x14ac:dyDescent="0.2">
      <c r="C598" s="25"/>
      <c r="D598" s="25"/>
    </row>
    <row r="599" spans="3:4" ht="15.75" customHeight="1" x14ac:dyDescent="0.2">
      <c r="C599" s="25"/>
      <c r="D599" s="25"/>
    </row>
    <row r="600" spans="3:4" ht="15.75" customHeight="1" x14ac:dyDescent="0.2">
      <c r="C600" s="25"/>
      <c r="D600" s="25"/>
    </row>
    <row r="601" spans="3:4" ht="15.75" customHeight="1" x14ac:dyDescent="0.2">
      <c r="C601" s="25"/>
      <c r="D601" s="25"/>
    </row>
    <row r="602" spans="3:4" ht="15.75" customHeight="1" x14ac:dyDescent="0.2">
      <c r="C602" s="25"/>
      <c r="D602" s="25"/>
    </row>
    <row r="603" spans="3:4" ht="15.75" customHeight="1" x14ac:dyDescent="0.2">
      <c r="C603" s="25"/>
      <c r="D603" s="25"/>
    </row>
    <row r="604" spans="3:4" ht="15.75" customHeight="1" x14ac:dyDescent="0.2">
      <c r="C604" s="25"/>
      <c r="D604" s="25"/>
    </row>
    <row r="605" spans="3:4" ht="15.75" customHeight="1" x14ac:dyDescent="0.2">
      <c r="C605" s="25"/>
      <c r="D605" s="25"/>
    </row>
    <row r="606" spans="3:4" ht="15.75" customHeight="1" x14ac:dyDescent="0.2">
      <c r="C606" s="25"/>
      <c r="D606" s="25"/>
    </row>
    <row r="607" spans="3:4" ht="15.75" customHeight="1" x14ac:dyDescent="0.2">
      <c r="C607" s="25"/>
      <c r="D607" s="25"/>
    </row>
    <row r="608" spans="3:4" ht="15.75" customHeight="1" x14ac:dyDescent="0.2">
      <c r="C608" s="25"/>
      <c r="D608" s="25"/>
    </row>
    <row r="609" spans="3:4" ht="15.75" customHeight="1" x14ac:dyDescent="0.2">
      <c r="C609" s="25"/>
      <c r="D609" s="25"/>
    </row>
    <row r="610" spans="3:4" ht="15.75" customHeight="1" x14ac:dyDescent="0.2">
      <c r="C610" s="25"/>
      <c r="D610" s="25"/>
    </row>
    <row r="611" spans="3:4" ht="15.75" customHeight="1" x14ac:dyDescent="0.2">
      <c r="C611" s="25"/>
      <c r="D611" s="25"/>
    </row>
    <row r="612" spans="3:4" ht="15.75" customHeight="1" x14ac:dyDescent="0.2">
      <c r="C612" s="25"/>
      <c r="D612" s="25"/>
    </row>
    <row r="613" spans="3:4" ht="15.75" customHeight="1" x14ac:dyDescent="0.2">
      <c r="C613" s="25"/>
      <c r="D613" s="25"/>
    </row>
    <row r="614" spans="3:4" ht="15.75" customHeight="1" x14ac:dyDescent="0.2">
      <c r="C614" s="25"/>
      <c r="D614" s="25"/>
    </row>
    <row r="615" spans="3:4" ht="15.75" customHeight="1" x14ac:dyDescent="0.2">
      <c r="C615" s="25"/>
      <c r="D615" s="25"/>
    </row>
    <row r="616" spans="3:4" ht="15.75" customHeight="1" x14ac:dyDescent="0.2">
      <c r="C616" s="25"/>
      <c r="D616" s="25"/>
    </row>
    <row r="617" spans="3:4" ht="15.75" customHeight="1" x14ac:dyDescent="0.2">
      <c r="C617" s="25"/>
      <c r="D617" s="25"/>
    </row>
    <row r="618" spans="3:4" ht="15.75" customHeight="1" x14ac:dyDescent="0.2">
      <c r="C618" s="25"/>
      <c r="D618" s="25"/>
    </row>
    <row r="619" spans="3:4" ht="15.75" customHeight="1" x14ac:dyDescent="0.2">
      <c r="C619" s="25"/>
      <c r="D619" s="25"/>
    </row>
    <row r="620" spans="3:4" ht="15.75" customHeight="1" x14ac:dyDescent="0.2">
      <c r="C620" s="25"/>
      <c r="D620" s="25"/>
    </row>
    <row r="621" spans="3:4" ht="15.75" customHeight="1" x14ac:dyDescent="0.2">
      <c r="C621" s="25"/>
      <c r="D621" s="25"/>
    </row>
    <row r="622" spans="3:4" ht="15.75" customHeight="1" x14ac:dyDescent="0.2">
      <c r="C622" s="25"/>
      <c r="D622" s="25"/>
    </row>
    <row r="623" spans="3:4" ht="15.75" customHeight="1" x14ac:dyDescent="0.2">
      <c r="C623" s="25"/>
      <c r="D623" s="25"/>
    </row>
    <row r="624" spans="3:4" ht="15.75" customHeight="1" x14ac:dyDescent="0.2">
      <c r="C624" s="25"/>
      <c r="D624" s="25"/>
    </row>
    <row r="625" spans="3:4" ht="15.75" customHeight="1" x14ac:dyDescent="0.2">
      <c r="C625" s="25"/>
      <c r="D625" s="25"/>
    </row>
    <row r="626" spans="3:4" ht="15.75" customHeight="1" x14ac:dyDescent="0.2">
      <c r="C626" s="25"/>
      <c r="D626" s="25"/>
    </row>
    <row r="627" spans="3:4" ht="15.75" customHeight="1" x14ac:dyDescent="0.2">
      <c r="C627" s="25"/>
      <c r="D627" s="25"/>
    </row>
    <row r="628" spans="3:4" ht="15.75" customHeight="1" x14ac:dyDescent="0.2">
      <c r="C628" s="25"/>
      <c r="D628" s="25"/>
    </row>
    <row r="629" spans="3:4" ht="15.75" customHeight="1" x14ac:dyDescent="0.2">
      <c r="C629" s="25"/>
      <c r="D629" s="25"/>
    </row>
    <row r="630" spans="3:4" ht="15.75" customHeight="1" x14ac:dyDescent="0.2">
      <c r="C630" s="25"/>
      <c r="D630" s="25"/>
    </row>
    <row r="631" spans="3:4" ht="15.75" customHeight="1" x14ac:dyDescent="0.2">
      <c r="C631" s="25"/>
      <c r="D631" s="25"/>
    </row>
    <row r="632" spans="3:4" ht="15.75" customHeight="1" x14ac:dyDescent="0.2">
      <c r="C632" s="25"/>
      <c r="D632" s="25"/>
    </row>
    <row r="633" spans="3:4" ht="15.75" customHeight="1" x14ac:dyDescent="0.2">
      <c r="C633" s="25"/>
      <c r="D633" s="25"/>
    </row>
    <row r="634" spans="3:4" ht="15.75" customHeight="1" x14ac:dyDescent="0.2">
      <c r="C634" s="25"/>
      <c r="D634" s="25"/>
    </row>
    <row r="635" spans="3:4" ht="15.75" customHeight="1" x14ac:dyDescent="0.2">
      <c r="C635" s="25"/>
      <c r="D635" s="25"/>
    </row>
    <row r="636" spans="3:4" ht="15.75" customHeight="1" x14ac:dyDescent="0.2">
      <c r="C636" s="25"/>
      <c r="D636" s="25"/>
    </row>
    <row r="637" spans="3:4" ht="15.75" customHeight="1" x14ac:dyDescent="0.2">
      <c r="C637" s="25"/>
      <c r="D637" s="25"/>
    </row>
    <row r="638" spans="3:4" ht="15.75" customHeight="1" x14ac:dyDescent="0.2">
      <c r="C638" s="25"/>
      <c r="D638" s="25"/>
    </row>
    <row r="639" spans="3:4" ht="15.75" customHeight="1" x14ac:dyDescent="0.2">
      <c r="C639" s="25"/>
      <c r="D639" s="25"/>
    </row>
    <row r="640" spans="3:4" ht="15.75" customHeight="1" x14ac:dyDescent="0.2">
      <c r="C640" s="25"/>
      <c r="D640" s="25"/>
    </row>
    <row r="641" spans="3:4" ht="15.75" customHeight="1" x14ac:dyDescent="0.2">
      <c r="C641" s="25"/>
      <c r="D641" s="25"/>
    </row>
    <row r="642" spans="3:4" ht="15.75" customHeight="1" x14ac:dyDescent="0.2">
      <c r="C642" s="25"/>
      <c r="D642" s="25"/>
    </row>
    <row r="643" spans="3:4" ht="15.75" customHeight="1" x14ac:dyDescent="0.2">
      <c r="C643" s="25"/>
      <c r="D643" s="25"/>
    </row>
    <row r="644" spans="3:4" ht="15.75" customHeight="1" x14ac:dyDescent="0.2">
      <c r="C644" s="25"/>
      <c r="D644" s="25"/>
    </row>
    <row r="645" spans="3:4" ht="15.75" customHeight="1" x14ac:dyDescent="0.2">
      <c r="C645" s="25"/>
      <c r="D645" s="25"/>
    </row>
    <row r="646" spans="3:4" ht="15.75" customHeight="1" x14ac:dyDescent="0.2">
      <c r="C646" s="25"/>
      <c r="D646" s="25"/>
    </row>
    <row r="647" spans="3:4" ht="15.75" customHeight="1" x14ac:dyDescent="0.2">
      <c r="C647" s="25"/>
      <c r="D647" s="25"/>
    </row>
    <row r="648" spans="3:4" ht="15.75" customHeight="1" x14ac:dyDescent="0.2">
      <c r="C648" s="25"/>
      <c r="D648" s="25"/>
    </row>
    <row r="649" spans="3:4" ht="15.75" customHeight="1" x14ac:dyDescent="0.2">
      <c r="C649" s="25"/>
      <c r="D649" s="25"/>
    </row>
    <row r="650" spans="3:4" ht="15.75" customHeight="1" x14ac:dyDescent="0.2">
      <c r="C650" s="25"/>
      <c r="D650" s="25"/>
    </row>
    <row r="651" spans="3:4" ht="15.75" customHeight="1" x14ac:dyDescent="0.2">
      <c r="C651" s="25"/>
      <c r="D651" s="25"/>
    </row>
    <row r="652" spans="3:4" ht="15.75" customHeight="1" x14ac:dyDescent="0.2">
      <c r="C652" s="25"/>
      <c r="D652" s="25"/>
    </row>
    <row r="653" spans="3:4" ht="15.75" customHeight="1" x14ac:dyDescent="0.2">
      <c r="C653" s="25"/>
      <c r="D653" s="25"/>
    </row>
    <row r="654" spans="3:4" ht="15.75" customHeight="1" x14ac:dyDescent="0.2">
      <c r="C654" s="25"/>
      <c r="D654" s="25"/>
    </row>
    <row r="655" spans="3:4" ht="15.75" customHeight="1" x14ac:dyDescent="0.2">
      <c r="C655" s="25"/>
      <c r="D655" s="25"/>
    </row>
    <row r="656" spans="3:4" ht="15.75" customHeight="1" x14ac:dyDescent="0.2">
      <c r="C656" s="25"/>
      <c r="D656" s="25"/>
    </row>
    <row r="657" spans="3:4" ht="15.75" customHeight="1" x14ac:dyDescent="0.2">
      <c r="C657" s="25"/>
      <c r="D657" s="25"/>
    </row>
    <row r="658" spans="3:4" ht="15.75" customHeight="1" x14ac:dyDescent="0.2">
      <c r="C658" s="25"/>
      <c r="D658" s="25"/>
    </row>
    <row r="659" spans="3:4" ht="15.75" customHeight="1" x14ac:dyDescent="0.2">
      <c r="C659" s="25"/>
      <c r="D659" s="25"/>
    </row>
    <row r="660" spans="3:4" ht="15.75" customHeight="1" x14ac:dyDescent="0.2">
      <c r="C660" s="25"/>
      <c r="D660" s="25"/>
    </row>
    <row r="661" spans="3:4" ht="15.75" customHeight="1" x14ac:dyDescent="0.2">
      <c r="C661" s="25"/>
      <c r="D661" s="25"/>
    </row>
    <row r="662" spans="3:4" ht="15.75" customHeight="1" x14ac:dyDescent="0.2">
      <c r="C662" s="25"/>
      <c r="D662" s="25"/>
    </row>
    <row r="663" spans="3:4" ht="15.75" customHeight="1" x14ac:dyDescent="0.2">
      <c r="C663" s="25"/>
      <c r="D663" s="25"/>
    </row>
    <row r="664" spans="3:4" ht="15.75" customHeight="1" x14ac:dyDescent="0.2">
      <c r="C664" s="25"/>
      <c r="D664" s="25"/>
    </row>
    <row r="665" spans="3:4" ht="15.75" customHeight="1" x14ac:dyDescent="0.2">
      <c r="C665" s="25"/>
      <c r="D665" s="25"/>
    </row>
    <row r="666" spans="3:4" ht="15.75" customHeight="1" x14ac:dyDescent="0.2">
      <c r="C666" s="25"/>
      <c r="D666" s="25"/>
    </row>
    <row r="667" spans="3:4" ht="15.75" customHeight="1" x14ac:dyDescent="0.2">
      <c r="C667" s="25"/>
      <c r="D667" s="25"/>
    </row>
    <row r="668" spans="3:4" ht="15.75" customHeight="1" x14ac:dyDescent="0.2">
      <c r="C668" s="25"/>
      <c r="D668" s="25"/>
    </row>
    <row r="669" spans="3:4" ht="15.75" customHeight="1" x14ac:dyDescent="0.2">
      <c r="C669" s="25"/>
      <c r="D669" s="25"/>
    </row>
    <row r="670" spans="3:4" ht="15.75" customHeight="1" x14ac:dyDescent="0.2">
      <c r="C670" s="25"/>
      <c r="D670" s="25"/>
    </row>
    <row r="671" spans="3:4" ht="15.75" customHeight="1" x14ac:dyDescent="0.2">
      <c r="C671" s="25"/>
      <c r="D671" s="25"/>
    </row>
    <row r="672" spans="3:4" ht="15.75" customHeight="1" x14ac:dyDescent="0.2">
      <c r="C672" s="25"/>
      <c r="D672" s="25"/>
    </row>
    <row r="673" spans="3:4" ht="15.75" customHeight="1" x14ac:dyDescent="0.2">
      <c r="C673" s="25"/>
      <c r="D673" s="25"/>
    </row>
    <row r="674" spans="3:4" ht="15.75" customHeight="1" x14ac:dyDescent="0.2">
      <c r="C674" s="25"/>
      <c r="D674" s="25"/>
    </row>
    <row r="675" spans="3:4" ht="15.75" customHeight="1" x14ac:dyDescent="0.2">
      <c r="C675" s="25"/>
      <c r="D675" s="25"/>
    </row>
    <row r="676" spans="3:4" ht="15.75" customHeight="1" x14ac:dyDescent="0.2">
      <c r="C676" s="25"/>
      <c r="D676" s="25"/>
    </row>
    <row r="677" spans="3:4" ht="15.75" customHeight="1" x14ac:dyDescent="0.2">
      <c r="C677" s="25"/>
      <c r="D677" s="25"/>
    </row>
    <row r="678" spans="3:4" ht="15.75" customHeight="1" x14ac:dyDescent="0.2">
      <c r="C678" s="25"/>
      <c r="D678" s="25"/>
    </row>
    <row r="679" spans="3:4" ht="15.75" customHeight="1" x14ac:dyDescent="0.2">
      <c r="C679" s="25"/>
      <c r="D679" s="25"/>
    </row>
    <row r="680" spans="3:4" ht="15.75" customHeight="1" x14ac:dyDescent="0.2">
      <c r="C680" s="25"/>
      <c r="D680" s="25"/>
    </row>
    <row r="681" spans="3:4" ht="15.75" customHeight="1" x14ac:dyDescent="0.2">
      <c r="C681" s="25"/>
      <c r="D681" s="25"/>
    </row>
    <row r="682" spans="3:4" ht="15.75" customHeight="1" x14ac:dyDescent="0.2">
      <c r="C682" s="25"/>
      <c r="D682" s="25"/>
    </row>
    <row r="683" spans="3:4" ht="15.75" customHeight="1" x14ac:dyDescent="0.2">
      <c r="C683" s="25"/>
      <c r="D683" s="25"/>
    </row>
    <row r="684" spans="3:4" ht="15.75" customHeight="1" x14ac:dyDescent="0.2">
      <c r="C684" s="25"/>
      <c r="D684" s="25"/>
    </row>
    <row r="685" spans="3:4" ht="15.75" customHeight="1" x14ac:dyDescent="0.2">
      <c r="C685" s="25"/>
      <c r="D685" s="25"/>
    </row>
    <row r="686" spans="3:4" ht="15.75" customHeight="1" x14ac:dyDescent="0.2">
      <c r="C686" s="25"/>
      <c r="D686" s="25"/>
    </row>
    <row r="687" spans="3:4" ht="15.75" customHeight="1" x14ac:dyDescent="0.2">
      <c r="C687" s="25"/>
      <c r="D687" s="25"/>
    </row>
    <row r="688" spans="3:4" ht="15.75" customHeight="1" x14ac:dyDescent="0.2">
      <c r="C688" s="25"/>
      <c r="D688" s="25"/>
    </row>
    <row r="689" spans="3:4" ht="15.75" customHeight="1" x14ac:dyDescent="0.2">
      <c r="C689" s="25"/>
      <c r="D689" s="25"/>
    </row>
    <row r="690" spans="3:4" ht="15.75" customHeight="1" x14ac:dyDescent="0.2">
      <c r="C690" s="25"/>
      <c r="D690" s="25"/>
    </row>
    <row r="691" spans="3:4" ht="15.75" customHeight="1" x14ac:dyDescent="0.2">
      <c r="C691" s="25"/>
      <c r="D691" s="25"/>
    </row>
    <row r="692" spans="3:4" ht="15.75" customHeight="1" x14ac:dyDescent="0.2">
      <c r="C692" s="25"/>
      <c r="D692" s="25"/>
    </row>
    <row r="693" spans="3:4" ht="15.75" customHeight="1" x14ac:dyDescent="0.2">
      <c r="C693" s="25"/>
      <c r="D693" s="25"/>
    </row>
    <row r="694" spans="3:4" ht="15.75" customHeight="1" x14ac:dyDescent="0.2">
      <c r="C694" s="25"/>
      <c r="D694" s="25"/>
    </row>
    <row r="695" spans="3:4" ht="15.75" customHeight="1" x14ac:dyDescent="0.2">
      <c r="C695" s="25"/>
      <c r="D695" s="25"/>
    </row>
    <row r="696" spans="3:4" ht="15.75" customHeight="1" x14ac:dyDescent="0.2">
      <c r="C696" s="25"/>
      <c r="D696" s="25"/>
    </row>
    <row r="697" spans="3:4" ht="15.75" customHeight="1" x14ac:dyDescent="0.2">
      <c r="C697" s="25"/>
      <c r="D697" s="25"/>
    </row>
    <row r="698" spans="3:4" ht="15.75" customHeight="1" x14ac:dyDescent="0.2">
      <c r="C698" s="25"/>
      <c r="D698" s="25"/>
    </row>
    <row r="699" spans="3:4" ht="15.75" customHeight="1" x14ac:dyDescent="0.2">
      <c r="C699" s="25"/>
      <c r="D699" s="25"/>
    </row>
    <row r="700" spans="3:4" ht="15.75" customHeight="1" x14ac:dyDescent="0.2">
      <c r="C700" s="25"/>
      <c r="D700" s="25"/>
    </row>
    <row r="701" spans="3:4" ht="15.75" customHeight="1" x14ac:dyDescent="0.2">
      <c r="C701" s="25"/>
      <c r="D701" s="25"/>
    </row>
    <row r="702" spans="3:4" ht="15.75" customHeight="1" x14ac:dyDescent="0.2">
      <c r="C702" s="25"/>
      <c r="D702" s="25"/>
    </row>
    <row r="703" spans="3:4" ht="15.75" customHeight="1" x14ac:dyDescent="0.2">
      <c r="C703" s="25"/>
      <c r="D703" s="25"/>
    </row>
    <row r="704" spans="3:4" ht="15.75" customHeight="1" x14ac:dyDescent="0.2">
      <c r="C704" s="25"/>
      <c r="D704" s="25"/>
    </row>
    <row r="705" spans="3:4" ht="15.75" customHeight="1" x14ac:dyDescent="0.2">
      <c r="C705" s="25"/>
      <c r="D705" s="25"/>
    </row>
    <row r="706" spans="3:4" ht="15.75" customHeight="1" x14ac:dyDescent="0.2">
      <c r="C706" s="25"/>
      <c r="D706" s="25"/>
    </row>
    <row r="707" spans="3:4" ht="15.75" customHeight="1" x14ac:dyDescent="0.2">
      <c r="C707" s="25"/>
      <c r="D707" s="25"/>
    </row>
    <row r="708" spans="3:4" ht="15.75" customHeight="1" x14ac:dyDescent="0.2">
      <c r="C708" s="25"/>
      <c r="D708" s="25"/>
    </row>
    <row r="709" spans="3:4" ht="15.75" customHeight="1" x14ac:dyDescent="0.2">
      <c r="C709" s="25"/>
      <c r="D709" s="25"/>
    </row>
    <row r="710" spans="3:4" ht="15.75" customHeight="1" x14ac:dyDescent="0.2">
      <c r="C710" s="25"/>
      <c r="D710" s="25"/>
    </row>
    <row r="711" spans="3:4" ht="15.75" customHeight="1" x14ac:dyDescent="0.2">
      <c r="C711" s="25"/>
      <c r="D711" s="25"/>
    </row>
    <row r="712" spans="3:4" ht="15.75" customHeight="1" x14ac:dyDescent="0.2">
      <c r="C712" s="25"/>
      <c r="D712" s="25"/>
    </row>
    <row r="713" spans="3:4" ht="15.75" customHeight="1" x14ac:dyDescent="0.2">
      <c r="C713" s="25"/>
      <c r="D713" s="25"/>
    </row>
    <row r="714" spans="3:4" ht="15.75" customHeight="1" x14ac:dyDescent="0.2">
      <c r="C714" s="25"/>
      <c r="D714" s="25"/>
    </row>
    <row r="715" spans="3:4" ht="15.75" customHeight="1" x14ac:dyDescent="0.2">
      <c r="C715" s="25"/>
      <c r="D715" s="25"/>
    </row>
    <row r="716" spans="3:4" ht="15.75" customHeight="1" x14ac:dyDescent="0.2">
      <c r="C716" s="25"/>
      <c r="D716" s="25"/>
    </row>
    <row r="717" spans="3:4" ht="15.75" customHeight="1" x14ac:dyDescent="0.2">
      <c r="C717" s="25"/>
      <c r="D717" s="25"/>
    </row>
    <row r="718" spans="3:4" ht="15.75" customHeight="1" x14ac:dyDescent="0.2">
      <c r="C718" s="25"/>
      <c r="D718" s="25"/>
    </row>
    <row r="719" spans="3:4" ht="15.75" customHeight="1" x14ac:dyDescent="0.2">
      <c r="C719" s="25"/>
      <c r="D719" s="25"/>
    </row>
    <row r="720" spans="3:4" ht="15.75" customHeight="1" x14ac:dyDescent="0.2">
      <c r="C720" s="25"/>
      <c r="D720" s="25"/>
    </row>
    <row r="721" spans="3:4" ht="15.75" customHeight="1" x14ac:dyDescent="0.2">
      <c r="C721" s="25"/>
      <c r="D721" s="25"/>
    </row>
    <row r="722" spans="3:4" ht="15.75" customHeight="1" x14ac:dyDescent="0.2">
      <c r="C722" s="25"/>
      <c r="D722" s="25"/>
    </row>
    <row r="723" spans="3:4" ht="15.75" customHeight="1" x14ac:dyDescent="0.2">
      <c r="C723" s="25"/>
      <c r="D723" s="25"/>
    </row>
    <row r="724" spans="3:4" ht="15.75" customHeight="1" x14ac:dyDescent="0.2">
      <c r="C724" s="25"/>
      <c r="D724" s="25"/>
    </row>
    <row r="725" spans="3:4" ht="15.75" customHeight="1" x14ac:dyDescent="0.2">
      <c r="C725" s="25"/>
      <c r="D725" s="25"/>
    </row>
    <row r="726" spans="3:4" ht="15.75" customHeight="1" x14ac:dyDescent="0.2">
      <c r="C726" s="25"/>
      <c r="D726" s="25"/>
    </row>
    <row r="727" spans="3:4" ht="15.75" customHeight="1" x14ac:dyDescent="0.2">
      <c r="C727" s="25"/>
      <c r="D727" s="25"/>
    </row>
    <row r="728" spans="3:4" ht="15.75" customHeight="1" x14ac:dyDescent="0.2">
      <c r="C728" s="25"/>
      <c r="D728" s="25"/>
    </row>
    <row r="729" spans="3:4" ht="15.75" customHeight="1" x14ac:dyDescent="0.2">
      <c r="C729" s="25"/>
      <c r="D729" s="25"/>
    </row>
    <row r="730" spans="3:4" ht="15.75" customHeight="1" x14ac:dyDescent="0.2">
      <c r="C730" s="25"/>
      <c r="D730" s="25"/>
    </row>
    <row r="731" spans="3:4" ht="15.75" customHeight="1" x14ac:dyDescent="0.2">
      <c r="C731" s="25"/>
      <c r="D731" s="25"/>
    </row>
    <row r="732" spans="3:4" ht="15.75" customHeight="1" x14ac:dyDescent="0.2">
      <c r="C732" s="25"/>
      <c r="D732" s="25"/>
    </row>
    <row r="733" spans="3:4" ht="15.75" customHeight="1" x14ac:dyDescent="0.2">
      <c r="C733" s="25"/>
      <c r="D733" s="25"/>
    </row>
    <row r="734" spans="3:4" ht="15.75" customHeight="1" x14ac:dyDescent="0.2">
      <c r="C734" s="25"/>
      <c r="D734" s="25"/>
    </row>
    <row r="735" spans="3:4" ht="15.75" customHeight="1" x14ac:dyDescent="0.2">
      <c r="C735" s="25"/>
      <c r="D735" s="25"/>
    </row>
    <row r="736" spans="3:4" ht="15.75" customHeight="1" x14ac:dyDescent="0.2">
      <c r="C736" s="25"/>
      <c r="D736" s="25"/>
    </row>
    <row r="737" spans="3:4" ht="15.75" customHeight="1" x14ac:dyDescent="0.2">
      <c r="C737" s="25"/>
      <c r="D737" s="25"/>
    </row>
    <row r="738" spans="3:4" ht="15.75" customHeight="1" x14ac:dyDescent="0.2">
      <c r="C738" s="25"/>
      <c r="D738" s="25"/>
    </row>
    <row r="739" spans="3:4" ht="15.75" customHeight="1" x14ac:dyDescent="0.2">
      <c r="C739" s="25"/>
      <c r="D739" s="25"/>
    </row>
    <row r="740" spans="3:4" ht="15.75" customHeight="1" x14ac:dyDescent="0.2">
      <c r="C740" s="25"/>
      <c r="D740" s="25"/>
    </row>
    <row r="741" spans="3:4" ht="15.75" customHeight="1" x14ac:dyDescent="0.2">
      <c r="C741" s="25"/>
      <c r="D741" s="25"/>
    </row>
    <row r="742" spans="3:4" ht="15.75" customHeight="1" x14ac:dyDescent="0.2">
      <c r="C742" s="25"/>
      <c r="D742" s="25"/>
    </row>
    <row r="743" spans="3:4" ht="15.75" customHeight="1" x14ac:dyDescent="0.2">
      <c r="C743" s="25"/>
      <c r="D743" s="25"/>
    </row>
    <row r="744" spans="3:4" ht="15.75" customHeight="1" x14ac:dyDescent="0.2">
      <c r="C744" s="25"/>
      <c r="D744" s="25"/>
    </row>
    <row r="745" spans="3:4" ht="15.75" customHeight="1" x14ac:dyDescent="0.2">
      <c r="C745" s="25"/>
      <c r="D745" s="25"/>
    </row>
    <row r="746" spans="3:4" ht="15.75" customHeight="1" x14ac:dyDescent="0.2">
      <c r="C746" s="25"/>
      <c r="D746" s="25"/>
    </row>
    <row r="747" spans="3:4" ht="15.75" customHeight="1" x14ac:dyDescent="0.2">
      <c r="C747" s="25"/>
      <c r="D747" s="25"/>
    </row>
    <row r="748" spans="3:4" ht="15.75" customHeight="1" x14ac:dyDescent="0.2">
      <c r="C748" s="25"/>
      <c r="D748" s="25"/>
    </row>
    <row r="749" spans="3:4" ht="15.75" customHeight="1" x14ac:dyDescent="0.2">
      <c r="C749" s="25"/>
      <c r="D749" s="25"/>
    </row>
    <row r="750" spans="3:4" ht="15.75" customHeight="1" x14ac:dyDescent="0.2">
      <c r="C750" s="25"/>
      <c r="D750" s="25"/>
    </row>
    <row r="751" spans="3:4" ht="15.75" customHeight="1" x14ac:dyDescent="0.2">
      <c r="C751" s="25"/>
      <c r="D751" s="25"/>
    </row>
    <row r="752" spans="3:4" ht="15.75" customHeight="1" x14ac:dyDescent="0.2">
      <c r="C752" s="25"/>
      <c r="D752" s="25"/>
    </row>
    <row r="753" spans="3:4" ht="15.75" customHeight="1" x14ac:dyDescent="0.2">
      <c r="C753" s="25"/>
      <c r="D753" s="25"/>
    </row>
    <row r="754" spans="3:4" ht="15.75" customHeight="1" x14ac:dyDescent="0.2">
      <c r="C754" s="25"/>
      <c r="D754" s="25"/>
    </row>
    <row r="755" spans="3:4" ht="15.75" customHeight="1" x14ac:dyDescent="0.2">
      <c r="C755" s="25"/>
      <c r="D755" s="25"/>
    </row>
    <row r="756" spans="3:4" ht="15.75" customHeight="1" x14ac:dyDescent="0.2">
      <c r="C756" s="25"/>
      <c r="D756" s="25"/>
    </row>
    <row r="757" spans="3:4" ht="15.75" customHeight="1" x14ac:dyDescent="0.2">
      <c r="C757" s="25"/>
      <c r="D757" s="25"/>
    </row>
    <row r="758" spans="3:4" ht="15.75" customHeight="1" x14ac:dyDescent="0.2">
      <c r="C758" s="25"/>
      <c r="D758" s="25"/>
    </row>
    <row r="759" spans="3:4" ht="15.75" customHeight="1" x14ac:dyDescent="0.2">
      <c r="C759" s="25"/>
      <c r="D759" s="25"/>
    </row>
    <row r="760" spans="3:4" ht="15.75" customHeight="1" x14ac:dyDescent="0.2">
      <c r="C760" s="25"/>
      <c r="D760" s="25"/>
    </row>
    <row r="761" spans="3:4" ht="15.75" customHeight="1" x14ac:dyDescent="0.2">
      <c r="C761" s="25"/>
      <c r="D761" s="25"/>
    </row>
    <row r="762" spans="3:4" ht="15.75" customHeight="1" x14ac:dyDescent="0.2">
      <c r="C762" s="25"/>
      <c r="D762" s="25"/>
    </row>
    <row r="763" spans="3:4" ht="15.75" customHeight="1" x14ac:dyDescent="0.2">
      <c r="C763" s="25"/>
      <c r="D763" s="25"/>
    </row>
    <row r="764" spans="3:4" ht="15.75" customHeight="1" x14ac:dyDescent="0.2">
      <c r="C764" s="25"/>
      <c r="D764" s="25"/>
    </row>
    <row r="765" spans="3:4" ht="15.75" customHeight="1" x14ac:dyDescent="0.2">
      <c r="C765" s="25"/>
      <c r="D765" s="25"/>
    </row>
    <row r="766" spans="3:4" ht="15.75" customHeight="1" x14ac:dyDescent="0.2">
      <c r="C766" s="25"/>
      <c r="D766" s="25"/>
    </row>
    <row r="767" spans="3:4" ht="15.75" customHeight="1" x14ac:dyDescent="0.2">
      <c r="C767" s="25"/>
      <c r="D767" s="25"/>
    </row>
    <row r="768" spans="3:4" ht="15.75" customHeight="1" x14ac:dyDescent="0.2">
      <c r="C768" s="25"/>
      <c r="D768" s="25"/>
    </row>
    <row r="769" spans="3:4" ht="15.75" customHeight="1" x14ac:dyDescent="0.2">
      <c r="C769" s="25"/>
      <c r="D769" s="25"/>
    </row>
    <row r="770" spans="3:4" ht="15.75" customHeight="1" x14ac:dyDescent="0.2">
      <c r="C770" s="25"/>
      <c r="D770" s="25"/>
    </row>
    <row r="771" spans="3:4" ht="15.75" customHeight="1" x14ac:dyDescent="0.2">
      <c r="C771" s="25"/>
      <c r="D771" s="25"/>
    </row>
    <row r="772" spans="3:4" ht="15.75" customHeight="1" x14ac:dyDescent="0.2">
      <c r="C772" s="25"/>
      <c r="D772" s="25"/>
    </row>
    <row r="773" spans="3:4" ht="15.75" customHeight="1" x14ac:dyDescent="0.2">
      <c r="C773" s="25"/>
      <c r="D773" s="25"/>
    </row>
    <row r="774" spans="3:4" ht="15.75" customHeight="1" x14ac:dyDescent="0.2">
      <c r="C774" s="25"/>
      <c r="D774" s="25"/>
    </row>
    <row r="775" spans="3:4" ht="15.75" customHeight="1" x14ac:dyDescent="0.2">
      <c r="C775" s="25"/>
      <c r="D775" s="25"/>
    </row>
    <row r="776" spans="3:4" ht="15.75" customHeight="1" x14ac:dyDescent="0.2">
      <c r="C776" s="25"/>
      <c r="D776" s="25"/>
    </row>
    <row r="777" spans="3:4" ht="15.75" customHeight="1" x14ac:dyDescent="0.2">
      <c r="C777" s="25"/>
      <c r="D777" s="25"/>
    </row>
    <row r="778" spans="3:4" ht="15.75" customHeight="1" x14ac:dyDescent="0.2">
      <c r="C778" s="25"/>
      <c r="D778" s="25"/>
    </row>
    <row r="779" spans="3:4" ht="15.75" customHeight="1" x14ac:dyDescent="0.2">
      <c r="C779" s="25"/>
      <c r="D779" s="25"/>
    </row>
    <row r="780" spans="3:4" ht="15.75" customHeight="1" x14ac:dyDescent="0.2">
      <c r="C780" s="25"/>
      <c r="D780" s="25"/>
    </row>
    <row r="781" spans="3:4" ht="15.75" customHeight="1" x14ac:dyDescent="0.2">
      <c r="C781" s="25"/>
      <c r="D781" s="25"/>
    </row>
    <row r="782" spans="3:4" ht="15.75" customHeight="1" x14ac:dyDescent="0.2">
      <c r="C782" s="25"/>
      <c r="D782" s="25"/>
    </row>
    <row r="783" spans="3:4" ht="15.75" customHeight="1" x14ac:dyDescent="0.2">
      <c r="C783" s="25"/>
      <c r="D783" s="25"/>
    </row>
    <row r="784" spans="3:4" ht="15.75" customHeight="1" x14ac:dyDescent="0.2">
      <c r="C784" s="25"/>
      <c r="D784" s="25"/>
    </row>
    <row r="785" spans="3:4" ht="15.75" customHeight="1" x14ac:dyDescent="0.2">
      <c r="C785" s="25"/>
      <c r="D785" s="25"/>
    </row>
    <row r="786" spans="3:4" ht="15.75" customHeight="1" x14ac:dyDescent="0.2">
      <c r="C786" s="25"/>
      <c r="D786" s="25"/>
    </row>
    <row r="787" spans="3:4" ht="15.75" customHeight="1" x14ac:dyDescent="0.2">
      <c r="C787" s="25"/>
      <c r="D787" s="25"/>
    </row>
    <row r="788" spans="3:4" ht="15.75" customHeight="1" x14ac:dyDescent="0.2">
      <c r="C788" s="25"/>
      <c r="D788" s="25"/>
    </row>
    <row r="789" spans="3:4" ht="15.75" customHeight="1" x14ac:dyDescent="0.2">
      <c r="C789" s="25"/>
      <c r="D789" s="25"/>
    </row>
    <row r="790" spans="3:4" ht="15.75" customHeight="1" x14ac:dyDescent="0.2">
      <c r="C790" s="25"/>
      <c r="D790" s="25"/>
    </row>
    <row r="791" spans="3:4" ht="15.75" customHeight="1" x14ac:dyDescent="0.2">
      <c r="C791" s="25"/>
      <c r="D791" s="25"/>
    </row>
    <row r="792" spans="3:4" ht="15.75" customHeight="1" x14ac:dyDescent="0.2">
      <c r="C792" s="25"/>
      <c r="D792" s="25"/>
    </row>
    <row r="793" spans="3:4" ht="15.75" customHeight="1" x14ac:dyDescent="0.2">
      <c r="C793" s="25"/>
      <c r="D793" s="25"/>
    </row>
    <row r="794" spans="3:4" ht="15.75" customHeight="1" x14ac:dyDescent="0.2">
      <c r="C794" s="25"/>
      <c r="D794" s="25"/>
    </row>
    <row r="795" spans="3:4" ht="15.75" customHeight="1" x14ac:dyDescent="0.2">
      <c r="C795" s="25"/>
      <c r="D795" s="25"/>
    </row>
    <row r="796" spans="3:4" ht="15.75" customHeight="1" x14ac:dyDescent="0.2">
      <c r="C796" s="25"/>
      <c r="D796" s="25"/>
    </row>
    <row r="797" spans="3:4" ht="15.75" customHeight="1" x14ac:dyDescent="0.2">
      <c r="C797" s="25"/>
      <c r="D797" s="25"/>
    </row>
    <row r="798" spans="3:4" ht="15.75" customHeight="1" x14ac:dyDescent="0.2">
      <c r="C798" s="25"/>
      <c r="D798" s="25"/>
    </row>
    <row r="799" spans="3:4" ht="15.75" customHeight="1" x14ac:dyDescent="0.2">
      <c r="C799" s="25"/>
      <c r="D799" s="25"/>
    </row>
    <row r="800" spans="3:4" ht="15.75" customHeight="1" x14ac:dyDescent="0.2">
      <c r="C800" s="25"/>
      <c r="D800" s="25"/>
    </row>
    <row r="801" spans="3:4" ht="15.75" customHeight="1" x14ac:dyDescent="0.2">
      <c r="C801" s="25"/>
      <c r="D801" s="25"/>
    </row>
    <row r="802" spans="3:4" ht="15.75" customHeight="1" x14ac:dyDescent="0.2">
      <c r="C802" s="25"/>
      <c r="D802" s="25"/>
    </row>
    <row r="803" spans="3:4" ht="15.75" customHeight="1" x14ac:dyDescent="0.2">
      <c r="C803" s="25"/>
      <c r="D803" s="25"/>
    </row>
    <row r="804" spans="3:4" ht="15.75" customHeight="1" x14ac:dyDescent="0.2">
      <c r="C804" s="25"/>
      <c r="D804" s="25"/>
    </row>
    <row r="805" spans="3:4" ht="15.75" customHeight="1" x14ac:dyDescent="0.2">
      <c r="C805" s="25"/>
      <c r="D805" s="25"/>
    </row>
    <row r="806" spans="3:4" ht="15.75" customHeight="1" x14ac:dyDescent="0.2">
      <c r="C806" s="25"/>
      <c r="D806" s="25"/>
    </row>
    <row r="807" spans="3:4" ht="15.75" customHeight="1" x14ac:dyDescent="0.2">
      <c r="C807" s="25"/>
      <c r="D807" s="25"/>
    </row>
    <row r="808" spans="3:4" ht="15.75" customHeight="1" x14ac:dyDescent="0.2">
      <c r="C808" s="25"/>
      <c r="D808" s="25"/>
    </row>
    <row r="809" spans="3:4" ht="15.75" customHeight="1" x14ac:dyDescent="0.2">
      <c r="C809" s="25"/>
      <c r="D809" s="25"/>
    </row>
    <row r="810" spans="3:4" ht="15.75" customHeight="1" x14ac:dyDescent="0.2">
      <c r="C810" s="25"/>
      <c r="D810" s="25"/>
    </row>
    <row r="811" spans="3:4" ht="15.75" customHeight="1" x14ac:dyDescent="0.2">
      <c r="C811" s="25"/>
      <c r="D811" s="25"/>
    </row>
    <row r="812" spans="3:4" ht="15.75" customHeight="1" x14ac:dyDescent="0.2">
      <c r="C812" s="25"/>
      <c r="D812" s="25"/>
    </row>
    <row r="813" spans="3:4" ht="15.75" customHeight="1" x14ac:dyDescent="0.2">
      <c r="C813" s="25"/>
      <c r="D813" s="25"/>
    </row>
    <row r="814" spans="3:4" ht="15.75" customHeight="1" x14ac:dyDescent="0.2">
      <c r="C814" s="25"/>
      <c r="D814" s="25"/>
    </row>
    <row r="815" spans="3:4" ht="15.75" customHeight="1" x14ac:dyDescent="0.2">
      <c r="C815" s="25"/>
      <c r="D815" s="25"/>
    </row>
    <row r="816" spans="3:4" ht="15.75" customHeight="1" x14ac:dyDescent="0.2">
      <c r="C816" s="25"/>
      <c r="D816" s="25"/>
    </row>
    <row r="817" spans="3:4" ht="15.75" customHeight="1" x14ac:dyDescent="0.2">
      <c r="C817" s="25"/>
      <c r="D817" s="25"/>
    </row>
    <row r="818" spans="3:4" ht="15.75" customHeight="1" x14ac:dyDescent="0.2">
      <c r="C818" s="25"/>
      <c r="D818" s="25"/>
    </row>
    <row r="819" spans="3:4" ht="15.75" customHeight="1" x14ac:dyDescent="0.2">
      <c r="C819" s="25"/>
      <c r="D819" s="25"/>
    </row>
    <row r="820" spans="3:4" ht="15.75" customHeight="1" x14ac:dyDescent="0.2">
      <c r="C820" s="25"/>
      <c r="D820" s="25"/>
    </row>
    <row r="821" spans="3:4" ht="15.75" customHeight="1" x14ac:dyDescent="0.2">
      <c r="C821" s="25"/>
      <c r="D821" s="25"/>
    </row>
    <row r="822" spans="3:4" ht="15.75" customHeight="1" x14ac:dyDescent="0.2">
      <c r="C822" s="25"/>
      <c r="D822" s="25"/>
    </row>
    <row r="823" spans="3:4" ht="15.75" customHeight="1" x14ac:dyDescent="0.2">
      <c r="C823" s="25"/>
      <c r="D823" s="25"/>
    </row>
    <row r="824" spans="3:4" ht="15.75" customHeight="1" x14ac:dyDescent="0.2">
      <c r="C824" s="25"/>
      <c r="D824" s="25"/>
    </row>
    <row r="825" spans="3:4" ht="15.75" customHeight="1" x14ac:dyDescent="0.2">
      <c r="C825" s="25"/>
      <c r="D825" s="25"/>
    </row>
    <row r="826" spans="3:4" ht="15.75" customHeight="1" x14ac:dyDescent="0.2">
      <c r="C826" s="25"/>
      <c r="D826" s="25"/>
    </row>
    <row r="827" spans="3:4" ht="15.75" customHeight="1" x14ac:dyDescent="0.2">
      <c r="C827" s="25"/>
      <c r="D827" s="25"/>
    </row>
    <row r="828" spans="3:4" ht="15.75" customHeight="1" x14ac:dyDescent="0.2">
      <c r="C828" s="25"/>
      <c r="D828" s="25"/>
    </row>
    <row r="829" spans="3:4" ht="15.75" customHeight="1" x14ac:dyDescent="0.2">
      <c r="C829" s="25"/>
      <c r="D829" s="25"/>
    </row>
    <row r="830" spans="3:4" ht="15.75" customHeight="1" x14ac:dyDescent="0.2">
      <c r="C830" s="25"/>
      <c r="D830" s="25"/>
    </row>
    <row r="831" spans="3:4" ht="15.75" customHeight="1" x14ac:dyDescent="0.2">
      <c r="C831" s="25"/>
      <c r="D831" s="25"/>
    </row>
    <row r="832" spans="3:4" ht="15.75" customHeight="1" x14ac:dyDescent="0.2">
      <c r="C832" s="25"/>
      <c r="D832" s="25"/>
    </row>
    <row r="833" spans="3:4" ht="15.75" customHeight="1" x14ac:dyDescent="0.2">
      <c r="C833" s="25"/>
      <c r="D833" s="25"/>
    </row>
    <row r="834" spans="3:4" ht="15.75" customHeight="1" x14ac:dyDescent="0.2">
      <c r="C834" s="25"/>
      <c r="D834" s="25"/>
    </row>
    <row r="835" spans="3:4" ht="15.75" customHeight="1" x14ac:dyDescent="0.2">
      <c r="C835" s="25"/>
      <c r="D835" s="25"/>
    </row>
    <row r="836" spans="3:4" ht="15.75" customHeight="1" x14ac:dyDescent="0.2">
      <c r="C836" s="25"/>
      <c r="D836" s="25"/>
    </row>
    <row r="837" spans="3:4" ht="15.75" customHeight="1" x14ac:dyDescent="0.2">
      <c r="C837" s="25"/>
      <c r="D837" s="25"/>
    </row>
    <row r="838" spans="3:4" ht="15.75" customHeight="1" x14ac:dyDescent="0.2">
      <c r="C838" s="25"/>
      <c r="D838" s="25"/>
    </row>
    <row r="839" spans="3:4" ht="15.75" customHeight="1" x14ac:dyDescent="0.2">
      <c r="C839" s="25"/>
      <c r="D839" s="25"/>
    </row>
    <row r="840" spans="3:4" ht="15.75" customHeight="1" x14ac:dyDescent="0.2">
      <c r="C840" s="25"/>
      <c r="D840" s="25"/>
    </row>
    <row r="841" spans="3:4" ht="15.75" customHeight="1" x14ac:dyDescent="0.2">
      <c r="C841" s="25"/>
      <c r="D841" s="25"/>
    </row>
    <row r="842" spans="3:4" ht="15.75" customHeight="1" x14ac:dyDescent="0.2">
      <c r="C842" s="25"/>
      <c r="D842" s="25"/>
    </row>
    <row r="843" spans="3:4" ht="15.75" customHeight="1" x14ac:dyDescent="0.2">
      <c r="C843" s="25"/>
      <c r="D843" s="25"/>
    </row>
    <row r="844" spans="3:4" ht="15.75" customHeight="1" x14ac:dyDescent="0.2">
      <c r="C844" s="25"/>
      <c r="D844" s="25"/>
    </row>
    <row r="845" spans="3:4" ht="15.75" customHeight="1" x14ac:dyDescent="0.2">
      <c r="C845" s="25"/>
      <c r="D845" s="25"/>
    </row>
    <row r="846" spans="3:4" ht="15.75" customHeight="1" x14ac:dyDescent="0.2">
      <c r="C846" s="25"/>
      <c r="D846" s="25"/>
    </row>
    <row r="847" spans="3:4" ht="15.75" customHeight="1" x14ac:dyDescent="0.2">
      <c r="C847" s="25"/>
      <c r="D847" s="25"/>
    </row>
    <row r="848" spans="3:4" ht="15.75" customHeight="1" x14ac:dyDescent="0.2">
      <c r="C848" s="25"/>
      <c r="D848" s="25"/>
    </row>
    <row r="849" spans="3:4" ht="15.75" customHeight="1" x14ac:dyDescent="0.2">
      <c r="C849" s="25"/>
      <c r="D849" s="25"/>
    </row>
    <row r="850" spans="3:4" ht="15.75" customHeight="1" x14ac:dyDescent="0.2">
      <c r="C850" s="25"/>
      <c r="D850" s="25"/>
    </row>
    <row r="851" spans="3:4" ht="15.75" customHeight="1" x14ac:dyDescent="0.2">
      <c r="C851" s="25"/>
      <c r="D851" s="25"/>
    </row>
    <row r="852" spans="3:4" ht="15.75" customHeight="1" x14ac:dyDescent="0.2">
      <c r="C852" s="25"/>
      <c r="D852" s="25"/>
    </row>
    <row r="853" spans="3:4" ht="15.75" customHeight="1" x14ac:dyDescent="0.2">
      <c r="C853" s="25"/>
      <c r="D853" s="25"/>
    </row>
    <row r="854" spans="3:4" ht="15.75" customHeight="1" x14ac:dyDescent="0.2">
      <c r="C854" s="25"/>
      <c r="D854" s="25"/>
    </row>
    <row r="855" spans="3:4" ht="15.75" customHeight="1" x14ac:dyDescent="0.2">
      <c r="C855" s="25"/>
      <c r="D855" s="25"/>
    </row>
    <row r="856" spans="3:4" ht="15.75" customHeight="1" x14ac:dyDescent="0.2">
      <c r="C856" s="25"/>
      <c r="D856" s="25"/>
    </row>
    <row r="857" spans="3:4" ht="15.75" customHeight="1" x14ac:dyDescent="0.2">
      <c r="C857" s="25"/>
      <c r="D857" s="25"/>
    </row>
    <row r="858" spans="3:4" ht="15.75" customHeight="1" x14ac:dyDescent="0.2">
      <c r="C858" s="25"/>
      <c r="D858" s="25"/>
    </row>
    <row r="859" spans="3:4" ht="15.75" customHeight="1" x14ac:dyDescent="0.2">
      <c r="C859" s="25"/>
      <c r="D859" s="25"/>
    </row>
    <row r="860" spans="3:4" ht="15.75" customHeight="1" x14ac:dyDescent="0.2">
      <c r="C860" s="25"/>
      <c r="D860" s="25"/>
    </row>
    <row r="861" spans="3:4" ht="15.75" customHeight="1" x14ac:dyDescent="0.2">
      <c r="C861" s="25"/>
      <c r="D861" s="25"/>
    </row>
    <row r="862" spans="3:4" ht="15.75" customHeight="1" x14ac:dyDescent="0.2">
      <c r="C862" s="25"/>
      <c r="D862" s="25"/>
    </row>
    <row r="863" spans="3:4" ht="15.75" customHeight="1" x14ac:dyDescent="0.2">
      <c r="C863" s="25"/>
      <c r="D863" s="25"/>
    </row>
    <row r="864" spans="3:4" ht="15.75" customHeight="1" x14ac:dyDescent="0.2">
      <c r="C864" s="25"/>
      <c r="D864" s="25"/>
    </row>
    <row r="865" spans="3:4" ht="15.75" customHeight="1" x14ac:dyDescent="0.2">
      <c r="C865" s="25"/>
      <c r="D865" s="25"/>
    </row>
    <row r="866" spans="3:4" ht="15.75" customHeight="1" x14ac:dyDescent="0.2">
      <c r="C866" s="25"/>
      <c r="D866" s="25"/>
    </row>
    <row r="867" spans="3:4" ht="15.75" customHeight="1" x14ac:dyDescent="0.2">
      <c r="C867" s="25"/>
      <c r="D867" s="25"/>
    </row>
    <row r="868" spans="3:4" ht="15.75" customHeight="1" x14ac:dyDescent="0.2">
      <c r="C868" s="25"/>
      <c r="D868" s="25"/>
    </row>
    <row r="869" spans="3:4" ht="15.75" customHeight="1" x14ac:dyDescent="0.2">
      <c r="C869" s="25"/>
      <c r="D869" s="25"/>
    </row>
    <row r="870" spans="3:4" ht="15.75" customHeight="1" x14ac:dyDescent="0.2">
      <c r="C870" s="25"/>
      <c r="D870" s="25"/>
    </row>
    <row r="871" spans="3:4" ht="15.75" customHeight="1" x14ac:dyDescent="0.2">
      <c r="C871" s="25"/>
      <c r="D871" s="25"/>
    </row>
    <row r="872" spans="3:4" ht="15.75" customHeight="1" x14ac:dyDescent="0.2">
      <c r="C872" s="25"/>
      <c r="D872" s="25"/>
    </row>
    <row r="873" spans="3:4" ht="15.75" customHeight="1" x14ac:dyDescent="0.2">
      <c r="C873" s="25"/>
      <c r="D873" s="25"/>
    </row>
    <row r="874" spans="3:4" ht="15.75" customHeight="1" x14ac:dyDescent="0.2">
      <c r="C874" s="25"/>
      <c r="D874" s="25"/>
    </row>
    <row r="875" spans="3:4" ht="15.75" customHeight="1" x14ac:dyDescent="0.2">
      <c r="C875" s="25"/>
      <c r="D875" s="25"/>
    </row>
    <row r="876" spans="3:4" ht="15.75" customHeight="1" x14ac:dyDescent="0.2">
      <c r="C876" s="25"/>
      <c r="D876" s="25"/>
    </row>
    <row r="877" spans="3:4" ht="15.75" customHeight="1" x14ac:dyDescent="0.2">
      <c r="C877" s="25"/>
      <c r="D877" s="25"/>
    </row>
    <row r="878" spans="3:4" ht="15.75" customHeight="1" x14ac:dyDescent="0.2">
      <c r="C878" s="25"/>
      <c r="D878" s="25"/>
    </row>
    <row r="879" spans="3:4" ht="15.75" customHeight="1" x14ac:dyDescent="0.2">
      <c r="C879" s="25"/>
      <c r="D879" s="25"/>
    </row>
    <row r="880" spans="3:4" ht="15.75" customHeight="1" x14ac:dyDescent="0.2">
      <c r="C880" s="25"/>
      <c r="D880" s="25"/>
    </row>
    <row r="881" spans="3:4" ht="15.75" customHeight="1" x14ac:dyDescent="0.2">
      <c r="C881" s="25"/>
      <c r="D881" s="25"/>
    </row>
    <row r="882" spans="3:4" ht="15.75" customHeight="1" x14ac:dyDescent="0.2">
      <c r="C882" s="25"/>
      <c r="D882" s="25"/>
    </row>
    <row r="883" spans="3:4" ht="15.75" customHeight="1" x14ac:dyDescent="0.2">
      <c r="C883" s="25"/>
      <c r="D883" s="25"/>
    </row>
    <row r="884" spans="3:4" ht="15.75" customHeight="1" x14ac:dyDescent="0.2">
      <c r="C884" s="25"/>
      <c r="D884" s="25"/>
    </row>
    <row r="885" spans="3:4" ht="15.75" customHeight="1" x14ac:dyDescent="0.2">
      <c r="C885" s="25"/>
      <c r="D885" s="25"/>
    </row>
    <row r="886" spans="3:4" ht="15.75" customHeight="1" x14ac:dyDescent="0.2">
      <c r="C886" s="25"/>
      <c r="D886" s="25"/>
    </row>
    <row r="887" spans="3:4" ht="15.75" customHeight="1" x14ac:dyDescent="0.2">
      <c r="C887" s="25"/>
      <c r="D887" s="25"/>
    </row>
    <row r="888" spans="3:4" ht="15.75" customHeight="1" x14ac:dyDescent="0.2">
      <c r="C888" s="25"/>
      <c r="D888" s="25"/>
    </row>
    <row r="889" spans="3:4" ht="15.75" customHeight="1" x14ac:dyDescent="0.2">
      <c r="C889" s="25"/>
      <c r="D889" s="25"/>
    </row>
    <row r="890" spans="3:4" ht="15.75" customHeight="1" x14ac:dyDescent="0.2">
      <c r="C890" s="25"/>
      <c r="D890" s="25"/>
    </row>
    <row r="891" spans="3:4" ht="15.75" customHeight="1" x14ac:dyDescent="0.2">
      <c r="C891" s="25"/>
      <c r="D891" s="25"/>
    </row>
    <row r="892" spans="3:4" ht="15.75" customHeight="1" x14ac:dyDescent="0.2">
      <c r="C892" s="25"/>
      <c r="D892" s="25"/>
    </row>
    <row r="893" spans="3:4" ht="15.75" customHeight="1" x14ac:dyDescent="0.2">
      <c r="C893" s="25"/>
      <c r="D893" s="25"/>
    </row>
    <row r="894" spans="3:4" ht="15.75" customHeight="1" x14ac:dyDescent="0.2">
      <c r="C894" s="25"/>
      <c r="D894" s="25"/>
    </row>
    <row r="895" spans="3:4" ht="15.75" customHeight="1" x14ac:dyDescent="0.2">
      <c r="C895" s="25"/>
      <c r="D895" s="25"/>
    </row>
    <row r="896" spans="3:4" ht="15.75" customHeight="1" x14ac:dyDescent="0.2">
      <c r="C896" s="25"/>
      <c r="D896" s="25"/>
    </row>
    <row r="897" spans="3:4" ht="15.75" customHeight="1" x14ac:dyDescent="0.2">
      <c r="C897" s="25"/>
      <c r="D897" s="25"/>
    </row>
    <row r="898" spans="3:4" ht="15.75" customHeight="1" x14ac:dyDescent="0.2">
      <c r="C898" s="25"/>
      <c r="D898" s="25"/>
    </row>
    <row r="899" spans="3:4" ht="15.75" customHeight="1" x14ac:dyDescent="0.2">
      <c r="C899" s="25"/>
      <c r="D899" s="25"/>
    </row>
    <row r="900" spans="3:4" ht="15.75" customHeight="1" x14ac:dyDescent="0.2">
      <c r="C900" s="25"/>
      <c r="D900" s="25"/>
    </row>
    <row r="901" spans="3:4" ht="15.75" customHeight="1" x14ac:dyDescent="0.2">
      <c r="C901" s="25"/>
      <c r="D901" s="25"/>
    </row>
    <row r="902" spans="3:4" ht="15.75" customHeight="1" x14ac:dyDescent="0.2">
      <c r="C902" s="25"/>
      <c r="D902" s="25"/>
    </row>
    <row r="903" spans="3:4" ht="15.75" customHeight="1" x14ac:dyDescent="0.2">
      <c r="C903" s="25"/>
      <c r="D903" s="25"/>
    </row>
    <row r="904" spans="3:4" ht="15.75" customHeight="1" x14ac:dyDescent="0.2">
      <c r="C904" s="25"/>
      <c r="D904" s="25"/>
    </row>
    <row r="905" spans="3:4" ht="15.75" customHeight="1" x14ac:dyDescent="0.2">
      <c r="C905" s="25"/>
      <c r="D905" s="25"/>
    </row>
    <row r="906" spans="3:4" ht="15.75" customHeight="1" x14ac:dyDescent="0.2">
      <c r="C906" s="25"/>
      <c r="D906" s="25"/>
    </row>
    <row r="907" spans="3:4" ht="15.75" customHeight="1" x14ac:dyDescent="0.2">
      <c r="C907" s="25"/>
      <c r="D907" s="25"/>
    </row>
    <row r="908" spans="3:4" ht="15.75" customHeight="1" x14ac:dyDescent="0.2">
      <c r="C908" s="25"/>
      <c r="D908" s="25"/>
    </row>
    <row r="909" spans="3:4" ht="15.75" customHeight="1" x14ac:dyDescent="0.2">
      <c r="C909" s="25"/>
      <c r="D909" s="25"/>
    </row>
    <row r="910" spans="3:4" ht="15.75" customHeight="1" x14ac:dyDescent="0.2">
      <c r="C910" s="25"/>
      <c r="D910" s="25"/>
    </row>
    <row r="911" spans="3:4" ht="15.75" customHeight="1" x14ac:dyDescent="0.2">
      <c r="C911" s="25"/>
      <c r="D911" s="25"/>
    </row>
    <row r="912" spans="3:4" ht="15.75" customHeight="1" x14ac:dyDescent="0.2">
      <c r="C912" s="25"/>
      <c r="D912" s="25"/>
    </row>
    <row r="913" spans="3:4" ht="15.75" customHeight="1" x14ac:dyDescent="0.2">
      <c r="C913" s="25"/>
      <c r="D913" s="25"/>
    </row>
    <row r="914" spans="3:4" ht="15.75" customHeight="1" x14ac:dyDescent="0.2">
      <c r="C914" s="25"/>
      <c r="D914" s="25"/>
    </row>
    <row r="915" spans="3:4" ht="15.75" customHeight="1" x14ac:dyDescent="0.2">
      <c r="C915" s="25"/>
      <c r="D915" s="25"/>
    </row>
    <row r="916" spans="3:4" ht="15.75" customHeight="1" x14ac:dyDescent="0.2">
      <c r="C916" s="25"/>
      <c r="D916" s="25"/>
    </row>
    <row r="917" spans="3:4" ht="15.75" customHeight="1" x14ac:dyDescent="0.2">
      <c r="C917" s="25"/>
      <c r="D917" s="25"/>
    </row>
    <row r="918" spans="3:4" ht="15.75" customHeight="1" x14ac:dyDescent="0.2">
      <c r="C918" s="25"/>
      <c r="D918" s="25"/>
    </row>
    <row r="919" spans="3:4" ht="15.75" customHeight="1" x14ac:dyDescent="0.2">
      <c r="C919" s="25"/>
      <c r="D919" s="25"/>
    </row>
    <row r="920" spans="3:4" ht="15.75" customHeight="1" x14ac:dyDescent="0.2">
      <c r="C920" s="25"/>
      <c r="D920" s="25"/>
    </row>
    <row r="921" spans="3:4" ht="15.75" customHeight="1" x14ac:dyDescent="0.2">
      <c r="C921" s="25"/>
      <c r="D921" s="25"/>
    </row>
    <row r="922" spans="3:4" ht="15.75" customHeight="1" x14ac:dyDescent="0.2">
      <c r="C922" s="25"/>
      <c r="D922" s="25"/>
    </row>
    <row r="923" spans="3:4" ht="15.75" customHeight="1" x14ac:dyDescent="0.2">
      <c r="C923" s="25"/>
      <c r="D923" s="25"/>
    </row>
    <row r="924" spans="3:4" ht="15.75" customHeight="1" x14ac:dyDescent="0.2">
      <c r="C924" s="25"/>
      <c r="D924" s="25"/>
    </row>
    <row r="925" spans="3:4" ht="15.75" customHeight="1" x14ac:dyDescent="0.2">
      <c r="C925" s="25"/>
      <c r="D925" s="25"/>
    </row>
    <row r="926" spans="3:4" ht="15.75" customHeight="1" x14ac:dyDescent="0.2">
      <c r="C926" s="25"/>
      <c r="D926" s="25"/>
    </row>
    <row r="927" spans="3:4" ht="15.75" customHeight="1" x14ac:dyDescent="0.2">
      <c r="C927" s="25"/>
      <c r="D927" s="25"/>
    </row>
    <row r="928" spans="3:4" ht="15.75" customHeight="1" x14ac:dyDescent="0.2">
      <c r="C928" s="25"/>
      <c r="D928" s="25"/>
    </row>
    <row r="929" spans="3:4" ht="15.75" customHeight="1" x14ac:dyDescent="0.2">
      <c r="C929" s="25"/>
      <c r="D929" s="25"/>
    </row>
    <row r="930" spans="3:4" ht="15.75" customHeight="1" x14ac:dyDescent="0.2">
      <c r="C930" s="25"/>
      <c r="D930" s="25"/>
    </row>
    <row r="931" spans="3:4" ht="15.75" customHeight="1" x14ac:dyDescent="0.2">
      <c r="C931" s="25"/>
      <c r="D931" s="25"/>
    </row>
    <row r="932" spans="3:4" ht="15.75" customHeight="1" x14ac:dyDescent="0.2">
      <c r="C932" s="25"/>
      <c r="D932" s="25"/>
    </row>
    <row r="933" spans="3:4" ht="15.75" customHeight="1" x14ac:dyDescent="0.2">
      <c r="C933" s="25"/>
      <c r="D933" s="25"/>
    </row>
    <row r="934" spans="3:4" ht="15.75" customHeight="1" x14ac:dyDescent="0.2">
      <c r="C934" s="25"/>
      <c r="D934" s="25"/>
    </row>
    <row r="935" spans="3:4" ht="15.75" customHeight="1" x14ac:dyDescent="0.2">
      <c r="C935" s="25"/>
      <c r="D935" s="25"/>
    </row>
    <row r="936" spans="3:4" ht="15.75" customHeight="1" x14ac:dyDescent="0.2">
      <c r="C936" s="25"/>
      <c r="D936" s="25"/>
    </row>
    <row r="937" spans="3:4" ht="15.75" customHeight="1" x14ac:dyDescent="0.2">
      <c r="C937" s="25"/>
      <c r="D937" s="25"/>
    </row>
    <row r="938" spans="3:4" ht="15.75" customHeight="1" x14ac:dyDescent="0.2">
      <c r="C938" s="25"/>
      <c r="D938" s="25"/>
    </row>
    <row r="939" spans="3:4" ht="15.75" customHeight="1" x14ac:dyDescent="0.2">
      <c r="C939" s="25"/>
      <c r="D939" s="25"/>
    </row>
    <row r="940" spans="3:4" ht="15.75" customHeight="1" x14ac:dyDescent="0.2">
      <c r="C940" s="25"/>
      <c r="D940" s="25"/>
    </row>
    <row r="941" spans="3:4" ht="15.75" customHeight="1" x14ac:dyDescent="0.2">
      <c r="C941" s="25"/>
      <c r="D941" s="25"/>
    </row>
    <row r="942" spans="3:4" ht="15.75" customHeight="1" x14ac:dyDescent="0.2">
      <c r="C942" s="25"/>
      <c r="D942" s="25"/>
    </row>
    <row r="943" spans="3:4" ht="15.75" customHeight="1" x14ac:dyDescent="0.2">
      <c r="C943" s="25"/>
      <c r="D943" s="25"/>
    </row>
    <row r="944" spans="3:4" ht="15.75" customHeight="1" x14ac:dyDescent="0.2">
      <c r="C944" s="25"/>
      <c r="D944" s="25"/>
    </row>
    <row r="945" spans="3:4" ht="15.75" customHeight="1" x14ac:dyDescent="0.2">
      <c r="C945" s="25"/>
      <c r="D945" s="25"/>
    </row>
    <row r="946" spans="3:4" ht="15.75" customHeight="1" x14ac:dyDescent="0.2">
      <c r="C946" s="25"/>
      <c r="D946" s="25"/>
    </row>
    <row r="947" spans="3:4" ht="15.75" customHeight="1" x14ac:dyDescent="0.2">
      <c r="C947" s="25"/>
      <c r="D947" s="25"/>
    </row>
    <row r="948" spans="3:4" ht="15.75" customHeight="1" x14ac:dyDescent="0.2">
      <c r="C948" s="25"/>
      <c r="D948" s="25"/>
    </row>
    <row r="949" spans="3:4" ht="15.75" customHeight="1" x14ac:dyDescent="0.2">
      <c r="C949" s="25"/>
      <c r="D949" s="25"/>
    </row>
    <row r="950" spans="3:4" ht="15.75" customHeight="1" x14ac:dyDescent="0.2">
      <c r="C950" s="25"/>
      <c r="D950" s="25"/>
    </row>
    <row r="951" spans="3:4" ht="15.75" customHeight="1" x14ac:dyDescent="0.2">
      <c r="C951" s="25"/>
      <c r="D951" s="25"/>
    </row>
    <row r="952" spans="3:4" ht="15.75" customHeight="1" x14ac:dyDescent="0.2">
      <c r="C952" s="25"/>
      <c r="D952" s="25"/>
    </row>
    <row r="953" spans="3:4" ht="15.75" customHeight="1" x14ac:dyDescent="0.2">
      <c r="C953" s="25"/>
      <c r="D953" s="25"/>
    </row>
    <row r="954" spans="3:4" ht="15.75" customHeight="1" x14ac:dyDescent="0.2">
      <c r="C954" s="25"/>
      <c r="D954" s="25"/>
    </row>
    <row r="955" spans="3:4" ht="15.75" customHeight="1" x14ac:dyDescent="0.2">
      <c r="C955" s="25"/>
      <c r="D955" s="25"/>
    </row>
    <row r="956" spans="3:4" ht="15.75" customHeight="1" x14ac:dyDescent="0.2">
      <c r="C956" s="25"/>
      <c r="D956" s="25"/>
    </row>
    <row r="957" spans="3:4" ht="15.75" customHeight="1" x14ac:dyDescent="0.2">
      <c r="C957" s="25"/>
      <c r="D957" s="25"/>
    </row>
    <row r="958" spans="3:4" ht="15.75" customHeight="1" x14ac:dyDescent="0.2">
      <c r="C958" s="25"/>
      <c r="D958" s="25"/>
    </row>
    <row r="959" spans="3:4" ht="15.75" customHeight="1" x14ac:dyDescent="0.2">
      <c r="C959" s="25"/>
      <c r="D959" s="25"/>
    </row>
    <row r="960" spans="3:4" ht="15.75" customHeight="1" x14ac:dyDescent="0.2">
      <c r="C960" s="25"/>
      <c r="D960" s="25"/>
    </row>
    <row r="961" spans="3:4" ht="15.75" customHeight="1" x14ac:dyDescent="0.2">
      <c r="C961" s="25"/>
      <c r="D961" s="25"/>
    </row>
    <row r="962" spans="3:4" ht="15.75" customHeight="1" x14ac:dyDescent="0.2">
      <c r="C962" s="25"/>
      <c r="D962" s="25"/>
    </row>
    <row r="963" spans="3:4" ht="15.75" customHeight="1" x14ac:dyDescent="0.2">
      <c r="C963" s="25"/>
      <c r="D963" s="25"/>
    </row>
    <row r="964" spans="3:4" ht="15.75" customHeight="1" x14ac:dyDescent="0.2">
      <c r="C964" s="25"/>
      <c r="D964" s="25"/>
    </row>
    <row r="965" spans="3:4" ht="15.75" customHeight="1" x14ac:dyDescent="0.2">
      <c r="C965" s="25"/>
      <c r="D965" s="25"/>
    </row>
    <row r="966" spans="3:4" ht="15.75" customHeight="1" x14ac:dyDescent="0.2">
      <c r="C966" s="25"/>
      <c r="D966" s="25"/>
    </row>
    <row r="967" spans="3:4" ht="15.75" customHeight="1" x14ac:dyDescent="0.2">
      <c r="C967" s="25"/>
      <c r="D967" s="25"/>
    </row>
    <row r="968" spans="3:4" ht="15.75" customHeight="1" x14ac:dyDescent="0.2">
      <c r="C968" s="25"/>
      <c r="D968" s="25"/>
    </row>
    <row r="969" spans="3:4" ht="15.75" customHeight="1" x14ac:dyDescent="0.2">
      <c r="C969" s="25"/>
      <c r="D969" s="25"/>
    </row>
    <row r="970" spans="3:4" x14ac:dyDescent="0.2">
      <c r="C970" s="25"/>
      <c r="D970" s="25"/>
    </row>
    <row r="971" spans="3:4" x14ac:dyDescent="0.2">
      <c r="C971" s="25"/>
      <c r="D971" s="25"/>
    </row>
    <row r="972" spans="3:4" x14ac:dyDescent="0.2">
      <c r="C972" s="25"/>
      <c r="D972" s="25"/>
    </row>
    <row r="973" spans="3:4" x14ac:dyDescent="0.2">
      <c r="C973" s="25"/>
      <c r="D973" s="25"/>
    </row>
    <row r="974" spans="3:4" x14ac:dyDescent="0.2">
      <c r="C974" s="25"/>
      <c r="D974" s="25"/>
    </row>
    <row r="975" spans="3:4" x14ac:dyDescent="0.2">
      <c r="C975" s="25"/>
      <c r="D975" s="25"/>
    </row>
    <row r="976" spans="3:4" x14ac:dyDescent="0.2">
      <c r="C976" s="25"/>
      <c r="D976" s="25"/>
    </row>
    <row r="977" spans="3:4" x14ac:dyDescent="0.2">
      <c r="C977" s="25"/>
      <c r="D977" s="25"/>
    </row>
    <row r="978" spans="3:4" x14ac:dyDescent="0.2">
      <c r="C978" s="25"/>
      <c r="D978" s="25"/>
    </row>
    <row r="979" spans="3:4" x14ac:dyDescent="0.2">
      <c r="C979" s="25"/>
      <c r="D979" s="25"/>
    </row>
    <row r="980" spans="3:4" x14ac:dyDescent="0.2">
      <c r="C980" s="25"/>
      <c r="D980" s="25"/>
    </row>
    <row r="981" spans="3:4" x14ac:dyDescent="0.2">
      <c r="C981" s="25"/>
      <c r="D981" s="25"/>
    </row>
    <row r="982" spans="3:4" x14ac:dyDescent="0.2">
      <c r="C982" s="25"/>
      <c r="D982" s="25"/>
    </row>
    <row r="983" spans="3:4" x14ac:dyDescent="0.2">
      <c r="C983" s="25"/>
      <c r="D983" s="25"/>
    </row>
    <row r="984" spans="3:4" x14ac:dyDescent="0.2">
      <c r="C984" s="25"/>
      <c r="D984" s="25"/>
    </row>
    <row r="985" spans="3:4" x14ac:dyDescent="0.2">
      <c r="C985" s="25"/>
      <c r="D985" s="25"/>
    </row>
    <row r="986" spans="3:4" x14ac:dyDescent="0.2">
      <c r="C986" s="25"/>
      <c r="D986" s="25"/>
    </row>
    <row r="987" spans="3:4" x14ac:dyDescent="0.2">
      <c r="C987" s="25"/>
      <c r="D987" s="25"/>
    </row>
    <row r="988" spans="3:4" x14ac:dyDescent="0.2">
      <c r="C988" s="25"/>
      <c r="D988" s="25"/>
    </row>
    <row r="989" spans="3:4" x14ac:dyDescent="0.2">
      <c r="C989" s="25"/>
      <c r="D989" s="25"/>
    </row>
    <row r="990" spans="3:4" x14ac:dyDescent="0.2">
      <c r="C990" s="25"/>
      <c r="D990" s="25"/>
    </row>
    <row r="991" spans="3:4" x14ac:dyDescent="0.2">
      <c r="C991" s="25"/>
      <c r="D991" s="25"/>
    </row>
    <row r="992" spans="3:4" x14ac:dyDescent="0.2">
      <c r="C992" s="25"/>
      <c r="D992" s="25"/>
    </row>
    <row r="993" spans="3:4" x14ac:dyDescent="0.2">
      <c r="C993" s="25"/>
      <c r="D993" s="25"/>
    </row>
    <row r="994" spans="3:4" x14ac:dyDescent="0.2">
      <c r="C994" s="25"/>
      <c r="D994" s="25"/>
    </row>
    <row r="995" spans="3:4" x14ac:dyDescent="0.2">
      <c r="C995" s="25"/>
      <c r="D995" s="25"/>
    </row>
    <row r="996" spans="3:4" x14ac:dyDescent="0.2">
      <c r="C996" s="25"/>
      <c r="D996" s="25"/>
    </row>
    <row r="997" spans="3:4" x14ac:dyDescent="0.2">
      <c r="C997" s="25"/>
      <c r="D997" s="25"/>
    </row>
    <row r="998" spans="3:4" x14ac:dyDescent="0.2">
      <c r="C998" s="25"/>
      <c r="D998" s="25"/>
    </row>
    <row r="999" spans="3:4" x14ac:dyDescent="0.2">
      <c r="C999" s="25"/>
      <c r="D999" s="25"/>
    </row>
    <row r="1000" spans="3:4" x14ac:dyDescent="0.2">
      <c r="C1000" s="25"/>
      <c r="D1000" s="25"/>
    </row>
  </sheetData>
  <conditionalFormatting sqref="C20:D969 C1:D2 C6:D15">
    <cfRule type="containsText" dxfId="21" priority="1" operator="containsText" text="RC">
      <formula>NOT(ISERROR(SEARCH(("RC"),(C20))))</formula>
    </cfRule>
  </conditionalFormatting>
  <conditionalFormatting sqref="C20:D969 C1:D2 C6:D15">
    <cfRule type="containsText" dxfId="20" priority="2" operator="containsText" text="WFULL">
      <formula>NOT(ISERROR(SEARCH(("WFULL"),(C20))))</formula>
    </cfRule>
  </conditionalFormatting>
  <conditionalFormatting sqref="C20:D969 C1:D2 C6:D15">
    <cfRule type="cellIs" dxfId="19" priority="3" operator="equal">
      <formula>"R"</formula>
    </cfRule>
  </conditionalFormatting>
  <conditionalFormatting sqref="C20:D969 C1:D2 C6:D15">
    <cfRule type="containsText" dxfId="18" priority="4" operator="containsText" text="RW">
      <formula>NOT(ISERROR(SEARCH(("RW"),(C20))))</formula>
    </cfRule>
  </conditionalFormatting>
  <conditionalFormatting sqref="C18:D19">
    <cfRule type="containsText" dxfId="17" priority="5" operator="containsText" text="SRW">
      <formula>NOT(ISERROR(SEARCH(("SRW"),(C18))))</formula>
    </cfRule>
  </conditionalFormatting>
  <conditionalFormatting sqref="C18:D19">
    <cfRule type="containsText" dxfId="16" priority="6" operator="containsText" text="SFULL">
      <formula>NOT(ISERROR(SEARCH(("SFULL"),(C18))))</formula>
    </cfRule>
  </conditionalFormatting>
  <conditionalFormatting sqref="C18:D19">
    <cfRule type="cellIs" dxfId="15" priority="7" operator="equal">
      <formula>"SR"</formula>
    </cfRule>
  </conditionalFormatting>
  <conditionalFormatting sqref="C18:D19">
    <cfRule type="containsText" dxfId="14" priority="8" operator="containsText" text="WU">
      <formula>NOT(ISERROR(SEARCH(("WU"),(C18))))</formula>
    </cfRule>
  </conditionalFormatting>
  <conditionalFormatting sqref="C3:D4">
    <cfRule type="containsText" dxfId="13" priority="9" operator="containsText" text="SX">
      <formula>NOT(ISERROR(SEARCH(("SX"),(C3))))</formula>
    </cfRule>
  </conditionalFormatting>
  <conditionalFormatting sqref="C3:D4">
    <cfRule type="containsText" dxfId="12" priority="10" operator="containsText" text="WMO">
      <formula>NOT(ISERROR(SEARCH(("WMO"),(C3))))</formula>
    </cfRule>
  </conditionalFormatting>
  <conditionalFormatting sqref="C3:D4">
    <cfRule type="containsText" dxfId="11" priority="11" operator="containsText" text="WU">
      <formula>NOT(ISERROR(SEARCH(("WU"),(C3))))</formula>
    </cfRule>
  </conditionalFormatting>
  <conditionalFormatting sqref="C3:D4">
    <cfRule type="containsText" dxfId="10" priority="12" operator="containsText" text="WFULL">
      <formula>NOT(ISERROR(SEARCH(("WFULL"),(C3))))</formula>
    </cfRule>
  </conditionalFormatting>
  <conditionalFormatting sqref="C3:D4">
    <cfRule type="containsText" dxfId="9" priority="13" operator="containsText" text="SRW">
      <formula>NOT(ISERROR(SEARCH(("SRW"),(C3))))</formula>
    </cfRule>
  </conditionalFormatting>
  <conditionalFormatting sqref="C3:D4">
    <cfRule type="containsText" dxfId="8" priority="14" operator="containsText" text="SR">
      <formula>NOT(ISERROR(SEARCH(("SR"),(C3))))</formula>
    </cfRule>
  </conditionalFormatting>
  <conditionalFormatting sqref="C3:D4">
    <cfRule type="containsText" dxfId="7" priority="15" operator="containsText" text="SFULL">
      <formula>NOT(ISERROR(SEARCH(("SFULL"),(C3))))</formula>
    </cfRule>
  </conditionalFormatting>
  <conditionalFormatting sqref="C5:D5">
    <cfRule type="containsText" dxfId="6" priority="16" operator="containsText" text="SX">
      <formula>NOT(ISERROR(SEARCH(("SX"),(C5))))</formula>
    </cfRule>
  </conditionalFormatting>
  <conditionalFormatting sqref="C5:D5">
    <cfRule type="containsText" dxfId="5" priority="17" operator="containsText" text="WMO">
      <formula>NOT(ISERROR(SEARCH(("WMO"),(C5))))</formula>
    </cfRule>
  </conditionalFormatting>
  <conditionalFormatting sqref="C5:D5">
    <cfRule type="containsText" dxfId="4" priority="18" operator="containsText" text="WR">
      <formula>NOT(ISERROR(SEARCH(("WR"),(C5))))</formula>
    </cfRule>
  </conditionalFormatting>
  <conditionalFormatting sqref="C5:D5">
    <cfRule type="containsText" dxfId="3" priority="19" operator="containsText" text="WFULL">
      <formula>NOT(ISERROR(SEARCH(("WFULL"),(C5))))</formula>
    </cfRule>
  </conditionalFormatting>
  <conditionalFormatting sqref="C5:D5">
    <cfRule type="containsText" dxfId="2" priority="20" operator="containsText" text="SRW">
      <formula>NOT(ISERROR(SEARCH(("SRW"),(C5))))</formula>
    </cfRule>
  </conditionalFormatting>
  <conditionalFormatting sqref="C5:D5">
    <cfRule type="containsText" dxfId="1" priority="21" operator="containsText" text="SR">
      <formula>NOT(ISERROR(SEARCH(("SR"),(C5))))</formula>
    </cfRule>
  </conditionalFormatting>
  <conditionalFormatting sqref="C5:D5">
    <cfRule type="containsText" dxfId="0" priority="22" operator="containsText" text="SFULL">
      <formula>NOT(ISERROR(SEARCH(("SFULL"),(C5))))</formula>
    </cfRule>
  </conditionalFormatting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44513FBDD41641AF1A86799681D0E1" ma:contentTypeVersion="" ma:contentTypeDescription="Create a new document." ma:contentTypeScope="" ma:versionID="f5bd6012bb83341e8c3681a569a1abbe">
  <xsd:schema xmlns:xsd="http://www.w3.org/2001/XMLSchema" xmlns:xs="http://www.w3.org/2001/XMLSchema" xmlns:p="http://schemas.microsoft.com/office/2006/metadata/properties" xmlns:ns2="0d92acc6-e843-41b9-ad5d-92a561200f3f" xmlns:ns3="33c94737-c03e-48af-ac60-84e8072df67e" targetNamespace="http://schemas.microsoft.com/office/2006/metadata/properties" ma:root="true" ma:fieldsID="88b6cb0eb439fdfb73b6ba5a0b71e0d3" ns2:_="" ns3:_="">
    <xsd:import namespace="0d92acc6-e843-41b9-ad5d-92a561200f3f"/>
    <xsd:import namespace="33c94737-c03e-48af-ac60-84e8072df6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2acc6-e843-41b9-ad5d-92a561200f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c94737-c03e-48af-ac60-84e8072df6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0AB0DD-3CC9-4FE3-8E7D-47320F2D8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2acc6-e843-41b9-ad5d-92a561200f3f"/>
    <ds:schemaRef ds:uri="33c94737-c03e-48af-ac60-84e8072df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336CD9-93F2-43AF-9083-AB0B4CC7A6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2E032D-5BC4-42E1-A9D0-4B043AA486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Capture RBAC Simplified</vt:lpstr>
      <vt:lpstr>Sheet2</vt:lpstr>
      <vt:lpstr>Sheet1</vt:lpstr>
      <vt:lpstr>Permissions</vt:lpstr>
      <vt:lpstr>Capture RBAC Requirements</vt:lpstr>
      <vt:lpstr>Sheet3</vt:lpstr>
      <vt:lpstr>Read Only Design Pattern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2021-08-24T18:49:09Z</dcterms:created>
  <dcterms:modified xsi:type="dcterms:W3CDTF">2021-10-14T05:47:00Z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0x0101004C44513FBDD41641AF1A86799681D0E1</vt:lpwstr>
  </property>
</Properties>
</file>