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3.xml" ContentType="application/vnd.openxmlformats-officedocument.drawing+xml"/>
  <Override PartName="/xl/comments7.xml" ContentType="application/vnd.openxmlformats-officedocument.spreadsheetml.comments+xml"/>
  <Override PartName="/xl/charts/chart1.xml" ContentType="application/vnd.openxmlformats-officedocument.drawingml.chart+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omments10.xml" ContentType="application/vnd.openxmlformats-officedocument.spreadsheetml.comments+xml"/>
  <Override PartName="/xl/comments11.xml" ContentType="application/vnd.openxmlformats-officedocument.spreadsheetml.comments+xml"/>
  <Override PartName="/xl/drawings/drawing5.xml" ContentType="application/vnd.openxmlformats-officedocument.drawing+xml"/>
  <Override PartName="/xl/comments12.xml" ContentType="application/vnd.openxmlformats-officedocument.spreadsheetml.comments+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https://d.docs.live.net/56504aa0b1d8bcfa/Desktop/"/>
    </mc:Choice>
  </mc:AlternateContent>
  <xr:revisionPtr revIDLastSave="0" documentId="8_{8F5DCFDA-139D-44B0-8340-6C41685DDE5E}" xr6:coauthVersionLast="47" xr6:coauthVersionMax="47" xr10:uidLastSave="{00000000-0000-0000-0000-000000000000}"/>
  <bookViews>
    <workbookView xWindow="-120" yWindow="-120" windowWidth="20730" windowHeight="11040" tabRatio="843" firstSheet="7" activeTab="11" xr2:uid="{00000000-000D-0000-FFFF-FFFF00000000}"/>
  </bookViews>
  <sheets>
    <sheet name="Welcome" sheetId="1" r:id="rId1"/>
    <sheet name="Excel examples" sheetId="31" r:id="rId2"/>
    <sheet name="THE PROJECT" sheetId="12" r:id="rId3"/>
    <sheet name="Define (Project Charter)" sheetId="25" r:id="rId4"/>
    <sheet name="Define (SIPOC)" sheetId="23" r:id="rId5"/>
    <sheet name="Measure (Baseline Sigma)" sheetId="28" r:id="rId6"/>
    <sheet name="Analyze (Pareto Chart)" sheetId="22" r:id="rId7"/>
    <sheet name="Analyze (Expected Variation)" sheetId="21" r:id="rId8"/>
    <sheet name="Analyze (T Test)" sheetId="37" r:id="rId9"/>
    <sheet name="Improve (Scatter Diagram)" sheetId="34" r:id="rId10"/>
    <sheet name="Improve (DOE)" sheetId="33" r:id="rId11"/>
    <sheet name="Control (XmR Chart)" sheetId="35" r:id="rId12"/>
    <sheet name="Control (Pp Ppk)" sheetId="36" r:id="rId13"/>
  </sheets>
  <externalReferences>
    <externalReference r:id="rId14"/>
  </externalReferences>
  <definedNames>
    <definedName name="_xlchart.v1.0" hidden="1">'Control (Pp Ppk)'!$C$32:$C$61</definedName>
    <definedName name="_xlnm.Print_Area" localSheetId="7">'Analyze (Expected Variation)'!$A$1:$I$85</definedName>
    <definedName name="_xlnm.Print_Area" localSheetId="6">'Analyze (Pareto Chart)'!$A$1:$H$93</definedName>
    <definedName name="_xlnm.Print_Area" localSheetId="8">'Analyze (T Test)'!$A$1:$H$81</definedName>
    <definedName name="_xlnm.Print_Area" localSheetId="12">'Control (Pp Ppk)'!$A$1:$I$89</definedName>
    <definedName name="_xlnm.Print_Area" localSheetId="11">'Control (XmR Chart)'!$A$1:$K$90</definedName>
    <definedName name="_xlnm.Print_Area" localSheetId="3">'Define (Project Charter)'!$A$1:$E$56</definedName>
    <definedName name="_xlnm.Print_Area" localSheetId="4">'Define (SIPOC)'!$A$1:$E$60</definedName>
    <definedName name="_xlnm.Print_Area" localSheetId="10">'Improve (DOE)'!$A$1:$L$77</definedName>
    <definedName name="_xlnm.Print_Area" localSheetId="9">'Improve (Scatter Diagram)'!$A$1:$J$52</definedName>
    <definedName name="_xlnm.Print_Area" localSheetId="5">'Measure (Baseline Sigma)'!$A$1:$B$21</definedName>
    <definedName name="_xlnm.Print_Area" localSheetId="2">'THE PROJECT'!$A$1:$K$35</definedName>
    <definedName name="_xlnm.Print_Area" localSheetId="0">Welcome!$A$1:$E$76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N21" i="33" l="1"/>
  <c r="M21" i="33"/>
  <c r="L21" i="33"/>
  <c r="K21" i="33"/>
  <c r="J21" i="33"/>
  <c r="I21" i="33"/>
  <c r="H21" i="33"/>
  <c r="G21" i="33"/>
  <c r="I35" i="21" l="1"/>
  <c r="H35" i="21"/>
  <c r="G35" i="21"/>
  <c r="B61" i="22"/>
  <c r="B44" i="22"/>
  <c r="D34" i="22" s="1"/>
  <c r="D35" i="22" s="1"/>
  <c r="D36" i="22" s="1"/>
  <c r="D37" i="22" s="1"/>
  <c r="D38" i="22" s="1"/>
  <c r="D39" i="22" s="1"/>
  <c r="D40" i="22" s="1"/>
  <c r="D41" i="22" s="1"/>
  <c r="D42" i="22" s="1"/>
  <c r="D43" i="2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daniel-munson</author>
    <author>Diane Johnson</author>
  </authors>
  <commentList>
    <comment ref="D9" authorId="0" shapeId="0" xr:uid="{00000000-0006-0000-0000-000001000000}">
      <text>
        <r>
          <rPr>
            <b/>
            <sz val="8"/>
            <color indexed="81"/>
            <rFont val="Tahoma"/>
            <family val="2"/>
          </rPr>
          <t>Instructor:</t>
        </r>
        <r>
          <rPr>
            <sz val="8"/>
            <color indexed="81"/>
            <rFont val="Tahoma"/>
            <family val="2"/>
          </rPr>
          <t xml:space="preserve">
These cells contain some hints, tips, and self-checks.
If you would like to print any of the tips, right click the cell containing the tip and select Edit Comment.
Highlight the text, copy and paste in a any text document like WORD for printing.</t>
        </r>
      </text>
    </comment>
    <comment ref="A29" authorId="1" shapeId="0" xr:uid="{00000000-0006-0000-0000-000002000000}">
      <text>
        <r>
          <rPr>
            <b/>
            <sz val="8"/>
            <color indexed="81"/>
            <rFont val="Tahoma"/>
            <family val="2"/>
          </rPr>
          <t xml:space="preserve">Instructor:  
EXCEL 2003 or earlier
Click on the TOOLS tab in the top bar of Excel.  If your computer already has the “Data
Analysis” option listed, you are ready to go.  Your Data Analysis tools have already been added.
Under the Data Analysis Function you will find some of the more advanced functions that we will be discussing such as ANOVAs, and t tests.   
If you do not see Data Analysis listed under the TOOLS tab, I encourage you to go to the Help function in Excel for specific instructions on how to load “the Data Analysis Toolpak” in your version of Excel.  
Here are the easy standard instructions for Excel 2003 if you need to load the Add-Ins.
1) On the Tools menu, click Add-Ins.
2) In the Add-Ins available box, select the check box next to Analysis Toolpak, and then click OK.
3) When you load the Analysis Toolpak, the DATA ANALYSIS command is automatically added to the TOOLS menu.
If your version if slightly different than the above, refer to your HELP function for details on loading Tookpak.
See the next spreadsheet at the bottom of this worksheet entitled EXCEL EXAMPLES for an illustration.
The Data Analysis function in Excel is NOT required for the completion of this course.
</t>
        </r>
      </text>
    </comment>
    <comment ref="C29" authorId="1" shapeId="0" xr:uid="{00000000-0006-0000-0000-000003000000}">
      <text>
        <r>
          <rPr>
            <b/>
            <sz val="8"/>
            <color indexed="81"/>
            <rFont val="Tahoma"/>
            <family val="2"/>
          </rPr>
          <t xml:space="preserve">Villanova instructor:   
Excel 2007 or later
The Analysis ToolPak is a Microsoft Office Excel add-in program that is available when you install Microsoft Office or Excel. To use it in Excel, however, you need to load it first. 
1.  Click the Microsoft Office Button , and then click Excel Options. 
2. Click Add-Ins, and then in the Manage box, select Excel Add-ins.
3. Click Go.
4. In the Add-Ins available box, select the Analysis ToolPak check box, and then click OK.
If you get prompted that the Analysis ToolPak is not currently installed on your computer, click Yes to install it.
5.  After you load the Analysis ToolPak, the Data Analysis command is available in the ANALYSIS group on the DATA tab. </t>
        </r>
        <r>
          <rPr>
            <sz val="8"/>
            <color indexed="81"/>
            <rFont val="Tahoma"/>
            <family val="2"/>
          </rPr>
          <t xml:space="preserve">
</t>
        </r>
        <r>
          <rPr>
            <b/>
            <sz val="8"/>
            <color indexed="81"/>
            <rFont val="Tahoma"/>
            <family val="2"/>
          </rPr>
          <t>See the next spreadsheet EXCEL EXAMPLES for an illustration.
The Data Analysis function in Excel is NOT required for this course.</t>
        </r>
      </text>
    </comment>
    <comment ref="A31" authorId="1" shapeId="0" xr:uid="{00000000-0006-0000-0000-000004000000}">
      <text>
        <r>
          <rPr>
            <b/>
            <sz val="8"/>
            <color indexed="81"/>
            <rFont val="Tahoma"/>
            <family val="2"/>
          </rPr>
          <t>Instructor:
It is beyond the scope of this Black Belt course to teach students how to perform all of the functions of Excel.  
The Microsoft web site has excellent FREE tutorials for Excel.
https://support.office.com/en-us/article/Excel-training-9bc05390-e94c-46af-a5b3-d7c22f6990bb
Or ask a business colleague who is proficient in Excel to show you how to do some of the basic things such as copying, cutting, pasting, copying from sheet to sheet, etc.  
Please do not expect your Black Belt class instructor to teach you how to use Excel software.  That is not the objective of this course.   This course will highlight specific Excel commands that are unique to Six Sigma, but it is not the objective of this course to teach basic Excel commands.   Please use the suggested resources listed above.</t>
        </r>
        <r>
          <rPr>
            <sz val="8"/>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Diane Johnson</author>
    <author>daniel-munson</author>
  </authors>
  <commentList>
    <comment ref="J39" authorId="0" shapeId="0" xr:uid="{00000000-0006-0000-0900-000001000000}">
      <text>
        <r>
          <rPr>
            <sz val="8"/>
            <color indexed="81"/>
            <rFont val="Tahoma"/>
            <family val="2"/>
          </rPr>
          <t xml:space="preserve">Instructor:
Leave a blank cell between the factors in your Excel 2003 or earlier spreadsheet.
1.   Click INSERT on the top tab bar   
2.   Click Chart   
3.   Select the LINE graph with "line with markers displayed at each data value"
Example of your spreadsheet layout with blank cell between factors:
Staff Size -      16.75
Staff Size +     17.50
</t>
        </r>
        <r>
          <rPr>
            <b/>
            <sz val="8"/>
            <color indexed="81"/>
            <rFont val="Tahoma"/>
            <family val="2"/>
          </rPr>
          <t>SKIP CELL</t>
        </r>
        <r>
          <rPr>
            <sz val="8"/>
            <color indexed="81"/>
            <rFont val="Tahoma"/>
            <family val="2"/>
          </rPr>
          <t xml:space="preserve">
Order -             
Order +            
</t>
        </r>
        <r>
          <rPr>
            <b/>
            <sz val="8"/>
            <color indexed="81"/>
            <rFont val="Tahoma"/>
            <family val="2"/>
          </rPr>
          <t>SKIP CELL</t>
        </r>
      </text>
    </comment>
    <comment ref="J41" authorId="0" shapeId="0" xr:uid="{00000000-0006-0000-0900-000002000000}">
      <text>
        <r>
          <rPr>
            <sz val="8"/>
            <color indexed="81"/>
            <rFont val="Tahoma"/>
            <family val="2"/>
          </rPr>
          <t xml:space="preserve">Instructor:   Excel 2007 or later
1.  Highlight your data sets and labels leaving a blank cell between the factors as illustrated below.  
2. Click INSERT on the top tab bar    
3.  In the Chart category, Select the LINE graph with "line with markers displayed at each data value"
Example of your spreadsheet layout with blank cell between factors:
Staff size -      16.75
Staff size +     17.50
</t>
        </r>
        <r>
          <rPr>
            <b/>
            <sz val="8"/>
            <color indexed="81"/>
            <rFont val="Tahoma"/>
            <family val="2"/>
          </rPr>
          <t>SKIP CELL</t>
        </r>
        <r>
          <rPr>
            <sz val="8"/>
            <color indexed="81"/>
            <rFont val="Tahoma"/>
            <family val="2"/>
          </rPr>
          <t xml:space="preserve">
Order -             
Order +           
</t>
        </r>
        <r>
          <rPr>
            <b/>
            <sz val="8"/>
            <color indexed="81"/>
            <rFont val="Tahoma"/>
            <family val="2"/>
          </rPr>
          <t>SKIP CELL</t>
        </r>
      </text>
    </comment>
    <comment ref="J55" authorId="1" shapeId="0" xr:uid="{00000000-0006-0000-0900-000003000000}">
      <text>
        <r>
          <rPr>
            <b/>
            <sz val="8"/>
            <color indexed="81"/>
            <rFont val="Tahoma"/>
            <family val="2"/>
          </rPr>
          <t>Instructor:</t>
        </r>
        <r>
          <rPr>
            <sz val="8"/>
            <color indexed="81"/>
            <rFont val="Tahoma"/>
            <family val="2"/>
          </rPr>
          <t xml:space="preserve">
Temperature (-) should be between 15 and 20 minutes.</t>
        </r>
      </text>
    </comment>
    <comment ref="J56" authorId="1" shapeId="0" xr:uid="{00000000-0006-0000-0900-000004000000}">
      <text>
        <r>
          <rPr>
            <b/>
            <sz val="8"/>
            <color indexed="81"/>
            <rFont val="Tahoma"/>
            <family val="2"/>
          </rPr>
          <t>Instructor:</t>
        </r>
        <r>
          <rPr>
            <sz val="8"/>
            <color indexed="81"/>
            <rFont val="Tahoma"/>
            <family val="2"/>
          </rPr>
          <t xml:space="preserve">
Temperature (+) should be between 15 and 20 minutes.</t>
        </r>
      </text>
    </comment>
    <comment ref="J57" authorId="1" shapeId="0" xr:uid="{00000000-0006-0000-0900-000005000000}">
      <text>
        <r>
          <rPr>
            <b/>
            <sz val="8"/>
            <color indexed="81"/>
            <rFont val="Tahoma"/>
            <family val="2"/>
          </rPr>
          <t>Instructor:</t>
        </r>
        <r>
          <rPr>
            <sz val="8"/>
            <color indexed="81"/>
            <rFont val="Tahoma"/>
            <family val="2"/>
          </rPr>
          <t xml:space="preserve">
Treatment order (-) should be between 15 and 20 minutes.</t>
        </r>
      </text>
    </comment>
    <comment ref="J58" authorId="1" shapeId="0" xr:uid="{00000000-0006-0000-0900-000006000000}">
      <text>
        <r>
          <rPr>
            <b/>
            <sz val="8"/>
            <color indexed="81"/>
            <rFont val="Tahoma"/>
            <family val="2"/>
          </rPr>
          <t>Instructor:</t>
        </r>
        <r>
          <rPr>
            <sz val="8"/>
            <color indexed="81"/>
            <rFont val="Tahoma"/>
            <family val="2"/>
          </rPr>
          <t xml:space="preserve">
Treatment order (+) should be between 15 and 20 minutes.</t>
        </r>
      </text>
    </comment>
    <comment ref="J59" authorId="1" shapeId="0" xr:uid="{00000000-0006-0000-0900-000007000000}">
      <text>
        <r>
          <rPr>
            <b/>
            <sz val="8"/>
            <color indexed="81"/>
            <rFont val="Tahoma"/>
            <family val="2"/>
          </rPr>
          <t xml:space="preserve">Instructor:
</t>
        </r>
        <r>
          <rPr>
            <sz val="8"/>
            <color indexed="81"/>
            <rFont val="Tahoma"/>
            <family val="2"/>
          </rPr>
          <t>Method (-) should be between 0 and 10 minutes.</t>
        </r>
      </text>
    </comment>
    <comment ref="J60" authorId="1" shapeId="0" xr:uid="{00000000-0006-0000-0900-000008000000}">
      <text>
        <r>
          <rPr>
            <b/>
            <sz val="8"/>
            <color indexed="81"/>
            <rFont val="Tahoma"/>
            <family val="2"/>
          </rPr>
          <t>Instructor:</t>
        </r>
        <r>
          <rPr>
            <sz val="8"/>
            <color indexed="81"/>
            <rFont val="Tahoma"/>
            <family val="2"/>
          </rPr>
          <t xml:space="preserve">
Method (+) should be between 20 and 30 minutes.</t>
        </r>
      </text>
    </comment>
    <comment ref="J61" authorId="1" shapeId="0" xr:uid="{00000000-0006-0000-0900-000009000000}">
      <text>
        <r>
          <rPr>
            <b/>
            <sz val="8"/>
            <color indexed="81"/>
            <rFont val="Tahoma"/>
            <family val="2"/>
          </rPr>
          <t>Instructor:</t>
        </r>
        <r>
          <rPr>
            <sz val="8"/>
            <color indexed="81"/>
            <rFont val="Tahoma"/>
            <family val="2"/>
          </rPr>
          <t xml:space="preserve">
Software type (-) should be between 10 and 20 minutes.</t>
        </r>
      </text>
    </comment>
    <comment ref="J62" authorId="1" shapeId="0" xr:uid="{00000000-0006-0000-0900-00000A000000}">
      <text>
        <r>
          <rPr>
            <b/>
            <sz val="8"/>
            <color indexed="81"/>
            <rFont val="Tahoma"/>
            <family val="2"/>
          </rPr>
          <t>Instructor:</t>
        </r>
        <r>
          <rPr>
            <sz val="8"/>
            <color indexed="81"/>
            <rFont val="Tahoma"/>
            <family val="2"/>
          </rPr>
          <t xml:space="preserve">
Software type (+) should be between 10 and 20 minutes.</t>
        </r>
      </text>
    </comment>
    <comment ref="J63" authorId="1" shapeId="0" xr:uid="{00000000-0006-0000-0900-00000B000000}">
      <text>
        <r>
          <rPr>
            <b/>
            <sz val="8"/>
            <color indexed="81"/>
            <rFont val="Tahoma"/>
            <family val="2"/>
          </rPr>
          <t>Instructor:</t>
        </r>
        <r>
          <rPr>
            <sz val="8"/>
            <color indexed="81"/>
            <rFont val="Tahoma"/>
            <family val="2"/>
          </rPr>
          <t xml:space="preserve">
Staff size (-) should be between 20 and 25 minutes.</t>
        </r>
      </text>
    </comment>
    <comment ref="J64" authorId="1" shapeId="0" xr:uid="{00000000-0006-0000-0900-00000C000000}">
      <text>
        <r>
          <rPr>
            <b/>
            <sz val="8"/>
            <color indexed="81"/>
            <rFont val="Tahoma"/>
            <family val="2"/>
          </rPr>
          <t>Instructor:</t>
        </r>
        <r>
          <rPr>
            <sz val="8"/>
            <color indexed="81"/>
            <rFont val="Tahoma"/>
            <family val="2"/>
          </rPr>
          <t xml:space="preserve">
Staff size (+) should be between 10 and 15 minutes.</t>
        </r>
      </text>
    </comment>
    <comment ref="J68" authorId="1" shapeId="0" xr:uid="{00000000-0006-0000-0900-00000D000000}">
      <text>
        <r>
          <rPr>
            <sz val="8"/>
            <color indexed="81"/>
            <rFont val="Tahoma"/>
            <family val="2"/>
          </rPr>
          <t xml:space="preserve">We do not want the results you calculated for the main effects plots here. We want to know which of the two levels you tested these factors at gave the best results when considering what the response variable is. </t>
        </r>
        <r>
          <rPr>
            <b/>
            <sz val="8"/>
            <color indexed="81"/>
            <rFont val="Tahoma"/>
            <family val="2"/>
          </rPr>
          <t>HINT: What is the best result for the characteristic measured here - smaller, larger or nominal?</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Diane Johnson</author>
    <author>daniel-munson</author>
    <author>Lois Jordan</author>
  </authors>
  <commentList>
    <comment ref="E19" authorId="0" shapeId="0" xr:uid="{00000000-0006-0000-0B00-000001000000}">
      <text>
        <r>
          <rPr>
            <b/>
            <sz val="8"/>
            <color indexed="81"/>
            <rFont val="Tahoma"/>
            <family val="2"/>
          </rPr>
          <t>Instructor:</t>
        </r>
        <r>
          <rPr>
            <sz val="8"/>
            <color indexed="81"/>
            <rFont val="Tahoma"/>
            <family val="2"/>
          </rPr>
          <t xml:space="preserve">
1.  Click on chart icon in top menu, OR click on INSERT in menu bar and select CHART.
2. Select LINE chart.
3. Follow menu-driven steps and highlight the data.
4. When the line chart is complete, add the mean, the average moving range, and your control limits with the drawing tools.  TOOLBARS - Drawing
If you would like to print this tip, right click on the cell and select EDIT COMMENT.  Then just highlight and copy the text, and paste in a document for printing.</t>
        </r>
      </text>
    </comment>
    <comment ref="E20" authorId="0" shapeId="0" xr:uid="{00000000-0006-0000-0B00-000002000000}">
      <text>
        <r>
          <rPr>
            <b/>
            <sz val="8"/>
            <color indexed="81"/>
            <rFont val="Tahoma"/>
            <family val="2"/>
          </rPr>
          <t>Instructor:
Steps for drafting a control chart in Excel 2007
1.  Highlight the data.
2.  Click on INSERT tab at top of bar.
3.  Find the CHARTS category
4.  Click on LINE</t>
        </r>
        <r>
          <rPr>
            <sz val="8"/>
            <color indexed="81"/>
            <rFont val="Tahoma"/>
            <family val="2"/>
          </rPr>
          <t xml:space="preserve">
</t>
        </r>
        <r>
          <rPr>
            <b/>
            <sz val="8"/>
            <color indexed="81"/>
            <rFont val="Tahoma"/>
            <family val="2"/>
          </rPr>
          <t>5.  Add control limits and the mean and average moving range with the drawing tools.  (INSERT - SHAPES)
If you would like to print this tip, right click on the cell and select EDIT COMMENT.  Then just highlight and copy the text, and paste in a document for printing.</t>
        </r>
      </text>
    </comment>
    <comment ref="E21" authorId="0" shapeId="0" xr:uid="{00000000-0006-0000-0B00-000003000000}">
      <text>
        <r>
          <rPr>
            <b/>
            <sz val="8"/>
            <color indexed="81"/>
            <rFont val="Tahoma"/>
            <family val="2"/>
          </rPr>
          <t>Instructor:</t>
        </r>
        <r>
          <rPr>
            <sz val="8"/>
            <color indexed="81"/>
            <rFont val="Tahoma"/>
            <family val="2"/>
          </rPr>
          <t xml:space="preserve">
The formulas for the control limits of the XmR chart are found in your textbook.
Do you understand why we are using a XmR chart in this assignment versus an X-barR chart?
ANSWER - We only have individual data points.  We do not have rational subgroups.</t>
        </r>
      </text>
    </comment>
    <comment ref="E24" authorId="1" shapeId="0" xr:uid="{00000000-0006-0000-0B00-000004000000}">
      <text>
        <r>
          <rPr>
            <b/>
            <sz val="8"/>
            <color indexed="81"/>
            <rFont val="Tahoma"/>
            <family val="2"/>
          </rPr>
          <t>Instructor:</t>
        </r>
        <r>
          <rPr>
            <sz val="8"/>
            <color indexed="81"/>
            <rFont val="Tahoma"/>
            <family val="2"/>
          </rPr>
          <t xml:space="preserve">
How to determine whether or not a measurement system is discriminant is covered in two different recorded lectures.  It is covered in the control chart lecture and it is also covered in the 'Measurement System Evaluation" lecture.
This topic is also covered in the virtual class on SPC.</t>
        </r>
      </text>
    </comment>
    <comment ref="E25" authorId="1" shapeId="0" xr:uid="{00000000-0006-0000-0B00-000005000000}">
      <text>
        <r>
          <rPr>
            <b/>
            <sz val="8"/>
            <color indexed="81"/>
            <rFont val="Tahoma"/>
            <family val="2"/>
          </rPr>
          <t>Instructor:</t>
        </r>
        <r>
          <rPr>
            <sz val="8"/>
            <color indexed="81"/>
            <rFont val="Tahoma"/>
            <family val="2"/>
          </rPr>
          <t xml:space="preserve">
How to determine whether or not a process is stable is covered in the recorded lectures, the online textbook and the virtual class on SPC.</t>
        </r>
      </text>
    </comment>
    <comment ref="E31" authorId="0" shapeId="0" xr:uid="{00000000-0006-0000-0B00-000006000000}">
      <text>
        <r>
          <rPr>
            <b/>
            <sz val="8"/>
            <color indexed="81"/>
            <rFont val="Tahoma"/>
            <family val="2"/>
          </rPr>
          <t xml:space="preserve">Instructor:
More help on calculating R-bar using Excel 2003
We really intend on you doing this step by hand, but here is an option in Excel 2003 &amp; earlier.  
The average moving range is the average of all of the ranges of subgroup size of 2.  For more information about a moving range, you need to revisit the lecture on the XmR chart.
Calculating your average moving range with Excel is a 2-step process.  
First you need to find the absolute range values for the ranges of each subgroup (size =2).  Why the absolute value?   If you just calculate the difference between any two cells, you would get both positive and negative numbers.  You do not want negative numbers.  Absolute values are numbers that are only in the 'positive' form.  
We will do the first one for you.  To find the absolute range value for the first value (10)  and the second value (17) do the following steps in Excel.
1) Click the empty cell next to, and to the right of the second value (17).
2) INSERT
3) FUNCTION
4) Scroll down to 'ABS' (absolute value)
5) OK
6) Click on the second cell (17)
7) Type in a minus from the keyboard, and click on the first cell (10)
8) OK.  You should get 7.
9) Now....grab the bottom right-handed corner of the cell you are working with, and drag it all the way down to the bottom of the list of numbers.  This will repeat the formula for you all the way down the line.  You should have all of the range values starting at 7 and ending with the last value of 1.
10) For the second step in this process, you will be taking an average of all of your range values to get the average moving range. To do that:
11) Click on any empty cell
12) Insert
13) Function
14) Scroll down to 'AVERAGE'
15) OK
16) Drag down the column of values that you just created in the previous step.
17) OK.   You have just calculated the average moving range which you will use in calculating the control limits for the XmR chart.
</t>
        </r>
        <r>
          <rPr>
            <sz val="8"/>
            <color indexed="81"/>
            <rFont val="Tahoma"/>
            <family val="2"/>
          </rPr>
          <t xml:space="preserve">
If you would like to print this tip, right click on the cell and select EDIT COMMENT.  Then just highlight and copy the text, and paste in a document for printing.</t>
        </r>
      </text>
    </comment>
    <comment ref="E32" authorId="0" shapeId="0" xr:uid="{00000000-0006-0000-0B00-000007000000}">
      <text>
        <r>
          <rPr>
            <b/>
            <sz val="8"/>
            <color indexed="81"/>
            <rFont val="Tahoma"/>
            <family val="2"/>
          </rPr>
          <t xml:space="preserve">Instructor:
More help on calculating R-bar using Excel 2007
We really intend on you doing this step by hand, but here is an option in Excel.  
The average moving range is the average of all of the ranges of subgroup size of 2.  For more information about a moving range, you need to revisit the lecture on the XmR chart (Lecture 82).
Calculating your average moving range with Excel is a 2-step process.  
First you need to find the absolute range values for the ranges of each subgroup (size =2).  Why the absolute value?   If you just calculate the difference between any two cells, you would get both positive and negative numbers.  You do not want negative numbers.  Absolute values are numbers that are only in the 'positive' form.  
We will do the first one for you.  To find the absolute range value for the first value (10)  and the second value (17) do the following steps in Excel.
1) Click the empty cell next to, and to the right of the second value (17)
2) Click the FORMULAS tab at the top bar
3) Under the FUNCTION LIBRARY category, click  MATH &amp; TRIG
4) Scroll down to 'ABS' (absolute value)
5) OK
6) Click on the second cell (17)
7) Type in a minus from the keyboard, and click on the first cell (10)
8) Enter.  You should get 7.
9) Now....grab the bottom right-handed corner of the cell you are working with, and drag it all the way down to the bottom of the list of numbers.  This will repeat the formula for you all the way down the line.  You should have all of the range values starting at 7 and ending with the last value of 1.
10) For the second step in this process, you will be taking an average of all of your range values to get the average moving range. To do that:
11) Click on any empty cell
12) Insert
13) Function
14) Scroll down to 'AVERAGE'
15) OK
16) Drag down the column of values that you just created in the previous step.
17) OK.   You have just calculated the average moving range which you will use in calculating the control limits for the XmR chart.
</t>
        </r>
        <r>
          <rPr>
            <sz val="8"/>
            <color indexed="81"/>
            <rFont val="Tahoma"/>
            <family val="2"/>
          </rPr>
          <t xml:space="preserve">
If you would like to print this tip, right click on the cell and select EDIT COMMENT.  Then just highlight and copy the text, and paste in a document for printing.</t>
        </r>
      </text>
    </comment>
    <comment ref="D33" authorId="1" shapeId="0" xr:uid="{00000000-0006-0000-0B00-000008000000}">
      <text>
        <r>
          <rPr>
            <b/>
            <sz val="8"/>
            <color indexed="81"/>
            <rFont val="Tahoma"/>
            <family val="2"/>
          </rPr>
          <t>Self check:</t>
        </r>
        <r>
          <rPr>
            <sz val="8"/>
            <color indexed="81"/>
            <rFont val="Tahoma"/>
            <family val="2"/>
          </rPr>
          <t xml:space="preserve">
Did you get -0.034483?  If you did, you did not use absolute values.  Instead you used values that contained negative and positive numbers.  You should have gotten a moving average range value between 10 and 15.</t>
        </r>
      </text>
    </comment>
    <comment ref="D38" authorId="1" shapeId="0" xr:uid="{00000000-0006-0000-0B00-000009000000}">
      <text>
        <r>
          <rPr>
            <b/>
            <sz val="8"/>
            <color indexed="81"/>
            <rFont val="Tahoma"/>
            <family val="2"/>
          </rPr>
          <t>Instructor:</t>
        </r>
        <r>
          <rPr>
            <sz val="8"/>
            <color indexed="81"/>
            <rFont val="Tahoma"/>
            <family val="2"/>
          </rPr>
          <t xml:space="preserve">
Please refer to the lecture on how to calculate control limits for the XmR chart. </t>
        </r>
      </text>
    </comment>
    <comment ref="D39" authorId="1" shapeId="0" xr:uid="{00000000-0006-0000-0B00-00000A000000}">
      <text>
        <r>
          <rPr>
            <b/>
            <sz val="8"/>
            <color indexed="81"/>
            <rFont val="Tahoma"/>
            <family val="2"/>
          </rPr>
          <t>Instructor:</t>
        </r>
        <r>
          <rPr>
            <sz val="8"/>
            <color indexed="81"/>
            <rFont val="Tahoma"/>
            <family val="2"/>
          </rPr>
          <t xml:space="preserve">
UCL for the range should
be between 40 and 50.</t>
        </r>
      </text>
    </comment>
    <comment ref="D44" authorId="1" shapeId="0" xr:uid="{00000000-0006-0000-0B00-00000B000000}">
      <text>
        <r>
          <rPr>
            <b/>
            <sz val="8"/>
            <color indexed="81"/>
            <rFont val="Tahoma"/>
            <family val="2"/>
          </rPr>
          <t>Instructor:</t>
        </r>
        <r>
          <rPr>
            <sz val="8"/>
            <color indexed="81"/>
            <rFont val="Tahoma"/>
            <family val="2"/>
          </rPr>
          <t xml:space="preserve">
Please refer to the lecture on how to calculate control limits for the XmR chart. </t>
        </r>
      </text>
    </comment>
    <comment ref="D45" authorId="1" shapeId="0" xr:uid="{00000000-0006-0000-0B00-00000C000000}">
      <text>
        <r>
          <rPr>
            <b/>
            <sz val="8"/>
            <color indexed="81"/>
            <rFont val="Tahoma"/>
            <family val="2"/>
          </rPr>
          <t xml:space="preserve">Self check:
</t>
        </r>
        <r>
          <rPr>
            <sz val="8"/>
            <color indexed="81"/>
            <rFont val="Tahoma"/>
            <family val="2"/>
          </rPr>
          <t>UCL between 60 and 70.
LCL for the individuals should
be 0.  The value you got was
probably -8.3, but you cannot have a negative wait time, so you just go with zero as your lower control limit.</t>
        </r>
      </text>
    </comment>
    <comment ref="J70" authorId="1" shapeId="0" xr:uid="{00000000-0006-0000-0B00-00000D000000}">
      <text>
        <r>
          <rPr>
            <b/>
            <sz val="8"/>
            <color indexed="81"/>
            <rFont val="Tahoma"/>
            <family val="2"/>
          </rPr>
          <t>Instructor:</t>
        </r>
        <r>
          <rPr>
            <sz val="8"/>
            <color indexed="81"/>
            <rFont val="Tahoma"/>
            <family val="2"/>
          </rPr>
          <t xml:space="preserve">
It is best to start off with calculating the control limit for the range.  This is because you need the average moving range number for your calculations.  Remember, there will not be a lower control limit for the range with a small subgroup size.  (only an upper control limit).  Still lost?  Re-watch the lecture on XmR charts.</t>
        </r>
      </text>
    </comment>
    <comment ref="K70" authorId="1" shapeId="0" xr:uid="{00000000-0006-0000-0B00-00000E000000}">
      <text>
        <r>
          <rPr>
            <b/>
            <sz val="8"/>
            <color indexed="81"/>
            <rFont val="Tahoma"/>
            <family val="2"/>
          </rPr>
          <t>Instructor:</t>
        </r>
        <r>
          <rPr>
            <sz val="8"/>
            <color indexed="81"/>
            <rFont val="Tahoma"/>
            <family val="2"/>
          </rPr>
          <t xml:space="preserve">
UCL for the range should
be between 40 and 50.</t>
        </r>
      </text>
    </comment>
    <comment ref="J71" authorId="1" shapeId="0" xr:uid="{00000000-0006-0000-0B00-00000F000000}">
      <text>
        <r>
          <rPr>
            <b/>
            <sz val="8"/>
            <color indexed="81"/>
            <rFont val="Tahoma"/>
            <family val="2"/>
          </rPr>
          <t>Instructor:</t>
        </r>
        <r>
          <rPr>
            <sz val="8"/>
            <color indexed="81"/>
            <rFont val="Tahoma"/>
            <family val="2"/>
          </rPr>
          <t xml:space="preserve">
Remember the six steps to control charts?
1.  Gather data in the order of production.  We have given you the data for that.
2.  Calculate subgroup averages and ranges.
3.  Calculate control limits.
4.  Plot the control limits.
5.  Plot the points.
6.  Act upon what the control chart is telling you.
You don't remember that?   Re-watch the lectures on control charting.</t>
        </r>
      </text>
    </comment>
    <comment ref="K71" authorId="1" shapeId="0" xr:uid="{00000000-0006-0000-0B00-000010000000}">
      <text>
        <r>
          <rPr>
            <b/>
            <sz val="8"/>
            <color indexed="81"/>
            <rFont val="Tahoma"/>
            <family val="2"/>
          </rPr>
          <t>Instructor:</t>
        </r>
        <r>
          <rPr>
            <sz val="8"/>
            <color indexed="81"/>
            <rFont val="Tahoma"/>
            <family val="2"/>
          </rPr>
          <t xml:space="preserve">
UCL for the individuals
should be between 60 
and 70.</t>
        </r>
      </text>
    </comment>
    <comment ref="J72" authorId="1" shapeId="0" xr:uid="{00000000-0006-0000-0B00-000011000000}">
      <text>
        <r>
          <rPr>
            <b/>
            <sz val="8"/>
            <color indexed="81"/>
            <rFont val="Tahoma"/>
            <family val="2"/>
          </rPr>
          <t>Instructor:</t>
        </r>
        <r>
          <rPr>
            <sz val="8"/>
            <color indexed="81"/>
            <rFont val="Tahoma"/>
            <family val="2"/>
          </rPr>
          <t xml:space="preserve">
LCL for the individuals should
be 0.  The value you got was
probably -8.3, but you cannot
have a negative wait time, so
you just go with zero as your
lower control limit.</t>
        </r>
      </text>
    </comment>
    <comment ref="J75" authorId="2" shapeId="0" xr:uid="{00000000-0006-0000-0B00-000012000000}">
      <text>
        <r>
          <rPr>
            <sz val="9"/>
            <color indexed="81"/>
            <rFont val="Tahoma"/>
            <family val="2"/>
          </rPr>
          <t>Instructor:
Adequate discrimination just means that we are measuring fine enough to detect variation if it exists. We want to see room for at least 6 possible points between the control limits of the range chart.
Look at your raw data. You are measuring in increments of 1 hour.  We may not have data points at each 1 hour interval, but we are measuring fine enough to detect variation at intervals of 1 hour.
Do you have room for more than 6 possible points between the control limits of this Range chart?</t>
        </r>
      </text>
    </comment>
    <comment ref="K75" authorId="1" shapeId="0" xr:uid="{00000000-0006-0000-0B00-000013000000}">
      <text>
        <r>
          <rPr>
            <b/>
            <sz val="8"/>
            <color indexed="81"/>
            <rFont val="Tahoma"/>
            <family val="2"/>
          </rPr>
          <t>Instructor:</t>
        </r>
        <r>
          <rPr>
            <sz val="8"/>
            <color indexed="81"/>
            <rFont val="Tahoma"/>
            <family val="2"/>
          </rPr>
          <t xml:space="preserve">
Did you specify which chart you used to assess discrimination?
Did you say exactly how many strata there are on that chart?
If not, be sure to do this now!
</t>
        </r>
      </text>
    </comment>
    <comment ref="J80" authorId="1" shapeId="0" xr:uid="{00000000-0006-0000-0B00-000014000000}">
      <text>
        <r>
          <rPr>
            <sz val="8"/>
            <color indexed="81"/>
            <rFont val="Tahoma"/>
            <family val="2"/>
          </rPr>
          <t xml:space="preserve">You've been studying this answer through the entire course! All you need is information about the process - where do you get that when you're using control charts?
</t>
        </r>
        <r>
          <rPr>
            <b/>
            <sz val="8"/>
            <color indexed="81"/>
            <rFont val="Tahoma"/>
            <family val="2"/>
          </rPr>
          <t>REMEMBER NOT TO GUESS AT THE CAUSES OF THE PROBLEMS! WE'RE ASKING WHAT PROCESS YOU WOULD FOLLOW TO DETERMINE WHAT IS CAUSING THE INSTABILITY.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Diane Johnson</author>
    <author>daniel-munson</author>
    <author>Lois Jordan</author>
  </authors>
  <commentList>
    <comment ref="H17" authorId="0" shapeId="0" xr:uid="{00000000-0006-0000-0C00-000001000000}">
      <text>
        <r>
          <rPr>
            <b/>
            <sz val="8"/>
            <color indexed="81"/>
            <rFont val="Tahoma"/>
            <family val="2"/>
          </rPr>
          <t xml:space="preserve">Instructor:
</t>
        </r>
        <r>
          <rPr>
            <b/>
            <u/>
            <sz val="10"/>
            <color indexed="81"/>
            <rFont val="Tahoma"/>
            <family val="2"/>
          </rPr>
          <t>Excel 2003 and earlier - 2 Options</t>
        </r>
        <r>
          <rPr>
            <b/>
            <sz val="8"/>
            <color indexed="81"/>
            <rFont val="Tahoma"/>
            <family val="2"/>
          </rPr>
          <t xml:space="preserve">
Option #1 (Quick and Dirty draft of a histogram)
1) Click TOOLS in the Excel toolbar
2) Click Data Analysis
3) Select HISTOGRAMS and then click OK
4) The cursor should be blinking in the "Input Range" box
5) Highlight your data
6) Click  "New Worksheet Ply"
6) Skip the bin range option, and all other options
7) Check the "Chart Output" box
8) Click OK, and your histogram will appear.
9) You may drag your mouse over the corner of the histogram graph to enlarge it.
10) Do NOT delete the MORE category if there are data values in it.
Option #2 (A more polished copy where you determine the bin ranges, rather than Excel)
1) Click TOOLS in the Excel toolbar
2) Click Data Analysis
3) Select HISTOGRAMS and then click OK
4)  Determine the range of the data set, from your smallest to your largest data value 
5) Add one value (in the unit you are measuring) for 'range with inclusion'  (Example:   .31 (range) + .01 = .32) 
6) Determine the appropriate number of bars for your sample size (Example:  60 data points  use 6-10 bars) 
7) Calculate both the beginning and ending point of each cell and list the beginning and ending points of each bin in separate cells.   For example, if you have a range of .32, you could have 8 cells with .04 data value per cell.
8) Now you have an idiosyncrasy of Excel.  Excel will give you the option of designating the bin ranges.  
But, you should give Excel the ENDING value of each bin rather than the beginning value.   Highlight the cells that include the ending value of each bin under the BIN RANGE option. 
9) Highlight your complete data set under the INPUT RANGE option
10) Check on CHART OUTPUT and where you want the histogram chart located. (New worksheet or imbedded)
11) Click OK
12) You may drag your mouse over the corner of the histogram chart to enlarge it.
13) When Excel drafts histograms, the bars do not adjoin.  Ideally, we want the bars of a histogram to adjoin because we are graphing continuous data.  To make the bars adjoin, right click on top of bars and choose FORMAT DATA SERIES.  In Excel 2003, you will have to select OPTIONS.   Then set the GAP to Zero.
14) To change the color scheme of the histogram, right click somewhere outside of the bars in the graph and choose 
FORMAT PLOT AREA.  You can choose many color formats. 
15) When you plan the cell intervals, there are no data points in the MORE category, so you may delete it, because the MORE category is often confusing to people.   DO NOT delete the MORE category if it has data points in it. 
16) Only go through these more detailed steps if you are interested in a polished Histogram.  Otherwise run a quick draft of the histogram with Option #1. 
</t>
        </r>
        <r>
          <rPr>
            <sz val="8"/>
            <color indexed="81"/>
            <rFont val="Tahoma"/>
            <family val="2"/>
          </rPr>
          <t xml:space="preserve">
If you would like to print this tip, right click on the cell and select EDIT COMMENT.  Then just highlight and copy the text, and paste in a document for printing.</t>
        </r>
      </text>
    </comment>
    <comment ref="H19" authorId="0" shapeId="0" xr:uid="{00000000-0006-0000-0C00-000002000000}">
      <text>
        <r>
          <rPr>
            <b/>
            <sz val="8"/>
            <color indexed="81"/>
            <rFont val="Tahoma"/>
            <family val="2"/>
          </rPr>
          <t xml:space="preserve">Instructor:
</t>
        </r>
        <r>
          <rPr>
            <b/>
            <u/>
            <sz val="8"/>
            <color indexed="81"/>
            <rFont val="Tahoma"/>
            <family val="2"/>
          </rPr>
          <t>Excel 2007 and later  - 2 Options</t>
        </r>
        <r>
          <rPr>
            <b/>
            <sz val="8"/>
            <color indexed="81"/>
            <rFont val="Tahoma"/>
            <family val="2"/>
          </rPr>
          <t xml:space="preserve">
Option #1 (Quick and Dirty draft of a histogram)
1) Click DATA tab
2) Go to ANALYSIS category on the DATA tab
3) Click on DATA ANALYSIS (If you do not see DATA ANALYSIS, refer to the EXCEL EXAMPLES tab at the bottom of this spreadsheet for instructions in loading the DATA ANALYSIS features.)
4) Select HISTOGRAMS and then click OK
5) The cursor should be blinking in the "Input Range" box
6) Highlight your data
7) Click in "New Worksheet Ply"
8) Skip the bin range option, and other options
9) Check the "Chart Output" box
10) Click OK
11) You may drag your mouse over the corner of the graph to enlarge it.
Option #2 (A More polished copy where you determine the bin ranges)
1) Click DATA tab
2) Go to ANALYSIS category on the DATA tab 
3) Click on DATA ANALYSIS (If you do not see DATA ANALYSIS, refer to the EXCEL EXAMPLES tab at the bottom of this spreadsheet for instructions in loading the DATA ANALYSIS features.)
4) Select HISTOGRAMS and then click OK
5) Determine the range of the data set, from your smallest to your largest data value 
6) Add one value (in the unit you are measuring) for 'range with inclusion'  (Example:   .31 (range) + .01 = .32) 
7) Determine the appropriate number of bars for your sample size (Example:  60 data points  use 6-10 bars) 
8) Calculate both the beginning and ending point of each cell and list the beginning and ending points of each bin in separate cells.   For example, if you have a range of .32, you could have 8 cells with .04 data value per cell.
9) Now you have an idiosyncrasy of Excel.  Excel will give you the option of designating the bin ranges.  
But, you should give Excel the ENDING value of each bin rather than the beginning value.   Highlight the cells that include the ending value of each bin under the BIN RANGE option. 
10) Highlight your complete data set under the INPUT RANGE option
11) Check on CHART OUTPUT and where you want the histogram chart located. (New worksheet or imbedded)
12) Click OK
13) You may drag your mouse over the corner of the histogram chart to enlarge it.
14) When Excel drafts histograms, the bars do not adjoin.  Ideally, we want the bars of a histogram to adjoin because we are graphing continuous data.  To make the bars adjoin, right click on top of bars and choose FORMAT DATA SERIES.  In Excel 2007, you go directly to setting GAP WIDTH to zero. 
15) To change the color scheme of the histogram, right click somewhere outside of the bars in the graph and choose 
FORMAT PLOT AREA.  You can choose many color formats. 
16) When you plan the cell intervals, there are no data points in the MORE category, so you may delete it, because the MORE category is often confusing to people.   DO NOT delete the MORE category if it has data points in it. 
17) Only go through these more detailed steps if you are interested in a polished Histogram.  Otherwise run a quick draft of the histogram with Option #1. 
If you would like to print this tip, right click on the cell and select EDIT COMMENT.  Then just highlight and copy the text, and paste in a document for printing.
</t>
        </r>
        <r>
          <rPr>
            <sz val="8"/>
            <color indexed="81"/>
            <rFont val="Tahoma"/>
            <family val="2"/>
          </rPr>
          <t xml:space="preserve">
</t>
        </r>
      </text>
    </comment>
    <comment ref="H21" authorId="1" shapeId="0" xr:uid="{00000000-0006-0000-0C00-000003000000}">
      <text>
        <r>
          <rPr>
            <b/>
            <sz val="8"/>
            <color indexed="81"/>
            <rFont val="Tahoma"/>
            <family val="2"/>
          </rPr>
          <t xml:space="preserve">Instructor:
</t>
        </r>
        <r>
          <rPr>
            <sz val="8"/>
            <color indexed="81"/>
            <rFont val="Tahoma"/>
            <family val="2"/>
          </rPr>
          <t xml:space="preserve">
If you want your histogram to have the appropriate number of bin ranges (also known as cell intervals), you will need to enter some bin values in the dialogue box in DATA ANALYSIS for making Histograms. 
To determne bin ranges, you first need to find the inclusive range of the data set.  This is done by subtracting the smallest value from the largest value, and adding 1 unit of data.  In this case, you would add one minute to the result of largest-smallest to find the inclusive range.
The recommended number of cell choices for n = 30 is 5 to 7.  We use 5 for this deliverable.  That means I will have 5 cells to define by their ending values.  To find the bin size, divide the inclusive range by the number of bins.
Find the ending value of the bin by adding the size of the bin to the previous value.  The first bin will be found by adding the bin size to the minimum value of the data set.  This gives you the ending value for the first bin.  The ending value for the second bin is found by adding the bin size to the previous bin ending value.  This continues until you reach the maximum of your data set, and have defined all of your bins.
Enter the 'maximum' value (or ending value) from each cell interval into a separate place in this worksheet - location is not important. 
Then you will be able to drag the cursor across them to satisfy the bin range box in DATA ANALYSIS.
IF YOU ARE USING EXCEL, YOU MAY ALSO LET EXCEL CHOOSE THE BIN RANGES FOR YOU!!
If you would like to print this tip, right click on the cell and select EDIT COMMENT.  Then just highlight and copy the text, and paste in a document for printing.</t>
        </r>
      </text>
    </comment>
    <comment ref="B23" authorId="1" shapeId="0" xr:uid="{00000000-0006-0000-0C00-000004000000}">
      <text>
        <r>
          <rPr>
            <b/>
            <sz val="8"/>
            <color indexed="81"/>
            <rFont val="Tahoma"/>
            <family val="2"/>
          </rPr>
          <t>Instructor:</t>
        </r>
        <r>
          <rPr>
            <sz val="8"/>
            <color indexed="81"/>
            <rFont val="Tahoma"/>
            <family val="2"/>
          </rPr>
          <t xml:space="preserve">
The data are in the column below.  At the bottom of the column there is a specification limit and a target.  Since this is a lower-is-better target, there is no lower specification limit.  
You need 4 values to calculate Pp and Ppk.  You need to know:
Mean     
s  (standard deviation)     
Upper Spec. limit    
Lower Spec. limit (N/A for this example)
You will have to calculate the MEAN and standard deviation for the data  Once you have done that, the only caution is to ensure you are using the correct formula for Ppk.  
Always select the smallest Ppk value from the 2 Ppk formulas because the smaller number represents the closest point of trouble for your process.  
In this case there is only point of trouble for your process (going over the upper specification limit).  Therefore, you only have one choice for your Ppk formula.</t>
        </r>
      </text>
    </comment>
    <comment ref="H23" authorId="0" shapeId="0" xr:uid="{00000000-0006-0000-0C00-000005000000}">
      <text>
        <r>
          <rPr>
            <b/>
            <sz val="8"/>
            <color indexed="81"/>
            <rFont val="Tahoma"/>
            <family val="2"/>
          </rPr>
          <t xml:space="preserve">Instructor:
</t>
        </r>
        <r>
          <rPr>
            <sz val="8"/>
            <color indexed="81"/>
            <rFont val="Tahoma"/>
            <family val="2"/>
          </rPr>
          <t xml:space="preserve">Refer to your lectures and course materials to find the appropriate formulas
</t>
        </r>
      </text>
    </comment>
    <comment ref="D25" authorId="0" shapeId="0" xr:uid="{00000000-0006-0000-0C00-000006000000}">
      <text>
        <r>
          <rPr>
            <b/>
            <sz val="8"/>
            <color indexed="81"/>
            <rFont val="Tahoma"/>
            <family val="2"/>
          </rPr>
          <t xml:space="preserve">Instructor:
Want to use Excel 2003 to find the mean and standard deviation?   
 1.  Click Tools in the top bar   
 2.  Click Data Analysis  (If you don't see Data Analysis as an option on the TOOLS menu, go to the 'EXCEL EXAMPLES' tab at the bottom of this spreadsheet for instructions to load the Data Analysis Tookpak.)     
 3.  Click Descriptive statistics   
 4.  OK   
 5.  Drag with mouse to capture    
      the 'resolution times' data   
 6.  New Workbook Ply   
 7.  Summary statistics   
 8.  OK  (You probably will need to resize your    
      column widths to fully see the chart)  You may also reset the    
      number of decimal values that are visible, by clicking FORMAT -
      CELLS - NUMBER and setting the decimal place. 
 Note:  You can also do this on a simple scientific calculator.    </t>
        </r>
        <r>
          <rPr>
            <sz val="8"/>
            <color indexed="81"/>
            <rFont val="Tahoma"/>
            <family val="2"/>
          </rPr>
          <t xml:space="preserve">
If you would like to print this tip, right click on the cell and select EDIT COMMENT.  Then just highlight and copy the text, and paste in a document for printing.</t>
        </r>
      </text>
    </comment>
    <comment ref="D27" authorId="0" shapeId="0" xr:uid="{00000000-0006-0000-0C00-000007000000}">
      <text>
        <r>
          <rPr>
            <b/>
            <sz val="8"/>
            <color indexed="81"/>
            <rFont val="Tahoma"/>
            <family val="2"/>
          </rPr>
          <t xml:space="preserve">Instructor:
Want to use Excel 2007 to find the mean and standard deviation? 
 1.  Click the DATA tab in the top bar 
 2.  In the ANALYSIS category, click on Data Analysis  
(If you don't see Data Analysis as an option go to the 'EXCEL EXAMPLES' tab at the bottom of this spreadsheet for instructions to load the Data Analysis Tookpak.)     
 3.  Click Descriptive statistics   
 4.  OK   
 5.  Drag with mouse to capture    
      the 'resolution times' data   
 6.  New Workbook Ply   
 7.  Check Summary statistics   
 8.  OK  (You probably will need to resize your    
      column widths to fully see the chart)  You may also reset the    
      number of decimal values that are visible, by going to the
      NUMBER category on the HOME page.  Click on the drop down
      menu and select MORE NUMBER FORMATS. Select number and     
      specify the number of decimal points that you want to view in
      your spreadsheet.  Remember Excel stores the entire value in
      the cell.  You are just designation how many decimal places are
      displayed in the cell.
 Note:  You can also do this on a simple scientific calculator.   
</t>
        </r>
        <r>
          <rPr>
            <sz val="8"/>
            <color indexed="81"/>
            <rFont val="Tahoma"/>
            <family val="2"/>
          </rPr>
          <t>If you would like to print this tip, right click on the cell and select EDIT COMMENT.  Then just highlight and copy the text, and paste in a document for printing.</t>
        </r>
      </text>
    </comment>
    <comment ref="I74" authorId="1" shapeId="0" xr:uid="{00000000-0006-0000-0C00-000008000000}">
      <text>
        <r>
          <rPr>
            <b/>
            <sz val="8"/>
            <color indexed="81"/>
            <rFont val="Tahoma"/>
            <family val="2"/>
          </rPr>
          <t>Instructor:</t>
        </r>
        <r>
          <rPr>
            <sz val="8"/>
            <color indexed="81"/>
            <rFont val="Tahoma"/>
            <family val="2"/>
          </rPr>
          <t xml:space="preserve">
Pp:  Can it be calculated without a LSL?</t>
        </r>
      </text>
    </comment>
    <comment ref="I75" authorId="1" shapeId="0" xr:uid="{00000000-0006-0000-0C00-000009000000}">
      <text>
        <r>
          <rPr>
            <b/>
            <sz val="8"/>
            <color indexed="81"/>
            <rFont val="Tahoma"/>
            <family val="2"/>
          </rPr>
          <t>Instructor:</t>
        </r>
        <r>
          <rPr>
            <sz val="8"/>
            <color indexed="81"/>
            <rFont val="Tahoma"/>
            <family val="2"/>
          </rPr>
          <t xml:space="preserve">
Ppk:  Some value between 2 and 3.</t>
        </r>
      </text>
    </comment>
    <comment ref="I79" authorId="2" shapeId="0" xr:uid="{00000000-0006-0000-0C00-00000A000000}">
      <text>
        <r>
          <rPr>
            <b/>
            <sz val="9"/>
            <color indexed="81"/>
            <rFont val="Tahoma"/>
            <family val="2"/>
          </rPr>
          <t>HINT: Be sure to use the criteria for evaluating Ppk that most companies use today.</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Diane Johnson</author>
  </authors>
  <commentList>
    <comment ref="K5" authorId="0" shapeId="0" xr:uid="{00000000-0006-0000-0100-000001000000}">
      <text>
        <r>
          <rPr>
            <b/>
            <sz val="8"/>
            <color indexed="81"/>
            <rFont val="Tahoma"/>
            <family val="2"/>
          </rPr>
          <t>Instructor:  
EXCEL 2003 or earlier
Click on the TOOLS tab in the top bar of Excel.  If your computer already has the “Data
Analysis” option listed, you are ready to go.  Your Data Analysis tools have already been added.
Under the Data Analysis Function you will find some of the more advanced functions that we will be discussing such as ANOVAs, and t tests.   
If you do not see Data Analysis listed under the TOOLS tab, I encourage you to go to the Help function in Excel for specific instructions on how to load “the Data Analysis Toolpak” in your version of Excel.  
Here are the easy standard instructions for Excel 2003 if you need to load the Add-Ins.
1) On the Tools menu, click Add-Ins.
2) In the Add-Ins available box, select the check box next to Analysis Toolpak, and then click OK.
3) When you load the Analysis Toolpak, the DATA ANALYSIS command is automatically added to the TOOLS menu.
If your version if slightly different than the above, refer to your HELP function for details on loading Tookpak.
Remember that the Data Analysis function is NOT necessary for the course, but it is helpful.
If you would like to print this tip, right click on the cell and select EDIT COMMENT.  Then just highlight and copy the text, and paste in a document for printing.</t>
        </r>
      </text>
    </comment>
    <comment ref="K36" authorId="0" shapeId="0" xr:uid="{00000000-0006-0000-0100-000002000000}">
      <text>
        <r>
          <rPr>
            <b/>
            <sz val="8"/>
            <color indexed="81"/>
            <rFont val="Tahoma"/>
            <family val="2"/>
          </rPr>
          <t>Villanova instructor:   
Excel 2007 or later
The Analysis ToolPak is a Microsoft Office Excel add-in program that is available when you install Microsoft Office or Excel. To use it in Excel, however, you need to load it first. 
1.  Click the Microsoft Office Button , and then click Excel Options at the bottom. 
2. Click Add-Ins, and then in the Manage box, select Excel Add-ins.
3. Click Go.
4. In the Add-Ins available box, select the Analysis ToolPak check box, and then click OK.
If you get prompted that the Analysis ToolPak is not currently installed on your computer, click Yes to install it.
5.  After you load the Analysis ToolPak, the Data Analysis command is available in the ANALYSIS group on the DATA tab. 
Remember that the Data Analysis function is not required for the course.
If you would like to print this tip, right click on the cell and select EDIT COMMENT.  Then just highlight and copy the text, and paste in a document for printing.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daniel-munson</author>
  </authors>
  <commentList>
    <comment ref="C12" authorId="0" shapeId="0" xr:uid="{00000000-0006-0000-0300-000001000000}">
      <text>
        <r>
          <rPr>
            <b/>
            <sz val="8"/>
            <color indexed="81"/>
            <rFont val="Tahoma"/>
            <family val="2"/>
          </rPr>
          <t>Instructor:</t>
        </r>
        <r>
          <rPr>
            <sz val="8"/>
            <color indexed="81"/>
            <rFont val="Tahoma"/>
            <family val="2"/>
          </rPr>
          <t xml:space="preserve">
Information about project charters can be found in recorded lectures in week 3, in your online textbook and study guides, and in the week 2 virtual class.</t>
        </r>
      </text>
    </comment>
    <comment ref="E27" authorId="0" shapeId="0" xr:uid="{00000000-0006-0000-0300-000002000000}">
      <text>
        <r>
          <rPr>
            <b/>
            <sz val="8"/>
            <color indexed="81"/>
            <rFont val="Tahoma"/>
            <family val="2"/>
          </rPr>
          <t>Instructor:</t>
        </r>
        <r>
          <rPr>
            <sz val="8"/>
            <color indexed="81"/>
            <rFont val="Tahoma"/>
            <family val="2"/>
          </rPr>
          <t xml:space="preserve">
I am your sponsor for this project.  If I was your actual sponsor, I would be very busy and would
need to make decisions quickly.  I would need to know what this project is all about and how it impacts the strategic objectives of the organization.  Please limit this to a sentence or two. MAKE IS CLEAR AND CONCISE!</t>
        </r>
      </text>
    </comment>
    <comment ref="E32" authorId="0" shapeId="0" xr:uid="{00000000-0006-0000-0300-000003000000}">
      <text>
        <r>
          <rPr>
            <b/>
            <sz val="8"/>
            <color indexed="81"/>
            <rFont val="Tahoma"/>
            <family val="2"/>
          </rPr>
          <t>Instructor:</t>
        </r>
        <r>
          <rPr>
            <sz val="8"/>
            <color indexed="81"/>
            <rFont val="Tahoma"/>
            <family val="2"/>
          </rPr>
          <t xml:space="preserve">
Acting as your real-world sponsor, I would need to be sold on why we need to do this project.  I wouldn't have time to read long explanations.  I would need a short, to-the-point compelling reason why we need to do this.   In the problem statement, we 'sell' the need for the project with specific and measureable data. MAKE IT CLEAR AND CONCISE!</t>
        </r>
      </text>
    </comment>
    <comment ref="E38" authorId="0" shapeId="0" xr:uid="{00000000-0006-0000-0300-000004000000}">
      <text>
        <r>
          <rPr>
            <b/>
            <sz val="8"/>
            <color indexed="81"/>
            <rFont val="Tahoma"/>
            <family val="2"/>
          </rPr>
          <t>Instructor:</t>
        </r>
        <r>
          <rPr>
            <sz val="8"/>
            <color indexed="81"/>
            <rFont val="Tahoma"/>
            <family val="2"/>
          </rPr>
          <t xml:space="preserve">
What is your target improvement for this project, including a target date?
George Eckes mentions a 50% improvement as a possible target for Six Sigma projects.  Is a 50% improvement enough in this case?
Remember to link your goal to the problem statement and to keep your goal statement "SMART"!</t>
        </r>
      </text>
    </comment>
    <comment ref="E46" authorId="0" shapeId="0" xr:uid="{00000000-0006-0000-0300-000005000000}">
      <text>
        <r>
          <rPr>
            <b/>
            <sz val="8"/>
            <color indexed="81"/>
            <rFont val="Tahoma"/>
            <family val="2"/>
          </rPr>
          <t>Instructor:</t>
        </r>
        <r>
          <rPr>
            <sz val="8"/>
            <color indexed="81"/>
            <rFont val="Tahoma"/>
            <family val="2"/>
          </rPr>
          <t xml:space="preserve">
This needs a lot of thought.  As your sponsor,
I do not want to see 'scope creep.'  "What's
scope creep?"…please read on...
</t>
        </r>
        <r>
          <rPr>
            <b/>
            <u/>
            <sz val="8"/>
            <color indexed="81"/>
            <rFont val="Tahoma"/>
            <family val="2"/>
          </rPr>
          <t>The scope defines the boundaries of the 
project--usually some beginning point and 
ending point.</t>
        </r>
        <r>
          <rPr>
            <sz val="8"/>
            <color indexed="81"/>
            <rFont val="Tahoma"/>
            <family val="2"/>
          </rPr>
          <t xml:space="preserve"> 
 For example, if I were leading 
a project to improve the delivery of course 
materials to students, I would have the 
following boundaries:
The process (IN THIS PROJECT) starts:  
When the customers says, "Yes, I am 
interested in enrolling." 
The process (IN THIS PROJECT) ends:  
When the customer receives the box from 
UPS that contains their handbook and CD's.  
The project stays within that confinement. 
Included might be:  Enrollment process, 
warehousing process, accounting process, 
and UPS delivery process.
What would NOT be included:  
-Errors in the handbooks or CDs.
-User friendliness of the materials.
Assumption and constraints regarding your team or budget may also be included in your scope statement.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Lois Jordan</author>
  </authors>
  <commentList>
    <comment ref="E19" authorId="0" shapeId="0" xr:uid="{00000000-0006-0000-0400-000001000000}">
      <text>
        <r>
          <rPr>
            <b/>
            <sz val="9"/>
            <color indexed="81"/>
            <rFont val="Tahoma"/>
            <family val="2"/>
          </rPr>
          <t>Suppliers provide things that are used during the process you outlined below.</t>
        </r>
        <r>
          <rPr>
            <sz val="9"/>
            <color indexed="81"/>
            <rFont val="Tahoma"/>
            <family val="2"/>
          </rPr>
          <t xml:space="preserve">
</t>
        </r>
      </text>
    </comment>
    <comment ref="E25" authorId="0" shapeId="0" xr:uid="{00000000-0006-0000-0400-000002000000}">
      <text>
        <r>
          <rPr>
            <b/>
            <sz val="9"/>
            <color indexed="81"/>
            <rFont val="Tahoma"/>
            <family val="2"/>
          </rPr>
          <t>Inputs are used during the process you outlined below.</t>
        </r>
        <r>
          <rPr>
            <sz val="9"/>
            <color indexed="81"/>
            <rFont val="Tahoma"/>
            <family val="2"/>
          </rPr>
          <t xml:space="preserve">
</t>
        </r>
      </text>
    </comment>
    <comment ref="E40" authorId="0" shapeId="0" xr:uid="{00000000-0006-0000-0400-000003000000}">
      <text>
        <r>
          <rPr>
            <b/>
            <sz val="9"/>
            <color indexed="81"/>
            <rFont val="Tahoma"/>
            <family val="2"/>
          </rPr>
          <t>Outputs are created by the process you outlined above.</t>
        </r>
        <r>
          <rPr>
            <sz val="9"/>
            <color indexed="81"/>
            <rFont val="Tahoma"/>
            <family val="2"/>
          </rPr>
          <t xml:space="preserve">
</t>
        </r>
      </text>
    </comment>
    <comment ref="E46" authorId="0" shapeId="0" xr:uid="{00000000-0006-0000-0400-000004000000}">
      <text>
        <r>
          <rPr>
            <b/>
            <sz val="9"/>
            <color indexed="81"/>
            <rFont val="Tahoma"/>
            <family val="2"/>
          </rPr>
          <t>Customers receive the outputs created by the process you outlined above.</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Lois Jordan</author>
  </authors>
  <commentList>
    <comment ref="E19" authorId="0" shapeId="0" xr:uid="{00000000-0006-0000-0500-000001000000}">
      <text>
        <r>
          <rPr>
            <sz val="9"/>
            <color indexed="81"/>
            <rFont val="Tahoma"/>
            <family val="2"/>
          </rPr>
          <t>Your answer should be between 2 and 4.5</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daniel-munson</author>
    <author>Diane Johnson</author>
  </authors>
  <commentList>
    <comment ref="E34" authorId="0" shapeId="0" xr:uid="{00000000-0006-0000-0600-000001000000}">
      <text>
        <r>
          <rPr>
            <b/>
            <sz val="8"/>
            <color indexed="81"/>
            <rFont val="Tahoma"/>
            <family val="2"/>
          </rPr>
          <t xml:space="preserve">Instructor:
</t>
        </r>
        <r>
          <rPr>
            <sz val="8"/>
            <color indexed="81"/>
            <rFont val="Tahoma"/>
            <family val="2"/>
          </rPr>
          <t xml:space="preserve">
Step 1.  Click in the adjacent blank cell and enter an equal (=) sign.  
Step 2.  Click on the cell with the 79.
Step 3.  Type in a division sign (/).
Step 4.  Click in the cell with the 394.
Step 5.  Click enter
</t>
        </r>
      </text>
    </comment>
    <comment ref="E35" authorId="0" shapeId="0" xr:uid="{00000000-0006-0000-0600-000002000000}">
      <text>
        <r>
          <rPr>
            <b/>
            <sz val="8"/>
            <color indexed="81"/>
            <rFont val="Tahoma"/>
            <family val="2"/>
          </rPr>
          <t xml:space="preserve">Instructor:
</t>
        </r>
        <r>
          <rPr>
            <sz val="8"/>
            <color indexed="81"/>
            <rFont val="Tahoma"/>
            <family val="2"/>
          </rPr>
          <t xml:space="preserve">Step 1.  Click in the adjacent blank cell and enter an equal (=) sign.
Step 2.  Click on the cell with the 20%  in it. 
Step 3.  Type + and a parenthesis sign 
Step 4.  Click on the cell with the 52.
Step 5.  Type in a division sign (/).
Step 6.  Click in the cell with the 394.
Step 7.  Type a close parenthesis sign
Step 8.  Click enter
</t>
        </r>
        <r>
          <rPr>
            <sz val="8"/>
            <color indexed="81"/>
            <rFont val="Tahoma"/>
            <family val="2"/>
          </rPr>
          <t xml:space="preserve">
</t>
        </r>
      </text>
    </comment>
    <comment ref="A63" authorId="1" shapeId="0" xr:uid="{00000000-0006-0000-0600-000003000000}">
      <text>
        <r>
          <rPr>
            <b/>
            <sz val="8"/>
            <color indexed="81"/>
            <rFont val="Tahoma"/>
            <family val="2"/>
          </rPr>
          <t>Instructor:
Instructions for creating a pareto chart in Excel 2003 or earlier
1.  Create a table that looks like the practice problem (above), but with the    
     project data (not the practice data).    One column is the counts and the second
     column is the cumulative percentages.
2.  Highlight both columns of data without the labels  
3.   Click INSERT on the top tab bar   
4.   Click Chart   
5.   Click Custom types (one of the tabs)   
6.   Choose Line - Column on 2 axes (scroll down to find it)      
7.   Finish  to create the chart
8.  'Right click' on left Y axis
9.   Click on Format Axis   
10.  Click Scale   
11.  Change max to 25 and min to zero   
12.  OK   
13.  'Right click' on right Y axis   
14.  Click Scale   
15.  Change max to 1 and min to zero   
16.  OK  
17.  Now you have a pareto chart.  The cumulative percentage line begins at the top of the first column and rises to 100%.  When your pareto chart follows this standard business format, it will enhance communication and presentations to management.</t>
        </r>
        <r>
          <rPr>
            <sz val="8"/>
            <color indexed="81"/>
            <rFont val="Tahoma"/>
            <family val="2"/>
          </rPr>
          <t xml:space="preserve">
If you would like to PRINT these instructions, right click on the cell and select EDIT COMMENTS.  Then just highlight the text, copy and paste into a document to print.</t>
        </r>
      </text>
    </comment>
    <comment ref="A65" authorId="1" shapeId="0" xr:uid="{00000000-0006-0000-0600-000004000000}">
      <text>
        <r>
          <rPr>
            <sz val="8"/>
            <color indexed="81"/>
            <rFont val="Tahoma"/>
            <family val="2"/>
          </rPr>
          <t>Instructor:  Excel 2007 or later
1.  Create a table that looks like the practice problem (above), but with the    
     project data (not the practice data).    One column is the counts and the second
     column is the cumulative percentages.
2.  Highlight both columns of data without the labels  
3.   Click INSERT on the ribbon.    
4.   Click Clustered Column Chart to insert the chart
5.   Right click the columns that represent the percentages (smaller columns)
6.   Click Format Data Series
7.   Under series options, click Plot Series On Secondary Axis.
8.   On the Layout tab, in the Axes group, you may modify the Secondary Vertical Axis.
9.   Right click on the percentage columns, Select Change Series Chart type to LINE
10.  'Right click' on left Y axis  and click Format Axis     
11.  In the Bounds Section, change max to the total of all counts from all columns and a min to zero     
12.  'Right click' on right Y axis (secondary axis) and click Format Axis   
13.  In the Bounds Section, change max to 1.0 (100%) and min to zero   
14. Right click the columns for the defect categories, and click Select Data.
15. For series 1, click inside the box for Horizontal (Category) axis labels.
16. Select the labels for the defects in the table (the leftmost column) and click ok.
17. Right click the percentages line
18. Select add data labels to add data labels to the percentage line.
19.  Now you have a pareto chart.  The cumulative percentage line begins at the top of the first column and rises to 100%.  When your pareto follows this standard business format, it will enhance communication and presentations to management.
If you would like to PRINT these instructions, just right click the cell, and choose EDIT COMMENT.  Then, highlight the text, copy and paste into a document to print.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Diane Johnson</author>
    <author>Microsoft Office User</author>
    <author>daniel-munson</author>
    <author>Lois Jordan</author>
  </authors>
  <commentList>
    <comment ref="F7" authorId="0" shapeId="0" xr:uid="{00000000-0006-0000-0700-000001000000}">
      <text>
        <r>
          <rPr>
            <b/>
            <sz val="8"/>
            <color indexed="81"/>
            <rFont val="Tahoma"/>
            <family val="2"/>
          </rPr>
          <t>Instructor:
Want to use Excel 2003 or earlier to find the mean and standard deviation? There are two ways: 
USING THE DATA ANALYSIS ADD-IN :
 1.  Click Tools in the top bar   
 2.  Click Data Analysis  (If you don't see Data Analysis as an option on the TOOLS menu, go to the 'EXCEL EXAMPLES' tab at the bottom of this spreadsheet for instructions to load the Data Analysis Tookpak.)     
 3.  Click Descriptive statistics   
 4.  OK   
 5.  Drag with mouse to capture the data.   
 6.  New Workbook Ply   
 7.  Summary statistics   
 8.  OK  (You probably will need to resize your    
      column widths to fully see the chart)  You may also reset the    
      number of decimal values that are visible, by clicking FORMAT -
      CELLS - NUMBER and setting the decimal place. 
USING THE CELL FUNCTIONS:
1. In the cell where you want the mean to be placed, type "=average("
2. Then with your cursor just after the left parenthesis, highlight all of the data cells you want averaged together. The range of cells will be placed in the parenthesis. 
3. You can then tab forward and Excel will add the right parenthesis and perform the calculation automatically. Or you can move into the cell where the formula is and add the right parenthesis yourself.
4. The average will appear in the cell.
5. Repeat steps 1 through 4 for the standard deviation but use the function command "=stdev(" instead of average.
Note:  You can also do this on a simple scientific calculator.   
If you would like to print this tip, right click on the cell and select EDIT COMMENT.  Then just highlight and copy the text, and paste in a document for printing.</t>
        </r>
      </text>
    </comment>
    <comment ref="F8" authorId="0" shapeId="0" xr:uid="{00000000-0006-0000-0700-000002000000}">
      <text>
        <r>
          <rPr>
            <b/>
            <sz val="8"/>
            <color indexed="81"/>
            <rFont val="Tahoma"/>
            <family val="2"/>
          </rPr>
          <t>Instructor:
Want to use Excel 2007 or later to find the mean and standard deviation? There are two ways: 
USING THE DATA ANALYSIS ADD-IN :
 1.  Select the DATA tab on the ribbon
 2.  Click Data Analysis  (If you don't see Data Analysis as an option on the DATA tab go to the 'EXCEL EXAMPLES' tab at the bottom of this spreadsheet for instructions to load the Data Analysis Tookpak.)     
 3.  Click Descriptive statistics   
 4.  OK   
 5.  Drag with mouse to capture the data.   
 6.  New Workbook Ply   
 7.  Summary statistics   
 8.  OK  (You probably will need to resize your    
      column widths to fully see the chart)  You may also reset the    
      number of decimal values that are visible, by clicking FORMAT -
      CELLS - NUMBER and setting the decimal place. 
USING THE CELL FUNCTIONS:
1. In the cell where you want the mean to be placed, type "=average("
2. Then with your cursor just after the left parenthesis, highlight all of the data cells you want averaged together. The range of cells will be placed in the parenthesis. 
3. You can then tab forward and Excel will add the right parenthesis and perform the calculation automatically. Or you can move into the cell where the formula is and add the right parenthesis yourself.
4. The average will appear in the cell.
5. Repeat steps 1 through 4 for the standard deviation but use the function command "=stdev(" instead of average.
Note:  You can also do this on a simple scientific calculator.   
If you would like to print this tip, right click on the cell and select EDIT COMMENT.  Then just highlight and copy the text, and paste in a document for printing.</t>
        </r>
      </text>
    </comment>
    <comment ref="F9" authorId="1" shapeId="0" xr:uid="{00000000-0006-0000-0700-000003000000}">
      <text>
        <r>
          <rPr>
            <b/>
            <sz val="10"/>
            <color indexed="81"/>
            <rFont val="Calibri"/>
            <family val="2"/>
          </rPr>
          <t>Instructor:
What is expected variation?
We know that 68% of data from a normal process is expected to fall + or - 1 sigma from the mean.
We know that 95% of data from a normal process is expected to fall + or - 2 sigma from the mean.
We know that 99.7% of data from a normal process is expected to fall + or - 3 sigma from the mean.
So, the expected variation that we would likely see in the data will fall between the mean and + or - 3 standard deviations.
If you would like to print this tip, right click on the cell and select EDIT COMMENT.  Then just highlight and copy the text, and paste in a document for printing.</t>
        </r>
        <r>
          <rPr>
            <sz val="10"/>
            <color indexed="81"/>
            <rFont val="Calibri"/>
            <family val="2"/>
          </rPr>
          <t xml:space="preserve">
</t>
        </r>
      </text>
    </comment>
    <comment ref="G24" authorId="0" shapeId="0" xr:uid="{00000000-0006-0000-0700-000004000000}">
      <text>
        <r>
          <rPr>
            <b/>
            <sz val="8"/>
            <color indexed="81"/>
            <rFont val="Tahoma"/>
            <family val="2"/>
          </rPr>
          <t xml:space="preserve">Instructor:
</t>
        </r>
        <r>
          <rPr>
            <b/>
            <u/>
            <sz val="10"/>
            <color indexed="81"/>
            <rFont val="Tahoma"/>
            <family val="2"/>
          </rPr>
          <t>Excel 2003 and earlier - 2 Options</t>
        </r>
        <r>
          <rPr>
            <b/>
            <sz val="8"/>
            <color indexed="81"/>
            <rFont val="Tahoma"/>
            <family val="2"/>
          </rPr>
          <t xml:space="preserve">
Option #1 (Quick and Dirty draft of a histogram)
1) Click TOOLS in the Excel toolbar
2) Click Data Analysis
3) Select HISTOGRAMS and then click OK
4) The cursor should be blinking in the "Input Range" box
5) Highlight your data
6) Click  "New Worksheet Ply"
6) Skip the bin range option, and all other options
7) Check the "Chart Output" box
8) Click OK, and your histogram will appear.
9) You may drag your mouse over the corner of the histogram graph to enlarge it.
10) Do NOT delete the MORE category if there are data values in it.
Option #2 (A more polished copy where you determine the bin ranges, rather than Excel)
1) Click TOOLS in the Excel toolbar
2) Click Data Analysis
3) Select HISTOGRAMS and then click OK
4)  Determine the range of the data set, from your smallest to your largest data value 
5) Add one value (in the unit you are measuring) for 'range with inclusion'  (Example:   .31 (range) + .01 = .32) 
6) Determine the appropriate number of bars for your sample size (Example:  60 data points  use 6-10 bars) 
7) Calculate both the beginning and ending point of each cell and list the beginning and ending points of each bin in separate cells.   For example, if you have a range of .32, you could have 8 cells with .04 data value per cell.
8) Now you have an idiosyncrasy of Excel.  Excel will give you the option of designating the bin ranges.  
But, you should give Excel the ENDING value of each bin rather than the beginning value.   Highlight the cells that include the ending value of each bin under the BIN RANGE option. 
9) Highlight your complete data set under the INPUT RANGE option
10) Check on CHART OUTPUT and where you want the histogram chart located. (New worksheet or imbedded)
11) Click OK
12) You may drag your mouse over the corner of the histogram chart to enlarge it.
13) When Excel drafts histograms, the bars do not adjoin.  Ideally, we want the bars of a histogram to adjoin because we are graphing continuous data.  To make the bars adjoin, right click on top of bars and choose FORMAT DATA SERIES.  In Excel 2003, you will have to select OPTIONS.   Then set the GAP to Zero.
14) To change the color scheme of the histogram, right click somewhere outside of the bars in the graph and choose 
FORMAT PLOT AREA.  You can choose many color formats. 
15) When you plan the cell intervals, there are no data points in the MORE category, so you may delete it, because the MORE category is often confusing to people.   DO NOT delete the MORE category if it has data points in it. 
16) Only go through these more detailed steps if you are interested in a polished Histogram.  Otherwise run a quick draft of the histogram with Option #1. 
</t>
        </r>
        <r>
          <rPr>
            <sz val="8"/>
            <color indexed="81"/>
            <rFont val="Tahoma"/>
            <family val="2"/>
          </rPr>
          <t xml:space="preserve">
If you would like to print this tip, right click on the cell and select EDIT COMMENT.  Then just highlight and copy the text, and paste in a document for printing.</t>
        </r>
      </text>
    </comment>
    <comment ref="G27" authorId="0" shapeId="0" xr:uid="{00000000-0006-0000-0700-000005000000}">
      <text>
        <r>
          <rPr>
            <b/>
            <sz val="8"/>
            <color indexed="81"/>
            <rFont val="Tahoma"/>
            <family val="2"/>
          </rPr>
          <t xml:space="preserve">Instructor:
</t>
        </r>
        <r>
          <rPr>
            <b/>
            <u/>
            <sz val="8"/>
            <color indexed="81"/>
            <rFont val="Tahoma"/>
            <family val="2"/>
          </rPr>
          <t>Excel 2007 and later  - 2 Options</t>
        </r>
        <r>
          <rPr>
            <b/>
            <sz val="8"/>
            <color indexed="81"/>
            <rFont val="Tahoma"/>
            <family val="2"/>
          </rPr>
          <t xml:space="preserve">
Option #1 (Quick and Dirty draft of a histogram)
1) Click DATA tab
2) Go to ANALYSIS category on the DATA tab
3) Click on DATA ANALYSIS (If you do not see DATA ANALYSIS, refer to the EXCEL EXAMPLES tab at the bottom of this spreadsheet for instructions in loading the DATA ANALYSIS features.)
4) Select HISTOGRAMS and then click OK
5) The cursor should be blinking in the "Input Range" box
6) Highlight your data
7) Click in "New Worksheet Ply"
8) Skip the bin range option, and other options
9) Check the "Chart Output" box
10) Click OK
11) You may drag your mouse over the corner of the graph to enlarge it.
Option #2 (A More polished copy where you determine the bin ranges)
1) Click DATA tab
2) Go to ANALYSIS category on the DATA tab 
3) Click on DATA ANALYSIS (If you do not see DATA ANALYSIS, refer to the EXCEL EXAMPLES tab at the bottom of this spreadsheet for instructions in loading the DATA ANALYSIS features.)
4) Select HISTOGRAMS and then click OK
5) Determine the range of the data set, from your smallest to your largest data value 
6) Add one value (in the unit you are measuring) for 'range with inclusion'  (Example:   .31 (range) + .01 = .32) 
7) Determine the appropriate number of bars for your sample size (Example:  60 data points  use 6-10 bars) 
8) Calculate both the beginning and ending point of each cell and list the beginning and ending points of each bin in separate cells.   For example, if you have a range of .32, you could have 8 cells with .04 data value per cell.
9) Now you have an idiosyncrasy of Excel.  Excel will give you the option of designating the bin ranges.  
But, you should give Excel the ENDING value of each bin rather than the beginning value.   Highlight the cells that include the ending value of each bin under the BIN RANGE option. 
10) Highlight your complete data set under the INPUT RANGE option
11) Check on CHART OUTPUT and where you want the histogram chart located. (New worksheet or imbedded)
12) Click OK
13) You may drag your mouse over the corner of the histogram chart to enlarge it.
14) When Excel drafts histograms, the bars do not adjoin.  Ideally, we want the bars of a histogram to adjoin because we are graphing continuous data.  To make the bars adjoin, right click on top of bars and choose FORMAT DATA SERIES.  In Excel 2007, you go directly to setting GAP WIDTH to zero. 
15) To change the color scheme of the histogram, right click somewhere outside of the bars in the graph and choose 
FORMAT PLOT AREA.  You can choose many color formats. 
16) When you plan the cell intervals, there are no data points in the MORE category, so you may delete it, because the MORE category is often confusing to people.   DO NOT delete the MORE category if it has data points in it. 
17) Only go through these more detailed steps if you are interested in a polished Histogram.  Otherwise run a quick draft of the histogram with Option #1. 
If you would like to print this tip, right click on the cell and select EDIT COMMENT.  Then just highlight and copy the text, and paste in a document for printing.
</t>
        </r>
        <r>
          <rPr>
            <sz val="8"/>
            <color indexed="81"/>
            <rFont val="Tahoma"/>
            <family val="2"/>
          </rPr>
          <t xml:space="preserve">
</t>
        </r>
      </text>
    </comment>
    <comment ref="G30" authorId="2" shapeId="0" xr:uid="{00000000-0006-0000-0700-000006000000}">
      <text>
        <r>
          <rPr>
            <b/>
            <sz val="8"/>
            <color indexed="81"/>
            <rFont val="Tahoma"/>
            <family val="2"/>
          </rPr>
          <t xml:space="preserve">Instructor:
</t>
        </r>
        <r>
          <rPr>
            <sz val="8"/>
            <color indexed="81"/>
            <rFont val="Tahoma"/>
            <family val="2"/>
          </rPr>
          <t xml:space="preserve">
If you want your histogram to have the appropriate number of bin ranges (also known as cell intervals), you will need to enter some bin values in the dialogue box in DATA ANALYSIS for making Histograms. 
To determne bin ranges, you first need to find the inclusive range of the data set.  This is done by subtracting the smallest value from the largest value, and adding 1 unit of data.  In this case, you would add one minute to the result of largest-smallest to find the inclusive range.
The recommended number of cell choices for n = 30 is 5 to 7.  We use 5 for this deliverable.  That means I will have 5 cells to define by their ending values.  To find the bin size, divide the inclusive range by the number of bins.
Find the ending value of the bin by adding the size of the bin to the previous value.  The first bin will be found by adding the bin size to the minimum value of the data set.  This gives you the ending value for the first bin.  The ending value for the second bin is found by adding the bin size to the previous bin ending value.  This continues until you reach the maximum of your data set, and have defined all of your bins.
Enter the 'maximum' value (or ending value) from each cell interval into a separate place in this worksheet - location is not important. 
Then you will be able to drag the cursor across them to satisfy the bin range box in DATA ANALYSIS.
IF YOU ARE USING EXCEL, YOU MAY ALSO LET EXCEL CHOOSE THE BIN RANGES FOR YOU!!
If you would like to print this tip, right click on the cell and select EDIT COMMENT.  Then just highlight and copy the text, and paste in a document for printing.</t>
        </r>
      </text>
    </comment>
    <comment ref="G72" authorId="3" shapeId="0" xr:uid="{00000000-0006-0000-0700-000007000000}">
      <text>
        <r>
          <rPr>
            <b/>
            <sz val="9"/>
            <color indexed="81"/>
            <rFont val="Tahoma"/>
            <family val="2"/>
          </rPr>
          <t xml:space="preserve">Instructor:
</t>
        </r>
        <r>
          <rPr>
            <sz val="9"/>
            <color indexed="81"/>
            <rFont val="Tahoma"/>
            <family val="2"/>
          </rPr>
          <t xml:space="preserve">
The question is whether the histogram is APPROXIMATELY bell-shaped so that the assumption of normality is a reasonable one. Remember that you will never see perfectly normal distributions in real life!  And even if a process is perfectly normally distributed, you will need a VERY large sample size for your histogram to appear normal or symmetric.  Close wins the cigar - all we worry about are gross departures from normality. Is this histogram grossly non-normal?</t>
        </r>
      </text>
    </comment>
    <comment ref="I75" authorId="3" shapeId="0" xr:uid="{00000000-0006-0000-0700-000008000000}">
      <text>
        <r>
          <rPr>
            <sz val="9"/>
            <color indexed="81"/>
            <rFont val="Tahoma"/>
            <family val="2"/>
          </rPr>
          <t xml:space="preserve">Your answer should be between 190 and 230.
</t>
        </r>
      </text>
    </comment>
    <comment ref="I76" authorId="3" shapeId="0" xr:uid="{00000000-0006-0000-0700-000009000000}">
      <text>
        <r>
          <rPr>
            <sz val="9"/>
            <color indexed="81"/>
            <rFont val="Tahoma"/>
            <family val="2"/>
          </rPr>
          <t xml:space="preserve">Your answer should be between 50 and 70.
</t>
        </r>
      </text>
    </comment>
    <comment ref="I77" authorId="2" shapeId="0" xr:uid="{00000000-0006-0000-0700-00000A000000}">
      <text>
        <r>
          <rPr>
            <b/>
            <sz val="8"/>
            <color indexed="81"/>
            <rFont val="Tahoma"/>
            <family val="2"/>
          </rPr>
          <t>Instructor:
You will need to create a histogram to answer this question.</t>
        </r>
        <r>
          <rPr>
            <sz val="8"/>
            <color indexed="81"/>
            <rFont val="Tahoma"/>
            <family val="2"/>
          </rPr>
          <t xml:space="preserve">
</t>
        </r>
      </text>
    </comment>
    <comment ref="G78" authorId="2" shapeId="0" xr:uid="{00000000-0006-0000-0700-00000B000000}">
      <text>
        <r>
          <rPr>
            <b/>
            <sz val="8"/>
            <color indexed="81"/>
            <rFont val="Tahoma"/>
            <family val="2"/>
          </rPr>
          <t xml:space="preserve">Instructor:
</t>
        </r>
        <r>
          <rPr>
            <sz val="8"/>
            <color indexed="81"/>
            <rFont val="Tahoma"/>
            <family val="2"/>
          </rPr>
          <t xml:space="preserve">
In a normally distributed process, the limits of the expected variation fall at + and - 3 standard deviations from the mean.
So, what does this mean?  (pun intended)
The MEAN + and - one (1) SD in a normally distributed process represents ~68% of what the process is capable of producing.  
The MEAN + and - two (2) SD in a normally distributed process represents ~95% of what the process is capable of producing. 
The MEAN + and - three (3) SD in a normally distributed process represents ~99.73% of what the process is capable of producing. 
</t>
        </r>
      </text>
    </comment>
    <comment ref="I78" authorId="3" shapeId="0" xr:uid="{00000000-0006-0000-0700-00000C000000}">
      <text>
        <r>
          <rPr>
            <sz val="9"/>
            <color indexed="81"/>
            <rFont val="Tahoma"/>
            <family val="2"/>
          </rPr>
          <t xml:space="preserve">Your answer should be between 30 and 50
</t>
        </r>
      </text>
    </comment>
    <comment ref="I79" authorId="3" shapeId="0" xr:uid="{00000000-0006-0000-0700-00000D000000}">
      <text>
        <r>
          <rPr>
            <sz val="9"/>
            <color indexed="81"/>
            <rFont val="Tahoma"/>
            <family val="2"/>
          </rPr>
          <t xml:space="preserve">Your answer should be between 390 and 420.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Microsoft Office User</author>
    <author>daniel-munson</author>
    <author>Lois Jordan</author>
  </authors>
  <commentList>
    <comment ref="E13" authorId="0" shapeId="0" xr:uid="{8AAB02B5-BE14-4C8D-A7C8-2FC8FC9ECB67}">
      <text>
        <r>
          <rPr>
            <b/>
            <sz val="10"/>
            <color indexed="81"/>
            <rFont val="Calibri"/>
            <family val="2"/>
          </rPr>
          <t xml:space="preserve">Instructor: 
</t>
        </r>
        <r>
          <rPr>
            <sz val="10"/>
            <color indexed="81"/>
            <rFont val="Calibri"/>
            <family val="2"/>
          </rPr>
          <t xml:space="preserve">In this case, we are comparing the new method to the old method.  Since the old method mean is known, this is a 1 sample t-test.  
We compare the new method population mean (µ) to the known popuation mean of the old method.
</t>
        </r>
      </text>
    </comment>
    <comment ref="E14" authorId="0" shapeId="0" xr:uid="{ED6ED0E4-12BD-48BD-8B2D-8435D15EA2A5}">
      <text>
        <r>
          <rPr>
            <b/>
            <sz val="10"/>
            <color indexed="81"/>
            <rFont val="Calibri"/>
            <family val="2"/>
          </rPr>
          <t xml:space="preserve">Instructor: 
</t>
        </r>
        <r>
          <rPr>
            <sz val="10"/>
            <color indexed="81"/>
            <rFont val="Calibri"/>
            <family val="2"/>
          </rPr>
          <t xml:space="preserve">Refer to the formula to determine the information that you need to complete the calculation of the t value.
The formula may be found in the textbook, the study guide, or the recorded video lecture.
</t>
        </r>
      </text>
    </comment>
    <comment ref="E15" authorId="0" shapeId="0" xr:uid="{15B9812C-8F74-4129-BF56-E2FA582FDAFD}">
      <text>
        <r>
          <rPr>
            <b/>
            <sz val="10"/>
            <color indexed="81"/>
            <rFont val="Calibri"/>
            <family val="2"/>
          </rPr>
          <t xml:space="preserve">Instructor: 
</t>
        </r>
        <r>
          <rPr>
            <sz val="10"/>
            <color indexed="81"/>
            <rFont val="Calibri"/>
            <family val="2"/>
          </rPr>
          <t xml:space="preserve">
The formula may be found in the textbook, the study guide, or the recorded video lecture.
You may set up the formula in Excel, or simply use a calculator to find the result.
The Data Analysis add-in in Excel may be used to calculate a two sample t-test, but there is no option for a one sample t-test.
</t>
        </r>
      </text>
    </comment>
    <comment ref="E16" authorId="0" shapeId="0" xr:uid="{EC21F690-1847-4B48-89C0-49AB9D265754}">
      <text>
        <r>
          <rPr>
            <b/>
            <sz val="10"/>
            <color indexed="81"/>
            <rFont val="Calibri"/>
            <family val="2"/>
          </rPr>
          <t xml:space="preserve">Instructor: 
</t>
        </r>
        <r>
          <rPr>
            <sz val="10"/>
            <color indexed="81"/>
            <rFont val="Calibri"/>
            <family val="2"/>
          </rPr>
          <t xml:space="preserve">Refer to t table in the textbook.
Remember you will need to know the degrees of freedom (df) and the confidence level of the test to determine the critical value from the table.
You will also need to know whether this is a two-tailed test (the mean is not equal to the target) or a one-tailed test (the mean is greater than or less than the target).  The critical value will be different for each type of test.
</t>
        </r>
      </text>
    </comment>
    <comment ref="E17" authorId="0" shapeId="0" xr:uid="{19E9D37F-9038-42F6-A029-6924229D6F95}">
      <text>
        <r>
          <rPr>
            <b/>
            <sz val="10"/>
            <color indexed="81"/>
            <rFont val="Calibri"/>
            <family val="2"/>
          </rPr>
          <t xml:space="preserve">Instructor: 
</t>
        </r>
        <r>
          <rPr>
            <sz val="10"/>
            <color indexed="81"/>
            <rFont val="Calibri"/>
            <family val="2"/>
          </rPr>
          <t xml:space="preserve">Based on your calculations, and the comparison of the calculated t value to the critical t value, what is your conclusion concerning your hypothesis?  How confident are you?
</t>
        </r>
      </text>
    </comment>
    <comment ref="E18" authorId="0" shapeId="0" xr:uid="{6A23BAF4-B735-4646-84E1-3E892AA35305}">
      <text>
        <r>
          <rPr>
            <b/>
            <sz val="10"/>
            <color indexed="81"/>
            <rFont val="Calibri"/>
            <family val="2"/>
          </rPr>
          <t xml:space="preserve">Instructor: 
</t>
        </r>
        <r>
          <rPr>
            <sz val="10"/>
            <color indexed="81"/>
            <rFont val="Calibri"/>
            <family val="2"/>
          </rPr>
          <t xml:space="preserve">What does this mean in terms of the original question that you wanted to answer?  Use the terms of the original problem to describe the result.
</t>
        </r>
      </text>
    </comment>
    <comment ref="H64" authorId="1" shapeId="0" xr:uid="{52A3BFE8-B14E-40F5-B765-11228817246F}">
      <text>
        <r>
          <rPr>
            <b/>
            <sz val="8"/>
            <color indexed="81"/>
            <rFont val="Tahoma"/>
            <family val="2"/>
          </rPr>
          <t>Instructor:</t>
        </r>
        <r>
          <rPr>
            <sz val="8"/>
            <color indexed="81"/>
            <rFont val="Tahoma"/>
            <family val="2"/>
          </rPr>
          <t xml:space="preserve">
You should get a value between 1 and 5. ( This value could be either positive or negative. ) </t>
        </r>
      </text>
    </comment>
    <comment ref="H65" authorId="1" shapeId="0" xr:uid="{05CE9F13-5119-40CA-80B8-73A3CDE72D48}">
      <text>
        <r>
          <rPr>
            <b/>
            <sz val="8"/>
            <color indexed="81"/>
            <rFont val="Tahoma"/>
            <family val="2"/>
          </rPr>
          <t>Instructor:</t>
        </r>
        <r>
          <rPr>
            <sz val="8"/>
            <color indexed="81"/>
            <rFont val="Tahoma"/>
            <family val="2"/>
          </rPr>
          <t xml:space="preserve">
You should get a value between 0 and 5.</t>
        </r>
      </text>
    </comment>
    <comment ref="H68" authorId="2" shapeId="0" xr:uid="{75C54B9C-C097-4FEA-A064-170B240ECAFE}">
      <text>
        <r>
          <rPr>
            <sz val="9"/>
            <color indexed="81"/>
            <rFont val="Tahoma"/>
            <family val="2"/>
          </rPr>
          <t>State your answer in terms of how you handle the null hypothesis.</t>
        </r>
      </text>
    </comment>
    <comment ref="H74" authorId="2" shapeId="0" xr:uid="{B463EF9E-1CC3-4E73-AD56-8098D5925E79}">
      <text>
        <r>
          <rPr>
            <sz val="9"/>
            <color indexed="81"/>
            <rFont val="Tahoma"/>
            <family val="2"/>
          </rPr>
          <t>Be sure to use non-statistical terms people without statistics training will be able to understand and be sure to discuss the results specific to this study.</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Diane Johnson</author>
    <author>Lois Jordan</author>
  </authors>
  <commentList>
    <comment ref="F15" authorId="0" shapeId="0" xr:uid="{00000000-0006-0000-0A00-000001000000}">
      <text>
        <r>
          <rPr>
            <b/>
            <sz val="8"/>
            <color indexed="81"/>
            <rFont val="Tahoma"/>
            <family val="2"/>
          </rPr>
          <t>Instructor:
1) Click on Chart icon on top task bar, OR Click on the INSERT menu option at the top menu bar.
2) Click on SCATTER from the Standard Types tab
3) Click Next
4) Highlight both columns of data and finish according to the directions.
If you would like to print this tip, right click on the cell and select EDIT COMMENT.  Then just highlight and copy the text, and paste in a document for printing.</t>
        </r>
      </text>
    </comment>
    <comment ref="F17" authorId="0" shapeId="0" xr:uid="{00000000-0006-0000-0A00-000002000000}">
      <text>
        <r>
          <rPr>
            <b/>
            <sz val="8"/>
            <color indexed="81"/>
            <rFont val="Tahoma"/>
            <family val="2"/>
          </rPr>
          <t>Instructor:
1) Highlight both columns of data
2) Click INSERT tab at the top
3) Go to CHART category
4) Click on SCATTER and your scatter diagram appears
If you would like to print this tip, right click on the cell and select EDIT COMMENT.  Then just highlight and copy the text, and paste in a document for printing.</t>
        </r>
      </text>
    </comment>
    <comment ref="F19" authorId="0" shapeId="0" xr:uid="{00000000-0006-0000-0A00-000003000000}">
      <text>
        <r>
          <rPr>
            <b/>
            <sz val="8"/>
            <color indexed="81"/>
            <rFont val="Tahoma"/>
            <family val="2"/>
          </rPr>
          <t>Instructor:
1) Click on the</t>
        </r>
        <r>
          <rPr>
            <b/>
            <i/>
            <sz val="12"/>
            <color indexed="81"/>
            <rFont val="Tahoma"/>
            <family val="2"/>
          </rPr>
          <t xml:space="preserve"> fx</t>
        </r>
        <r>
          <rPr>
            <b/>
            <i/>
            <sz val="10"/>
            <color indexed="81"/>
            <rFont val="Tahoma"/>
            <family val="2"/>
          </rPr>
          <t xml:space="preserve"> </t>
        </r>
        <r>
          <rPr>
            <b/>
            <sz val="8"/>
            <color indexed="81"/>
            <rFont val="Tahoma"/>
            <family val="2"/>
          </rPr>
          <t>in the</t>
        </r>
        <r>
          <rPr>
            <b/>
            <i/>
            <sz val="10"/>
            <color indexed="81"/>
            <rFont val="Arial"/>
            <family val="2"/>
          </rPr>
          <t xml:space="preserve"> </t>
        </r>
        <r>
          <rPr>
            <b/>
            <sz val="8"/>
            <color indexed="81"/>
            <rFont val="Tahoma"/>
            <family val="2"/>
          </rPr>
          <t xml:space="preserve">top bar and CORREL, or click on INSERT, function, CORREL.
2) Highlight each column of data as an ARRAY
3) Click Okay.
4) Excel will calculate the correlation coefficient.
The correlation coefficient ranges between zero and one. Zero is no correlation and '1' is a perfect correlation.
__________________________________________
-1.0 to -0.7 strong negative association.
-0.7 to -0.3 weak negative association.
-0.3 to +0.3 little or no association.
+0.3 to +0.7 weak positive association.
+0.7 to +1.0 strong positive association.
</t>
        </r>
        <r>
          <rPr>
            <sz val="8"/>
            <color indexed="81"/>
            <rFont val="Tahoma"/>
            <family val="2"/>
          </rPr>
          <t xml:space="preserve">
If you would like to print this tip, right click on the cell and select EDIT COMMENT.  Then just highlight and copy the text, and paste in a document for printing.</t>
        </r>
      </text>
    </comment>
    <comment ref="F21" authorId="0" shapeId="0" xr:uid="{00000000-0006-0000-0A00-000004000000}">
      <text>
        <r>
          <rPr>
            <b/>
            <sz val="8"/>
            <color indexed="81"/>
            <rFont val="Tahoma"/>
            <family val="2"/>
          </rPr>
          <t>Instructor:
1) Click on the fx in the top bar and CORREL, or click on FOMULAS, INSERT function, CORREL.
2) Highlight each column of data as an ARRAY
3) Click Okay.
4) Excel will calculate the correlation coefficient.
The correlation coefficient ranges between zero and one. Zero is no correlation and '1' is a perfect correlation.
__________________________________________
-1.0 to -0.7 strong negative association.
-0.7 to -0.3 weak negative association.
-0.3 to +0.3 little or no association.
+0.3 to +0.7 weak positive association.
+0.7 to +1.0 strong positive association.
If you would like to print this tip, right click on the cell and select EDIT COMMENT.  Then just highlight and copy the text, and paste in a document for printing.</t>
        </r>
      </text>
    </comment>
    <comment ref="I44" authorId="1" shapeId="0" xr:uid="{00000000-0006-0000-0A00-000005000000}">
      <text>
        <r>
          <rPr>
            <b/>
            <sz val="9"/>
            <color indexed="81"/>
            <rFont val="Tahoma"/>
            <family val="2"/>
          </rPr>
          <t>HINT: Be sure to use commonly accepted criteria for evaluating correlation coefficients in your answer.</t>
        </r>
        <r>
          <rPr>
            <sz val="9"/>
            <color indexed="81"/>
            <rFont val="Tahoma"/>
            <family val="2"/>
          </rPr>
          <t xml:space="preserve">
</t>
        </r>
      </text>
    </comment>
  </commentList>
</comments>
</file>

<file path=xl/sharedStrings.xml><?xml version="1.0" encoding="utf-8"?>
<sst xmlns="http://schemas.openxmlformats.org/spreadsheetml/2006/main" count="682" uniqueCount="501">
  <si>
    <t>Congratulations!!!!</t>
  </si>
  <si>
    <t>YOU DO NOT NEED TO SUBMIT A HISTOGRAM FOR THIS DELIVERABLE</t>
  </si>
  <si>
    <t xml:space="preserve">the attention will be directed to determine how to improve the process </t>
  </si>
  <si>
    <t xml:space="preserve">considering the cause-effect relationship between the x's and y's.  If </t>
  </si>
  <si>
    <t>there is no correlation evident in the set of data, the team will have to go</t>
  </si>
  <si>
    <t>back to the drawing board.'</t>
  </si>
  <si>
    <t>Number in for treatment per specific day</t>
  </si>
  <si>
    <t xml:space="preserve">As mentioned in the last deliverable, one part of the CONTROL phase of DMAIC is to </t>
  </si>
  <si>
    <t>You also need to construct a histogram as a part of your capability study to ensure</t>
  </si>
  <si>
    <t>If you want to skip this hypothetical problem, you can.</t>
  </si>
  <si>
    <t xml:space="preserve">And, the next deliverable will do that, but prior to performing a capability study, one </t>
  </si>
  <si>
    <t xml:space="preserve">must make sure the process is in statistical control.  This is good, because the team </t>
  </si>
  <si>
    <t>decided to use a control chart as part of the CONTROL phase anyhow, so this will</t>
  </si>
  <si>
    <t>work out fine.  In fact, let's do one now…just to make sure we are in statistical control.</t>
  </si>
  <si>
    <t>Check</t>
  </si>
  <si>
    <t xml:space="preserve">1.  Calculate the average for each. </t>
  </si>
  <si>
    <t>2.  Calculate the standard deviation for each.</t>
  </si>
  <si>
    <t>YOU DO NOT NEED TO SEND IN THE MAIN EFFECTS PLOTS</t>
  </si>
  <si>
    <t>YOU DO NOT NEED TO SUBMIT THE ACTUAL SCATTER DIAGRAM</t>
  </si>
  <si>
    <t xml:space="preserve">     the calculations.</t>
  </si>
  <si>
    <t>Then, you would create a cumulative percentage column.  Click once on any of the</t>
  </si>
  <si>
    <t xml:space="preserve">cumulative percentages to see the formula. </t>
  </si>
  <si>
    <t>..Back to the project itself...</t>
  </si>
  <si>
    <t>Cuts from broken glass</t>
  </si>
  <si>
    <t>Surf boarding injuries</t>
  </si>
  <si>
    <t>Fishing related injuries</t>
  </si>
  <si>
    <t>Jelly fish stings</t>
  </si>
  <si>
    <t>Skim boarding accidents</t>
  </si>
  <si>
    <t>Hit with flying toy</t>
  </si>
  <si>
    <t>Jet Ski accidents</t>
  </si>
  <si>
    <t>Burns from grills</t>
  </si>
  <si>
    <t>Misc.</t>
  </si>
  <si>
    <t>Jet ski accidents</t>
  </si>
  <si>
    <t>Injury categories</t>
  </si>
  <si>
    <t>Sprained ankle</t>
  </si>
  <si>
    <t>We realize that you could simply pick the two or three process components without actually creating</t>
  </si>
  <si>
    <t>likes to see simple charts where they don't have to analyze the data to see the picture.  That is why the</t>
  </si>
  <si>
    <t xml:space="preserve">Pareto Chart is used in the first place. </t>
  </si>
  <si>
    <t>the Pareto Chart, but we want you to actually create the Pareto Chart because in reality management</t>
  </si>
  <si>
    <t xml:space="preserve">Pareto Chart </t>
  </si>
  <si>
    <t>YOU DO NOT NEED TO SEND THE ACTUAL PARETO CHART.</t>
  </si>
  <si>
    <t>1.  Construct a histogram from the data below.</t>
  </si>
  <si>
    <t>Help</t>
  </si>
  <si>
    <t>Instructions for you:</t>
  </si>
  <si>
    <t>Objective:</t>
  </si>
  <si>
    <t>We want to view the process from a high level in order to see the major process elements.</t>
  </si>
  <si>
    <t>Data:</t>
  </si>
  <si>
    <t xml:space="preserve">important to ensure a likely successful completion.  If the scope is too broad, a </t>
  </si>
  <si>
    <t xml:space="preserve">success may not be realized for years, or may not happen at all.  </t>
  </si>
  <si>
    <t>Too expensive</t>
  </si>
  <si>
    <t>Not necessary</t>
  </si>
  <si>
    <t>Doctor treatment</t>
  </si>
  <si>
    <t>Staff treatment</t>
  </si>
  <si>
    <t>Environment</t>
  </si>
  <si>
    <t>Elsewhere</t>
  </si>
  <si>
    <t>Ignored me</t>
  </si>
  <si>
    <t xml:space="preserve">     appropriate number of cells to represent the data.</t>
  </si>
  <si>
    <t>The factors for the experiment were:</t>
  </si>
  <si>
    <t>Staff size</t>
  </si>
  <si>
    <t>Order of treatment</t>
  </si>
  <si>
    <t>Method of treatment</t>
  </si>
  <si>
    <t>Tracking software</t>
  </si>
  <si>
    <t>Temp. in the waiting room</t>
  </si>
  <si>
    <t>FIFO</t>
  </si>
  <si>
    <t>By priority</t>
  </si>
  <si>
    <t>Iterative</t>
  </si>
  <si>
    <t>All at once</t>
  </si>
  <si>
    <t>Product A</t>
  </si>
  <si>
    <t>Product B</t>
  </si>
  <si>
    <t>68 degrees</t>
  </si>
  <si>
    <t>75 degrees</t>
  </si>
  <si>
    <t>Trial</t>
  </si>
  <si>
    <t>A</t>
  </si>
  <si>
    <t>B</t>
  </si>
  <si>
    <t>C</t>
  </si>
  <si>
    <t>D</t>
  </si>
  <si>
    <t>E</t>
  </si>
  <si>
    <t>Order</t>
  </si>
  <si>
    <t>Method</t>
  </si>
  <si>
    <t>Software</t>
  </si>
  <si>
    <t xml:space="preserve">The design below was taken from Minitab.  There are other software packages that provide the </t>
  </si>
  <si>
    <t>an example:</t>
  </si>
  <si>
    <t>Average</t>
  </si>
  <si>
    <t xml:space="preserve">Construct an main effects plot for all five of the factors.  We will do the first one for you as </t>
  </si>
  <si>
    <t xml:space="preserve">Create a project charter based </t>
  </si>
  <si>
    <t>Method -</t>
  </si>
  <si>
    <t>Software -</t>
  </si>
  <si>
    <t>"Create a charter?"</t>
  </si>
  <si>
    <t>"The project scope?"</t>
  </si>
  <si>
    <t xml:space="preserve">The format for all of the deliverables is the same:  </t>
  </si>
  <si>
    <t>Read me</t>
  </si>
  <si>
    <t xml:space="preserve">document contain all of the deliverables expected of you.  </t>
  </si>
  <si>
    <t>If you need help along the way, look for these special cells that have a red indicator</t>
  </si>
  <si>
    <t>Please read this page (in particular) very carefully.</t>
  </si>
  <si>
    <t xml:space="preserve">working on the project.  The scope of the project also needs to be decided upon.  This is </t>
  </si>
  <si>
    <r>
      <t xml:space="preserve">Welcome!  </t>
    </r>
    <r>
      <rPr>
        <b/>
        <sz val="10"/>
        <color indexed="14"/>
        <rFont val="Arial"/>
        <family val="2"/>
      </rPr>
      <t/>
    </r>
  </si>
  <si>
    <r>
      <t xml:space="preserve">are not interested in those details for this </t>
    </r>
    <r>
      <rPr>
        <b/>
        <i/>
        <sz val="10"/>
        <color indexed="17"/>
        <rFont val="Arial"/>
        <family val="2"/>
      </rPr>
      <t>simulation,</t>
    </r>
    <r>
      <rPr>
        <b/>
        <sz val="10"/>
        <color indexed="17"/>
        <rFont val="Arial"/>
        <family val="2"/>
      </rPr>
      <t xml:space="preserve"> but we do want to see what you </t>
    </r>
  </si>
  <si>
    <t>Cumulative %</t>
  </si>
  <si>
    <t>in the corner.  It looks like the "Read me" box to the right:</t>
  </si>
  <si>
    <t>Simply slide your cursor over the red-cornered cell and you will get more information.</t>
  </si>
  <si>
    <t>upon the information in the introduction.  (see "The project" tab)</t>
  </si>
  <si>
    <t>- level</t>
  </si>
  <si>
    <t>+ level</t>
  </si>
  <si>
    <t>Project:</t>
  </si>
  <si>
    <t xml:space="preserve">     The 'objective' is in black font.  It describes what you are doing the particular deliverable.</t>
  </si>
  <si>
    <t>Deliverable:</t>
  </si>
  <si>
    <t xml:space="preserve">Improve phase - gen. sol. </t>
  </si>
  <si>
    <r>
      <t xml:space="preserve">Student </t>
    </r>
    <r>
      <rPr>
        <b/>
        <sz val="10"/>
        <color indexed="10"/>
        <rFont val="Arial"/>
        <family val="2"/>
      </rPr>
      <t>last</t>
    </r>
    <r>
      <rPr>
        <b/>
        <sz val="10"/>
        <rFont val="Arial"/>
        <family val="2"/>
      </rPr>
      <t xml:space="preserve"> name:</t>
    </r>
  </si>
  <si>
    <t>Johnson</t>
  </si>
  <si>
    <t>What is the control chart telling you?</t>
  </si>
  <si>
    <t>There is a point out of control at subgroup #15.  I would try to figure out why that happened.  We would also recalculate the control limits because there is evidence the process has changed.</t>
  </si>
  <si>
    <t>What is the average of subgroup 1?</t>
  </si>
  <si>
    <t>What is the average of subgroup 2?</t>
  </si>
  <si>
    <t>What is the average of subgroup 3?</t>
  </si>
  <si>
    <t>What is the average of subgroup 4?</t>
  </si>
  <si>
    <t>What is the average of subgroup 5?</t>
  </si>
  <si>
    <t>What is the average of subgroup 6?</t>
  </si>
  <si>
    <t>What is the average of subgroup 7?</t>
  </si>
  <si>
    <t>What is the average of subgroup 8?</t>
  </si>
  <si>
    <t>Healthcare Project</t>
  </si>
  <si>
    <t xml:space="preserve">A problem statement needs to be developed.  </t>
  </si>
  <si>
    <t>There needs to be a business case so that management will buy-in to having the team</t>
  </si>
  <si>
    <t xml:space="preserve">In reality, you would fill in a charter with team members' names, stake holders, etc.  We </t>
  </si>
  <si>
    <t>Project charter</t>
  </si>
  <si>
    <t>SIPOC</t>
  </si>
  <si>
    <t xml:space="preserve">This green area is just for practice. </t>
  </si>
  <si>
    <t>How did you get 20?</t>
  </si>
  <si>
    <t>How did you get 33?</t>
  </si>
  <si>
    <t>YOU DO NOT NEED TO INCLUDE YOUR HISTOGRAM IN THIS ASSIGNMENT</t>
  </si>
  <si>
    <t>XmR Chart</t>
  </si>
  <si>
    <t>Scatter Diagram</t>
  </si>
  <si>
    <t xml:space="preserve">DOE </t>
  </si>
  <si>
    <t>Pp Ppk</t>
  </si>
  <si>
    <t xml:space="preserve">3.  Calculate Pp and Ppk.  Note:  The upper and lower specifications </t>
  </si>
  <si>
    <t xml:space="preserve">     Hint:  There is a 'rules of thumb' cell choice table</t>
  </si>
  <si>
    <t xml:space="preserve">     in the HISTOGRAM (part I) section of your workbook.</t>
  </si>
  <si>
    <t xml:space="preserve">     distributed? Is there obvious assignable-cause variation?</t>
  </si>
  <si>
    <t>A recent report from the Centers for Disease Control and Prevention indicates that over the past</t>
  </si>
  <si>
    <t>decade trips to emergency departments (ED) rose 20 percent, while the number of available</t>
  </si>
  <si>
    <t xml:space="preserve">emergency centers fell by 15 percent. Another study from the American Hospital Association </t>
  </si>
  <si>
    <t>jumps to 90 percent when considering Level 1 Trauma Centers and larger (300+ beds) hospitals.</t>
  </si>
  <si>
    <t xml:space="preserve">These statistics are frighteningly familiar to many hospitals and patients. The pressures are </t>
  </si>
  <si>
    <t xml:space="preserve">mounting, and a faltering economy has swelled the ranks of uninsured -- people who often </t>
  </si>
  <si>
    <t xml:space="preserve">rely on the local ED for primary care. Countless emergency departments are literally on life </t>
  </si>
  <si>
    <t>support as they try to cope with capacity issues and workforce shortages.  Preparing for or</t>
  </si>
  <si>
    <t xml:space="preserve">responding to emerging threats such as bioterrorism and SARS only increases the strain on </t>
  </si>
  <si>
    <t>and dissatisfaction…from both patients and clinicians.</t>
  </si>
  <si>
    <t xml:space="preserve">Not all the news is bad, however. Some hospitals are finding new ways to overcome the </t>
  </si>
  <si>
    <t>challenges and create safer, more efficient environments.  Through a combination of Six</t>
  </si>
  <si>
    <t xml:space="preserve">Sigma and Lean, hospitals are targeting critical aspects of patient flow, patient access, </t>
  </si>
  <si>
    <t xml:space="preserve">service-cycle time, and admission/discharge processes. A growing number of hospitals </t>
  </si>
  <si>
    <t xml:space="preserve">are taking steps to identify and remove bottlenecks or inefficiencies in the system. </t>
  </si>
  <si>
    <t>As a result, they are seeing a positive impact on patients, staff, and the bottom line.</t>
  </si>
  <si>
    <t xml:space="preserve">By using the principles you have learned in the Six Sigma Black Belt course we want to  </t>
  </si>
  <si>
    <t xml:space="preserve">The nation's emergency care network must remain strong -- not only to maintain its ability to </t>
  </si>
  <si>
    <t xml:space="preserve">serve basic community needs, but also to ensure it will have the necessary  capacity and </t>
  </si>
  <si>
    <t>processes in place to respond quickly during a crisis.</t>
  </si>
  <si>
    <t>Baseline Sigma</t>
  </si>
  <si>
    <t>Note:  You will need to refer to the tab entitled "The Project" for this deliverable.</t>
  </si>
  <si>
    <t>to practice "prevention" versus "detection."  Part of your CONTROL strategy is to employ</t>
  </si>
  <si>
    <t>the use of an on-going capability study to ensure 'the plates are still spinning'--so-to-speak.</t>
  </si>
  <si>
    <t xml:space="preserve">                      Healthcare Project</t>
  </si>
  <si>
    <t>Deliverables include:</t>
  </si>
  <si>
    <t>"Business Case?"</t>
  </si>
  <si>
    <t>"Problem Statement"</t>
  </si>
  <si>
    <t>Instructions</t>
  </si>
  <si>
    <r>
      <t xml:space="preserve">   </t>
    </r>
    <r>
      <rPr>
        <b/>
        <sz val="10"/>
        <color indexed="12"/>
        <rFont val="Arial"/>
        <family val="2"/>
      </rPr>
      <t xml:space="preserve">  The blue font is the data (where applicable) that you will need to complete the deliverable.  </t>
    </r>
  </si>
  <si>
    <r>
      <t xml:space="preserve">   </t>
    </r>
    <r>
      <rPr>
        <b/>
        <sz val="10"/>
        <color indexed="17"/>
        <rFont val="Arial"/>
        <family val="2"/>
      </rPr>
      <t xml:space="preserve">  The next segment is in green font.  These are your instructions. </t>
    </r>
  </si>
  <si>
    <t>We are using Excel software for the projects.  You may use other software</t>
  </si>
  <si>
    <t>to complete your projects, but please 'report' your answers in the Excel format</t>
  </si>
  <si>
    <t>described below.</t>
  </si>
  <si>
    <t>You may complete your assignments with any version of Excel software.</t>
  </si>
  <si>
    <t>All assignments can easily be completed with a basic copy of Excel.</t>
  </si>
  <si>
    <t>There is also an Add-In feature which is available for Excel that can be helpful,</t>
  </si>
  <si>
    <t xml:space="preserve">although it is not required.   The Add-In feature comes free with each Excel package, </t>
  </si>
  <si>
    <t>Following are the simple instruction for loading the Excel Add-ins for both Excel 2003</t>
  </si>
  <si>
    <t xml:space="preserve">and Excel 2007.  (Slide your cursor over the red-cornered cells to read) </t>
  </si>
  <si>
    <t>Excel Novice  - Please read</t>
  </si>
  <si>
    <t>although it may not be currently loaded into your copy of Excel.</t>
  </si>
  <si>
    <t>Project Timeline</t>
  </si>
  <si>
    <t>How to submit an Assignment</t>
  </si>
  <si>
    <t>In response to customers like you, we have added a peach-colored box</t>
  </si>
  <si>
    <t xml:space="preserve">for each deliverable.  We have done this to make it clear (and consistent) the </t>
  </si>
  <si>
    <t>areas of the project that will be reviewed to your instructor.</t>
  </si>
  <si>
    <t>Project charter (target week 3 or sooner)</t>
  </si>
  <si>
    <t xml:space="preserve">Please 'hand-in'  your assignments throughout the course. </t>
  </si>
  <si>
    <t xml:space="preserve"> DO NOT SAVE THEM FOR THE END.</t>
  </si>
  <si>
    <t>is 7 days prior to the end of the course.</t>
  </si>
  <si>
    <t>Excel 2007 example</t>
  </si>
  <si>
    <t xml:space="preserve">the system.  In hospitals across the U.S., EDs face a similar story of delays </t>
  </si>
  <si>
    <t>come up with for four (4) items:  Problem statement, business case, goal and project scope.</t>
  </si>
  <si>
    <t>TARGET ASSIGNMENT DATE -  Submit in Week 3 or earlier</t>
  </si>
  <si>
    <t xml:space="preserve">Create a SIPOC map of the process based upon the healthcare case study write-up (found at </t>
  </si>
  <si>
    <t xml:space="preserve">"The project" tab).  Feel free to use your imagination in doing this piece of the project.  </t>
  </si>
  <si>
    <t xml:space="preserve">Draw upon your own experience from visiting an Emergency Department to come up with </t>
  </si>
  <si>
    <t xml:space="preserve">the 'suppliers', 'inputs', 'process', 'outputs', and 'customers.'  Note:  Normally the </t>
  </si>
  <si>
    <t xml:space="preserve">SIPOC map is constructed horizontally.  When mailing this deliverable to your instructor, </t>
  </si>
  <si>
    <t>it formats better vertically.</t>
  </si>
  <si>
    <t>TARGET ASSIGNMENT DATE -  Submit in Week 4 or earlier</t>
  </si>
  <si>
    <t>SIPOC - Suppliers, Inputs, Process, Outputs, Customers</t>
  </si>
  <si>
    <t xml:space="preserve">The first thing you would have to do is sort the data from the largest count of injuries to the smallest. </t>
  </si>
  <si>
    <t xml:space="preserve"> It would look like this after sorting.</t>
  </si>
  <si>
    <t>More on Bin Ranges</t>
  </si>
  <si>
    <t>You can complete this assignment by hand as taught in the lecture, or</t>
  </si>
  <si>
    <t>you can use Excel, or you may use a calculator or</t>
  </si>
  <si>
    <t xml:space="preserve">other software.  We explain the fundamentals of the </t>
  </si>
  <si>
    <t xml:space="preserve">of standard deviation.  This approach gives you an  </t>
  </si>
  <si>
    <t>understanding of standard deviation, which then allows</t>
  </si>
  <si>
    <t>you to be flexible in the tools that you use.</t>
  </si>
  <si>
    <t>calculations, so that you learn the mechanics and the meaning</t>
  </si>
  <si>
    <t>Expected variation</t>
  </si>
  <si>
    <t>3.  From these calculations, determine the range of expected variation.</t>
  </si>
  <si>
    <t>What is the lowest point of expected variation?</t>
  </si>
  <si>
    <t>What is the upper point of expected variation?</t>
  </si>
  <si>
    <t xml:space="preserve">4.  Create a histogram from this data.  Use the </t>
  </si>
  <si>
    <t xml:space="preserve">same information.  There can also be found in Design of Experiments textbooks.  </t>
  </si>
  <si>
    <r>
      <t xml:space="preserve">TARGET ASSIGNMENT DATE - </t>
    </r>
    <r>
      <rPr>
        <b/>
        <sz val="12"/>
        <rFont val="Arial"/>
        <family val="2"/>
      </rPr>
      <t xml:space="preserve"> Submit in Week 7 or earlier</t>
    </r>
  </si>
  <si>
    <r>
      <t xml:space="preserve">TARGET ASSIGNMENT DATE - </t>
    </r>
    <r>
      <rPr>
        <b/>
        <sz val="12"/>
        <rFont val="Arial"/>
        <family val="2"/>
      </rPr>
      <t xml:space="preserve"> Submit in Week 12 or earlier</t>
    </r>
  </si>
  <si>
    <r>
      <t xml:space="preserve">TARGET ASSIGNMENT DATE - </t>
    </r>
    <r>
      <rPr>
        <b/>
        <sz val="12"/>
        <rFont val="Arial"/>
        <family val="2"/>
      </rPr>
      <t xml:space="preserve"> Submit in Week 13 or earlier</t>
    </r>
  </si>
  <si>
    <r>
      <t xml:space="preserve">TARGET ASSIGNMENT DATE - </t>
    </r>
    <r>
      <rPr>
        <b/>
        <sz val="12"/>
        <rFont val="Arial"/>
        <family val="2"/>
      </rPr>
      <t xml:space="preserve"> Submit in Week 14 or earlier</t>
    </r>
  </si>
  <si>
    <t>Expected Variation</t>
  </si>
  <si>
    <r>
      <t xml:space="preserve">to use the control chart to </t>
    </r>
    <r>
      <rPr>
        <b/>
        <i/>
        <sz val="10"/>
        <color indexed="17"/>
        <rFont val="Arial"/>
        <family val="2"/>
      </rPr>
      <t>control and monitor</t>
    </r>
    <r>
      <rPr>
        <b/>
        <sz val="10"/>
        <rFont val="Arial"/>
        <family val="2"/>
      </rPr>
      <t xml:space="preserve"> the process behavior. We use a capability </t>
    </r>
  </si>
  <si>
    <t>Pp, Ppk formulas</t>
  </si>
  <si>
    <t>"Goal Statement"</t>
  </si>
  <si>
    <t>Hypothetical problem  (This is NOT the project data which is why this is separated in a shaded box)</t>
  </si>
  <si>
    <t>This spreadsheet tab provides illustrations of adding the DATA ANALYSIS capability to your  Excel software.</t>
  </si>
  <si>
    <t>If you see Data Analysis already listed under the Tools tab, you are set.  If you do not see Data Analysis</t>
  </si>
  <si>
    <t>follow the instructions in the Green tab.</t>
  </si>
  <si>
    <t>Excel 2003 or earlier versions of Excel example</t>
  </si>
  <si>
    <t>This spreadsheet tab provides illustrations of adding the DATA ANALYSIS capability to your 2007 Excel software.</t>
  </si>
  <si>
    <t>If you see Data Analysis already listed under the DATA tab, you are set.  If you do not see Data Analysis</t>
  </si>
  <si>
    <t>Leave without treatment incidents</t>
  </si>
  <si>
    <t>SAMPLE</t>
  </si>
  <si>
    <r>
      <t xml:space="preserve">Notice:  The shaded section below has a </t>
    </r>
    <r>
      <rPr>
        <b/>
        <u/>
        <sz val="10"/>
        <color indexed="56"/>
        <rFont val="Arial"/>
        <family val="2"/>
      </rPr>
      <t>practice problem</t>
    </r>
    <r>
      <rPr>
        <b/>
        <sz val="10"/>
        <color indexed="56"/>
        <rFont val="Arial"/>
        <family val="2"/>
      </rPr>
      <t xml:space="preserve"> intended to help you with this assignment. </t>
    </r>
  </si>
  <si>
    <t>study to determine how the process is performing in reference to the specifications, once we have</t>
  </si>
  <si>
    <t>Excel 2003 Tip</t>
  </si>
  <si>
    <t>Excel 2007 Tip</t>
  </si>
  <si>
    <t>Mean:</t>
  </si>
  <si>
    <t>Upper control limit for the individuals:</t>
  </si>
  <si>
    <t>Lower control limit for the individuals:</t>
  </si>
  <si>
    <t>treatment, 6.3% left without treatment--essentially because they were dissatisfied with the wait time.</t>
  </si>
  <si>
    <t xml:space="preserve">tired of waiting and leave without treatment.  In fact, last year of the 43,800 patients awaiting </t>
  </si>
  <si>
    <t xml:space="preserve">decrease 'door to doctor time' in our ER to hopefully reduce the number of people who get  </t>
  </si>
  <si>
    <t>Suppliers:</t>
  </si>
  <si>
    <t>(At least 3)</t>
  </si>
  <si>
    <t>Outputs:</t>
  </si>
  <si>
    <t>Is the process reasonably normally distributed?</t>
  </si>
  <si>
    <t>Is the process acceptable? What is the basis for your decision?</t>
  </si>
  <si>
    <t>and complete by no later than midnight EST one week (7 days) BEFORE the last day of class.</t>
  </si>
  <si>
    <r>
      <t xml:space="preserve">The deadline for having all project deliverables 100% correct is 7 days </t>
    </r>
    <r>
      <rPr>
        <b/>
        <u/>
        <sz val="10"/>
        <color indexed="10"/>
        <rFont val="Arial"/>
        <family val="2"/>
      </rPr>
      <t>prior to</t>
    </r>
    <r>
      <rPr>
        <b/>
        <sz val="10"/>
        <color indexed="10"/>
        <rFont val="Arial"/>
        <family val="2"/>
      </rPr>
      <t xml:space="preserve"> the end of the course</t>
    </r>
  </si>
  <si>
    <t>The deadline for having all project deliverables 100% correct</t>
  </si>
  <si>
    <t>Got tired of waiting</t>
  </si>
  <si>
    <t>Too many people waiting</t>
  </si>
  <si>
    <t>Had to go / ran out of time</t>
  </si>
  <si>
    <t>How do I determine if it's approximately normal?</t>
  </si>
  <si>
    <t>The team is certain there is a correlation between the volume of patients and the number of patients who</t>
  </si>
  <si>
    <t>"Leave Without Treatment" (LWT).  If there really IS correlation with the set of data,</t>
  </si>
  <si>
    <t>Upper control limit for the range:</t>
  </si>
  <si>
    <t>Is there adequate discrimination? Explain your answer: Which chart did you use and exactly how many strata are there on that chart? How many should there be?</t>
  </si>
  <si>
    <t>Your team decided to use a Pp/Ppk study.  Reflected in the data below is last</t>
  </si>
  <si>
    <t>all of the assignable causes and the process is now stable.</t>
  </si>
  <si>
    <r>
      <t>a stable and predictable process as determined by the control chart.</t>
    </r>
    <r>
      <rPr>
        <b/>
        <sz val="10"/>
        <color rgb="FFFF0000"/>
        <rFont val="Arial"/>
        <family val="2"/>
      </rPr>
      <t xml:space="preserve"> Assume that you addressed</t>
    </r>
  </si>
  <si>
    <t xml:space="preserve">month's wait times under the new, stable process.  You need to use this data in your Pp/Ppk study. </t>
  </si>
  <si>
    <t>that the process variation is still acting normal.  By the way--finish this deliverable correctly and make all</t>
  </si>
  <si>
    <t>required corrections to the other assignments and you are finished with the project.</t>
  </si>
  <si>
    <t>HINT</t>
  </si>
  <si>
    <t>through the use of designed experiments.  There were other improvements made through the</t>
  </si>
  <si>
    <t>use of other Six Sigma tools and techniques (aside from your project deliverables) and now the</t>
  </si>
  <si>
    <t>wait times are acceptable.  Now, you want to ensure that they are staying that way and you want</t>
  </si>
  <si>
    <t>This dramatically decreased the overall wait times because the returning patients were</t>
  </si>
  <si>
    <t>already in the system. The team also learned how to improve the process</t>
  </si>
  <si>
    <t>Pp (round final result to 6 decimal places):</t>
  </si>
  <si>
    <t>Ppk (round final result to 6 decimal places):</t>
  </si>
  <si>
    <t>is telling you, and why?</t>
  </si>
  <si>
    <t>HINT!</t>
  </si>
  <si>
    <t>What is the business case? (Use no more than 2 sentences.)</t>
  </si>
  <si>
    <t>What is the problem statement? (Use no more than 2 sentences.)</t>
  </si>
  <si>
    <t>What is the goal statement? (Use one sentence.)</t>
  </si>
  <si>
    <t>What is your project scope? (This is not your goal statement! Use one sentence.)</t>
  </si>
  <si>
    <t>Standard deviation:</t>
  </si>
  <si>
    <r>
      <t xml:space="preserve">If the process is unstable, what </t>
    </r>
    <r>
      <rPr>
        <b/>
        <u/>
        <sz val="10"/>
        <rFont val="Arial"/>
        <family val="2"/>
      </rPr>
      <t>process</t>
    </r>
    <r>
      <rPr>
        <b/>
        <sz val="10"/>
        <rFont val="Arial"/>
        <family val="2"/>
      </rPr>
      <t xml:space="preserve"> would you follow to determine what is causing the instability?</t>
    </r>
  </si>
  <si>
    <t>What is the baseline sigma? (Approximately)</t>
  </si>
  <si>
    <t>ROUND YOUR FINAL RESULTS TO 2 DECIMAL PLACES.</t>
  </si>
  <si>
    <r>
      <t>Process</t>
    </r>
    <r>
      <rPr>
        <b/>
        <sz val="10"/>
        <color indexed="47"/>
        <rFont val="Arial"/>
        <family val="2"/>
      </rPr>
      <t xml:space="preserve"> </t>
    </r>
    <r>
      <rPr>
        <b/>
        <sz val="10"/>
        <rFont val="Arial"/>
        <family val="2"/>
      </rPr>
      <t>Step 2:</t>
    </r>
  </si>
  <si>
    <t>Process Step 1:</t>
  </si>
  <si>
    <r>
      <t>Process</t>
    </r>
    <r>
      <rPr>
        <b/>
        <sz val="10"/>
        <color indexed="47"/>
        <rFont val="Arial"/>
        <family val="2"/>
      </rPr>
      <t xml:space="preserve"> </t>
    </r>
    <r>
      <rPr>
        <b/>
        <sz val="10"/>
        <rFont val="Arial"/>
        <family val="2"/>
      </rPr>
      <t>Step 3:</t>
    </r>
  </si>
  <si>
    <r>
      <t>Process</t>
    </r>
    <r>
      <rPr>
        <b/>
        <sz val="10"/>
        <color indexed="47"/>
        <rFont val="Arial"/>
        <family val="2"/>
      </rPr>
      <t xml:space="preserve"> </t>
    </r>
    <r>
      <rPr>
        <b/>
        <sz val="10"/>
        <rFont val="Arial"/>
        <family val="2"/>
      </rPr>
      <t>Step 4:</t>
    </r>
  </si>
  <si>
    <r>
      <t>Process</t>
    </r>
    <r>
      <rPr>
        <b/>
        <sz val="10"/>
        <color indexed="47"/>
        <rFont val="Arial"/>
        <family val="2"/>
      </rPr>
      <t xml:space="preserve"> </t>
    </r>
    <r>
      <rPr>
        <b/>
        <sz val="10"/>
        <rFont val="Arial"/>
        <family val="2"/>
      </rPr>
      <t>Step 5:</t>
    </r>
  </si>
  <si>
    <t>Process Step 6:</t>
  </si>
  <si>
    <r>
      <t>Process</t>
    </r>
    <r>
      <rPr>
        <b/>
        <sz val="10"/>
        <color indexed="47"/>
        <rFont val="Arial"/>
        <family val="2"/>
      </rPr>
      <t xml:space="preserve"> </t>
    </r>
    <r>
      <rPr>
        <b/>
        <sz val="10"/>
        <rFont val="Arial"/>
        <family val="2"/>
      </rPr>
      <t>Step 7:</t>
    </r>
  </si>
  <si>
    <t>Process Step 8:</t>
  </si>
  <si>
    <t>Customers:</t>
  </si>
  <si>
    <t>Inputs:</t>
  </si>
  <si>
    <t>Excel 2003 or earlier</t>
  </si>
  <si>
    <t>Excel 2007 or later</t>
  </si>
  <si>
    <t>SIPOC (week 4 or sooner)</t>
  </si>
  <si>
    <t>Excel 2003 or earlier instructions</t>
  </si>
  <si>
    <t>Excel 2007or later instructions</t>
  </si>
  <si>
    <t xml:space="preserve">indicated that 62 percent of hospitals feel they are at, or over, operating capacity. That number  </t>
  </si>
  <si>
    <t>Healthcare</t>
  </si>
  <si>
    <r>
      <t xml:space="preserve">We want you to determine the baseline sigma </t>
    </r>
    <r>
      <rPr>
        <b/>
        <i/>
        <u/>
        <sz val="10"/>
        <rFont val="Arial"/>
        <family val="2"/>
      </rPr>
      <t>with the Motorola 1.5 sigma shift</t>
    </r>
    <r>
      <rPr>
        <b/>
        <sz val="10"/>
        <rFont val="Arial"/>
        <family val="2"/>
      </rPr>
      <t>.</t>
    </r>
  </si>
  <si>
    <t>Calculate the PPM/DPMO for this process and determine the baseline sigma with the Motorola shift.</t>
  </si>
  <si>
    <t>(Use 1 decimal place)</t>
  </si>
  <si>
    <t>6.3% of people left without treatment</t>
  </si>
  <si>
    <t>You need to determine the 'biggest contributors to the problem.'</t>
  </si>
  <si>
    <t>One tool to accomplish this is the Pareto Chart.</t>
  </si>
  <si>
    <r>
      <t>Using the data (</t>
    </r>
    <r>
      <rPr>
        <b/>
        <sz val="10"/>
        <color indexed="12"/>
        <rFont val="Arial"/>
        <family val="2"/>
      </rPr>
      <t>blue)</t>
    </r>
    <r>
      <rPr>
        <b/>
        <sz val="10"/>
        <color indexed="17"/>
        <rFont val="Arial"/>
        <family val="2"/>
      </rPr>
      <t xml:space="preserve"> below construct a Pareto chart (see the online video lecture for more).</t>
    </r>
  </si>
  <si>
    <t>Let's say that data reveals the following counts for help-desk occurrences for the month of July.</t>
  </si>
  <si>
    <t># of occurrences</t>
  </si>
  <si>
    <r>
      <t xml:space="preserve">The project data are below in </t>
    </r>
    <r>
      <rPr>
        <b/>
        <sz val="10"/>
        <color indexed="12"/>
        <rFont val="Arial"/>
        <family val="2"/>
      </rPr>
      <t>blue</t>
    </r>
    <r>
      <rPr>
        <b/>
        <sz val="10"/>
        <color indexed="56"/>
        <rFont val="Arial"/>
        <family val="2"/>
      </rPr>
      <t>.</t>
    </r>
  </si>
  <si>
    <t>Reasons for customer dissatisfaction:</t>
  </si>
  <si>
    <t>Total customers choosing this particular response</t>
  </si>
  <si>
    <t>TOTAL</t>
  </si>
  <si>
    <t>Create a Pareto chart in Excel 2003 or earlier</t>
  </si>
  <si>
    <t>Create a Pareto chart in Excel 2007 or later</t>
  </si>
  <si>
    <r>
      <t xml:space="preserve">Which </t>
    </r>
    <r>
      <rPr>
        <b/>
        <u/>
        <sz val="10"/>
        <rFont val="Arial"/>
        <family val="2"/>
      </rPr>
      <t>ONE</t>
    </r>
    <r>
      <rPr>
        <b/>
        <sz val="10"/>
        <rFont val="Arial"/>
        <family val="2"/>
      </rPr>
      <t xml:space="preserve"> issue should your team focus on first based upon what the Pareto Chart</t>
    </r>
  </si>
  <si>
    <t>Your boss wants to know the limits of expected variation for the DSST resolution times.</t>
  </si>
  <si>
    <t>Assuming that the process is normally distributed, you know you can calculate/predict the limits</t>
  </si>
  <si>
    <t>of expected variation by calculating the mean and standard deviation for the data and then using</t>
  </si>
  <si>
    <t>the properties of the normal distribution to estimate the limits of the expected variation.</t>
  </si>
  <si>
    <t>The Mean and StDev in Excel 2003</t>
  </si>
  <si>
    <t>The Mean and StDev in Excel 2007</t>
  </si>
  <si>
    <t>Histograms in Excel 2003 or earlier</t>
  </si>
  <si>
    <t>Histograms in Excel 2007 or later</t>
  </si>
  <si>
    <t xml:space="preserve">5.  By looking at the histogram, is the process normally </t>
  </si>
  <si>
    <t xml:space="preserve">Are the data approximately bell shaped?  </t>
  </si>
  <si>
    <t>Average ED Wait Times (Door to Doctor)</t>
  </si>
  <si>
    <t>last 30 days (measured in minutes)</t>
  </si>
  <si>
    <t>ROUND ALL FINAL RESULTS TO 2 DECIMAL PLACES.</t>
  </si>
  <si>
    <t>You recommend using a design of experiments approach to hopefully realize a breakthrough</t>
  </si>
  <si>
    <t>so long. From that list, the team has reduced it down to five factors they want to include in an</t>
  </si>
  <si>
    <t xml:space="preserve">experiment. They do not suspect any interactions, so they conclude a resolution III will be adequate.  </t>
  </si>
  <si>
    <t>They refer to the resolution matrix (in Analyzing Fractional Factorial Designs lecture and the online</t>
  </si>
  <si>
    <t xml:space="preserve">textbook) and they find they can learn about the effects of those five factors in as little as </t>
  </si>
  <si>
    <t>eight experiments.</t>
  </si>
  <si>
    <t>Staff sz -</t>
  </si>
  <si>
    <t>Staff sz +</t>
  </si>
  <si>
    <t>Order -</t>
  </si>
  <si>
    <t>Order +</t>
  </si>
  <si>
    <t>Method +</t>
  </si>
  <si>
    <r>
      <t xml:space="preserve">Which </t>
    </r>
    <r>
      <rPr>
        <b/>
        <u/>
        <sz val="10"/>
        <rFont val="Arial"/>
        <family val="2"/>
      </rPr>
      <t>two</t>
    </r>
    <r>
      <rPr>
        <b/>
        <sz val="10"/>
        <rFont val="Arial"/>
        <family val="2"/>
      </rPr>
      <t xml:space="preserve"> factors are most significant and what are the optimum settings for these </t>
    </r>
    <r>
      <rPr>
        <b/>
        <u/>
        <sz val="10"/>
        <rFont val="Arial"/>
        <family val="2"/>
      </rPr>
      <t>two</t>
    </r>
    <r>
      <rPr>
        <b/>
        <sz val="10"/>
        <rFont val="Arial"/>
        <family val="2"/>
      </rPr>
      <t xml:space="preserve"> factors?  </t>
    </r>
  </si>
  <si>
    <t>Software +</t>
  </si>
  <si>
    <t>Temp. -</t>
  </si>
  <si>
    <t>Temp. +</t>
  </si>
  <si>
    <t>Take an average of the response time minutes (y) when "temperature" was at (-).  Then, do the same thing</t>
  </si>
  <si>
    <t xml:space="preserve">for when the results (y) when "temperature" was at (+).  </t>
  </si>
  <si>
    <t>When at (-)</t>
  </si>
  <si>
    <t>When at (+)</t>
  </si>
  <si>
    <t>Results (Y) (treatment time - in minutes)</t>
  </si>
  <si>
    <t>improvement. The team brainstorms a long list of possible reasons why the average treatment time is</t>
  </si>
  <si>
    <t>1. With the data provided, construct a scatter diagram to see if their hypothesis is correct.</t>
  </si>
  <si>
    <t>2. Calculate the correlation coefficient between the two variables. (Use 6 decimal places)</t>
  </si>
  <si>
    <t>Scatter diagrams in Excel 2003 or earlier</t>
  </si>
  <si>
    <t>Scatter diagrams in Excel 2007 or later</t>
  </si>
  <si>
    <t>Correlation Coefficient - Excel 2003 or earlier</t>
  </si>
  <si>
    <t>Correlation Coefficient - Excel 2007 or later</t>
  </si>
  <si>
    <t xml:space="preserve">Is there strong correlation between the two variables? </t>
  </si>
  <si>
    <t>ROUND ALL FINAL RESULTS TO 6 DECIMAL PLACES.</t>
  </si>
  <si>
    <t xml:space="preserve">What is the calculated correlation coefficient? </t>
  </si>
  <si>
    <t>Using the data below, create an XmR chart for average resolution times.  Use the chart to</t>
  </si>
  <si>
    <t>answer the following questions and type those responses in the peach colored box below.</t>
  </si>
  <si>
    <t>1.  What is the upper control limit for the range?</t>
  </si>
  <si>
    <t>Control  Charts in Excel 2003 or earlier</t>
  </si>
  <si>
    <t>2.  What is the upper control limit for the individuals?</t>
  </si>
  <si>
    <t>Control Charts in Excel 2007 or later</t>
  </si>
  <si>
    <t>3.  What is the lower control limit for the individuals?</t>
  </si>
  <si>
    <t>4.  What would you do with the process?</t>
  </si>
  <si>
    <t xml:space="preserve">     a.  What would you recommend?</t>
  </si>
  <si>
    <t xml:space="preserve">     b.  Is the measurement system discriminate? </t>
  </si>
  <si>
    <t>"I have no idea about this one"</t>
  </si>
  <si>
    <t xml:space="preserve">     c.  Is resolution time in statistical control?</t>
  </si>
  <si>
    <t>1a.  Calculate R-bar</t>
  </si>
  <si>
    <t>Calculating R-bar in Excel 2003 or earlier</t>
  </si>
  <si>
    <t>Calculating R-bar in Excel 2007 or later</t>
  </si>
  <si>
    <t>Self check</t>
  </si>
  <si>
    <t xml:space="preserve">1b.  Calculate the </t>
  </si>
  <si>
    <t xml:space="preserve">upper control limit </t>
  </si>
  <si>
    <t>for the range</t>
  </si>
  <si>
    <t>"How do I do that?"</t>
  </si>
  <si>
    <t>Self Check</t>
  </si>
  <si>
    <t xml:space="preserve">2 &amp; 3.  Calculate the </t>
  </si>
  <si>
    <t>control limits for the</t>
  </si>
  <si>
    <t>individuals</t>
  </si>
  <si>
    <t>Be sure to review the week 11 virtual class for more information on SPC and measurement discrimination before you submit this!</t>
  </si>
  <si>
    <t>YOU DO NOT HAVE TO SUBMIT THE CONTROL CHART.  JUST ANSWER THE QUESTIONS.</t>
  </si>
  <si>
    <t>ROUND ALL RESULTS TO 6 DECIMAL PLACES.</t>
  </si>
  <si>
    <t>Is the process stable or unstable?</t>
  </si>
  <si>
    <t>Average wait times (in minutes) in order of occurrence</t>
  </si>
  <si>
    <t xml:space="preserve">2.  Is the processes random, or normally distributed?  </t>
  </si>
  <si>
    <t xml:space="preserve">     are listed below the data.  You will need these to do </t>
  </si>
  <si>
    <t>4.  Are the processes acceptable?</t>
  </si>
  <si>
    <t>"I'm lost"</t>
  </si>
  <si>
    <t>Use Excel 2003 or earlier  to find mean and Standard Deviation</t>
  </si>
  <si>
    <t>Use Excel 2007 or later to find mean and Standard Deviation</t>
  </si>
  <si>
    <t>Upper Specification Limit</t>
  </si>
  <si>
    <t>Average wait times (contiguous minutes)</t>
  </si>
  <si>
    <t>Minutes</t>
  </si>
  <si>
    <t>Temp</t>
  </si>
  <si>
    <t>Staff Size</t>
  </si>
  <si>
    <t>T Test</t>
  </si>
  <si>
    <t>You DO NOT WANT the methods to be different.  In fact, you want the methods to be</t>
  </si>
  <si>
    <t xml:space="preserve">different, you have a problem! To address this, you suggest using a T test.  </t>
  </si>
  <si>
    <t>If the null is NOT rejected--that is good news!  The team agrees that a sample size</t>
  </si>
  <si>
    <t>The team decides to use a significance level of 0.05 for the test.</t>
  </si>
  <si>
    <t>Step 1: State the null and alternative hypotheses</t>
  </si>
  <si>
    <t>Hint</t>
  </si>
  <si>
    <t>Step 2: Gather the required information</t>
  </si>
  <si>
    <t>Step 3: Calculate the t-test statistic (round to 6 decimal places)</t>
  </si>
  <si>
    <t>Step 4: Determine the critical t value</t>
  </si>
  <si>
    <t>Step 5: State the statistical conclusion</t>
  </si>
  <si>
    <t>Step 6: State the practical conclusion</t>
  </si>
  <si>
    <r>
      <t xml:space="preserve">Student </t>
    </r>
    <r>
      <rPr>
        <sz val="10"/>
        <color indexed="10"/>
        <rFont val="Arial"/>
        <family val="2"/>
      </rPr>
      <t>last</t>
    </r>
    <r>
      <rPr>
        <sz val="10"/>
        <rFont val="Arial"/>
        <family val="2"/>
      </rPr>
      <t xml:space="preserve"> name:</t>
    </r>
  </si>
  <si>
    <r>
      <t>State the null hypothesis:</t>
    </r>
    <r>
      <rPr>
        <sz val="10"/>
        <color indexed="47"/>
        <rFont val="Arial"/>
        <family val="2"/>
      </rPr>
      <t>::</t>
    </r>
  </si>
  <si>
    <r>
      <t>State the alt. hypothesis:</t>
    </r>
    <r>
      <rPr>
        <sz val="10"/>
        <color indexed="47"/>
        <rFont val="Arial"/>
        <family val="2"/>
      </rPr>
      <t>::</t>
    </r>
  </si>
  <si>
    <t>T test statistic (round to 6 decimal places):</t>
  </si>
  <si>
    <t>Use 6 decimal places.</t>
  </si>
  <si>
    <t>What is the critical value?</t>
  </si>
  <si>
    <t>State your statistical conclusion in the words of the null and alternate hypotheses</t>
  </si>
  <si>
    <t>State your practical conclusion in the words of the problem addressed</t>
  </si>
  <si>
    <t>by this study. (Do not use generic hypothesis test wording.)</t>
  </si>
  <si>
    <t>DO NOT SAVE THEM FOR THE END.</t>
  </si>
  <si>
    <t>Procrastinators:  The deadline for having all project deliverables 100% correct</t>
  </si>
  <si>
    <t>There is thought the major trauma centers and large hospitals with over 300 beds</t>
  </si>
  <si>
    <t>are producing different amounts of patients</t>
  </si>
  <si>
    <t xml:space="preserve">producing the same amount of patients.  If the method averages are significantly </t>
  </si>
  <si>
    <t>of 25 is adequate for the sample from the large hospitals.  You already know</t>
  </si>
  <si>
    <t>Large Hospitals</t>
  </si>
  <si>
    <t>Scatter diagram (week 12 or sooner)</t>
  </si>
  <si>
    <t>Baseline sigma (week 7 or sooner)</t>
  </si>
  <si>
    <t>Pareto chart (week 8 or sooner)</t>
  </si>
  <si>
    <t>Expected Variation (week 9 or sooner)</t>
  </si>
  <si>
    <t>T Test (week 11 or sooner)</t>
  </si>
  <si>
    <t>DOE (week 13 or sooner)</t>
  </si>
  <si>
    <t>Control chart (XmR) ( week 14 or sooner)</t>
  </si>
  <si>
    <t>Pp Ppk (week 15 or sooner)</t>
  </si>
  <si>
    <t xml:space="preserve">The tabs (bottom of each sheet) in this </t>
  </si>
  <si>
    <t xml:space="preserve"> Remember that the entire project must be 100% correct</t>
  </si>
  <si>
    <r>
      <t xml:space="preserve">TARGET ASSIGNMENT DATE - </t>
    </r>
    <r>
      <rPr>
        <b/>
        <sz val="12"/>
        <rFont val="Arial"/>
        <family val="2"/>
      </rPr>
      <t xml:space="preserve"> Submit in Week 8 or earlier</t>
    </r>
  </si>
  <si>
    <r>
      <t xml:space="preserve">TARGET ASSIGNMENT DATE - </t>
    </r>
    <r>
      <rPr>
        <b/>
        <sz val="12"/>
        <rFont val="Arial"/>
        <family val="2"/>
      </rPr>
      <t xml:space="preserve"> Submit in Week 9 or earlier</t>
    </r>
  </si>
  <si>
    <t>Target Assignment Date - Submit in Week 11 or earlier</t>
  </si>
  <si>
    <t>The team changed the process so that returning patients were processed ahead of the first-time patients.</t>
  </si>
  <si>
    <r>
      <t xml:space="preserve">TARGET ASSIGNMENT DATE - </t>
    </r>
    <r>
      <rPr>
        <b/>
        <sz val="12"/>
        <rFont val="Arial"/>
        <family val="2"/>
      </rPr>
      <t xml:space="preserve"> Submit in Week 15 or earlier</t>
    </r>
  </si>
  <si>
    <t>VERY IMPORTANT!! Be sure to submit your assignments for grading as you complete each one and following the submission schedule for each deliverable- DO NOT WAIT UNTIL THE END OF THE COURSE TO SEND THEM ALL IN. NOTE THAT THE ENTIRE PROJECT MUST BE 100% CORRECT BY ONE WEEK BEFORE THE END OF CLASS OR YOU WILL FAIL THE PROJECT AND THE COURSE. This means that you must submit ALL of your assignments far enough in advance of the project completion deadline to allow time for all necessary corrections to be made. Following the submission schedule is the best way to ensure that you have enough time to finish the project by the completion deadline - failure to meet the submission due dates can result in failing the course. Very few assignments are correct on the first submission and many require multiple rework attempts, so don't procrastinate!</t>
  </si>
  <si>
    <t>DO NOT SEND ANY EXTRA ATTACHMENTS UNLESS YOUR INSTRUCTOR SPECIFICALLY ASKS YOU TO!!</t>
  </si>
  <si>
    <t xml:space="preserve"> DO NOT SEND ANY EXTRA ATTACHMENTS UNLESS YOUR INSTRUCTOR SPECIFICALLY ASKS YOU TO!!</t>
  </si>
  <si>
    <t>Lower Specification Limit</t>
  </si>
  <si>
    <t>None</t>
  </si>
  <si>
    <t xml:space="preserve">the mean number of people for the trauma center, which is 126. </t>
  </si>
  <si>
    <t>Alt</t>
  </si>
  <si>
    <t xml:space="preserve">Hospital ED's in the United States are experiencing challenges with visits/volume of patients, hopsital limiting factors, and personel shortages. The hospital requires a new approach along the six sigma methods to reduce the door to doctor times and reduce walkout rates. </t>
  </si>
  <si>
    <t xml:space="preserve">With a 6.3% walkout rate the hospital needs to reduce the number of untreated patients. Using LSS methods we can expect to reduce the walkout rate by half over a 3 year period. </t>
  </si>
  <si>
    <t>The goal is to redux patient walkout rate by a quarter within the first 12 months, further improving to a 50% redux by the end of a 24 month cycle.</t>
  </si>
  <si>
    <t>The scope is that of the door to doctor process improvement along with all steps from the initial walk in, triage, and ultimately seeing their physician/DNP.</t>
  </si>
  <si>
    <t>Front desk/check in counter</t>
  </si>
  <si>
    <t>Nurse/Med-tech</t>
  </si>
  <si>
    <t>Patient/Legal Guardian</t>
  </si>
  <si>
    <t>MD/DO/DNP/PA</t>
  </si>
  <si>
    <t>RN/BSN/NP</t>
  </si>
  <si>
    <t>Symptoms experienced/time</t>
  </si>
  <si>
    <t>screening(prescriptions,history,etc.)</t>
  </si>
  <si>
    <t>Type health insurance/none</t>
  </si>
  <si>
    <t>Patient arrives at Emergency Dept.</t>
  </si>
  <si>
    <t>Patient checks in at front desk</t>
  </si>
  <si>
    <t>Insurance information gathered</t>
  </si>
  <si>
    <t>Nurse/Med tech traiges/vitals</t>
  </si>
  <si>
    <t>Attending MD/DO/PA/DNP gives assessment</t>
  </si>
  <si>
    <t>determination follow on treatment</t>
  </si>
  <si>
    <t>in patient/out patient/ lab work determined</t>
  </si>
  <si>
    <t>discharge or room assigned as necessary</t>
  </si>
  <si>
    <t>Doctors assessment/verdict</t>
  </si>
  <si>
    <t>discharge/room assigned</t>
  </si>
  <si>
    <t>prescription given/labs ordered</t>
  </si>
  <si>
    <t>follow up orders</t>
  </si>
  <si>
    <t>Patient/legal Guardians of patients</t>
  </si>
  <si>
    <t>Nurses (ADN/RN/BSN/NP)</t>
  </si>
  <si>
    <t>front desk staff/med techs</t>
  </si>
  <si>
    <t>misc. maintenacne/hosptial workers</t>
  </si>
  <si>
    <t xml:space="preserve">For the top complaint we see "got tired of waiting" as holding the most percentage. We also can note that "had to go/ran out of time and too many people" as close contenders on the next set of high percentages. </t>
  </si>
  <si>
    <t>average</t>
  </si>
  <si>
    <t>mean</t>
  </si>
  <si>
    <t>stdev</t>
  </si>
  <si>
    <t>Yes</t>
  </si>
  <si>
    <t>negative</t>
  </si>
  <si>
    <t xml:space="preserve">Order - </t>
  </si>
  <si>
    <t xml:space="preserve">Order + </t>
  </si>
  <si>
    <t>Method-</t>
  </si>
  <si>
    <t>Method+</t>
  </si>
  <si>
    <t>SW-</t>
  </si>
  <si>
    <t>SW+</t>
  </si>
  <si>
    <t>staff-</t>
  </si>
  <si>
    <t>staff+</t>
  </si>
  <si>
    <t>The trauma center and large hospitals are not producing different numbers of patients</t>
  </si>
  <si>
    <t>The trauma center and large hospital are producing different amounts of patients</t>
  </si>
  <si>
    <t>T Value &gt; T Critical = reject Null , P value &lt; 0.05 = reject Null</t>
  </si>
  <si>
    <t>There is enough data to show that the trauma center and the large hospital in question are in fact producing different numbers in patients.</t>
  </si>
  <si>
    <t>yes</t>
  </si>
  <si>
    <t xml:space="preserve">I would say given the data the size of the staff and method, or more specifically the Method and Staff size; based on this DOE iterative method and staff size of 16 should be used. </t>
  </si>
  <si>
    <t xml:space="preserve">The process is unstable since there is a point that is over the upper appropriate control limit for the ranges and its standard deviation is much more than 2.66 times greater than the mean time, resulting in variation. Measurements should be taken to test for any particular cause conditions that may be affecting customers in order to determine what is causing the instability. </t>
  </si>
  <si>
    <t>No, because 44.9 strata available. I was using the MR chart, and I'm sure there are at least six. My chart is divided into four strata..</t>
  </si>
  <si>
    <t>cannot be calculated w/o LSL and USL</t>
  </si>
  <si>
    <t xml:space="preserve">Yes. Capabilities of Ppk, etc. are greater than 1.33 which could be noted as a generally accepted min. Value f/ capable process.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</si>
</sst>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F400]h:mm:ss\ AM/PM"/>
    <numFmt numFmtId="165" formatCode="h:mm;@"/>
    <numFmt numFmtId="166" formatCode="0.000"/>
    <numFmt numFmtId="167" formatCode="0.0"/>
    <numFmt numFmtId="168" formatCode="0.000000"/>
    <numFmt numFmtId="169" formatCode="0.0000"/>
  </numFmts>
  <fonts count="85" x14ac:knownFonts="1">
    <font>
      <sz val="10"/>
      <name val="Arial"/>
    </font>
    <font>
      <sz val="10"/>
      <name val="Arial"/>
      <family val="2"/>
    </font>
    <font>
      <sz val="8"/>
      <name val="Arial"/>
      <family val="2"/>
    </font>
    <font>
      <b/>
      <sz val="10"/>
      <name val="Arial"/>
      <family val="2"/>
    </font>
    <font>
      <b/>
      <sz val="10"/>
      <color indexed="17"/>
      <name val="Arial"/>
      <family val="2"/>
    </font>
    <font>
      <b/>
      <sz val="10"/>
      <color indexed="12"/>
      <name val="Arial"/>
      <family val="2"/>
    </font>
    <font>
      <sz val="10"/>
      <color indexed="9"/>
      <name val="Arial"/>
      <family val="2"/>
    </font>
    <font>
      <b/>
      <sz val="10"/>
      <color indexed="10"/>
      <name val="Arial"/>
      <family val="2"/>
    </font>
    <font>
      <b/>
      <sz val="10"/>
      <name val="Arial"/>
      <family val="2"/>
    </font>
    <font>
      <u/>
      <sz val="10"/>
      <name val="Arial"/>
      <family val="2"/>
    </font>
    <font>
      <sz val="10"/>
      <name val="Arial"/>
      <family val="2"/>
    </font>
    <font>
      <b/>
      <sz val="10"/>
      <color indexed="11"/>
      <name val="Arial"/>
      <family val="2"/>
    </font>
    <font>
      <b/>
      <sz val="10"/>
      <color indexed="17"/>
      <name val="Arial"/>
      <family val="2"/>
    </font>
    <font>
      <b/>
      <sz val="10"/>
      <color indexed="10"/>
      <name val="Arial"/>
      <family val="2"/>
    </font>
    <font>
      <b/>
      <sz val="10"/>
      <color indexed="20"/>
      <name val="Arial"/>
      <family val="2"/>
    </font>
    <font>
      <b/>
      <sz val="10"/>
      <color indexed="39"/>
      <name val="Arial"/>
      <family val="2"/>
    </font>
    <font>
      <sz val="10"/>
      <color indexed="12"/>
      <name val="Arial"/>
      <family val="2"/>
    </font>
    <font>
      <sz val="10"/>
      <color indexed="17"/>
      <name val="Arial"/>
      <family val="2"/>
    </font>
    <font>
      <sz val="10"/>
      <color indexed="10"/>
      <name val="Arial"/>
      <family val="2"/>
    </font>
    <font>
      <b/>
      <sz val="10"/>
      <color indexed="63"/>
      <name val="Arial"/>
      <family val="2"/>
    </font>
    <font>
      <sz val="8"/>
      <color indexed="81"/>
      <name val="Tahoma"/>
      <family val="2"/>
    </font>
    <font>
      <b/>
      <sz val="8"/>
      <color indexed="81"/>
      <name val="Tahoma"/>
      <family val="2"/>
    </font>
    <font>
      <b/>
      <sz val="10"/>
      <color indexed="54"/>
      <name val="Arial"/>
      <family val="2"/>
    </font>
    <font>
      <b/>
      <sz val="10"/>
      <color indexed="14"/>
      <name val="Arial"/>
      <family val="2"/>
    </font>
    <font>
      <sz val="10"/>
      <color indexed="54"/>
      <name val="Arial"/>
      <family val="2"/>
    </font>
    <font>
      <sz val="10"/>
      <color indexed="14"/>
      <name val="Arial"/>
      <family val="2"/>
    </font>
    <font>
      <sz val="10"/>
      <color indexed="54"/>
      <name val="Arial"/>
      <family val="2"/>
    </font>
    <font>
      <b/>
      <sz val="10"/>
      <color indexed="61"/>
      <name val="Arial"/>
      <family val="2"/>
    </font>
    <font>
      <b/>
      <sz val="10"/>
      <color indexed="9"/>
      <name val="Arial"/>
      <family val="2"/>
    </font>
    <font>
      <b/>
      <i/>
      <sz val="10"/>
      <color indexed="17"/>
      <name val="Arial"/>
      <family val="2"/>
    </font>
    <font>
      <sz val="10"/>
      <color indexed="61"/>
      <name val="Arial"/>
      <family val="2"/>
    </font>
    <font>
      <b/>
      <sz val="10"/>
      <name val="Times New Roman"/>
      <family val="1"/>
    </font>
    <font>
      <b/>
      <sz val="10"/>
      <color indexed="47"/>
      <name val="Arial"/>
      <family val="2"/>
    </font>
    <font>
      <b/>
      <sz val="8"/>
      <name val="Arial"/>
      <family val="2"/>
    </font>
    <font>
      <b/>
      <u/>
      <sz val="10"/>
      <color indexed="10"/>
      <name val="Arial"/>
      <family val="2"/>
    </font>
    <font>
      <b/>
      <u/>
      <sz val="8"/>
      <color indexed="81"/>
      <name val="Tahoma"/>
      <family val="2"/>
    </font>
    <font>
      <b/>
      <sz val="18"/>
      <name val="Arial"/>
      <family val="2"/>
    </font>
    <font>
      <b/>
      <sz val="12"/>
      <color indexed="14"/>
      <name val="Arial"/>
      <family val="2"/>
    </font>
    <font>
      <b/>
      <sz val="14"/>
      <name val="Arial"/>
      <family val="2"/>
    </font>
    <font>
      <sz val="12"/>
      <name val="Arial"/>
      <family val="2"/>
    </font>
    <font>
      <b/>
      <sz val="12"/>
      <name val="Arial"/>
      <family val="2"/>
    </font>
    <font>
      <b/>
      <sz val="20"/>
      <name val="Arial"/>
      <family val="2"/>
    </font>
    <font>
      <sz val="14"/>
      <name val="Arial"/>
      <family val="2"/>
    </font>
    <font>
      <b/>
      <sz val="14"/>
      <color indexed="17"/>
      <name val="Arial"/>
      <family val="2"/>
    </font>
    <font>
      <b/>
      <sz val="10"/>
      <color indexed="56"/>
      <name val="Arial"/>
      <family val="2"/>
    </font>
    <font>
      <b/>
      <i/>
      <sz val="12"/>
      <color indexed="81"/>
      <name val="Tahoma"/>
      <family val="2"/>
    </font>
    <font>
      <b/>
      <i/>
      <sz val="10"/>
      <color indexed="81"/>
      <name val="Tahoma"/>
      <family val="2"/>
    </font>
    <font>
      <b/>
      <i/>
      <sz val="10"/>
      <color indexed="81"/>
      <name val="Arial"/>
      <family val="2"/>
    </font>
    <font>
      <b/>
      <u/>
      <sz val="10"/>
      <color indexed="56"/>
      <name val="Arial"/>
      <family val="2"/>
    </font>
    <font>
      <b/>
      <sz val="11"/>
      <color rgb="FF00FF00"/>
      <name val="Arial"/>
      <family val="2"/>
    </font>
    <font>
      <b/>
      <sz val="10"/>
      <color rgb="FFFF0000"/>
      <name val="Arial"/>
      <family val="2"/>
    </font>
    <font>
      <b/>
      <sz val="10"/>
      <color theme="3"/>
      <name val="Arial"/>
      <family val="2"/>
    </font>
    <font>
      <sz val="10"/>
      <color theme="3"/>
      <name val="Arial"/>
      <family val="2"/>
    </font>
    <font>
      <sz val="8"/>
      <color theme="3"/>
      <name val="Arial"/>
      <family val="2"/>
    </font>
    <font>
      <b/>
      <sz val="8"/>
      <color theme="3"/>
      <name val="Arial"/>
      <family val="2"/>
    </font>
    <font>
      <b/>
      <sz val="14"/>
      <color rgb="FF0000FF"/>
      <name val="Arial"/>
      <family val="2"/>
    </font>
    <font>
      <b/>
      <sz val="11"/>
      <color rgb="FF00CC00"/>
      <name val="Arial"/>
      <family val="2"/>
    </font>
    <font>
      <b/>
      <sz val="10"/>
      <color rgb="FF00FF00"/>
      <name val="Arial"/>
      <family val="2"/>
    </font>
    <font>
      <b/>
      <sz val="11"/>
      <color rgb="FF0000FF"/>
      <name val="Arial"/>
      <family val="2"/>
    </font>
    <font>
      <b/>
      <sz val="10"/>
      <color rgb="FF990033"/>
      <name val="Arial"/>
      <family val="2"/>
    </font>
    <font>
      <b/>
      <sz val="10"/>
      <color rgb="FF336600"/>
      <name val="Arial"/>
      <family val="2"/>
    </font>
    <font>
      <sz val="9"/>
      <color indexed="81"/>
      <name val="Tahoma"/>
      <family val="2"/>
    </font>
    <font>
      <b/>
      <i/>
      <u/>
      <sz val="10"/>
      <name val="Arial"/>
      <family val="2"/>
    </font>
    <font>
      <b/>
      <sz val="9"/>
      <color indexed="81"/>
      <name val="Tahoma"/>
      <family val="2"/>
    </font>
    <font>
      <b/>
      <sz val="10"/>
      <color rgb="FF0070C0"/>
      <name val="Arial"/>
      <family val="2"/>
    </font>
    <font>
      <b/>
      <u/>
      <sz val="10"/>
      <name val="Arial"/>
      <family val="2"/>
    </font>
    <font>
      <sz val="10"/>
      <color rgb="FFFF0000"/>
      <name val="Arial"/>
      <family val="2"/>
    </font>
    <font>
      <b/>
      <sz val="10"/>
      <color rgb="FF00B050"/>
      <name val="Arial"/>
      <family val="2"/>
    </font>
    <font>
      <b/>
      <sz val="11"/>
      <color rgb="FF00B050"/>
      <name val="Arial"/>
      <family val="2"/>
    </font>
    <font>
      <b/>
      <sz val="12"/>
      <color rgb="FF00B050"/>
      <name val="Arial"/>
      <family val="2"/>
    </font>
    <font>
      <b/>
      <sz val="10"/>
      <color rgb="FF0000D4"/>
      <name val="Calibri"/>
      <family val="2"/>
    </font>
    <font>
      <b/>
      <sz val="10"/>
      <color rgb="FF0000D4"/>
      <name val="Arial"/>
      <family val="2"/>
    </font>
    <font>
      <b/>
      <sz val="10"/>
      <color theme="1"/>
      <name val="Arial"/>
      <family val="2"/>
    </font>
    <font>
      <b/>
      <sz val="10"/>
      <color indexed="81"/>
      <name val="Calibri"/>
      <family val="2"/>
    </font>
    <font>
      <sz val="10"/>
      <color indexed="81"/>
      <name val="Calibri"/>
      <family val="2"/>
    </font>
    <font>
      <b/>
      <u/>
      <sz val="10"/>
      <color indexed="81"/>
      <name val="Tahoma"/>
      <family val="2"/>
    </font>
    <font>
      <b/>
      <sz val="10"/>
      <color rgb="FF0000FF"/>
      <name val="Arial"/>
      <family val="2"/>
    </font>
    <font>
      <b/>
      <i/>
      <sz val="10"/>
      <color rgb="FFFF0000"/>
      <name val="Arial"/>
      <family val="2"/>
    </font>
    <font>
      <sz val="10"/>
      <color rgb="FF00B050"/>
      <name val="Arial"/>
      <family val="2"/>
    </font>
    <font>
      <b/>
      <sz val="10"/>
      <color indexed="16"/>
      <name val="Arial"/>
      <family val="2"/>
    </font>
    <font>
      <b/>
      <sz val="10"/>
      <color indexed="53"/>
      <name val="Arial"/>
      <family val="2"/>
    </font>
    <font>
      <sz val="10"/>
      <color indexed="47"/>
      <name val="Arial"/>
      <family val="2"/>
    </font>
    <font>
      <b/>
      <sz val="10"/>
      <color rgb="FFFF0000"/>
      <name val="Symbol"/>
      <family val="1"/>
      <charset val="2"/>
    </font>
    <font>
      <sz val="10"/>
      <color rgb="FFFF0000"/>
      <name val="Symbol"/>
      <family val="1"/>
      <charset val="2"/>
    </font>
    <font>
      <b/>
      <sz val="10"/>
      <color rgb="FFFF0000"/>
      <name val="Calibri"/>
      <family val="2"/>
      <scheme val="minor"/>
    </font>
  </fonts>
  <fills count="14">
    <fill>
      <patternFill patternType="none"/>
    </fill>
    <fill>
      <patternFill patternType="gray125"/>
    </fill>
    <fill>
      <patternFill patternType="solid">
        <fgColor indexed="47"/>
        <bgColor indexed="64"/>
      </patternFill>
    </fill>
    <fill>
      <patternFill patternType="solid">
        <fgColor indexed="9"/>
        <bgColor indexed="64"/>
      </patternFill>
    </fill>
    <fill>
      <patternFill patternType="solid">
        <fgColor indexed="42"/>
        <bgColor indexed="64"/>
      </patternFill>
    </fill>
    <fill>
      <patternFill patternType="solid">
        <fgColor indexed="43"/>
        <bgColor indexed="64"/>
      </patternFill>
    </fill>
    <fill>
      <patternFill patternType="solid">
        <fgColor indexed="22"/>
        <bgColor indexed="64"/>
      </patternFill>
    </fill>
    <fill>
      <patternFill patternType="solid">
        <fgColor indexed="41"/>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rgb="FF66FF33"/>
        <bgColor indexed="64"/>
      </patternFill>
    </fill>
    <fill>
      <patternFill patternType="solid">
        <fgColor rgb="FFFFCC99"/>
        <bgColor indexed="64"/>
      </patternFill>
    </fill>
    <fill>
      <patternFill patternType="solid">
        <fgColor rgb="FFFFFF00"/>
        <bgColor indexed="64"/>
      </patternFill>
    </fill>
  </fills>
  <borders count="4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bottom/>
      <diagonal/>
    </border>
    <border>
      <left/>
      <right style="thin">
        <color auto="1"/>
      </right>
      <top style="thin">
        <color auto="1"/>
      </top>
      <bottom style="thin">
        <color auto="1"/>
      </bottom>
      <diagonal/>
    </border>
    <border>
      <left style="mediumDashed">
        <color auto="1"/>
      </left>
      <right/>
      <top style="mediumDashed">
        <color auto="1"/>
      </top>
      <bottom/>
      <diagonal/>
    </border>
    <border>
      <left/>
      <right/>
      <top style="mediumDashed">
        <color auto="1"/>
      </top>
      <bottom/>
      <diagonal/>
    </border>
    <border>
      <left/>
      <right style="mediumDashed">
        <color auto="1"/>
      </right>
      <top style="mediumDashed">
        <color auto="1"/>
      </top>
      <bottom/>
      <diagonal/>
    </border>
    <border>
      <left style="mediumDashed">
        <color auto="1"/>
      </left>
      <right/>
      <top/>
      <bottom/>
      <diagonal/>
    </border>
    <border>
      <left/>
      <right style="mediumDashed">
        <color auto="1"/>
      </right>
      <top/>
      <bottom/>
      <diagonal/>
    </border>
    <border>
      <left style="mediumDashed">
        <color auto="1"/>
      </left>
      <right style="thin">
        <color auto="1"/>
      </right>
      <top style="thin">
        <color auto="1"/>
      </top>
      <bottom style="thin">
        <color auto="1"/>
      </bottom>
      <diagonal/>
    </border>
    <border>
      <left style="mediumDashed">
        <color auto="1"/>
      </left>
      <right/>
      <top/>
      <bottom style="mediumDashed">
        <color auto="1"/>
      </bottom>
      <diagonal/>
    </border>
    <border>
      <left/>
      <right/>
      <top/>
      <bottom style="mediumDashed">
        <color auto="1"/>
      </bottom>
      <diagonal/>
    </border>
    <border>
      <left/>
      <right style="mediumDashed">
        <color auto="1"/>
      </right>
      <top/>
      <bottom style="mediumDashed">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indexed="51"/>
      </left>
      <right/>
      <top/>
      <bottom/>
      <diagonal/>
    </border>
    <border>
      <left/>
      <right style="thick">
        <color indexed="51"/>
      </right>
      <top/>
      <bottom/>
      <diagonal/>
    </border>
    <border>
      <left style="thick">
        <color indexed="51"/>
      </left>
      <right/>
      <top/>
      <bottom style="thick">
        <color indexed="51"/>
      </bottom>
      <diagonal/>
    </border>
    <border>
      <left/>
      <right/>
      <top/>
      <bottom style="thick">
        <color indexed="51"/>
      </bottom>
      <diagonal/>
    </border>
    <border>
      <left/>
      <right style="thick">
        <color indexed="51"/>
      </right>
      <top/>
      <bottom style="thick">
        <color indexed="51"/>
      </bottom>
      <diagonal/>
    </border>
    <border>
      <left style="thick">
        <color indexed="51"/>
      </left>
      <right/>
      <top style="thick">
        <color indexed="51"/>
      </top>
      <bottom/>
      <diagonal/>
    </border>
    <border>
      <left/>
      <right/>
      <top style="thick">
        <color indexed="51"/>
      </top>
      <bottom/>
      <diagonal/>
    </border>
    <border>
      <left/>
      <right style="thick">
        <color indexed="51"/>
      </right>
      <top style="thick">
        <color indexed="51"/>
      </top>
      <bottom/>
      <diagonal/>
    </border>
    <border>
      <left style="mediumDashed">
        <color auto="1"/>
      </left>
      <right/>
      <top style="thin">
        <color auto="1"/>
      </top>
      <bottom/>
      <diagonal/>
    </border>
    <border>
      <left style="mediumDashed">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Dashed">
        <color auto="1"/>
      </right>
      <top style="thin">
        <color auto="1"/>
      </top>
      <bottom/>
      <diagonal/>
    </border>
    <border>
      <left/>
      <right style="mediumDashed">
        <color auto="1"/>
      </right>
      <top/>
      <bottom style="thin">
        <color auto="1"/>
      </bottom>
      <diagonal/>
    </border>
    <border>
      <left/>
      <right/>
      <top style="thin">
        <color auto="1"/>
      </top>
      <bottom style="mediumDashed">
        <color auto="1"/>
      </bottom>
      <diagonal/>
    </border>
    <border>
      <left style="thin">
        <color auto="1"/>
      </left>
      <right/>
      <top/>
      <bottom style="mediumDashed">
        <color auto="1"/>
      </bottom>
      <diagonal/>
    </border>
    <border>
      <left/>
      <right style="thin">
        <color auto="1"/>
      </right>
      <top/>
      <bottom style="mediumDashed">
        <color auto="1"/>
      </bottom>
      <diagonal/>
    </border>
  </borders>
  <cellStyleXfs count="7">
    <xf numFmtId="1" fontId="0" fillId="0" borderId="0"/>
    <xf numFmtId="0" fontId="10" fillId="0" borderId="0"/>
    <xf numFmtId="0" fontId="1" fillId="0" borderId="0"/>
    <xf numFmtId="0" fontId="1" fillId="0" borderId="0"/>
    <xf numFmtId="0" fontId="1" fillId="0" borderId="0"/>
    <xf numFmtId="1" fontId="1" fillId="0" borderId="0"/>
    <xf numFmtId="0" fontId="1" fillId="0" borderId="0"/>
  </cellStyleXfs>
  <cellXfs count="560">
    <xf numFmtId="1" fontId="0" fillId="0" borderId="0" xfId="0"/>
    <xf numFmtId="0" fontId="3" fillId="0" borderId="0" xfId="0" applyNumberFormat="1" applyFont="1"/>
    <xf numFmtId="0" fontId="4" fillId="0" borderId="0" xfId="0" applyNumberFormat="1" applyFont="1"/>
    <xf numFmtId="1" fontId="3" fillId="2" borderId="0" xfId="0" applyFont="1" applyFill="1"/>
    <xf numFmtId="1" fontId="3" fillId="0" borderId="0" xfId="0" applyFont="1"/>
    <xf numFmtId="1" fontId="8" fillId="0" borderId="0" xfId="0" applyFont="1"/>
    <xf numFmtId="1" fontId="10" fillId="0" borderId="0" xfId="0" applyFont="1"/>
    <xf numFmtId="1" fontId="4" fillId="0" borderId="0" xfId="0" applyFont="1"/>
    <xf numFmtId="0" fontId="8" fillId="0" borderId="0" xfId="0" applyNumberFormat="1" applyFont="1"/>
    <xf numFmtId="1" fontId="12" fillId="0" borderId="0" xfId="0" applyFont="1"/>
    <xf numFmtId="1" fontId="13" fillId="0" borderId="0" xfId="0" applyFont="1"/>
    <xf numFmtId="1" fontId="0" fillId="2" borderId="0" xfId="0" applyFill="1"/>
    <xf numFmtId="49" fontId="3" fillId="0" borderId="0" xfId="0" applyNumberFormat="1" applyFont="1"/>
    <xf numFmtId="49" fontId="4" fillId="0" borderId="0" xfId="0" applyNumberFormat="1" applyFont="1"/>
    <xf numFmtId="49" fontId="0" fillId="0" borderId="0" xfId="0" applyNumberFormat="1"/>
    <xf numFmtId="1" fontId="15" fillId="0" borderId="0" xfId="0" applyFont="1"/>
    <xf numFmtId="1" fontId="7" fillId="0" borderId="0" xfId="0" applyFont="1"/>
    <xf numFmtId="1" fontId="5" fillId="0" borderId="1" xfId="0" applyFont="1" applyBorder="1" applyAlignment="1">
      <alignment horizontal="center"/>
    </xf>
    <xf numFmtId="1" fontId="3" fillId="0" borderId="0" xfId="0" applyFont="1" applyAlignment="1">
      <alignment horizontal="center"/>
    </xf>
    <xf numFmtId="1" fontId="15" fillId="0" borderId="0" xfId="0" applyFont="1" applyAlignment="1">
      <alignment horizontal="center"/>
    </xf>
    <xf numFmtId="1" fontId="0" fillId="0" borderId="0" xfId="0" applyAlignment="1">
      <alignment horizontal="center"/>
    </xf>
    <xf numFmtId="1" fontId="4" fillId="0" borderId="0" xfId="0" applyFont="1" applyAlignment="1">
      <alignment horizontal="center"/>
    </xf>
    <xf numFmtId="1" fontId="5" fillId="0" borderId="0" xfId="0" applyFont="1"/>
    <xf numFmtId="1" fontId="14" fillId="2" borderId="0" xfId="0" applyFont="1" applyFill="1"/>
    <xf numFmtId="1" fontId="3" fillId="2" borderId="0" xfId="0" applyFont="1" applyFill="1" applyAlignment="1">
      <alignment wrapText="1"/>
    </xf>
    <xf numFmtId="164" fontId="4" fillId="0" borderId="0" xfId="0" applyNumberFormat="1" applyFont="1"/>
    <xf numFmtId="165" fontId="3" fillId="0" borderId="0" xfId="0" applyNumberFormat="1" applyFont="1"/>
    <xf numFmtId="165" fontId="4" fillId="0" borderId="0" xfId="0" applyNumberFormat="1" applyFont="1"/>
    <xf numFmtId="165" fontId="0" fillId="0" borderId="0" xfId="0" applyNumberFormat="1"/>
    <xf numFmtId="165" fontId="19" fillId="0" borderId="0" xfId="0" applyNumberFormat="1" applyFont="1"/>
    <xf numFmtId="1" fontId="4" fillId="0" borderId="0" xfId="0" applyFont="1" applyAlignment="1">
      <alignment horizontal="left"/>
    </xf>
    <xf numFmtId="0" fontId="12" fillId="0" borderId="0" xfId="0" applyNumberFormat="1" applyFont="1"/>
    <xf numFmtId="49" fontId="0" fillId="2" borderId="0" xfId="0" applyNumberFormat="1" applyFill="1"/>
    <xf numFmtId="1" fontId="1" fillId="0" borderId="0" xfId="0" applyFont="1" applyAlignment="1">
      <alignment horizontal="center"/>
    </xf>
    <xf numFmtId="1" fontId="26" fillId="0" borderId="0" xfId="0" applyFont="1" applyAlignment="1">
      <alignment horizontal="center"/>
    </xf>
    <xf numFmtId="0" fontId="5" fillId="0" borderId="0" xfId="0" applyNumberFormat="1" applyFont="1"/>
    <xf numFmtId="1" fontId="11" fillId="0" borderId="0" xfId="0" applyFont="1" applyAlignment="1">
      <alignment horizontal="center" vertical="center"/>
    </xf>
    <xf numFmtId="1" fontId="6" fillId="0" borderId="0" xfId="0" applyFont="1" applyAlignment="1">
      <alignment horizontal="center"/>
    </xf>
    <xf numFmtId="1" fontId="28" fillId="0" borderId="0" xfId="0" applyFont="1" applyAlignment="1">
      <alignment horizontal="center" vertical="center"/>
    </xf>
    <xf numFmtId="1" fontId="3" fillId="0" borderId="0" xfId="0" applyFont="1" applyAlignment="1">
      <alignment vertical="center"/>
    </xf>
    <xf numFmtId="0" fontId="3" fillId="0" borderId="0" xfId="0" applyNumberFormat="1" applyFont="1" applyAlignment="1">
      <alignment vertical="center"/>
    </xf>
    <xf numFmtId="0" fontId="0" fillId="0" borderId="0" xfId="0" applyNumberFormat="1"/>
    <xf numFmtId="1" fontId="27" fillId="3" borderId="1" xfId="0" applyFont="1" applyFill="1" applyBorder="1" applyAlignment="1">
      <alignment horizontal="center" vertical="center"/>
    </xf>
    <xf numFmtId="165" fontId="11" fillId="0" borderId="0" xfId="0" applyNumberFormat="1" applyFont="1" applyAlignment="1">
      <alignment horizontal="center" vertical="center"/>
    </xf>
    <xf numFmtId="1" fontId="11" fillId="0" borderId="1" xfId="0" applyFont="1" applyBorder="1" applyAlignment="1">
      <alignment horizontal="center"/>
    </xf>
    <xf numFmtId="165" fontId="11" fillId="0" borderId="1" xfId="0" applyNumberFormat="1" applyFont="1" applyBorder="1" applyAlignment="1">
      <alignment horizontal="center" vertical="center"/>
    </xf>
    <xf numFmtId="1" fontId="11" fillId="0" borderId="3" xfId="0" applyFont="1" applyBorder="1" applyAlignment="1">
      <alignment horizontal="center"/>
    </xf>
    <xf numFmtId="1" fontId="5" fillId="0" borderId="0" xfId="0" applyFont="1" applyAlignment="1">
      <alignment horizontal="left"/>
    </xf>
    <xf numFmtId="1" fontId="5" fillId="0" borderId="0" xfId="0" applyFont="1" applyAlignment="1">
      <alignment wrapText="1"/>
    </xf>
    <xf numFmtId="1" fontId="5" fillId="0" borderId="0" xfId="0" applyFont="1" applyAlignment="1">
      <alignment horizontal="center" wrapText="1"/>
    </xf>
    <xf numFmtId="49" fontId="16" fillId="0" borderId="0" xfId="0" applyNumberFormat="1" applyFont="1"/>
    <xf numFmtId="1" fontId="16" fillId="0" borderId="0" xfId="0" applyFont="1"/>
    <xf numFmtId="1" fontId="30" fillId="2" borderId="0" xfId="0" applyFont="1" applyFill="1" applyAlignment="1">
      <alignment horizontal="center" vertical="center"/>
    </xf>
    <xf numFmtId="0" fontId="22" fillId="0" borderId="0" xfId="0" applyNumberFormat="1" applyFont="1"/>
    <xf numFmtId="1" fontId="24" fillId="0" borderId="0" xfId="0" applyFont="1"/>
    <xf numFmtId="0" fontId="23" fillId="0" borderId="0" xfId="0" applyNumberFormat="1" applyFont="1"/>
    <xf numFmtId="1" fontId="5" fillId="0" borderId="2" xfId="0" applyFont="1" applyBorder="1"/>
    <xf numFmtId="1" fontId="5" fillId="0" borderId="3" xfId="0" applyFont="1" applyBorder="1"/>
    <xf numFmtId="1" fontId="31" fillId="0" borderId="0" xfId="0" applyFont="1"/>
    <xf numFmtId="1" fontId="3" fillId="2" borderId="8" xfId="0" applyFont="1" applyFill="1" applyBorder="1"/>
    <xf numFmtId="1" fontId="3" fillId="2" borderId="9" xfId="0" applyFont="1" applyFill="1" applyBorder="1"/>
    <xf numFmtId="1" fontId="3" fillId="2" borderId="9" xfId="0" applyFont="1" applyFill="1" applyBorder="1" applyAlignment="1">
      <alignment vertical="center"/>
    </xf>
    <xf numFmtId="1" fontId="3" fillId="2" borderId="10" xfId="0" applyFont="1" applyFill="1" applyBorder="1"/>
    <xf numFmtId="1" fontId="3" fillId="2" borderId="11" xfId="0" applyFont="1" applyFill="1" applyBorder="1"/>
    <xf numFmtId="1" fontId="3" fillId="2" borderId="0" xfId="0" applyFont="1" applyFill="1" applyAlignment="1">
      <alignment vertical="center"/>
    </xf>
    <xf numFmtId="1" fontId="3" fillId="2" borderId="12" xfId="0" applyFont="1" applyFill="1" applyBorder="1"/>
    <xf numFmtId="1" fontId="3" fillId="2" borderId="11" xfId="0" applyFont="1" applyFill="1" applyBorder="1" applyAlignment="1">
      <alignment vertical="center"/>
    </xf>
    <xf numFmtId="1" fontId="27" fillId="3" borderId="13" xfId="0" applyFont="1" applyFill="1" applyBorder="1" applyAlignment="1">
      <alignment horizontal="left" vertical="justify" wrapText="1"/>
    </xf>
    <xf numFmtId="1" fontId="3" fillId="2" borderId="0" xfId="0" applyFont="1" applyFill="1" applyAlignment="1">
      <alignment horizontal="right"/>
    </xf>
    <xf numFmtId="1" fontId="3" fillId="2" borderId="14" xfId="0" applyFont="1" applyFill="1" applyBorder="1"/>
    <xf numFmtId="1" fontId="3" fillId="2" borderId="15" xfId="0" applyFont="1" applyFill="1" applyBorder="1" applyAlignment="1">
      <alignment vertical="center"/>
    </xf>
    <xf numFmtId="1" fontId="3" fillId="2" borderId="15" xfId="0" applyFont="1" applyFill="1" applyBorder="1" applyAlignment="1">
      <alignment horizontal="right"/>
    </xf>
    <xf numFmtId="1" fontId="3" fillId="2" borderId="16" xfId="0" applyFont="1" applyFill="1" applyBorder="1"/>
    <xf numFmtId="1" fontId="3" fillId="0" borderId="0" xfId="0" applyFont="1" applyAlignment="1">
      <alignment horizontal="right"/>
    </xf>
    <xf numFmtId="1" fontId="3" fillId="2" borderId="15" xfId="0" applyFont="1" applyFill="1" applyBorder="1"/>
    <xf numFmtId="1" fontId="3" fillId="4" borderId="0" xfId="0" applyFont="1" applyFill="1"/>
    <xf numFmtId="1" fontId="5" fillId="0" borderId="0" xfId="0" applyFont="1" applyAlignment="1">
      <alignment horizontal="center"/>
    </xf>
    <xf numFmtId="1" fontId="33" fillId="0" borderId="0" xfId="0" applyFont="1"/>
    <xf numFmtId="1" fontId="7" fillId="0" borderId="0" xfId="0" applyFont="1" applyAlignment="1">
      <alignment horizontal="center"/>
    </xf>
    <xf numFmtId="1" fontId="0" fillId="2" borderId="9" xfId="0" applyFill="1" applyBorder="1"/>
    <xf numFmtId="1" fontId="0" fillId="2" borderId="10" xfId="0" applyFill="1" applyBorder="1"/>
    <xf numFmtId="1" fontId="0" fillId="2" borderId="12" xfId="0" applyFill="1" applyBorder="1"/>
    <xf numFmtId="49" fontId="3" fillId="2" borderId="11" xfId="0" applyNumberFormat="1" applyFont="1" applyFill="1" applyBorder="1" applyAlignment="1">
      <alignment horizontal="left"/>
    </xf>
    <xf numFmtId="1" fontId="0" fillId="2" borderId="15" xfId="0" applyFill="1" applyBorder="1"/>
    <xf numFmtId="1" fontId="0" fillId="2" borderId="16" xfId="0" applyFill="1" applyBorder="1"/>
    <xf numFmtId="0" fontId="1" fillId="0" borderId="0" xfId="2" applyAlignment="1">
      <alignment horizontal="center" vertical="center" wrapText="1"/>
    </xf>
    <xf numFmtId="1" fontId="0" fillId="2" borderId="11" xfId="0" applyFill="1" applyBorder="1"/>
    <xf numFmtId="1" fontId="14" fillId="2" borderId="12" xfId="0" applyFont="1" applyFill="1" applyBorder="1"/>
    <xf numFmtId="0" fontId="7" fillId="0" borderId="0" xfId="2" applyFont="1" applyAlignment="1">
      <alignment horizontal="left" vertical="center"/>
    </xf>
    <xf numFmtId="1" fontId="0" fillId="2" borderId="14" xfId="0" applyFill="1" applyBorder="1"/>
    <xf numFmtId="165" fontId="23" fillId="0" borderId="0" xfId="0" applyNumberFormat="1" applyFont="1"/>
    <xf numFmtId="49" fontId="0" fillId="2" borderId="15" xfId="0" applyNumberFormat="1" applyFill="1" applyBorder="1"/>
    <xf numFmtId="165" fontId="11" fillId="0" borderId="7" xfId="0" applyNumberFormat="1" applyFont="1" applyBorder="1" applyAlignment="1">
      <alignment horizontal="center" vertical="center"/>
    </xf>
    <xf numFmtId="1" fontId="14" fillId="2" borderId="15" xfId="0" applyFont="1" applyFill="1" applyBorder="1"/>
    <xf numFmtId="1" fontId="14" fillId="2" borderId="16" xfId="0" applyFont="1" applyFill="1" applyBorder="1"/>
    <xf numFmtId="1" fontId="5" fillId="0" borderId="17" xfId="0" applyFont="1" applyBorder="1"/>
    <xf numFmtId="1" fontId="5" fillId="0" borderId="18" xfId="0" applyFont="1" applyBorder="1" applyAlignment="1">
      <alignment horizontal="center"/>
    </xf>
    <xf numFmtId="1" fontId="5" fillId="0" borderId="19" xfId="0" applyFont="1" applyBorder="1" applyAlignment="1">
      <alignment horizontal="center"/>
    </xf>
    <xf numFmtId="1" fontId="5" fillId="0" borderId="20" xfId="0" applyFont="1" applyBorder="1"/>
    <xf numFmtId="1" fontId="5" fillId="0" borderId="6" xfId="0" applyFont="1" applyBorder="1"/>
    <xf numFmtId="1" fontId="5" fillId="0" borderId="21" xfId="0" applyFont="1" applyBorder="1"/>
    <xf numFmtId="1" fontId="23" fillId="0" borderId="0" xfId="0" applyFont="1" applyAlignment="1">
      <alignment horizontal="left"/>
    </xf>
    <xf numFmtId="1" fontId="11" fillId="0" borderId="0" xfId="0" applyFont="1"/>
    <xf numFmtId="49" fontId="11" fillId="0" borderId="0" xfId="4" applyNumberFormat="1" applyFont="1" applyAlignment="1">
      <alignment horizontal="center"/>
    </xf>
    <xf numFmtId="1" fontId="5" fillId="2" borderId="9" xfId="0" applyFont="1" applyFill="1" applyBorder="1"/>
    <xf numFmtId="1" fontId="15" fillId="2" borderId="9" xfId="0" applyFont="1" applyFill="1" applyBorder="1"/>
    <xf numFmtId="49" fontId="15" fillId="2" borderId="10" xfId="0" applyNumberFormat="1" applyFont="1" applyFill="1" applyBorder="1"/>
    <xf numFmtId="1" fontId="15" fillId="2" borderId="0" xfId="0" applyFont="1" applyFill="1"/>
    <xf numFmtId="49" fontId="15" fillId="2" borderId="12" xfId="0" applyNumberFormat="1" applyFont="1" applyFill="1" applyBorder="1"/>
    <xf numFmtId="1" fontId="1" fillId="2" borderId="15" xfId="0" applyFont="1" applyFill="1" applyBorder="1"/>
    <xf numFmtId="49" fontId="15" fillId="2" borderId="16" xfId="0" applyNumberFormat="1" applyFont="1" applyFill="1" applyBorder="1"/>
    <xf numFmtId="1" fontId="3" fillId="5" borderId="11" xfId="0" applyFont="1" applyFill="1" applyBorder="1"/>
    <xf numFmtId="1" fontId="3" fillId="5" borderId="0" xfId="0" applyFont="1" applyFill="1"/>
    <xf numFmtId="1" fontId="3" fillId="4" borderId="11" xfId="0" applyFont="1" applyFill="1" applyBorder="1"/>
    <xf numFmtId="1" fontId="3" fillId="6" borderId="11" xfId="0" applyFont="1" applyFill="1" applyBorder="1"/>
    <xf numFmtId="1" fontId="3" fillId="6" borderId="0" xfId="0" applyFont="1" applyFill="1"/>
    <xf numFmtId="1" fontId="3" fillId="7" borderId="11" xfId="0" applyFont="1" applyFill="1" applyBorder="1"/>
    <xf numFmtId="1" fontId="3" fillId="7" borderId="0" xfId="0" applyFont="1" applyFill="1"/>
    <xf numFmtId="49" fontId="0" fillId="2" borderId="11" xfId="0" applyNumberFormat="1" applyFill="1" applyBorder="1"/>
    <xf numFmtId="49" fontId="0" fillId="2" borderId="14" xfId="0" applyNumberFormat="1" applyFill="1" applyBorder="1"/>
    <xf numFmtId="1" fontId="3" fillId="0" borderId="0" xfId="0" quotePrefix="1" applyFont="1"/>
    <xf numFmtId="2" fontId="27" fillId="2" borderId="0" xfId="0" applyNumberFormat="1" applyFont="1" applyFill="1" applyAlignment="1">
      <alignment horizontal="center" vertical="center"/>
    </xf>
    <xf numFmtId="0" fontId="36" fillId="0" borderId="0" xfId="0" applyNumberFormat="1" applyFont="1"/>
    <xf numFmtId="0" fontId="24" fillId="0" borderId="0" xfId="0" applyNumberFormat="1" applyFont="1"/>
    <xf numFmtId="0" fontId="37" fillId="0" borderId="0" xfId="0" applyNumberFormat="1" applyFont="1"/>
    <xf numFmtId="0" fontId="25" fillId="0" borderId="0" xfId="0" applyNumberFormat="1" applyFont="1"/>
    <xf numFmtId="0" fontId="38" fillId="8" borderId="0" xfId="0" applyNumberFormat="1" applyFont="1" applyFill="1"/>
    <xf numFmtId="0" fontId="23" fillId="8" borderId="0" xfId="0" applyNumberFormat="1" applyFont="1" applyFill="1"/>
    <xf numFmtId="0" fontId="25" fillId="8" borderId="0" xfId="0" applyNumberFormat="1" applyFont="1" applyFill="1"/>
    <xf numFmtId="0" fontId="24" fillId="8" borderId="0" xfId="0" applyNumberFormat="1" applyFont="1" applyFill="1"/>
    <xf numFmtId="0" fontId="5" fillId="8" borderId="0" xfId="0" applyNumberFormat="1" applyFont="1" applyFill="1"/>
    <xf numFmtId="0" fontId="0" fillId="8" borderId="0" xfId="0" applyNumberFormat="1" applyFill="1"/>
    <xf numFmtId="0" fontId="10" fillId="0" borderId="0" xfId="0" applyNumberFormat="1" applyFont="1"/>
    <xf numFmtId="1" fontId="0" fillId="8" borderId="0" xfId="0" applyFill="1"/>
    <xf numFmtId="1" fontId="1" fillId="8" borderId="0" xfId="0" applyFont="1" applyFill="1" applyAlignment="1">
      <alignment horizontal="center"/>
    </xf>
    <xf numFmtId="0" fontId="0" fillId="9" borderId="0" xfId="0" applyNumberFormat="1" applyFill="1"/>
    <xf numFmtId="0" fontId="0" fillId="9" borderId="27" xfId="0" applyNumberFormat="1" applyFill="1" applyBorder="1"/>
    <xf numFmtId="0" fontId="0" fillId="9" borderId="29" xfId="0" applyNumberFormat="1" applyFill="1" applyBorder="1"/>
    <xf numFmtId="0" fontId="0" fillId="9" borderId="30" xfId="0" applyNumberFormat="1" applyFill="1" applyBorder="1"/>
    <xf numFmtId="0" fontId="28" fillId="0" borderId="0" xfId="0" applyNumberFormat="1" applyFont="1"/>
    <xf numFmtId="49" fontId="7" fillId="9" borderId="23" xfId="0" applyNumberFormat="1" applyFont="1" applyFill="1" applyBorder="1"/>
    <xf numFmtId="0" fontId="0" fillId="9" borderId="24" xfId="0" applyNumberFormat="1" applyFill="1" applyBorder="1"/>
    <xf numFmtId="0" fontId="0" fillId="9" borderId="25" xfId="0" applyNumberFormat="1" applyFill="1" applyBorder="1"/>
    <xf numFmtId="49" fontId="7" fillId="9" borderId="26" xfId="0" applyNumberFormat="1" applyFont="1" applyFill="1" applyBorder="1"/>
    <xf numFmtId="0" fontId="7" fillId="9" borderId="26" xfId="0" applyNumberFormat="1" applyFont="1" applyFill="1" applyBorder="1"/>
    <xf numFmtId="0" fontId="50" fillId="9" borderId="28" xfId="0" applyNumberFormat="1" applyFont="1" applyFill="1" applyBorder="1"/>
    <xf numFmtId="1" fontId="0" fillId="9" borderId="0" xfId="0" applyFill="1"/>
    <xf numFmtId="0" fontId="10" fillId="0" borderId="0" xfId="1"/>
    <xf numFmtId="0" fontId="10" fillId="9" borderId="21" xfId="1" applyFill="1" applyBorder="1"/>
    <xf numFmtId="0" fontId="10" fillId="9" borderId="2" xfId="1" applyFill="1" applyBorder="1"/>
    <xf numFmtId="0" fontId="10" fillId="9" borderId="5" xfId="1" applyFill="1" applyBorder="1"/>
    <xf numFmtId="0" fontId="10" fillId="9" borderId="6" xfId="1" applyFill="1" applyBorder="1"/>
    <xf numFmtId="0" fontId="10" fillId="9" borderId="0" xfId="1" applyFill="1"/>
    <xf numFmtId="0" fontId="10" fillId="9" borderId="4" xfId="1" applyFill="1" applyBorder="1"/>
    <xf numFmtId="0" fontId="38" fillId="9" borderId="0" xfId="1" applyFont="1" applyFill="1"/>
    <xf numFmtId="0" fontId="10" fillId="9" borderId="20" xfId="1" applyFill="1" applyBorder="1"/>
    <xf numFmtId="0" fontId="10" fillId="9" borderId="3" xfId="1" applyFill="1" applyBorder="1"/>
    <xf numFmtId="0" fontId="10" fillId="9" borderId="22" xfId="1" applyFill="1" applyBorder="1"/>
    <xf numFmtId="0" fontId="39" fillId="0" borderId="0" xfId="1" applyFont="1"/>
    <xf numFmtId="1" fontId="41" fillId="9" borderId="31" xfId="0" applyFont="1" applyFill="1" applyBorder="1" applyAlignment="1">
      <alignment horizontal="left"/>
    </xf>
    <xf numFmtId="1" fontId="3" fillId="9" borderId="0" xfId="0" applyFont="1" applyFill="1"/>
    <xf numFmtId="1" fontId="3" fillId="9" borderId="32" xfId="0" applyFont="1" applyFill="1" applyBorder="1"/>
    <xf numFmtId="1" fontId="3" fillId="9" borderId="31" xfId="0" applyFont="1" applyFill="1" applyBorder="1"/>
    <xf numFmtId="1" fontId="3" fillId="9" borderId="33" xfId="0" applyFont="1" applyFill="1" applyBorder="1"/>
    <xf numFmtId="1" fontId="3" fillId="9" borderId="34" xfId="0" applyFont="1" applyFill="1" applyBorder="1"/>
    <xf numFmtId="1" fontId="3" fillId="9" borderId="35" xfId="0" applyFont="1" applyFill="1" applyBorder="1"/>
    <xf numFmtId="0" fontId="42" fillId="8" borderId="0" xfId="0" applyNumberFormat="1" applyFont="1" applyFill="1"/>
    <xf numFmtId="0" fontId="43" fillId="8" borderId="0" xfId="0" applyNumberFormat="1" applyFont="1" applyFill="1"/>
    <xf numFmtId="0" fontId="43" fillId="0" borderId="0" xfId="0" applyNumberFormat="1" applyFont="1"/>
    <xf numFmtId="0" fontId="38" fillId="0" borderId="0" xfId="0" applyNumberFormat="1" applyFont="1"/>
    <xf numFmtId="0" fontId="42" fillId="0" borderId="0" xfId="0" applyNumberFormat="1" applyFont="1"/>
    <xf numFmtId="1" fontId="7" fillId="0" borderId="0" xfId="0" applyFont="1" applyAlignment="1">
      <alignment vertical="center"/>
    </xf>
    <xf numFmtId="1" fontId="51" fillId="9" borderId="0" xfId="0" applyFont="1" applyFill="1"/>
    <xf numFmtId="1" fontId="51" fillId="4" borderId="22" xfId="0" applyFont="1" applyFill="1" applyBorder="1"/>
    <xf numFmtId="1" fontId="52" fillId="4" borderId="3" xfId="0" applyFont="1" applyFill="1" applyBorder="1"/>
    <xf numFmtId="1" fontId="52" fillId="4" borderId="20" xfId="0" applyFont="1" applyFill="1" applyBorder="1"/>
    <xf numFmtId="1" fontId="51" fillId="4" borderId="4" xfId="0" applyFont="1" applyFill="1" applyBorder="1"/>
    <xf numFmtId="1" fontId="52" fillId="4" borderId="0" xfId="0" applyFont="1" applyFill="1"/>
    <xf numFmtId="1" fontId="51" fillId="4" borderId="6" xfId="0" applyFont="1" applyFill="1" applyBorder="1"/>
    <xf numFmtId="1" fontId="51" fillId="4" borderId="0" xfId="0" applyFont="1" applyFill="1"/>
    <xf numFmtId="1" fontId="51" fillId="3" borderId="1" xfId="0" applyFont="1" applyFill="1" applyBorder="1"/>
    <xf numFmtId="1" fontId="52" fillId="4" borderId="4" xfId="0" applyFont="1" applyFill="1" applyBorder="1"/>
    <xf numFmtId="1" fontId="51" fillId="4" borderId="0" xfId="0" applyFont="1" applyFill="1" applyAlignment="1">
      <alignment horizontal="center"/>
    </xf>
    <xf numFmtId="1" fontId="52" fillId="4" borderId="6" xfId="0" applyFont="1" applyFill="1" applyBorder="1"/>
    <xf numFmtId="1" fontId="53" fillId="4" borderId="0" xfId="0" applyFont="1" applyFill="1"/>
    <xf numFmtId="1" fontId="51" fillId="4" borderId="5" xfId="0" applyFont="1" applyFill="1" applyBorder="1"/>
    <xf numFmtId="1" fontId="51" fillId="4" borderId="2" xfId="0" applyFont="1" applyFill="1" applyBorder="1" applyAlignment="1">
      <alignment horizontal="center"/>
    </xf>
    <xf numFmtId="1" fontId="51" fillId="4" borderId="2" xfId="0" applyFont="1" applyFill="1" applyBorder="1"/>
    <xf numFmtId="1" fontId="54" fillId="4" borderId="2" xfId="0" applyFont="1" applyFill="1" applyBorder="1"/>
    <xf numFmtId="1" fontId="52" fillId="4" borderId="2" xfId="0" applyFont="1" applyFill="1" applyBorder="1"/>
    <xf numFmtId="1" fontId="54" fillId="4" borderId="21" xfId="0" applyFont="1" applyFill="1" applyBorder="1"/>
    <xf numFmtId="0" fontId="55" fillId="8" borderId="0" xfId="0" applyNumberFormat="1" applyFont="1" applyFill="1"/>
    <xf numFmtId="49" fontId="56" fillId="0" borderId="0" xfId="0" applyNumberFormat="1" applyFont="1" applyAlignment="1">
      <alignment horizontal="center"/>
    </xf>
    <xf numFmtId="49" fontId="3" fillId="0" borderId="0" xfId="0" applyNumberFormat="1" applyFont="1" applyAlignment="1">
      <alignment horizontal="center"/>
    </xf>
    <xf numFmtId="1" fontId="4" fillId="8" borderId="0" xfId="0" applyFont="1" applyFill="1" applyAlignment="1">
      <alignment horizontal="center"/>
    </xf>
    <xf numFmtId="1" fontId="4" fillId="8" borderId="0" xfId="0" applyFont="1" applyFill="1"/>
    <xf numFmtId="1" fontId="3" fillId="8" borderId="0" xfId="0" applyFont="1" applyFill="1"/>
    <xf numFmtId="1" fontId="15" fillId="8" borderId="0" xfId="0" applyFont="1" applyFill="1"/>
    <xf numFmtId="1" fontId="3" fillId="8" borderId="0" xfId="0" applyFont="1" applyFill="1" applyAlignment="1">
      <alignment horizontal="center"/>
    </xf>
    <xf numFmtId="1" fontId="4" fillId="9" borderId="0" xfId="0" applyFont="1" applyFill="1"/>
    <xf numFmtId="2" fontId="4" fillId="9" borderId="0" xfId="0" applyNumberFormat="1" applyFont="1" applyFill="1" applyAlignment="1">
      <alignment horizontal="center"/>
    </xf>
    <xf numFmtId="1" fontId="5" fillId="9" borderId="1" xfId="0" applyFont="1" applyFill="1" applyBorder="1" applyAlignment="1">
      <alignment horizontal="center"/>
    </xf>
    <xf numFmtId="165" fontId="4" fillId="8" borderId="0" xfId="0" applyNumberFormat="1" applyFont="1" applyFill="1"/>
    <xf numFmtId="165" fontId="3" fillId="8" borderId="0" xfId="0" applyNumberFormat="1" applyFont="1" applyFill="1"/>
    <xf numFmtId="0" fontId="40" fillId="0" borderId="0" xfId="1" applyFont="1"/>
    <xf numFmtId="1" fontId="9" fillId="0" borderId="0" xfId="0" applyFont="1"/>
    <xf numFmtId="1" fontId="8" fillId="9" borderId="36" xfId="0" applyFont="1" applyFill="1" applyBorder="1"/>
    <xf numFmtId="1" fontId="8" fillId="9" borderId="37" xfId="0" applyFont="1" applyFill="1" applyBorder="1"/>
    <xf numFmtId="1" fontId="8" fillId="9" borderId="38" xfId="0" applyFont="1" applyFill="1" applyBorder="1"/>
    <xf numFmtId="1" fontId="60" fillId="0" borderId="0" xfId="0" applyFont="1"/>
    <xf numFmtId="0" fontId="50" fillId="0" borderId="0" xfId="0" applyNumberFormat="1" applyFont="1"/>
    <xf numFmtId="1" fontId="3" fillId="2" borderId="11" xfId="0" applyFont="1" applyFill="1" applyBorder="1" applyAlignment="1">
      <alignment horizontal="left" vertical="center"/>
    </xf>
    <xf numFmtId="1" fontId="0" fillId="12" borderId="12" xfId="0" applyFill="1" applyBorder="1"/>
    <xf numFmtId="1" fontId="0" fillId="10" borderId="0" xfId="0" applyFill="1"/>
    <xf numFmtId="1" fontId="3" fillId="2" borderId="8" xfId="0" applyFont="1" applyFill="1" applyBorder="1" applyAlignment="1">
      <alignment horizontal="left"/>
    </xf>
    <xf numFmtId="1" fontId="3" fillId="2" borderId="9" xfId="0" applyFont="1" applyFill="1" applyBorder="1" applyAlignment="1">
      <alignment horizontal="left"/>
    </xf>
    <xf numFmtId="1" fontId="3" fillId="2" borderId="9" xfId="0" applyFont="1" applyFill="1" applyBorder="1" applyAlignment="1">
      <alignment horizontal="left" vertical="center"/>
    </xf>
    <xf numFmtId="1" fontId="3" fillId="2" borderId="10" xfId="0" applyFont="1" applyFill="1" applyBorder="1" applyAlignment="1">
      <alignment horizontal="left"/>
    </xf>
    <xf numFmtId="1" fontId="3" fillId="2" borderId="11" xfId="0" applyFont="1" applyFill="1" applyBorder="1" applyAlignment="1">
      <alignment horizontal="left"/>
    </xf>
    <xf numFmtId="1" fontId="3" fillId="2" borderId="0" xfId="0" applyFont="1" applyFill="1" applyAlignment="1">
      <alignment horizontal="left"/>
    </xf>
    <xf numFmtId="1" fontId="3" fillId="2" borderId="0" xfId="0" applyFont="1" applyFill="1" applyAlignment="1">
      <alignment horizontal="left" vertical="center"/>
    </xf>
    <xf numFmtId="1" fontId="3" fillId="2" borderId="12" xfId="0" applyFont="1" applyFill="1" applyBorder="1" applyAlignment="1">
      <alignment horizontal="left"/>
    </xf>
    <xf numFmtId="1" fontId="27" fillId="3" borderId="1" xfId="0" applyFont="1" applyFill="1" applyBorder="1" applyAlignment="1">
      <alignment horizontal="left" vertical="center"/>
    </xf>
    <xf numFmtId="1" fontId="59" fillId="12" borderId="0" xfId="0" applyFont="1" applyFill="1" applyAlignment="1">
      <alignment horizontal="left" vertical="center" wrapText="1"/>
    </xf>
    <xf numFmtId="1" fontId="3" fillId="2" borderId="14" xfId="0" applyFont="1" applyFill="1" applyBorder="1" applyAlignment="1">
      <alignment horizontal="left"/>
    </xf>
    <xf numFmtId="1" fontId="3" fillId="2" borderId="15" xfId="0" applyFont="1" applyFill="1" applyBorder="1" applyAlignment="1">
      <alignment horizontal="left" vertical="center"/>
    </xf>
    <xf numFmtId="1" fontId="3" fillId="2" borderId="15" xfId="0" applyFont="1" applyFill="1" applyBorder="1" applyAlignment="1">
      <alignment horizontal="left"/>
    </xf>
    <xf numFmtId="1" fontId="3" fillId="2" borderId="16" xfId="0" applyFont="1" applyFill="1" applyBorder="1" applyAlignment="1">
      <alignment horizontal="left"/>
    </xf>
    <xf numFmtId="1" fontId="64" fillId="0" borderId="0" xfId="0" applyFont="1"/>
    <xf numFmtId="1" fontId="0" fillId="12" borderId="11" xfId="0" applyFill="1" applyBorder="1" applyAlignment="1">
      <alignment horizontal="center" vertical="center" wrapText="1"/>
    </xf>
    <xf numFmtId="1" fontId="0" fillId="12" borderId="0" xfId="0" applyFill="1" applyAlignment="1">
      <alignment horizontal="center" vertical="center" wrapText="1"/>
    </xf>
    <xf numFmtId="1" fontId="3" fillId="12" borderId="11" xfId="0" applyFont="1" applyFill="1" applyBorder="1"/>
    <xf numFmtId="1" fontId="0" fillId="12" borderId="0" xfId="0" applyFill="1"/>
    <xf numFmtId="1" fontId="14" fillId="12" borderId="0" xfId="0" applyFont="1" applyFill="1"/>
    <xf numFmtId="1" fontId="3" fillId="12" borderId="0" xfId="0" applyFont="1" applyFill="1"/>
    <xf numFmtId="167" fontId="50" fillId="3" borderId="1" xfId="0" applyNumberFormat="1" applyFont="1" applyFill="1" applyBorder="1" applyAlignment="1">
      <alignment horizontal="center" vertical="center"/>
    </xf>
    <xf numFmtId="1" fontId="50" fillId="3" borderId="1" xfId="0" applyFont="1" applyFill="1" applyBorder="1" applyAlignment="1">
      <alignment horizontal="center" vertical="center"/>
    </xf>
    <xf numFmtId="1" fontId="50" fillId="2" borderId="0" xfId="0" applyFont="1" applyFill="1"/>
    <xf numFmtId="1" fontId="1" fillId="0" borderId="0" xfId="0" applyFont="1"/>
    <xf numFmtId="1" fontId="51" fillId="3" borderId="1" xfId="0" applyFont="1" applyFill="1" applyBorder="1" applyAlignment="1">
      <alignment horizontal="center"/>
    </xf>
    <xf numFmtId="49" fontId="56" fillId="0" borderId="41" xfId="0" applyNumberFormat="1" applyFont="1" applyBorder="1" applyAlignment="1">
      <alignment horizontal="center"/>
    </xf>
    <xf numFmtId="49" fontId="3" fillId="0" borderId="7" xfId="0" applyNumberFormat="1" applyFont="1" applyBorder="1" applyAlignment="1">
      <alignment horizontal="center"/>
    </xf>
    <xf numFmtId="0" fontId="67" fillId="0" borderId="0" xfId="0" applyNumberFormat="1" applyFont="1"/>
    <xf numFmtId="0" fontId="68" fillId="0" borderId="1" xfId="0" applyNumberFormat="1" applyFont="1" applyBorder="1" applyAlignment="1">
      <alignment horizontal="center"/>
    </xf>
    <xf numFmtId="1" fontId="68" fillId="0" borderId="1" xfId="0" applyFont="1" applyBorder="1" applyAlignment="1">
      <alignment horizontal="center"/>
    </xf>
    <xf numFmtId="0" fontId="69" fillId="0" borderId="1" xfId="0" applyNumberFormat="1" applyFont="1" applyBorder="1" applyAlignment="1">
      <alignment horizontal="center"/>
    </xf>
    <xf numFmtId="1" fontId="0" fillId="9" borderId="27" xfId="0" applyFill="1" applyBorder="1"/>
    <xf numFmtId="1" fontId="50" fillId="9" borderId="28" xfId="0" applyFont="1" applyFill="1" applyBorder="1"/>
    <xf numFmtId="1" fontId="3" fillId="9" borderId="29" xfId="0" applyFont="1" applyFill="1" applyBorder="1"/>
    <xf numFmtId="1" fontId="0" fillId="9" borderId="29" xfId="0" applyFill="1" applyBorder="1"/>
    <xf numFmtId="1" fontId="0" fillId="9" borderId="30" xfId="0" applyFill="1" applyBorder="1"/>
    <xf numFmtId="0" fontId="68" fillId="0" borderId="1" xfId="1" applyFont="1" applyBorder="1" applyAlignment="1">
      <alignment horizontal="center"/>
    </xf>
    <xf numFmtId="1" fontId="28" fillId="9" borderId="26" xfId="0" applyFont="1" applyFill="1" applyBorder="1"/>
    <xf numFmtId="1" fontId="50" fillId="0" borderId="0" xfId="0" applyFont="1"/>
    <xf numFmtId="1" fontId="67" fillId="0" borderId="7" xfId="0" applyFont="1" applyBorder="1" applyAlignment="1">
      <alignment horizontal="center" vertical="center"/>
    </xf>
    <xf numFmtId="0" fontId="67" fillId="0" borderId="7" xfId="0" applyNumberFormat="1" applyFont="1" applyBorder="1" applyAlignment="1">
      <alignment horizontal="center" vertical="center"/>
    </xf>
    <xf numFmtId="1" fontId="67" fillId="0" borderId="7" xfId="0" applyFont="1" applyBorder="1" applyAlignment="1">
      <alignment horizontal="center"/>
    </xf>
    <xf numFmtId="1" fontId="0" fillId="9" borderId="25" xfId="0" applyFill="1" applyBorder="1"/>
    <xf numFmtId="1" fontId="0" fillId="9" borderId="24" xfId="0" applyFill="1" applyBorder="1"/>
    <xf numFmtId="0" fontId="1" fillId="0" borderId="0" xfId="0" applyNumberFormat="1" applyFont="1"/>
    <xf numFmtId="1" fontId="70" fillId="0" borderId="0" xfId="0" applyFont="1"/>
    <xf numFmtId="167" fontId="0" fillId="0" borderId="0" xfId="0" applyNumberFormat="1" applyAlignment="1">
      <alignment horizontal="center"/>
    </xf>
    <xf numFmtId="166" fontId="0" fillId="0" borderId="0" xfId="0" applyNumberFormat="1" applyAlignment="1">
      <alignment horizontal="center"/>
    </xf>
    <xf numFmtId="1" fontId="15" fillId="2" borderId="10" xfId="0" applyFont="1" applyFill="1" applyBorder="1"/>
    <xf numFmtId="1" fontId="15" fillId="2" borderId="12" xfId="0" applyFont="1" applyFill="1" applyBorder="1"/>
    <xf numFmtId="1" fontId="67" fillId="0" borderId="7" xfId="0" applyFont="1" applyBorder="1"/>
    <xf numFmtId="9" fontId="51" fillId="0" borderId="1" xfId="0" applyNumberFormat="1" applyFont="1" applyBorder="1" applyAlignment="1">
      <alignment horizontal="center"/>
    </xf>
    <xf numFmtId="1" fontId="5" fillId="0" borderId="0" xfId="0" applyFont="1" applyAlignment="1">
      <alignment vertical="center" wrapText="1"/>
    </xf>
    <xf numFmtId="9" fontId="72" fillId="0" borderId="1" xfId="0" applyNumberFormat="1" applyFont="1" applyBorder="1" applyAlignment="1">
      <alignment horizontal="center"/>
    </xf>
    <xf numFmtId="49" fontId="71" fillId="0" borderId="0" xfId="0" applyNumberFormat="1" applyFont="1" applyAlignment="1">
      <alignment horizontal="right"/>
    </xf>
    <xf numFmtId="1" fontId="71" fillId="0" borderId="0" xfId="0" applyFont="1" applyAlignment="1">
      <alignment horizontal="center"/>
    </xf>
    <xf numFmtId="1" fontId="17" fillId="0" borderId="0" xfId="0" applyFont="1" applyAlignment="1">
      <alignment horizontal="center"/>
    </xf>
    <xf numFmtId="1" fontId="17" fillId="0" borderId="0" xfId="0" applyFont="1"/>
    <xf numFmtId="1" fontId="18" fillId="0" borderId="0" xfId="0" applyFont="1"/>
    <xf numFmtId="1" fontId="5" fillId="0" borderId="1" xfId="0" applyFont="1" applyBorder="1" applyAlignment="1">
      <alignment horizontal="left"/>
    </xf>
    <xf numFmtId="49" fontId="11" fillId="0" borderId="0" xfId="0" applyNumberFormat="1" applyFont="1"/>
    <xf numFmtId="1" fontId="1" fillId="12" borderId="0" xfId="0" applyFont="1" applyFill="1"/>
    <xf numFmtId="1" fontId="1" fillId="2" borderId="0" xfId="0" applyFont="1" applyFill="1"/>
    <xf numFmtId="166" fontId="50" fillId="3" borderId="1" xfId="0" applyNumberFormat="1" applyFont="1" applyFill="1" applyBorder="1" applyAlignment="1">
      <alignment horizontal="center" vertical="center"/>
    </xf>
    <xf numFmtId="1" fontId="67" fillId="3" borderId="1" xfId="0" applyFont="1" applyFill="1" applyBorder="1" applyAlignment="1">
      <alignment horizontal="center"/>
    </xf>
    <xf numFmtId="2" fontId="0" fillId="0" borderId="0" xfId="0" applyNumberFormat="1" applyAlignment="1">
      <alignment horizontal="center"/>
    </xf>
    <xf numFmtId="1" fontId="76" fillId="0" borderId="0" xfId="0" applyFont="1" applyAlignment="1">
      <alignment horizontal="center"/>
    </xf>
    <xf numFmtId="2" fontId="50" fillId="3" borderId="1" xfId="0" applyNumberFormat="1" applyFont="1" applyFill="1" applyBorder="1" applyAlignment="1">
      <alignment horizontal="center" vertical="center"/>
    </xf>
    <xf numFmtId="1" fontId="67" fillId="0" borderId="13" xfId="0" applyFont="1" applyBorder="1" applyAlignment="1">
      <alignment horizontal="center"/>
    </xf>
    <xf numFmtId="1" fontId="0" fillId="12" borderId="0" xfId="0" applyFill="1" applyAlignment="1">
      <alignment wrapText="1"/>
    </xf>
    <xf numFmtId="1" fontId="5" fillId="0" borderId="22" xfId="0" applyFont="1" applyBorder="1"/>
    <xf numFmtId="1" fontId="5" fillId="0" borderId="4" xfId="0" applyFont="1" applyBorder="1"/>
    <xf numFmtId="1" fontId="67" fillId="0" borderId="0" xfId="0" applyFont="1"/>
    <xf numFmtId="1" fontId="78" fillId="0" borderId="0" xfId="0" applyFont="1"/>
    <xf numFmtId="1" fontId="5" fillId="0" borderId="5" xfId="0" applyFont="1" applyBorder="1"/>
    <xf numFmtId="49" fontId="5" fillId="0" borderId="17" xfId="0" applyNumberFormat="1" applyFont="1" applyBorder="1" applyAlignment="1">
      <alignment horizontal="center"/>
    </xf>
    <xf numFmtId="1" fontId="5" fillId="0" borderId="17" xfId="0" applyFont="1" applyBorder="1" applyAlignment="1">
      <alignment horizontal="center"/>
    </xf>
    <xf numFmtId="1" fontId="71" fillId="0" borderId="1" xfId="0" applyFont="1" applyBorder="1" applyAlignment="1">
      <alignment horizontal="center" vertical="center" wrapText="1"/>
    </xf>
    <xf numFmtId="1" fontId="71" fillId="0" borderId="1" xfId="0" applyFont="1" applyBorder="1" applyAlignment="1">
      <alignment horizontal="center"/>
    </xf>
    <xf numFmtId="0" fontId="78" fillId="0" borderId="0" xfId="6" applyFont="1"/>
    <xf numFmtId="0" fontId="68" fillId="0" borderId="0" xfId="6" applyFont="1" applyAlignment="1">
      <alignment horizontal="center"/>
    </xf>
    <xf numFmtId="0" fontId="49" fillId="0" borderId="0" xfId="0" applyNumberFormat="1" applyFont="1"/>
    <xf numFmtId="1" fontId="66" fillId="2" borderId="0" xfId="0" applyFont="1" applyFill="1"/>
    <xf numFmtId="1" fontId="3" fillId="2" borderId="0" xfId="0" applyFont="1" applyFill="1" applyAlignment="1">
      <alignment vertical="center" wrapText="1"/>
    </xf>
    <xf numFmtId="1" fontId="3" fillId="2" borderId="11" xfId="0" applyFont="1" applyFill="1" applyBorder="1" applyAlignment="1">
      <alignment vertical="center" wrapText="1"/>
    </xf>
    <xf numFmtId="165" fontId="71" fillId="0" borderId="0" xfId="0" applyNumberFormat="1" applyFont="1" applyAlignment="1">
      <alignment horizontal="left"/>
    </xf>
    <xf numFmtId="0" fontId="4" fillId="0" borderId="0" xfId="6" applyFont="1"/>
    <xf numFmtId="0" fontId="11" fillId="0" borderId="19" xfId="6" applyFont="1" applyBorder="1" applyAlignment="1">
      <alignment horizontal="center"/>
    </xf>
    <xf numFmtId="0" fontId="79" fillId="0" borderId="0" xfId="6" applyFont="1"/>
    <xf numFmtId="0" fontId="11" fillId="0" borderId="0" xfId="6" applyFont="1"/>
    <xf numFmtId="0" fontId="11" fillId="0" borderId="1" xfId="6" applyFont="1" applyBorder="1" applyAlignment="1">
      <alignment horizontal="center"/>
    </xf>
    <xf numFmtId="0" fontId="1" fillId="0" borderId="0" xfId="6"/>
    <xf numFmtId="0" fontId="5" fillId="0" borderId="0" xfId="6" applyFont="1"/>
    <xf numFmtId="0" fontId="80" fillId="0" borderId="0" xfId="6" applyFont="1"/>
    <xf numFmtId="0" fontId="67" fillId="0" borderId="0" xfId="6" applyFont="1"/>
    <xf numFmtId="0" fontId="11" fillId="3" borderId="1" xfId="6" applyFont="1" applyFill="1" applyBorder="1" applyAlignment="1">
      <alignment horizontal="center"/>
    </xf>
    <xf numFmtId="165" fontId="0" fillId="8" borderId="0" xfId="0" applyNumberFormat="1" applyFill="1"/>
    <xf numFmtId="1" fontId="7" fillId="3" borderId="0" xfId="0" applyFont="1" applyFill="1"/>
    <xf numFmtId="165" fontId="23" fillId="3" borderId="0" xfId="0" applyNumberFormat="1" applyFont="1" applyFill="1"/>
    <xf numFmtId="0" fontId="3" fillId="2" borderId="8" xfId="6" applyFont="1" applyFill="1" applyBorder="1"/>
    <xf numFmtId="0" fontId="1" fillId="2" borderId="9" xfId="6" applyFill="1" applyBorder="1"/>
    <xf numFmtId="0" fontId="3" fillId="2" borderId="9" xfId="6" applyFont="1" applyFill="1" applyBorder="1"/>
    <xf numFmtId="0" fontId="1" fillId="2" borderId="10" xfId="6" applyFill="1" applyBorder="1"/>
    <xf numFmtId="0" fontId="3" fillId="2" borderId="11" xfId="6" applyFont="1" applyFill="1" applyBorder="1"/>
    <xf numFmtId="0" fontId="1" fillId="2" borderId="0" xfId="6" applyFill="1"/>
    <xf numFmtId="0" fontId="14" fillId="2" borderId="0" xfId="6" applyFont="1" applyFill="1"/>
    <xf numFmtId="0" fontId="3" fillId="2" borderId="0" xfId="6" applyFont="1" applyFill="1"/>
    <xf numFmtId="0" fontId="1" fillId="2" borderId="12" xfId="6" applyFill="1" applyBorder="1"/>
    <xf numFmtId="0" fontId="3" fillId="12" borderId="11" xfId="6" applyFont="1" applyFill="1" applyBorder="1"/>
    <xf numFmtId="0" fontId="1" fillId="12" borderId="0" xfId="6" applyFill="1"/>
    <xf numFmtId="0" fontId="14" fillId="12" borderId="0" xfId="6" applyFont="1" applyFill="1"/>
    <xf numFmtId="168" fontId="50" fillId="3" borderId="1" xfId="6" applyNumberFormat="1" applyFont="1" applyFill="1" applyBorder="1" applyAlignment="1">
      <alignment horizontal="center" vertical="center"/>
    </xf>
    <xf numFmtId="0" fontId="1" fillId="12" borderId="0" xfId="6" applyFill="1" applyAlignment="1">
      <alignment wrapText="1"/>
    </xf>
    <xf numFmtId="0" fontId="11" fillId="0" borderId="1" xfId="6" applyFont="1" applyBorder="1"/>
    <xf numFmtId="0" fontId="3" fillId="2" borderId="11" xfId="6" applyFont="1" applyFill="1" applyBorder="1" applyAlignment="1">
      <alignment horizontal="left" vertical="top"/>
    </xf>
    <xf numFmtId="0" fontId="3" fillId="2" borderId="0" xfId="6" applyFont="1" applyFill="1" applyAlignment="1">
      <alignment horizontal="left" vertical="top" wrapText="1"/>
    </xf>
    <xf numFmtId="0" fontId="1" fillId="2" borderId="11" xfId="6" applyFill="1" applyBorder="1"/>
    <xf numFmtId="165" fontId="11" fillId="0" borderId="7" xfId="6" applyNumberFormat="1" applyFont="1" applyBorder="1" applyAlignment="1">
      <alignment horizontal="center" vertical="center"/>
    </xf>
    <xf numFmtId="0" fontId="1" fillId="2" borderId="14" xfId="6" applyFill="1" applyBorder="1"/>
    <xf numFmtId="0" fontId="1" fillId="2" borderId="16" xfId="6" applyFill="1" applyBorder="1"/>
    <xf numFmtId="168" fontId="0" fillId="0" borderId="0" xfId="0" applyNumberFormat="1"/>
    <xf numFmtId="1" fontId="4" fillId="8" borderId="0" xfId="0" applyFont="1" applyFill="1" applyAlignment="1">
      <alignment vertical="center" wrapText="1"/>
    </xf>
    <xf numFmtId="1" fontId="4" fillId="0" borderId="0" xfId="0" applyFont="1" applyAlignment="1">
      <alignment horizontal="left" vertical="center"/>
    </xf>
    <xf numFmtId="1" fontId="3" fillId="0" borderId="0" xfId="0" applyFont="1" applyAlignment="1">
      <alignment vertical="center" wrapText="1"/>
    </xf>
    <xf numFmtId="1" fontId="0" fillId="0" borderId="0" xfId="0" applyAlignment="1">
      <alignment vertical="center" wrapText="1"/>
    </xf>
    <xf numFmtId="1" fontId="67" fillId="0" borderId="1" xfId="0" applyFont="1" applyBorder="1" applyAlignment="1">
      <alignment horizontal="center" vertical="center"/>
    </xf>
    <xf numFmtId="1" fontId="5" fillId="0" borderId="0" xfId="0" applyFont="1" applyAlignment="1">
      <alignment horizontal="left" vertical="center" wrapText="1"/>
    </xf>
    <xf numFmtId="1" fontId="5" fillId="0" borderId="0" xfId="0" applyFont="1" applyAlignment="1">
      <alignment horizontal="center" vertical="center" wrapText="1"/>
    </xf>
    <xf numFmtId="1" fontId="58" fillId="0" borderId="0" xfId="0" applyFont="1" applyAlignment="1">
      <alignment horizontal="center"/>
    </xf>
    <xf numFmtId="2" fontId="5" fillId="0" borderId="0" xfId="0" applyNumberFormat="1" applyFont="1" applyAlignment="1">
      <alignment horizontal="center"/>
    </xf>
    <xf numFmtId="166" fontId="5" fillId="0" borderId="0" xfId="0" applyNumberFormat="1" applyFont="1" applyAlignment="1">
      <alignment horizontal="center"/>
    </xf>
    <xf numFmtId="1" fontId="0" fillId="2" borderId="9" xfId="0" applyFill="1" applyBorder="1" applyAlignment="1">
      <alignment wrapText="1"/>
    </xf>
    <xf numFmtId="1" fontId="3" fillId="12" borderId="11" xfId="0" applyFont="1" applyFill="1" applyBorder="1" applyAlignment="1">
      <alignment horizontal="left" vertical="center"/>
    </xf>
    <xf numFmtId="1" fontId="11" fillId="0" borderId="7" xfId="0" applyFont="1" applyBorder="1" applyAlignment="1">
      <alignment horizontal="center" wrapText="1"/>
    </xf>
    <xf numFmtId="168" fontId="50" fillId="12" borderId="42" xfId="0" applyNumberFormat="1" applyFont="1" applyFill="1" applyBorder="1" applyAlignment="1">
      <alignment horizontal="center" vertical="center" wrapText="1"/>
    </xf>
    <xf numFmtId="168" fontId="66" fillId="12" borderId="42" xfId="0" applyNumberFormat="1" applyFont="1" applyFill="1" applyBorder="1" applyAlignment="1">
      <alignment wrapText="1"/>
    </xf>
    <xf numFmtId="168" fontId="66" fillId="12" borderId="0" xfId="0" applyNumberFormat="1" applyFont="1" applyFill="1" applyAlignment="1">
      <alignment wrapText="1"/>
    </xf>
    <xf numFmtId="1" fontId="11" fillId="0" borderId="0" xfId="0" applyFont="1" applyAlignment="1">
      <alignment wrapText="1"/>
    </xf>
    <xf numFmtId="166" fontId="27" fillId="12" borderId="3" xfId="0" applyNumberFormat="1" applyFont="1" applyFill="1" applyBorder="1" applyAlignment="1">
      <alignment horizontal="center" vertical="center" wrapText="1"/>
    </xf>
    <xf numFmtId="1" fontId="0" fillId="12" borderId="42" xfId="0" applyFill="1" applyBorder="1" applyAlignment="1">
      <alignment wrapText="1"/>
    </xf>
    <xf numFmtId="1" fontId="0" fillId="12" borderId="11" xfId="0" applyFill="1" applyBorder="1" applyAlignment="1">
      <alignment wrapText="1"/>
    </xf>
    <xf numFmtId="1" fontId="14" fillId="2" borderId="45" xfId="0" applyFont="1" applyFill="1" applyBorder="1"/>
    <xf numFmtId="1" fontId="3" fillId="10" borderId="0" xfId="0" applyFont="1" applyFill="1"/>
    <xf numFmtId="0" fontId="1" fillId="10" borderId="0" xfId="3" applyFill="1"/>
    <xf numFmtId="0" fontId="3" fillId="10" borderId="0" xfId="3" applyFont="1" applyFill="1"/>
    <xf numFmtId="0" fontId="0" fillId="10" borderId="0" xfId="0" applyNumberFormat="1" applyFill="1"/>
    <xf numFmtId="0" fontId="38" fillId="8" borderId="0" xfId="6" applyFont="1" applyFill="1"/>
    <xf numFmtId="0" fontId="42" fillId="8" borderId="0" xfId="6" applyFont="1" applyFill="1"/>
    <xf numFmtId="0" fontId="1" fillId="8" borderId="0" xfId="6" applyFill="1"/>
    <xf numFmtId="0" fontId="3" fillId="0" borderId="0" xfId="6" applyFont="1" applyAlignment="1">
      <alignment horizontal="left" vertical="center"/>
    </xf>
    <xf numFmtId="0" fontId="3" fillId="0" borderId="0" xfId="6" applyFont="1"/>
    <xf numFmtId="0" fontId="43" fillId="8" borderId="0" xfId="6" applyFont="1" applyFill="1"/>
    <xf numFmtId="2" fontId="11" fillId="3" borderId="1" xfId="6" applyNumberFormat="1" applyFont="1" applyFill="1" applyBorder="1" applyAlignment="1">
      <alignment horizontal="center" vertical="center"/>
    </xf>
    <xf numFmtId="0" fontId="55" fillId="8" borderId="0" xfId="6" applyFont="1" applyFill="1"/>
    <xf numFmtId="0" fontId="5" fillId="0" borderId="0" xfId="6" applyFont="1" applyAlignment="1">
      <alignment horizontal="center"/>
    </xf>
    <xf numFmtId="168" fontId="1" fillId="0" borderId="0" xfId="6" applyNumberFormat="1" applyAlignment="1">
      <alignment horizontal="center"/>
    </xf>
    <xf numFmtId="166" fontId="5" fillId="0" borderId="0" xfId="6" applyNumberFormat="1" applyFont="1" applyAlignment="1">
      <alignment horizontal="center"/>
    </xf>
    <xf numFmtId="0" fontId="1" fillId="0" borderId="0" xfId="6" applyAlignment="1">
      <alignment horizontal="center"/>
    </xf>
    <xf numFmtId="0" fontId="5" fillId="8" borderId="0" xfId="6" applyFont="1" applyFill="1"/>
    <xf numFmtId="49" fontId="15" fillId="8" borderId="0" xfId="6" applyNumberFormat="1" applyFont="1" applyFill="1"/>
    <xf numFmtId="2" fontId="1" fillId="2" borderId="10" xfId="6" applyNumberFormat="1" applyFill="1" applyBorder="1"/>
    <xf numFmtId="2" fontId="1" fillId="2" borderId="12" xfId="6" applyNumberFormat="1" applyFill="1" applyBorder="1"/>
    <xf numFmtId="0" fontId="14" fillId="2" borderId="12" xfId="6" applyFont="1" applyFill="1" applyBorder="1"/>
    <xf numFmtId="0" fontId="14" fillId="0" borderId="0" xfId="6" applyFont="1"/>
    <xf numFmtId="0" fontId="66" fillId="2" borderId="0" xfId="6" applyFont="1" applyFill="1" applyAlignment="1">
      <alignment wrapText="1"/>
    </xf>
    <xf numFmtId="2" fontId="5" fillId="2" borderId="0" xfId="6" applyNumberFormat="1" applyFont="1" applyFill="1" applyAlignment="1">
      <alignment horizontal="center" vertical="center"/>
    </xf>
    <xf numFmtId="169" fontId="50" fillId="3" borderId="1" xfId="6" applyNumberFormat="1" applyFont="1" applyFill="1" applyBorder="1" applyAlignment="1">
      <alignment horizontal="center" vertical="center"/>
    </xf>
    <xf numFmtId="0" fontId="1" fillId="12" borderId="0" xfId="6" applyFill="1" applyAlignment="1">
      <alignment horizontal="center" wrapText="1"/>
    </xf>
    <xf numFmtId="49" fontId="27" fillId="2" borderId="0" xfId="6" applyNumberFormat="1" applyFont="1" applyFill="1" applyAlignment="1">
      <alignment horizontal="center" vertical="center"/>
    </xf>
    <xf numFmtId="49" fontId="5" fillId="2" borderId="0" xfId="6" applyNumberFormat="1" applyFont="1" applyFill="1" applyAlignment="1">
      <alignment horizontal="center" vertical="center"/>
    </xf>
    <xf numFmtId="0" fontId="3" fillId="2" borderId="14" xfId="6" applyFont="1" applyFill="1" applyBorder="1"/>
    <xf numFmtId="0" fontId="14" fillId="2" borderId="15" xfId="6" applyFont="1" applyFill="1" applyBorder="1"/>
    <xf numFmtId="0" fontId="14" fillId="2" borderId="16" xfId="6" applyFont="1" applyFill="1" applyBorder="1"/>
    <xf numFmtId="0" fontId="1" fillId="9" borderId="0" xfId="6" applyFill="1"/>
    <xf numFmtId="0" fontId="50" fillId="9" borderId="28" xfId="6" applyFont="1" applyFill="1" applyBorder="1"/>
    <xf numFmtId="0" fontId="3" fillId="9" borderId="29" xfId="6" applyFont="1" applyFill="1" applyBorder="1" applyAlignment="1">
      <alignment horizontal="center" vertical="center"/>
    </xf>
    <xf numFmtId="0" fontId="1" fillId="9" borderId="29" xfId="6" applyFill="1" applyBorder="1" applyAlignment="1">
      <alignment horizontal="center" vertical="center"/>
    </xf>
    <xf numFmtId="0" fontId="1" fillId="9" borderId="30" xfId="6" applyFill="1" applyBorder="1"/>
    <xf numFmtId="49" fontId="7" fillId="9" borderId="22" xfId="6" applyNumberFormat="1" applyFont="1" applyFill="1" applyBorder="1"/>
    <xf numFmtId="0" fontId="1" fillId="9" borderId="3" xfId="6" applyFill="1" applyBorder="1"/>
    <xf numFmtId="0" fontId="1" fillId="0" borderId="4" xfId="6" applyBorder="1"/>
    <xf numFmtId="49" fontId="7" fillId="9" borderId="4" xfId="6" applyNumberFormat="1" applyFont="1" applyFill="1" applyBorder="1"/>
    <xf numFmtId="0" fontId="7" fillId="9" borderId="4" xfId="6" applyFont="1" applyFill="1" applyBorder="1"/>
    <xf numFmtId="0" fontId="50" fillId="9" borderId="5" xfId="6" applyFont="1" applyFill="1" applyBorder="1"/>
    <xf numFmtId="0" fontId="1" fillId="9" borderId="2" xfId="6" applyFill="1" applyBorder="1"/>
    <xf numFmtId="0" fontId="1" fillId="0" borderId="0" xfId="6" applyAlignment="1">
      <alignment wrapText="1"/>
    </xf>
    <xf numFmtId="1" fontId="5" fillId="0" borderId="0" xfId="6" applyNumberFormat="1" applyFont="1" applyAlignment="1">
      <alignment horizontal="center"/>
    </xf>
    <xf numFmtId="1" fontId="50" fillId="0" borderId="0" xfId="0" applyFont="1" applyAlignment="1">
      <alignment horizontal="center"/>
    </xf>
    <xf numFmtId="1" fontId="66" fillId="0" borderId="0" xfId="0" applyFont="1" applyAlignment="1">
      <alignment horizontal="center"/>
    </xf>
    <xf numFmtId="2" fontId="50" fillId="0" borderId="0" xfId="0" applyNumberFormat="1" applyFont="1" applyAlignment="1">
      <alignment horizontal="center"/>
    </xf>
    <xf numFmtId="49" fontId="7" fillId="9" borderId="23" xfId="0" applyNumberFormat="1" applyFont="1" applyFill="1" applyBorder="1" applyAlignment="1">
      <alignment vertical="center" wrapText="1"/>
    </xf>
    <xf numFmtId="49" fontId="7" fillId="9" borderId="24" xfId="0" applyNumberFormat="1" applyFont="1" applyFill="1" applyBorder="1" applyAlignment="1">
      <alignment vertical="center" wrapText="1"/>
    </xf>
    <xf numFmtId="49" fontId="7" fillId="9" borderId="25" xfId="0" applyNumberFormat="1" applyFont="1" applyFill="1" applyBorder="1" applyAlignment="1">
      <alignment vertical="center" wrapText="1"/>
    </xf>
    <xf numFmtId="49" fontId="7" fillId="9" borderId="26" xfId="0" applyNumberFormat="1" applyFont="1" applyFill="1" applyBorder="1" applyAlignment="1">
      <alignment vertical="center" wrapText="1"/>
    </xf>
    <xf numFmtId="49" fontId="7" fillId="9" borderId="0" xfId="0" applyNumberFormat="1" applyFont="1" applyFill="1" applyAlignment="1">
      <alignment vertical="center" wrapText="1"/>
    </xf>
    <xf numFmtId="49" fontId="7" fillId="9" borderId="27" xfId="0" applyNumberFormat="1" applyFont="1" applyFill="1" applyBorder="1" applyAlignment="1">
      <alignment vertical="center" wrapText="1"/>
    </xf>
    <xf numFmtId="49" fontId="7" fillId="9" borderId="28" xfId="0" applyNumberFormat="1" applyFont="1" applyFill="1" applyBorder="1" applyAlignment="1">
      <alignment vertical="center" wrapText="1"/>
    </xf>
    <xf numFmtId="49" fontId="7" fillId="9" borderId="29" xfId="0" applyNumberFormat="1" applyFont="1" applyFill="1" applyBorder="1" applyAlignment="1">
      <alignment vertical="center" wrapText="1"/>
    </xf>
    <xf numFmtId="49" fontId="7" fillId="9" borderId="30" xfId="0" applyNumberFormat="1" applyFont="1" applyFill="1" applyBorder="1" applyAlignment="1">
      <alignment vertical="center" wrapText="1"/>
    </xf>
    <xf numFmtId="1" fontId="50" fillId="3" borderId="39" xfId="0" applyFont="1" applyFill="1" applyBorder="1" applyAlignment="1">
      <alignment horizontal="center" vertical="center" wrapText="1"/>
    </xf>
    <xf numFmtId="1" fontId="66" fillId="0" borderId="3" xfId="0" applyFont="1" applyBorder="1" applyAlignment="1">
      <alignment horizontal="center" vertical="center" wrapText="1"/>
    </xf>
    <xf numFmtId="1" fontId="66" fillId="0" borderId="20" xfId="0" applyFont="1" applyBorder="1" applyAlignment="1">
      <alignment horizontal="center" vertical="center" wrapText="1"/>
    </xf>
    <xf numFmtId="1" fontId="66" fillId="0" borderId="11" xfId="0" applyFont="1" applyBorder="1" applyAlignment="1">
      <alignment horizontal="center" vertical="center" wrapText="1"/>
    </xf>
    <xf numFmtId="1" fontId="66" fillId="0" borderId="0" xfId="0" applyFont="1" applyAlignment="1">
      <alignment horizontal="center" vertical="center" wrapText="1"/>
    </xf>
    <xf numFmtId="1" fontId="66" fillId="0" borderId="6" xfId="0" applyFont="1" applyBorder="1" applyAlignment="1">
      <alignment horizontal="center" vertical="center" wrapText="1"/>
    </xf>
    <xf numFmtId="1" fontId="66" fillId="0" borderId="40" xfId="0" applyFont="1" applyBorder="1" applyAlignment="1">
      <alignment horizontal="center" vertical="center" wrapText="1"/>
    </xf>
    <xf numFmtId="1" fontId="66" fillId="0" borderId="2" xfId="0" applyFont="1" applyBorder="1" applyAlignment="1">
      <alignment horizontal="center" vertical="center" wrapText="1"/>
    </xf>
    <xf numFmtId="1" fontId="66" fillId="0" borderId="21" xfId="0" applyFont="1" applyBorder="1" applyAlignment="1">
      <alignment horizontal="center" vertical="center" wrapText="1"/>
    </xf>
    <xf numFmtId="1" fontId="50" fillId="3" borderId="22" xfId="0" applyFont="1" applyFill="1" applyBorder="1" applyAlignment="1">
      <alignment horizontal="center" vertical="center" wrapText="1"/>
    </xf>
    <xf numFmtId="1" fontId="50" fillId="3" borderId="3" xfId="0" applyFont="1" applyFill="1" applyBorder="1" applyAlignment="1">
      <alignment horizontal="center" vertical="center" wrapText="1"/>
    </xf>
    <xf numFmtId="1" fontId="50" fillId="3" borderId="20" xfId="0" applyFont="1" applyFill="1" applyBorder="1" applyAlignment="1">
      <alignment horizontal="center" vertical="center" wrapText="1"/>
    </xf>
    <xf numFmtId="1" fontId="50" fillId="3" borderId="4" xfId="0" applyFont="1" applyFill="1" applyBorder="1" applyAlignment="1">
      <alignment horizontal="center" vertical="center" wrapText="1"/>
    </xf>
    <xf numFmtId="1" fontId="50" fillId="3" borderId="0" xfId="0" applyFont="1" applyFill="1" applyAlignment="1">
      <alignment horizontal="center" vertical="center" wrapText="1"/>
    </xf>
    <xf numFmtId="1" fontId="50" fillId="3" borderId="6" xfId="0" applyFont="1" applyFill="1" applyBorder="1" applyAlignment="1">
      <alignment horizontal="center" vertical="center" wrapText="1"/>
    </xf>
    <xf numFmtId="1" fontId="50" fillId="3" borderId="5" xfId="0" applyFont="1" applyFill="1" applyBorder="1" applyAlignment="1">
      <alignment horizontal="center" vertical="center" wrapText="1"/>
    </xf>
    <xf numFmtId="1" fontId="50" fillId="3" borderId="2" xfId="0" applyFont="1" applyFill="1" applyBorder="1" applyAlignment="1">
      <alignment horizontal="center" vertical="center" wrapText="1"/>
    </xf>
    <xf numFmtId="1" fontId="50" fillId="3" borderId="21" xfId="0" applyFont="1" applyFill="1" applyBorder="1" applyAlignment="1">
      <alignment horizontal="center" vertical="center" wrapText="1"/>
    </xf>
    <xf numFmtId="1" fontId="50" fillId="10" borderId="22" xfId="0" applyFont="1" applyFill="1" applyBorder="1" applyAlignment="1">
      <alignment horizontal="center" vertical="center" wrapText="1"/>
    </xf>
    <xf numFmtId="1" fontId="50" fillId="10" borderId="3" xfId="0" applyFont="1" applyFill="1" applyBorder="1" applyAlignment="1">
      <alignment horizontal="center" vertical="center" wrapText="1"/>
    </xf>
    <xf numFmtId="1" fontId="50" fillId="10" borderId="20" xfId="0" applyFont="1" applyFill="1" applyBorder="1" applyAlignment="1">
      <alignment horizontal="center" vertical="center" wrapText="1"/>
    </xf>
    <xf numFmtId="1" fontId="50" fillId="10" borderId="4" xfId="0" applyFont="1" applyFill="1" applyBorder="1" applyAlignment="1">
      <alignment horizontal="center" vertical="center" wrapText="1"/>
    </xf>
    <xf numFmtId="1" fontId="50" fillId="10" borderId="0" xfId="0" applyFont="1" applyFill="1" applyAlignment="1">
      <alignment horizontal="center" vertical="center" wrapText="1"/>
    </xf>
    <xf numFmtId="1" fontId="50" fillId="10" borderId="6" xfId="0" applyFont="1" applyFill="1" applyBorder="1" applyAlignment="1">
      <alignment horizontal="center" vertical="center" wrapText="1"/>
    </xf>
    <xf numFmtId="1" fontId="50" fillId="10" borderId="5" xfId="0" applyFont="1" applyFill="1" applyBorder="1" applyAlignment="1">
      <alignment horizontal="center" vertical="center" wrapText="1"/>
    </xf>
    <xf numFmtId="1" fontId="50" fillId="10" borderId="2" xfId="0" applyFont="1" applyFill="1" applyBorder="1" applyAlignment="1">
      <alignment horizontal="center" vertical="center" wrapText="1"/>
    </xf>
    <xf numFmtId="1" fontId="50" fillId="10" borderId="21" xfId="0" applyFont="1" applyFill="1" applyBorder="1" applyAlignment="1">
      <alignment horizontal="center" vertical="center" wrapText="1"/>
    </xf>
    <xf numFmtId="1" fontId="51" fillId="11" borderId="42" xfId="0" applyFont="1" applyFill="1" applyBorder="1" applyAlignment="1">
      <alignment horizontal="center"/>
    </xf>
    <xf numFmtId="1" fontId="52" fillId="11" borderId="42" xfId="0" applyFont="1" applyFill="1" applyBorder="1"/>
    <xf numFmtId="1" fontId="52" fillId="11" borderId="7" xfId="0" applyFont="1" applyFill="1" applyBorder="1"/>
    <xf numFmtId="1" fontId="51" fillId="3" borderId="1" xfId="0" applyFont="1" applyFill="1" applyBorder="1" applyAlignment="1">
      <alignment horizontal="center"/>
    </xf>
    <xf numFmtId="1" fontId="52" fillId="0" borderId="1" xfId="0" applyFont="1" applyBorder="1"/>
    <xf numFmtId="1" fontId="51" fillId="3" borderId="41" xfId="0" applyFont="1" applyFill="1" applyBorder="1" applyAlignment="1">
      <alignment horizontal="center"/>
    </xf>
    <xf numFmtId="1" fontId="51" fillId="3" borderId="7" xfId="0" applyFont="1" applyFill="1" applyBorder="1" applyAlignment="1">
      <alignment horizontal="center"/>
    </xf>
    <xf numFmtId="1" fontId="27" fillId="3" borderId="41" xfId="0" applyFont="1" applyFill="1" applyBorder="1" applyAlignment="1">
      <alignment horizontal="center" vertical="center"/>
    </xf>
    <xf numFmtId="1" fontId="0" fillId="0" borderId="7" xfId="0" applyBorder="1"/>
    <xf numFmtId="1" fontId="52" fillId="0" borderId="7" xfId="0" applyFont="1" applyBorder="1"/>
    <xf numFmtId="49" fontId="56" fillId="0" borderId="41" xfId="0" applyNumberFormat="1" applyFont="1" applyBorder="1" applyAlignment="1">
      <alignment horizontal="center"/>
    </xf>
    <xf numFmtId="49" fontId="3" fillId="0" borderId="7" xfId="0" applyNumberFormat="1" applyFont="1" applyBorder="1" applyAlignment="1">
      <alignment horizontal="center"/>
    </xf>
    <xf numFmtId="1" fontId="68" fillId="0" borderId="1" xfId="0" applyFont="1" applyBorder="1" applyAlignment="1">
      <alignment horizontal="center"/>
    </xf>
    <xf numFmtId="0" fontId="68" fillId="0" borderId="1" xfId="0" applyNumberFormat="1" applyFont="1" applyBorder="1" applyAlignment="1">
      <alignment horizontal="center" vertical="center"/>
    </xf>
    <xf numFmtId="1" fontId="68" fillId="0" borderId="41" xfId="0" applyFont="1" applyBorder="1" applyAlignment="1">
      <alignment horizontal="center"/>
    </xf>
    <xf numFmtId="1" fontId="68" fillId="0" borderId="42" xfId="0" applyFont="1" applyBorder="1" applyAlignment="1">
      <alignment horizontal="center"/>
    </xf>
    <xf numFmtId="1" fontId="68" fillId="0" borderId="7" xfId="0" applyFont="1" applyBorder="1" applyAlignment="1">
      <alignment horizontal="center"/>
    </xf>
    <xf numFmtId="1" fontId="67" fillId="0" borderId="1" xfId="0" applyFont="1" applyBorder="1" applyAlignment="1">
      <alignment horizontal="center"/>
    </xf>
    <xf numFmtId="1" fontId="57" fillId="0" borderId="0" xfId="0" applyFont="1" applyAlignment="1">
      <alignment horizontal="center"/>
    </xf>
    <xf numFmtId="1" fontId="5" fillId="0" borderId="0" xfId="0" applyFont="1" applyAlignment="1">
      <alignment horizontal="center"/>
    </xf>
    <xf numFmtId="1" fontId="0" fillId="0" borderId="0" xfId="0"/>
    <xf numFmtId="1" fontId="67" fillId="10" borderId="22" xfId="0" applyFont="1" applyFill="1" applyBorder="1" applyAlignment="1">
      <alignment horizontal="center" wrapText="1"/>
    </xf>
    <xf numFmtId="1" fontId="67" fillId="10" borderId="43" xfId="0" applyFont="1" applyFill="1" applyBorder="1" applyAlignment="1">
      <alignment horizontal="center" wrapText="1"/>
    </xf>
    <xf numFmtId="1" fontId="67" fillId="10" borderId="5" xfId="0" applyFont="1" applyFill="1" applyBorder="1" applyAlignment="1">
      <alignment horizontal="center" wrapText="1"/>
    </xf>
    <xf numFmtId="1" fontId="67" fillId="10" borderId="44" xfId="0" applyFont="1" applyFill="1" applyBorder="1" applyAlignment="1">
      <alignment horizontal="center" wrapText="1"/>
    </xf>
    <xf numFmtId="1" fontId="30" fillId="3" borderId="7" xfId="0" applyFont="1" applyFill="1" applyBorder="1" applyAlignment="1">
      <alignment horizontal="center" vertical="center"/>
    </xf>
    <xf numFmtId="1" fontId="50" fillId="2" borderId="4" xfId="0" applyFont="1" applyFill="1" applyBorder="1" applyAlignment="1">
      <alignment horizontal="center" wrapText="1"/>
    </xf>
    <xf numFmtId="1" fontId="50" fillId="0" borderId="12" xfId="0" applyFont="1" applyBorder="1" applyAlignment="1">
      <alignment horizontal="center" wrapText="1"/>
    </xf>
    <xf numFmtId="1" fontId="50" fillId="0" borderId="4" xfId="0" applyFont="1" applyBorder="1" applyAlignment="1">
      <alignment horizontal="center" wrapText="1"/>
    </xf>
    <xf numFmtId="2" fontId="50" fillId="3" borderId="22" xfId="6" applyNumberFormat="1" applyFont="1" applyFill="1" applyBorder="1" applyAlignment="1">
      <alignment horizontal="center" vertical="center" wrapText="1"/>
    </xf>
    <xf numFmtId="0" fontId="66" fillId="0" borderId="3" xfId="6" applyFont="1" applyBorder="1" applyAlignment="1">
      <alignment horizontal="center" vertical="center" wrapText="1"/>
    </xf>
    <xf numFmtId="0" fontId="66" fillId="0" borderId="20" xfId="6" applyFont="1" applyBorder="1" applyAlignment="1">
      <alignment horizontal="center" vertical="center" wrapText="1"/>
    </xf>
    <xf numFmtId="0" fontId="66" fillId="0" borderId="4" xfId="6" applyFont="1" applyBorder="1" applyAlignment="1">
      <alignment horizontal="center" vertical="center" wrapText="1"/>
    </xf>
    <xf numFmtId="0" fontId="66" fillId="0" borderId="0" xfId="6" applyFont="1" applyAlignment="1">
      <alignment horizontal="center" vertical="center" wrapText="1"/>
    </xf>
    <xf numFmtId="0" fontId="66" fillId="0" borderId="6" xfId="6" applyFont="1" applyBorder="1" applyAlignment="1">
      <alignment horizontal="center" vertical="center" wrapText="1"/>
    </xf>
    <xf numFmtId="0" fontId="66" fillId="0" borderId="5" xfId="6" applyFont="1" applyBorder="1" applyAlignment="1">
      <alignment horizontal="center" vertical="center" wrapText="1"/>
    </xf>
    <xf numFmtId="0" fontId="66" fillId="0" borderId="2" xfId="6" applyFont="1" applyBorder="1" applyAlignment="1">
      <alignment horizontal="center" vertical="center" wrapText="1"/>
    </xf>
    <xf numFmtId="0" fontId="66" fillId="0" borderId="21" xfId="6" applyFont="1" applyBorder="1" applyAlignment="1">
      <alignment horizontal="center" vertical="center" wrapText="1"/>
    </xf>
    <xf numFmtId="0" fontId="3" fillId="2" borderId="8" xfId="6" applyFont="1" applyFill="1" applyBorder="1"/>
    <xf numFmtId="0" fontId="1" fillId="0" borderId="9" xfId="6" applyBorder="1"/>
    <xf numFmtId="0" fontId="27" fillId="3" borderId="41" xfId="6" applyFont="1" applyFill="1" applyBorder="1" applyAlignment="1">
      <alignment horizontal="center" vertical="center"/>
    </xf>
    <xf numFmtId="0" fontId="30" fillId="0" borderId="42" xfId="6" applyFont="1" applyBorder="1" applyAlignment="1">
      <alignment horizontal="center" vertical="center"/>
    </xf>
    <xf numFmtId="0" fontId="1" fillId="0" borderId="7" xfId="6" applyBorder="1"/>
    <xf numFmtId="2" fontId="84" fillId="3" borderId="22" xfId="6" applyNumberFormat="1" applyFont="1" applyFill="1" applyBorder="1" applyAlignment="1">
      <alignment horizontal="center" vertical="center" wrapText="1"/>
    </xf>
    <xf numFmtId="2" fontId="82" fillId="3" borderId="3" xfId="6" applyNumberFormat="1" applyFont="1" applyFill="1" applyBorder="1" applyAlignment="1">
      <alignment horizontal="center" vertical="center" wrapText="1"/>
    </xf>
    <xf numFmtId="0" fontId="83" fillId="0" borderId="20" xfId="6" applyFont="1" applyBorder="1" applyAlignment="1">
      <alignment wrapText="1"/>
    </xf>
    <xf numFmtId="0" fontId="83" fillId="0" borderId="4" xfId="6" applyFont="1" applyBorder="1" applyAlignment="1">
      <alignment wrapText="1"/>
    </xf>
    <xf numFmtId="0" fontId="83" fillId="0" borderId="0" xfId="6" applyFont="1" applyAlignment="1">
      <alignment wrapText="1"/>
    </xf>
    <xf numFmtId="0" fontId="83" fillId="0" borderId="6" xfId="6" applyFont="1" applyBorder="1" applyAlignment="1">
      <alignment wrapText="1"/>
    </xf>
    <xf numFmtId="0" fontId="83" fillId="0" borderId="5" xfId="6" applyFont="1" applyBorder="1" applyAlignment="1">
      <alignment wrapText="1"/>
    </xf>
    <xf numFmtId="0" fontId="83" fillId="0" borderId="2" xfId="6" applyFont="1" applyBorder="1" applyAlignment="1">
      <alignment wrapText="1"/>
    </xf>
    <xf numFmtId="0" fontId="83" fillId="0" borderId="21" xfId="6" applyFont="1" applyBorder="1" applyAlignment="1">
      <alignment wrapText="1"/>
    </xf>
    <xf numFmtId="0" fontId="50" fillId="2" borderId="0" xfId="6" applyFont="1" applyFill="1" applyAlignment="1">
      <alignment horizontal="center" wrapText="1"/>
    </xf>
    <xf numFmtId="0" fontId="66" fillId="0" borderId="0" xfId="6" applyFont="1" applyAlignment="1">
      <alignment horizontal="center" wrapText="1"/>
    </xf>
    <xf numFmtId="1" fontId="27" fillId="3" borderId="41" xfId="0" applyFont="1" applyFill="1" applyBorder="1" applyAlignment="1">
      <alignment horizontal="left" vertical="center"/>
    </xf>
    <xf numFmtId="1" fontId="27" fillId="3" borderId="42" xfId="0" applyFont="1" applyFill="1" applyBorder="1" applyAlignment="1">
      <alignment horizontal="left" vertical="center"/>
    </xf>
    <xf numFmtId="1" fontId="27" fillId="3" borderId="7" xfId="0" applyFont="1" applyFill="1" applyBorder="1" applyAlignment="1">
      <alignment horizontal="left" vertical="center"/>
    </xf>
    <xf numFmtId="1" fontId="50" fillId="3" borderId="41" xfId="0" applyFont="1" applyFill="1" applyBorder="1" applyAlignment="1">
      <alignment horizontal="center"/>
    </xf>
    <xf numFmtId="1" fontId="50" fillId="3" borderId="7" xfId="0" applyFont="1" applyFill="1" applyBorder="1" applyAlignment="1">
      <alignment horizontal="center"/>
    </xf>
    <xf numFmtId="1" fontId="50" fillId="2" borderId="0" xfId="0" applyFont="1" applyFill="1" applyAlignment="1">
      <alignment horizontal="center" wrapText="1"/>
    </xf>
    <xf numFmtId="1" fontId="50" fillId="2" borderId="12" xfId="0" applyFont="1" applyFill="1" applyBorder="1" applyAlignment="1">
      <alignment horizontal="center" wrapText="1"/>
    </xf>
    <xf numFmtId="168" fontId="50" fillId="3" borderId="41" xfId="0" applyNumberFormat="1" applyFont="1" applyFill="1" applyBorder="1" applyAlignment="1">
      <alignment horizontal="center" wrapText="1"/>
    </xf>
    <xf numFmtId="168" fontId="50" fillId="3" borderId="7" xfId="0" applyNumberFormat="1" applyFont="1" applyFill="1" applyBorder="1" applyAlignment="1">
      <alignment horizontal="center" wrapText="1"/>
    </xf>
    <xf numFmtId="0" fontId="68" fillId="0" borderId="41" xfId="6" applyFont="1" applyBorder="1" applyAlignment="1">
      <alignment horizontal="center"/>
    </xf>
    <xf numFmtId="0" fontId="68" fillId="0" borderId="42" xfId="6" applyFont="1" applyBorder="1" applyAlignment="1">
      <alignment horizontal="center"/>
    </xf>
    <xf numFmtId="0" fontId="68" fillId="0" borderId="7" xfId="6" applyFont="1" applyBorder="1" applyAlignment="1">
      <alignment horizontal="center"/>
    </xf>
    <xf numFmtId="0" fontId="67" fillId="0" borderId="42" xfId="6" applyFont="1" applyBorder="1" applyAlignment="1">
      <alignment horizontal="center"/>
    </xf>
    <xf numFmtId="0" fontId="67" fillId="0" borderId="7" xfId="6" applyFont="1" applyBorder="1" applyAlignment="1">
      <alignment horizontal="center"/>
    </xf>
    <xf numFmtId="2" fontId="50" fillId="10" borderId="41" xfId="0" applyNumberFormat="1" applyFont="1" applyFill="1" applyBorder="1" applyAlignment="1">
      <alignment horizontal="center" vertical="center"/>
    </xf>
    <xf numFmtId="2" fontId="66" fillId="10" borderId="7" xfId="0" applyNumberFormat="1" applyFont="1" applyFill="1" applyBorder="1"/>
    <xf numFmtId="2" fontId="50" fillId="3" borderId="41" xfId="0" applyNumberFormat="1" applyFont="1" applyFill="1" applyBorder="1" applyAlignment="1">
      <alignment horizontal="center" vertical="center"/>
    </xf>
    <xf numFmtId="2" fontId="66" fillId="3" borderId="7" xfId="0" applyNumberFormat="1" applyFont="1" applyFill="1" applyBorder="1"/>
    <xf numFmtId="1" fontId="3" fillId="2" borderId="11" xfId="0" applyFont="1" applyFill="1" applyBorder="1" applyAlignment="1">
      <alignment horizontal="center" wrapText="1"/>
    </xf>
    <xf numFmtId="1" fontId="3" fillId="2" borderId="0" xfId="0" applyFont="1" applyFill="1" applyAlignment="1">
      <alignment horizontal="center" wrapText="1"/>
    </xf>
    <xf numFmtId="1" fontId="50" fillId="3" borderId="11" xfId="0" applyFont="1" applyFill="1" applyBorder="1" applyAlignment="1">
      <alignment horizontal="center" vertical="center" wrapText="1"/>
    </xf>
    <xf numFmtId="1" fontId="50" fillId="3" borderId="40" xfId="0" applyFont="1" applyFill="1" applyBorder="1" applyAlignment="1">
      <alignment horizontal="center" vertical="center" wrapText="1"/>
    </xf>
    <xf numFmtId="0" fontId="67" fillId="0" borderId="1" xfId="0" applyNumberFormat="1" applyFont="1" applyBorder="1" applyAlignment="1">
      <alignment horizontal="center"/>
    </xf>
    <xf numFmtId="1" fontId="0" fillId="3" borderId="7" xfId="0" applyFill="1" applyBorder="1" applyAlignment="1">
      <alignment horizontal="center" vertical="center"/>
    </xf>
    <xf numFmtId="2" fontId="50" fillId="3" borderId="7" xfId="0" applyNumberFormat="1" applyFont="1" applyFill="1" applyBorder="1" applyAlignment="1">
      <alignment horizontal="center" vertical="center"/>
    </xf>
    <xf numFmtId="1" fontId="50" fillId="2" borderId="4" xfId="0" applyFont="1" applyFill="1" applyBorder="1" applyAlignment="1">
      <alignment horizontal="center" vertical="center" wrapText="1"/>
    </xf>
    <xf numFmtId="1" fontId="66" fillId="0" borderId="4" xfId="0" applyFont="1" applyBorder="1" applyAlignment="1">
      <alignment horizontal="center" vertical="center" wrapText="1"/>
    </xf>
    <xf numFmtId="49" fontId="50" fillId="3" borderId="22" xfId="6" applyNumberFormat="1" applyFont="1" applyFill="1" applyBorder="1" applyAlignment="1">
      <alignment horizontal="center" vertical="center" wrapText="1"/>
    </xf>
    <xf numFmtId="0" fontId="66" fillId="0" borderId="3" xfId="6" applyFont="1" applyBorder="1" applyAlignment="1">
      <alignment wrapText="1"/>
    </xf>
    <xf numFmtId="0" fontId="66" fillId="0" borderId="20" xfId="6" applyFont="1" applyBorder="1" applyAlignment="1">
      <alignment wrapText="1"/>
    </xf>
    <xf numFmtId="0" fontId="66" fillId="0" borderId="4" xfId="6" applyFont="1" applyBorder="1" applyAlignment="1">
      <alignment wrapText="1"/>
    </xf>
    <xf numFmtId="0" fontId="66" fillId="0" borderId="0" xfId="6" applyFont="1" applyAlignment="1">
      <alignment wrapText="1"/>
    </xf>
    <xf numFmtId="0" fontId="66" fillId="0" borderId="6" xfId="6" applyFont="1" applyBorder="1" applyAlignment="1">
      <alignment wrapText="1"/>
    </xf>
    <xf numFmtId="0" fontId="66" fillId="0" borderId="46" xfId="6" applyFont="1" applyBorder="1" applyAlignment="1">
      <alignment wrapText="1"/>
    </xf>
    <xf numFmtId="0" fontId="66" fillId="0" borderId="15" xfId="6" applyFont="1" applyBorder="1" applyAlignment="1">
      <alignment wrapText="1"/>
    </xf>
    <xf numFmtId="0" fontId="66" fillId="0" borderId="47" xfId="6" applyFont="1" applyBorder="1" applyAlignment="1">
      <alignment wrapText="1"/>
    </xf>
    <xf numFmtId="0" fontId="11" fillId="0" borderId="1" xfId="6" applyFont="1" applyBorder="1" applyAlignment="1">
      <alignment horizontal="center" vertical="center" wrapText="1"/>
    </xf>
    <xf numFmtId="0" fontId="67" fillId="0" borderId="1" xfId="6" applyFont="1" applyBorder="1" applyAlignment="1">
      <alignment horizontal="center"/>
    </xf>
    <xf numFmtId="0" fontId="77" fillId="13" borderId="0" xfId="6" applyFont="1" applyFill="1" applyAlignment="1">
      <alignment horizontal="center" wrapText="1"/>
    </xf>
    <xf numFmtId="1" fontId="77" fillId="13" borderId="0" xfId="0" applyFont="1" applyFill="1" applyAlignment="1">
      <alignment horizontal="center" wrapText="1"/>
    </xf>
    <xf numFmtId="1" fontId="0" fillId="0" borderId="0" xfId="0" applyAlignment="1">
      <alignment wrapText="1"/>
    </xf>
    <xf numFmtId="0" fontId="50" fillId="2" borderId="4" xfId="6" applyFont="1" applyFill="1" applyBorder="1" applyAlignment="1">
      <alignment horizontal="center" vertical="center" wrapText="1"/>
    </xf>
    <xf numFmtId="0" fontId="50" fillId="2" borderId="0" xfId="6" applyFont="1" applyFill="1" applyAlignment="1">
      <alignment horizontal="center" vertical="center" wrapText="1"/>
    </xf>
    <xf numFmtId="0" fontId="3" fillId="2" borderId="11" xfId="6" applyFont="1" applyFill="1" applyBorder="1" applyAlignment="1">
      <alignment horizontal="left" vertical="top" wrapText="1"/>
    </xf>
    <xf numFmtId="0" fontId="3" fillId="2" borderId="0" xfId="6" applyFont="1" applyFill="1" applyAlignment="1">
      <alignment horizontal="left" vertical="top" wrapText="1"/>
    </xf>
    <xf numFmtId="0" fontId="3" fillId="2" borderId="6" xfId="6" applyFont="1" applyFill="1" applyBorder="1" applyAlignment="1">
      <alignment horizontal="left" vertical="top" wrapText="1"/>
    </xf>
    <xf numFmtId="2" fontId="50" fillId="10" borderId="22" xfId="6" applyNumberFormat="1" applyFont="1" applyFill="1" applyBorder="1" applyAlignment="1">
      <alignment horizontal="center" vertical="center" wrapText="1"/>
    </xf>
    <xf numFmtId="2" fontId="50" fillId="10" borderId="3" xfId="6" applyNumberFormat="1" applyFont="1" applyFill="1" applyBorder="1" applyAlignment="1">
      <alignment horizontal="center" vertical="center" wrapText="1"/>
    </xf>
    <xf numFmtId="2" fontId="50" fillId="10" borderId="43" xfId="6" applyNumberFormat="1" applyFont="1" applyFill="1" applyBorder="1" applyAlignment="1">
      <alignment horizontal="center" vertical="center" wrapText="1"/>
    </xf>
    <xf numFmtId="2" fontId="50" fillId="10" borderId="4" xfId="6" applyNumberFormat="1" applyFont="1" applyFill="1" applyBorder="1" applyAlignment="1">
      <alignment horizontal="center" vertical="center" wrapText="1"/>
    </xf>
    <xf numFmtId="2" fontId="50" fillId="10" borderId="0" xfId="6" applyNumberFormat="1" applyFont="1" applyFill="1" applyAlignment="1">
      <alignment horizontal="center" vertical="center" wrapText="1"/>
    </xf>
    <xf numFmtId="2" fontId="50" fillId="10" borderId="12" xfId="6" applyNumberFormat="1" applyFont="1" applyFill="1" applyBorder="1" applyAlignment="1">
      <alignment horizontal="center" vertical="center" wrapText="1"/>
    </xf>
    <xf numFmtId="1" fontId="66" fillId="0" borderId="5" xfId="0" applyFont="1" applyBorder="1"/>
    <xf numFmtId="1" fontId="66" fillId="0" borderId="2" xfId="0" applyFont="1" applyBorder="1"/>
    <xf numFmtId="1" fontId="66" fillId="0" borderId="44" xfId="0" applyFont="1" applyBorder="1"/>
    <xf numFmtId="1" fontId="3" fillId="12" borderId="11" xfId="0" applyFont="1" applyFill="1" applyBorder="1" applyAlignment="1">
      <alignment horizontal="left" vertical="center" wrapText="1"/>
    </xf>
    <xf numFmtId="1" fontId="0" fillId="12" borderId="0" xfId="0" applyFill="1" applyAlignment="1">
      <alignment wrapText="1"/>
    </xf>
    <xf numFmtId="1" fontId="0" fillId="12" borderId="11" xfId="0" applyFill="1" applyBorder="1" applyAlignment="1">
      <alignment wrapText="1"/>
    </xf>
    <xf numFmtId="1" fontId="78" fillId="0" borderId="7" xfId="0" applyFont="1" applyBorder="1" applyAlignment="1">
      <alignment horizontal="center"/>
    </xf>
    <xf numFmtId="166" fontId="50" fillId="3" borderId="4" xfId="0" applyNumberFormat="1" applyFont="1" applyFill="1" applyBorder="1" applyAlignment="1">
      <alignment horizontal="center" vertical="center" wrapText="1"/>
    </xf>
    <xf numFmtId="166" fontId="50" fillId="3" borderId="0" xfId="0" applyNumberFormat="1" applyFont="1" applyFill="1" applyAlignment="1">
      <alignment horizontal="center" vertical="center" wrapText="1"/>
    </xf>
    <xf numFmtId="168" fontId="50" fillId="3" borderId="1" xfId="0" applyNumberFormat="1" applyFont="1" applyFill="1" applyBorder="1" applyAlignment="1">
      <alignment horizontal="center" vertical="center" wrapText="1"/>
    </xf>
    <xf numFmtId="168" fontId="66" fillId="0" borderId="1" xfId="0" applyNumberFormat="1" applyFont="1" applyBorder="1" applyAlignment="1">
      <alignment wrapText="1"/>
    </xf>
    <xf numFmtId="166" fontId="50" fillId="3" borderId="17" xfId="0" applyNumberFormat="1" applyFont="1" applyFill="1" applyBorder="1" applyAlignment="1">
      <alignment horizontal="center" vertical="center" wrapText="1"/>
    </xf>
    <xf numFmtId="1" fontId="66" fillId="0" borderId="17" xfId="0" applyFont="1" applyBorder="1" applyAlignment="1">
      <alignment wrapText="1"/>
    </xf>
  </cellXfs>
  <cellStyles count="7">
    <cellStyle name="Normal" xfId="0" builtinId="0"/>
    <cellStyle name="Normal 2" xfId="1" xr:uid="{00000000-0005-0000-0000-000001000000}"/>
    <cellStyle name="Normal 2 2" xfId="6" xr:uid="{00000000-0005-0000-0000-000002000000}"/>
    <cellStyle name="Normal 3" xfId="5" xr:uid="{00000000-0005-0000-0000-000003000000}"/>
    <cellStyle name="Normal_Cp &amp; Cpk" xfId="2" xr:uid="{00000000-0005-0000-0000-000004000000}"/>
    <cellStyle name="Normal_House of Quality" xfId="3" xr:uid="{00000000-0005-0000-0000-000005000000}"/>
    <cellStyle name="Normal_Z score" xfId="4" xr:uid="{00000000-0005-0000-0000-000006000000}"/>
  </cellStyles>
  <dxfs count="0"/>
  <tableStyles count="0" defaultTableStyle="TableStyleMedium9" defaultPivotStyle="PivotStyleLight16"/>
  <colors>
    <mruColors>
      <color rgb="FF0000FF"/>
      <color rgb="FFFFCC99"/>
      <color rgb="FF00FF00"/>
      <color rgb="FFFAC090"/>
      <color rgb="FF008000"/>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[1]Sheet2!$A$2:$A$7</c:f>
              <c:strCache>
                <c:ptCount val="6"/>
                <c:pt idx="0">
                  <c:v>63.12</c:v>
                </c:pt>
                <c:pt idx="1">
                  <c:v>121.63</c:v>
                </c:pt>
                <c:pt idx="2">
                  <c:v>180.14</c:v>
                </c:pt>
                <c:pt idx="3">
                  <c:v>238.65</c:v>
                </c:pt>
                <c:pt idx="4">
                  <c:v>297.16</c:v>
                </c:pt>
                <c:pt idx="5">
                  <c:v>More</c:v>
                </c:pt>
              </c:strCache>
            </c:strRef>
          </c:cat>
          <c:val>
            <c:numRef>
              <c:f>[1]Sheet2!$B$2:$B$7</c:f>
              <c:numCache>
                <c:formatCode>General</c:formatCode>
                <c:ptCount val="6"/>
                <c:pt idx="0">
                  <c:v>1</c:v>
                </c:pt>
                <c:pt idx="1">
                  <c:v>1</c:v>
                </c:pt>
                <c:pt idx="2">
                  <c:v>3</c:v>
                </c:pt>
                <c:pt idx="3">
                  <c:v>14</c:v>
                </c:pt>
                <c:pt idx="4">
                  <c:v>8</c:v>
                </c:pt>
                <c:pt idx="5">
                  <c:v>3</c:v>
                </c:pt>
              </c:numCache>
            </c:numRef>
          </c:val>
          <c:extLst>
            <c:ext xmlns:c16="http://schemas.microsoft.com/office/drawing/2014/chart" uri="{C3380CC4-5D6E-409C-BE32-E72D297353CC}">
              <c16:uniqueId val="{00000000-3630-445E-8FC6-B61181BF6E04}"/>
            </c:ext>
          </c:extLst>
        </c:ser>
        <c:dLbls>
          <c:showLegendKey val="0"/>
          <c:showVal val="0"/>
          <c:showCatName val="0"/>
          <c:showSerName val="0"/>
          <c:showPercent val="0"/>
          <c:showBubbleSize val="0"/>
        </c:dLbls>
        <c:gapWidth val="150"/>
        <c:axId val="427255368"/>
        <c:axId val="427258648"/>
      </c:barChart>
      <c:catAx>
        <c:axId val="427255368"/>
        <c:scaling>
          <c:orientation val="minMax"/>
        </c:scaling>
        <c:delete val="0"/>
        <c:axPos val="b"/>
        <c:title>
          <c:tx>
            <c:rich>
              <a:bodyPr/>
              <a:lstStyle/>
              <a:p>
                <a:pPr>
                  <a:defRPr/>
                </a:pPr>
                <a:r>
                  <a:rPr lang="en-US"/>
                  <a:t>Bin</a:t>
                </a:r>
              </a:p>
            </c:rich>
          </c:tx>
          <c:overlay val="0"/>
        </c:title>
        <c:numFmt formatCode="General" sourceLinked="1"/>
        <c:majorTickMark val="out"/>
        <c:minorTickMark val="none"/>
        <c:tickLblPos val="nextTo"/>
        <c:crossAx val="427258648"/>
        <c:crosses val="autoZero"/>
        <c:auto val="1"/>
        <c:lblAlgn val="ctr"/>
        <c:lblOffset val="100"/>
        <c:noMultiLvlLbl val="0"/>
      </c:catAx>
      <c:valAx>
        <c:axId val="427258648"/>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42725536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'[1]Measure 4 (Scatter Diagram)'!$B$15:$B$35</c:f>
              <c:numCache>
                <c:formatCode>General</c:formatCode>
                <c:ptCount val="21"/>
                <c:pt idx="0">
                  <c:v>172</c:v>
                </c:pt>
                <c:pt idx="1">
                  <c:v>132</c:v>
                </c:pt>
                <c:pt idx="2">
                  <c:v>130</c:v>
                </c:pt>
                <c:pt idx="3">
                  <c:v>206</c:v>
                </c:pt>
                <c:pt idx="4">
                  <c:v>199</c:v>
                </c:pt>
                <c:pt idx="5">
                  <c:v>223</c:v>
                </c:pt>
                <c:pt idx="6">
                  <c:v>201</c:v>
                </c:pt>
                <c:pt idx="7">
                  <c:v>169</c:v>
                </c:pt>
                <c:pt idx="8">
                  <c:v>135</c:v>
                </c:pt>
                <c:pt idx="9">
                  <c:v>200</c:v>
                </c:pt>
                <c:pt idx="10">
                  <c:v>189</c:v>
                </c:pt>
                <c:pt idx="11">
                  <c:v>110</c:v>
                </c:pt>
                <c:pt idx="12">
                  <c:v>203</c:v>
                </c:pt>
                <c:pt idx="13">
                  <c:v>189</c:v>
                </c:pt>
                <c:pt idx="14">
                  <c:v>224</c:v>
                </c:pt>
                <c:pt idx="15">
                  <c:v>197</c:v>
                </c:pt>
                <c:pt idx="16">
                  <c:v>188</c:v>
                </c:pt>
                <c:pt idx="17">
                  <c:v>125</c:v>
                </c:pt>
                <c:pt idx="18">
                  <c:v>199</c:v>
                </c:pt>
                <c:pt idx="19">
                  <c:v>194</c:v>
                </c:pt>
                <c:pt idx="20">
                  <c:v>207</c:v>
                </c:pt>
              </c:numCache>
            </c:numRef>
          </c:xVal>
          <c:yVal>
            <c:numRef>
              <c:f>'[1]Measure 4 (Scatter Diagram)'!$C$15:$C$35</c:f>
              <c:numCache>
                <c:formatCode>General</c:formatCode>
                <c:ptCount val="21"/>
                <c:pt idx="0">
                  <c:v>4</c:v>
                </c:pt>
                <c:pt idx="1">
                  <c:v>6</c:v>
                </c:pt>
                <c:pt idx="2">
                  <c:v>2</c:v>
                </c:pt>
                <c:pt idx="3">
                  <c:v>4</c:v>
                </c:pt>
                <c:pt idx="4">
                  <c:v>6</c:v>
                </c:pt>
                <c:pt idx="5">
                  <c:v>4</c:v>
                </c:pt>
                <c:pt idx="6">
                  <c:v>8</c:v>
                </c:pt>
                <c:pt idx="7">
                  <c:v>7</c:v>
                </c:pt>
                <c:pt idx="8">
                  <c:v>5</c:v>
                </c:pt>
                <c:pt idx="9">
                  <c:v>3</c:v>
                </c:pt>
                <c:pt idx="10">
                  <c:v>7</c:v>
                </c:pt>
                <c:pt idx="11">
                  <c:v>8</c:v>
                </c:pt>
                <c:pt idx="12">
                  <c:v>6</c:v>
                </c:pt>
                <c:pt idx="13">
                  <c:v>5</c:v>
                </c:pt>
                <c:pt idx="14">
                  <c:v>8</c:v>
                </c:pt>
                <c:pt idx="15">
                  <c:v>4</c:v>
                </c:pt>
                <c:pt idx="16">
                  <c:v>8</c:v>
                </c:pt>
                <c:pt idx="17">
                  <c:v>2</c:v>
                </c:pt>
                <c:pt idx="18">
                  <c:v>6</c:v>
                </c:pt>
                <c:pt idx="19">
                  <c:v>8</c:v>
                </c:pt>
                <c:pt idx="20">
                  <c:v>7</c:v>
                </c:pt>
              </c:numCache>
            </c:numRef>
          </c:yVal>
          <c:smooth val="0"/>
          <c:extLst>
            <c:ext xmlns:c16="http://schemas.microsoft.com/office/drawing/2014/chart" uri="{C3380CC4-5D6E-409C-BE32-E72D297353CC}">
              <c16:uniqueId val="{00000000-60CE-44F6-ADC3-CEC6B996865F}"/>
            </c:ext>
          </c:extLst>
        </c:ser>
        <c:dLbls>
          <c:showLegendKey val="0"/>
          <c:showVal val="0"/>
          <c:showCatName val="0"/>
          <c:showSerName val="0"/>
          <c:showPercent val="0"/>
          <c:showBubbleSize val="0"/>
        </c:dLbls>
        <c:axId val="511917216"/>
        <c:axId val="511911312"/>
      </c:scatterChart>
      <c:valAx>
        <c:axId val="511917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11312"/>
        <c:crosses val="autoZero"/>
        <c:crossBetween val="midCat"/>
      </c:valAx>
      <c:valAx>
        <c:axId val="51191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172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A84F580F-83ED-4625-BD15-444499E1BC88}">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0</xdr:col>
      <xdr:colOff>1571625</xdr:colOff>
      <xdr:row>61</xdr:row>
      <xdr:rowOff>752475</xdr:rowOff>
    </xdr:from>
    <xdr:to>
      <xdr:col>1</xdr:col>
      <xdr:colOff>1044575</xdr:colOff>
      <xdr:row>66</xdr:row>
      <xdr:rowOff>28575</xdr:rowOff>
    </xdr:to>
    <xdr:pic>
      <xdr:nvPicPr>
        <xdr:cNvPr id="1125" name="Picture 24" descr="example-delete">
          <a:extLst>
            <a:ext uri="{FF2B5EF4-FFF2-40B4-BE49-F238E27FC236}">
              <a16:creationId xmlns:a16="http://schemas.microsoft.com/office/drawing/2014/main" id="{00000000-0008-0000-0000-000065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496577">
          <a:off x="1571625" y="11268075"/>
          <a:ext cx="15144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9</xdr:row>
      <xdr:rowOff>76200</xdr:rowOff>
    </xdr:from>
    <xdr:to>
      <xdr:col>8</xdr:col>
      <xdr:colOff>514350</xdr:colOff>
      <xdr:row>28</xdr:row>
      <xdr:rowOff>38100</xdr:rowOff>
    </xdr:to>
    <xdr:pic>
      <xdr:nvPicPr>
        <xdr:cNvPr id="55365" name="Picture 75">
          <a:extLst>
            <a:ext uri="{FF2B5EF4-FFF2-40B4-BE49-F238E27FC236}">
              <a16:creationId xmlns:a16="http://schemas.microsoft.com/office/drawing/2014/main" id="{00000000-0008-0000-0100-000045D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6775" y="1714500"/>
          <a:ext cx="4524375" cy="3038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1</xdr:col>
      <xdr:colOff>133350</xdr:colOff>
      <xdr:row>40</xdr:row>
      <xdr:rowOff>76200</xdr:rowOff>
    </xdr:from>
    <xdr:to>
      <xdr:col>12</xdr:col>
      <xdr:colOff>660400</xdr:colOff>
      <xdr:row>59</xdr:row>
      <xdr:rowOff>142875</xdr:rowOff>
    </xdr:to>
    <xdr:pic>
      <xdr:nvPicPr>
        <xdr:cNvPr id="55366" name="Picture 85">
          <a:extLst>
            <a:ext uri="{FF2B5EF4-FFF2-40B4-BE49-F238E27FC236}">
              <a16:creationId xmlns:a16="http://schemas.microsoft.com/office/drawing/2014/main" id="{00000000-0008-0000-0100-000046D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2950" y="6915150"/>
          <a:ext cx="8572500" cy="3143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1</xdr:col>
      <xdr:colOff>190500</xdr:colOff>
      <xdr:row>40</xdr:row>
      <xdr:rowOff>66675</xdr:rowOff>
    </xdr:from>
    <xdr:to>
      <xdr:col>2</xdr:col>
      <xdr:colOff>228600</xdr:colOff>
      <xdr:row>42</xdr:row>
      <xdr:rowOff>114300</xdr:rowOff>
    </xdr:to>
    <xdr:sp macro="" textlink="">
      <xdr:nvSpPr>
        <xdr:cNvPr id="55367" name="Oval 3">
          <a:extLst>
            <a:ext uri="{FF2B5EF4-FFF2-40B4-BE49-F238E27FC236}">
              <a16:creationId xmlns:a16="http://schemas.microsoft.com/office/drawing/2014/main" id="{00000000-0008-0000-0100-000047D80000}"/>
            </a:ext>
          </a:extLst>
        </xdr:cNvPr>
        <xdr:cNvSpPr>
          <a:spLocks noChangeArrowheads="1"/>
        </xdr:cNvSpPr>
      </xdr:nvSpPr>
      <xdr:spPr bwMode="auto">
        <a:xfrm>
          <a:off x="800100" y="6905625"/>
          <a:ext cx="647700" cy="371475"/>
        </a:xfrm>
        <a:prstGeom prst="ellipse">
          <a:avLst/>
        </a:prstGeom>
        <a:noFill/>
        <a:ln w="38100">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142875</xdr:colOff>
      <xdr:row>24</xdr:row>
      <xdr:rowOff>114300</xdr:rowOff>
    </xdr:from>
    <xdr:to>
      <xdr:col>6</xdr:col>
      <xdr:colOff>19050</xdr:colOff>
      <xdr:row>27</xdr:row>
      <xdr:rowOff>0</xdr:rowOff>
    </xdr:to>
    <xdr:sp macro="" textlink="">
      <xdr:nvSpPr>
        <xdr:cNvPr id="55368" name="Oval 5">
          <a:extLst>
            <a:ext uri="{FF2B5EF4-FFF2-40B4-BE49-F238E27FC236}">
              <a16:creationId xmlns:a16="http://schemas.microsoft.com/office/drawing/2014/main" id="{00000000-0008-0000-0100-000048D80000}"/>
            </a:ext>
          </a:extLst>
        </xdr:cNvPr>
        <xdr:cNvSpPr>
          <a:spLocks noChangeArrowheads="1"/>
        </xdr:cNvSpPr>
      </xdr:nvSpPr>
      <xdr:spPr bwMode="auto">
        <a:xfrm>
          <a:off x="2581275" y="4181475"/>
          <a:ext cx="1095375" cy="371475"/>
        </a:xfrm>
        <a:prstGeom prst="ellipse">
          <a:avLst/>
        </a:prstGeom>
        <a:noFill/>
        <a:ln w="38100">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9525</xdr:colOff>
      <xdr:row>10</xdr:row>
      <xdr:rowOff>28575</xdr:rowOff>
    </xdr:from>
    <xdr:to>
      <xdr:col>5</xdr:col>
      <xdr:colOff>47625</xdr:colOff>
      <xdr:row>12</xdr:row>
      <xdr:rowOff>76200</xdr:rowOff>
    </xdr:to>
    <xdr:sp macro="" textlink="">
      <xdr:nvSpPr>
        <xdr:cNvPr id="55369" name="Oval 6">
          <a:extLst>
            <a:ext uri="{FF2B5EF4-FFF2-40B4-BE49-F238E27FC236}">
              <a16:creationId xmlns:a16="http://schemas.microsoft.com/office/drawing/2014/main" id="{00000000-0008-0000-0100-000049D80000}"/>
            </a:ext>
          </a:extLst>
        </xdr:cNvPr>
        <xdr:cNvSpPr>
          <a:spLocks noChangeArrowheads="1"/>
        </xdr:cNvSpPr>
      </xdr:nvSpPr>
      <xdr:spPr bwMode="auto">
        <a:xfrm>
          <a:off x="2447925" y="1828800"/>
          <a:ext cx="647700" cy="371475"/>
        </a:xfrm>
        <a:prstGeom prst="ellipse">
          <a:avLst/>
        </a:prstGeom>
        <a:noFill/>
        <a:ln w="38100">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257175</xdr:colOff>
      <xdr:row>41</xdr:row>
      <xdr:rowOff>95250</xdr:rowOff>
    </xdr:from>
    <xdr:to>
      <xdr:col>13</xdr:col>
      <xdr:colOff>361950</xdr:colOff>
      <xdr:row>43</xdr:row>
      <xdr:rowOff>142875</xdr:rowOff>
    </xdr:to>
    <xdr:sp macro="" textlink="">
      <xdr:nvSpPr>
        <xdr:cNvPr id="55370" name="Oval 7">
          <a:extLst>
            <a:ext uri="{FF2B5EF4-FFF2-40B4-BE49-F238E27FC236}">
              <a16:creationId xmlns:a16="http://schemas.microsoft.com/office/drawing/2014/main" id="{00000000-0008-0000-0100-00004AD80000}"/>
            </a:ext>
          </a:extLst>
        </xdr:cNvPr>
        <xdr:cNvSpPr>
          <a:spLocks noChangeArrowheads="1"/>
        </xdr:cNvSpPr>
      </xdr:nvSpPr>
      <xdr:spPr bwMode="auto">
        <a:xfrm>
          <a:off x="8162925" y="7096125"/>
          <a:ext cx="1323975" cy="371475"/>
        </a:xfrm>
        <a:prstGeom prst="ellipse">
          <a:avLst/>
        </a:prstGeom>
        <a:noFill/>
        <a:ln w="38100">
          <a:solidFill>
            <a:srgbClr val="0000FF"/>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38</xdr:row>
      <xdr:rowOff>1</xdr:rowOff>
    </xdr:from>
    <xdr:to>
      <xdr:col>10</xdr:col>
      <xdr:colOff>228600</xdr:colOff>
      <xdr:row>46</xdr:row>
      <xdr:rowOff>142875</xdr:rowOff>
    </xdr:to>
    <xdr:graphicFrame macro="">
      <xdr:nvGraphicFramePr>
        <xdr:cNvPr id="2" name="Chart 1">
          <a:extLst>
            <a:ext uri="{FF2B5EF4-FFF2-40B4-BE49-F238E27FC236}">
              <a16:creationId xmlns:a16="http://schemas.microsoft.com/office/drawing/2014/main" id="{75751783-9490-4022-9700-CCF033FE5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28</xdr:row>
      <xdr:rowOff>0</xdr:rowOff>
    </xdr:from>
    <xdr:to>
      <xdr:col>17</xdr:col>
      <xdr:colOff>438150</xdr:colOff>
      <xdr:row>44</xdr:row>
      <xdr:rowOff>76200</xdr:rowOff>
    </xdr:to>
    <xdr:graphicFrame macro="">
      <xdr:nvGraphicFramePr>
        <xdr:cNvPr id="2" name="Chart 1">
          <a:extLst>
            <a:ext uri="{FF2B5EF4-FFF2-40B4-BE49-F238E27FC236}">
              <a16:creationId xmlns:a16="http://schemas.microsoft.com/office/drawing/2014/main" id="{27A05244-64BB-4CE2-92D0-E706E2C09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1091889</xdr:colOff>
      <xdr:row>48</xdr:row>
      <xdr:rowOff>127775</xdr:rowOff>
    </xdr:from>
    <xdr:to>
      <xdr:col>16</xdr:col>
      <xdr:colOff>123824</xdr:colOff>
      <xdr:row>60</xdr:row>
      <xdr:rowOff>9525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CFF5F2E-009E-4F1B-9598-B98EBB0BBC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721289" y="9052700"/>
              <a:ext cx="4384985" cy="2167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35731e59f9cc571/Documents/Phase%203%20-%20Masters/Lean_Six_Sigma_BB_Project_Healthcare_2019_C%20(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lcome"/>
      <sheetName val="Excel examples"/>
      <sheetName val="THE PROJECT"/>
      <sheetName val="Define 1 (Project Charter)"/>
      <sheetName val="Define 2 (SIPOC)"/>
      <sheetName val="Measure 1 (Stem &amp; Leaf)"/>
      <sheetName val="Measure 3 (Pareto Chart)"/>
      <sheetName val="Measure 4 (Scatter Diagram)"/>
      <sheetName val="Measure 5 (Baseline Sigma)"/>
      <sheetName val="Sheet2"/>
      <sheetName val="Analyze 1 (Expected Variation)"/>
      <sheetName val="Improve 2 (DOE)"/>
      <sheetName val="Control 1 (XmR Chart)"/>
      <sheetName val="Control 2 (Pp Ppk)"/>
    </sheetNames>
    <sheetDataSet>
      <sheetData sheetId="0"/>
      <sheetData sheetId="1"/>
      <sheetData sheetId="2"/>
      <sheetData sheetId="3"/>
      <sheetData sheetId="4"/>
      <sheetData sheetId="5"/>
      <sheetData sheetId="6"/>
      <sheetData sheetId="7">
        <row r="15">
          <cell r="B15">
            <v>172</v>
          </cell>
          <cell r="C15">
            <v>4</v>
          </cell>
        </row>
        <row r="16">
          <cell r="B16">
            <v>132</v>
          </cell>
          <cell r="C16">
            <v>6</v>
          </cell>
        </row>
        <row r="17">
          <cell r="B17">
            <v>130</v>
          </cell>
          <cell r="C17">
            <v>2</v>
          </cell>
        </row>
        <row r="18">
          <cell r="B18">
            <v>206</v>
          </cell>
          <cell r="C18">
            <v>4</v>
          </cell>
        </row>
        <row r="19">
          <cell r="B19">
            <v>199</v>
          </cell>
          <cell r="C19">
            <v>6</v>
          </cell>
        </row>
        <row r="20">
          <cell r="B20">
            <v>223</v>
          </cell>
          <cell r="C20">
            <v>4</v>
          </cell>
        </row>
        <row r="21">
          <cell r="B21">
            <v>201</v>
          </cell>
          <cell r="C21">
            <v>8</v>
          </cell>
        </row>
        <row r="22">
          <cell r="B22">
            <v>169</v>
          </cell>
          <cell r="C22">
            <v>7</v>
          </cell>
        </row>
        <row r="23">
          <cell r="B23">
            <v>135</v>
          </cell>
          <cell r="C23">
            <v>5</v>
          </cell>
        </row>
        <row r="24">
          <cell r="B24">
            <v>200</v>
          </cell>
          <cell r="C24">
            <v>3</v>
          </cell>
        </row>
        <row r="25">
          <cell r="B25">
            <v>189</v>
          </cell>
          <cell r="C25">
            <v>7</v>
          </cell>
        </row>
        <row r="26">
          <cell r="B26">
            <v>110</v>
          </cell>
          <cell r="C26">
            <v>8</v>
          </cell>
        </row>
        <row r="27">
          <cell r="B27">
            <v>203</v>
          </cell>
          <cell r="C27">
            <v>6</v>
          </cell>
        </row>
        <row r="28">
          <cell r="B28">
            <v>189</v>
          </cell>
          <cell r="C28">
            <v>5</v>
          </cell>
        </row>
        <row r="29">
          <cell r="B29">
            <v>224</v>
          </cell>
          <cell r="C29">
            <v>8</v>
          </cell>
        </row>
        <row r="30">
          <cell r="B30">
            <v>197</v>
          </cell>
          <cell r="C30">
            <v>4</v>
          </cell>
        </row>
        <row r="31">
          <cell r="B31">
            <v>188</v>
          </cell>
          <cell r="C31">
            <v>8</v>
          </cell>
        </row>
        <row r="32">
          <cell r="B32">
            <v>125</v>
          </cell>
          <cell r="C32">
            <v>2</v>
          </cell>
        </row>
        <row r="33">
          <cell r="B33">
            <v>199</v>
          </cell>
          <cell r="C33">
            <v>6</v>
          </cell>
        </row>
        <row r="34">
          <cell r="B34">
            <v>194</v>
          </cell>
          <cell r="C34">
            <v>8</v>
          </cell>
        </row>
        <row r="35">
          <cell r="B35">
            <v>207</v>
          </cell>
          <cell r="C35">
            <v>7</v>
          </cell>
        </row>
      </sheetData>
      <sheetData sheetId="8"/>
      <sheetData sheetId="9">
        <row r="2">
          <cell r="A2">
            <v>63.12</v>
          </cell>
          <cell r="B2">
            <v>1</v>
          </cell>
        </row>
        <row r="3">
          <cell r="A3">
            <v>121.63</v>
          </cell>
          <cell r="B3">
            <v>1</v>
          </cell>
        </row>
        <row r="4">
          <cell r="A4">
            <v>180.14000000000001</v>
          </cell>
          <cell r="B4">
            <v>3</v>
          </cell>
        </row>
        <row r="5">
          <cell r="A5">
            <v>238.65000000000003</v>
          </cell>
          <cell r="B5">
            <v>14</v>
          </cell>
        </row>
        <row r="6">
          <cell r="A6">
            <v>297.16000000000003</v>
          </cell>
          <cell r="B6">
            <v>8</v>
          </cell>
        </row>
        <row r="7">
          <cell r="A7" t="str">
            <v>More</v>
          </cell>
          <cell r="B7">
            <v>3</v>
          </cell>
        </row>
      </sheetData>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4.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5.xml"/><Relationship Id="rId1" Type="http://schemas.openxmlformats.org/officeDocument/2006/relationships/printerSettings" Target="../printerSettings/printerSettings13.bin"/><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3.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H85"/>
  <sheetViews>
    <sheetView topLeftCell="A58" workbookViewId="0">
      <selection activeCell="E78" sqref="E78"/>
    </sheetView>
  </sheetViews>
  <sheetFormatPr defaultColWidth="8.85546875" defaultRowHeight="12.75" x14ac:dyDescent="0.2"/>
  <cols>
    <col min="1" max="5" width="31.28515625" customWidth="1"/>
    <col min="6" max="6" width="16.42578125" customWidth="1"/>
    <col min="7" max="7" width="26.7109375" style="33" bestFit="1" customWidth="1"/>
  </cols>
  <sheetData>
    <row r="1" spans="1:5" ht="23.25" x14ac:dyDescent="0.35">
      <c r="A1" s="122" t="s">
        <v>95</v>
      </c>
      <c r="B1" s="242"/>
      <c r="C1" s="123"/>
      <c r="D1" s="123"/>
    </row>
    <row r="2" spans="1:5" ht="15.75" x14ac:dyDescent="0.25">
      <c r="A2" s="124" t="s">
        <v>93</v>
      </c>
      <c r="B2" s="55"/>
      <c r="C2" s="125"/>
      <c r="D2" s="123"/>
    </row>
    <row r="3" spans="1:5" ht="15.75" x14ac:dyDescent="0.25">
      <c r="A3" s="124"/>
      <c r="B3" s="55"/>
      <c r="C3" s="125"/>
      <c r="D3" s="123"/>
    </row>
    <row r="4" spans="1:5" ht="18" x14ac:dyDescent="0.25">
      <c r="A4" s="126" t="s">
        <v>165</v>
      </c>
      <c r="B4" s="127"/>
      <c r="C4" s="128"/>
      <c r="D4" s="129"/>
      <c r="E4" s="133"/>
    </row>
    <row r="6" spans="1:5" x14ac:dyDescent="0.2">
      <c r="A6" s="1" t="s">
        <v>435</v>
      </c>
      <c r="B6" s="53"/>
      <c r="C6" s="54"/>
      <c r="D6" s="54"/>
      <c r="E6" s="33"/>
    </row>
    <row r="7" spans="1:5" x14ac:dyDescent="0.2">
      <c r="A7" s="1" t="s">
        <v>91</v>
      </c>
      <c r="B7" s="53"/>
      <c r="C7" s="54"/>
      <c r="D7" s="54"/>
      <c r="E7" s="33"/>
    </row>
    <row r="8" spans="1:5" x14ac:dyDescent="0.2">
      <c r="A8" s="1" t="s">
        <v>92</v>
      </c>
      <c r="B8" s="53"/>
      <c r="C8" s="54"/>
      <c r="D8" s="54"/>
      <c r="E8" s="33"/>
    </row>
    <row r="9" spans="1:5" x14ac:dyDescent="0.2">
      <c r="A9" s="1" t="s">
        <v>98</v>
      </c>
      <c r="B9" s="53"/>
      <c r="C9" s="54"/>
      <c r="D9" s="44" t="s">
        <v>90</v>
      </c>
      <c r="E9" s="33"/>
    </row>
    <row r="10" spans="1:5" x14ac:dyDescent="0.2">
      <c r="A10" s="1" t="s">
        <v>99</v>
      </c>
      <c r="B10" s="53"/>
      <c r="C10" s="54"/>
      <c r="D10" s="54"/>
      <c r="E10" s="33"/>
    </row>
    <row r="11" spans="1:5" x14ac:dyDescent="0.2">
      <c r="A11" s="1" t="s">
        <v>89</v>
      </c>
      <c r="B11" s="53"/>
      <c r="C11" s="54"/>
      <c r="D11" s="54"/>
      <c r="E11" s="33"/>
    </row>
    <row r="12" spans="1:5" x14ac:dyDescent="0.2">
      <c r="A12" s="1" t="s">
        <v>104</v>
      </c>
      <c r="B12" s="1"/>
      <c r="E12" s="34"/>
    </row>
    <row r="13" spans="1:5" x14ac:dyDescent="0.2">
      <c r="A13" s="1" t="s">
        <v>167</v>
      </c>
      <c r="B13" s="2"/>
      <c r="E13" s="33"/>
    </row>
    <row r="14" spans="1:5" x14ac:dyDescent="0.2">
      <c r="A14" s="1" t="s">
        <v>166</v>
      </c>
      <c r="B14" s="35"/>
      <c r="E14" s="33"/>
    </row>
    <row r="15" spans="1:5" x14ac:dyDescent="0.2">
      <c r="A15" s="1"/>
      <c r="B15" s="35"/>
      <c r="E15" s="33"/>
    </row>
    <row r="16" spans="1:5" ht="18" x14ac:dyDescent="0.25">
      <c r="A16" s="126" t="s">
        <v>79</v>
      </c>
      <c r="B16" s="130"/>
      <c r="C16" s="131"/>
      <c r="D16" s="131"/>
      <c r="E16" s="134"/>
    </row>
    <row r="17" spans="1:6" x14ac:dyDescent="0.2">
      <c r="A17" s="1" t="s">
        <v>168</v>
      </c>
      <c r="B17" s="1"/>
      <c r="C17" s="132"/>
      <c r="D17" s="132"/>
      <c r="E17" s="33"/>
    </row>
    <row r="18" spans="1:6" x14ac:dyDescent="0.2">
      <c r="A18" s="1" t="s">
        <v>169</v>
      </c>
      <c r="B18" s="1"/>
      <c r="C18" s="132"/>
      <c r="D18" s="132"/>
      <c r="E18" s="33"/>
    </row>
    <row r="19" spans="1:6" x14ac:dyDescent="0.2">
      <c r="A19" s="1" t="s">
        <v>170</v>
      </c>
      <c r="B19" s="1"/>
      <c r="C19" s="132"/>
      <c r="D19" s="132"/>
      <c r="E19" s="33"/>
    </row>
    <row r="20" spans="1:6" x14ac:dyDescent="0.2">
      <c r="A20" s="1"/>
      <c r="B20" s="1"/>
      <c r="C20" s="132"/>
      <c r="D20" s="132"/>
      <c r="E20" s="33"/>
    </row>
    <row r="21" spans="1:6" x14ac:dyDescent="0.2">
      <c r="A21" s="1" t="s">
        <v>171</v>
      </c>
      <c r="B21" s="1"/>
      <c r="C21" s="132"/>
      <c r="D21" s="132"/>
      <c r="E21" s="33"/>
    </row>
    <row r="22" spans="1:6" x14ac:dyDescent="0.2">
      <c r="A22" s="1" t="s">
        <v>172</v>
      </c>
      <c r="B22" s="1"/>
      <c r="C22" s="132"/>
      <c r="D22" s="132"/>
      <c r="E22" s="33"/>
    </row>
    <row r="23" spans="1:6" x14ac:dyDescent="0.2">
      <c r="A23" s="1" t="s">
        <v>173</v>
      </c>
      <c r="B23" s="1"/>
      <c r="C23" s="132"/>
      <c r="D23" s="132"/>
      <c r="E23" s="33"/>
    </row>
    <row r="24" spans="1:6" x14ac:dyDescent="0.2">
      <c r="A24" s="1" t="s">
        <v>174</v>
      </c>
      <c r="B24" s="1"/>
      <c r="C24" s="132"/>
      <c r="D24" s="132"/>
      <c r="E24" s="33"/>
    </row>
    <row r="25" spans="1:6" x14ac:dyDescent="0.2">
      <c r="A25" s="1" t="s">
        <v>178</v>
      </c>
      <c r="B25" s="1"/>
      <c r="C25" s="132"/>
      <c r="D25" s="132"/>
      <c r="E25" s="33"/>
    </row>
    <row r="26" spans="1:6" x14ac:dyDescent="0.2">
      <c r="A26" s="1" t="s">
        <v>175</v>
      </c>
      <c r="B26" s="1"/>
      <c r="C26" s="132"/>
      <c r="D26" s="132"/>
      <c r="E26" s="33"/>
    </row>
    <row r="27" spans="1:6" x14ac:dyDescent="0.2">
      <c r="A27" s="1" t="s">
        <v>176</v>
      </c>
      <c r="B27" s="1"/>
      <c r="C27" s="132"/>
      <c r="D27" s="132"/>
      <c r="E27" s="33"/>
      <c r="F27" s="205"/>
    </row>
    <row r="28" spans="1:6" x14ac:dyDescent="0.2">
      <c r="A28" s="1"/>
      <c r="B28" s="1"/>
      <c r="C28" s="132"/>
      <c r="D28" s="132"/>
      <c r="E28" s="33"/>
    </row>
    <row r="29" spans="1:6" ht="15" x14ac:dyDescent="0.25">
      <c r="A29" s="243" t="s">
        <v>293</v>
      </c>
      <c r="B29" s="1"/>
      <c r="C29" s="244" t="s">
        <v>294</v>
      </c>
      <c r="D29" s="132"/>
      <c r="E29" s="33"/>
    </row>
    <row r="30" spans="1:6" x14ac:dyDescent="0.2">
      <c r="A30" s="35"/>
      <c r="B30" s="35"/>
      <c r="D30" s="41"/>
      <c r="E30" s="33"/>
    </row>
    <row r="31" spans="1:6" ht="15.75" x14ac:dyDescent="0.25">
      <c r="A31" s="245" t="s">
        <v>177</v>
      </c>
      <c r="B31" s="35"/>
      <c r="D31" s="41"/>
      <c r="E31" s="33"/>
    </row>
    <row r="32" spans="1:6" x14ac:dyDescent="0.2">
      <c r="A32" s="1"/>
      <c r="B32" s="35"/>
      <c r="E32" s="33"/>
    </row>
    <row r="33" spans="1:7" ht="18" x14ac:dyDescent="0.25">
      <c r="A33" s="126" t="s">
        <v>179</v>
      </c>
      <c r="B33" s="130"/>
      <c r="C33" s="131"/>
      <c r="D33" s="131"/>
      <c r="E33" s="134"/>
    </row>
    <row r="34" spans="1:7" x14ac:dyDescent="0.2">
      <c r="A34" s="210" t="s">
        <v>436</v>
      </c>
      <c r="B34" s="35"/>
      <c r="E34" s="33"/>
      <c r="G34"/>
    </row>
    <row r="35" spans="1:7" x14ac:dyDescent="0.2">
      <c r="A35" s="210" t="s">
        <v>248</v>
      </c>
      <c r="B35" s="35"/>
      <c r="E35" s="33"/>
      <c r="G35"/>
    </row>
    <row r="36" spans="1:7" x14ac:dyDescent="0.2">
      <c r="A36" s="210"/>
      <c r="B36" s="35"/>
      <c r="E36" s="33"/>
      <c r="G36"/>
    </row>
    <row r="37" spans="1:7" x14ac:dyDescent="0.2">
      <c r="A37" s="1" t="s">
        <v>162</v>
      </c>
      <c r="B37" s="35"/>
      <c r="E37" s="33"/>
      <c r="G37"/>
    </row>
    <row r="38" spans="1:7" x14ac:dyDescent="0.2">
      <c r="A38" s="1" t="s">
        <v>184</v>
      </c>
      <c r="B38" s="35"/>
      <c r="E38" s="33"/>
      <c r="G38"/>
    </row>
    <row r="39" spans="1:7" x14ac:dyDescent="0.2">
      <c r="A39" s="1" t="s">
        <v>295</v>
      </c>
      <c r="B39" s="35"/>
      <c r="E39" s="33"/>
      <c r="G39"/>
    </row>
    <row r="40" spans="1:7" x14ac:dyDescent="0.2">
      <c r="A40" s="1" t="s">
        <v>428</v>
      </c>
      <c r="B40" s="35"/>
      <c r="E40" s="33"/>
      <c r="G40"/>
    </row>
    <row r="41" spans="1:7" x14ac:dyDescent="0.2">
      <c r="A41" s="1" t="s">
        <v>429</v>
      </c>
      <c r="B41" s="35"/>
      <c r="E41" s="33"/>
      <c r="G41"/>
    </row>
    <row r="42" spans="1:7" x14ac:dyDescent="0.2">
      <c r="A42" s="1" t="s">
        <v>430</v>
      </c>
      <c r="B42" s="35"/>
      <c r="E42" s="33"/>
      <c r="G42"/>
    </row>
    <row r="43" spans="1:7" x14ac:dyDescent="0.2">
      <c r="A43" s="4" t="s">
        <v>431</v>
      </c>
      <c r="B43" s="35"/>
      <c r="E43" s="33"/>
      <c r="G43"/>
    </row>
    <row r="44" spans="1:7" x14ac:dyDescent="0.2">
      <c r="A44" s="1" t="s">
        <v>427</v>
      </c>
      <c r="B44" s="35"/>
      <c r="E44" s="33"/>
      <c r="G44"/>
    </row>
    <row r="45" spans="1:7" x14ac:dyDescent="0.2">
      <c r="A45" s="1" t="s">
        <v>432</v>
      </c>
      <c r="B45" s="35"/>
      <c r="E45" s="33"/>
      <c r="G45"/>
    </row>
    <row r="46" spans="1:7" x14ac:dyDescent="0.2">
      <c r="A46" s="1" t="s">
        <v>433</v>
      </c>
      <c r="B46" s="35"/>
      <c r="E46" s="33"/>
      <c r="G46"/>
    </row>
    <row r="47" spans="1:7" x14ac:dyDescent="0.2">
      <c r="A47" s="1" t="s">
        <v>434</v>
      </c>
      <c r="B47" s="35"/>
      <c r="E47" s="33"/>
      <c r="G47"/>
    </row>
    <row r="48" spans="1:7" x14ac:dyDescent="0.2">
      <c r="A48" s="1"/>
      <c r="B48" s="35"/>
      <c r="E48" s="33"/>
    </row>
    <row r="49" spans="1:8" x14ac:dyDescent="0.2">
      <c r="A49" s="35"/>
      <c r="B49" s="35"/>
      <c r="E49" s="33"/>
    </row>
    <row r="50" spans="1:8" ht="18" x14ac:dyDescent="0.25">
      <c r="A50" s="126" t="s">
        <v>180</v>
      </c>
      <c r="B50" s="130"/>
      <c r="C50" s="131"/>
      <c r="D50" s="131"/>
      <c r="E50" s="134"/>
    </row>
    <row r="51" spans="1:8" x14ac:dyDescent="0.2">
      <c r="A51" s="1" t="s">
        <v>181</v>
      </c>
      <c r="B51" s="1"/>
      <c r="C51" s="132"/>
      <c r="D51" s="132"/>
      <c r="E51" s="33"/>
    </row>
    <row r="52" spans="1:8" x14ac:dyDescent="0.2">
      <c r="A52" s="1" t="s">
        <v>182</v>
      </c>
      <c r="B52" s="1"/>
      <c r="C52" s="132"/>
      <c r="D52" s="132"/>
      <c r="E52" s="33"/>
    </row>
    <row r="53" spans="1:8" x14ac:dyDescent="0.2">
      <c r="A53" s="1" t="s">
        <v>183</v>
      </c>
      <c r="B53" s="1"/>
      <c r="C53" s="132"/>
      <c r="D53" s="132"/>
      <c r="E53" s="33"/>
    </row>
    <row r="54" spans="1:8" ht="13.5" thickBot="1" x14ac:dyDescent="0.25">
      <c r="A54" s="1"/>
      <c r="B54" s="1"/>
      <c r="C54" s="132"/>
      <c r="D54" s="132"/>
      <c r="E54" s="33"/>
    </row>
    <row r="55" spans="1:8" x14ac:dyDescent="0.2">
      <c r="A55" s="59" t="s">
        <v>103</v>
      </c>
      <c r="B55" s="60"/>
      <c r="C55" s="61" t="s">
        <v>119</v>
      </c>
      <c r="D55" s="62"/>
      <c r="E55" s="33"/>
    </row>
    <row r="56" spans="1:8" s="6" customFormat="1" x14ac:dyDescent="0.2">
      <c r="A56" s="63" t="s">
        <v>105</v>
      </c>
      <c r="B56" s="3"/>
      <c r="C56" s="64" t="s">
        <v>106</v>
      </c>
      <c r="D56" s="65"/>
      <c r="E56" s="33"/>
      <c r="F56"/>
      <c r="G56" s="33"/>
    </row>
    <row r="57" spans="1:8" s="6" customFormat="1" x14ac:dyDescent="0.2">
      <c r="A57" s="63" t="s">
        <v>107</v>
      </c>
      <c r="B57" s="3"/>
      <c r="C57" s="42" t="s">
        <v>108</v>
      </c>
      <c r="D57" s="65"/>
      <c r="E57" s="33"/>
      <c r="F57"/>
      <c r="G57" s="33"/>
    </row>
    <row r="58" spans="1:8" x14ac:dyDescent="0.2">
      <c r="A58" s="63"/>
      <c r="B58" s="3"/>
      <c r="C58" s="3"/>
      <c r="D58" s="65"/>
      <c r="E58" s="33"/>
    </row>
    <row r="59" spans="1:8" ht="12.75" customHeight="1" x14ac:dyDescent="0.2">
      <c r="A59" s="66" t="s">
        <v>109</v>
      </c>
      <c r="B59" s="64"/>
      <c r="C59" s="3"/>
      <c r="D59" s="65"/>
      <c r="E59" s="33"/>
      <c r="H59" s="36"/>
    </row>
    <row r="60" spans="1:8" ht="78.75" customHeight="1" x14ac:dyDescent="0.2">
      <c r="A60" s="67" t="s">
        <v>110</v>
      </c>
      <c r="B60" s="64"/>
      <c r="C60" s="3"/>
      <c r="D60" s="65"/>
      <c r="E60" s="33"/>
    </row>
    <row r="61" spans="1:8" x14ac:dyDescent="0.2">
      <c r="A61" s="63"/>
      <c r="B61" s="64"/>
      <c r="C61" s="68"/>
      <c r="D61" s="65"/>
      <c r="E61" s="33"/>
      <c r="H61" s="36"/>
    </row>
    <row r="62" spans="1:8" x14ac:dyDescent="0.2">
      <c r="A62" s="113" t="s">
        <v>111</v>
      </c>
      <c r="B62" s="3"/>
      <c r="C62" s="42">
        <v>22</v>
      </c>
      <c r="D62" s="65"/>
      <c r="E62" s="33"/>
      <c r="H62" s="36"/>
    </row>
    <row r="63" spans="1:8" x14ac:dyDescent="0.2">
      <c r="A63" s="111" t="s">
        <v>112</v>
      </c>
      <c r="B63" s="112"/>
      <c r="C63" s="42">
        <v>34</v>
      </c>
      <c r="D63" s="65"/>
      <c r="E63" s="33"/>
      <c r="H63" s="36"/>
    </row>
    <row r="64" spans="1:8" x14ac:dyDescent="0.2">
      <c r="A64" s="113" t="s">
        <v>113</v>
      </c>
      <c r="B64" s="75"/>
      <c r="C64" s="42">
        <v>23</v>
      </c>
      <c r="D64" s="65"/>
      <c r="E64" s="33"/>
      <c r="H64" s="36"/>
    </row>
    <row r="65" spans="1:8" x14ac:dyDescent="0.2">
      <c r="A65" s="111" t="s">
        <v>114</v>
      </c>
      <c r="B65" s="112"/>
      <c r="C65" s="42">
        <v>22</v>
      </c>
      <c r="D65" s="65"/>
      <c r="E65" s="37"/>
      <c r="H65" s="36"/>
    </row>
    <row r="66" spans="1:8" x14ac:dyDescent="0.2">
      <c r="A66" s="113" t="s">
        <v>115</v>
      </c>
      <c r="B66" s="75"/>
      <c r="C66" s="42">
        <v>25</v>
      </c>
      <c r="D66" s="65"/>
      <c r="E66" s="33"/>
      <c r="H66" s="36"/>
    </row>
    <row r="67" spans="1:8" x14ac:dyDescent="0.2">
      <c r="A67" s="111" t="s">
        <v>116</v>
      </c>
      <c r="B67" s="112"/>
      <c r="C67" s="42">
        <v>23</v>
      </c>
      <c r="D67" s="65"/>
      <c r="E67" s="38"/>
      <c r="H67" s="36"/>
    </row>
    <row r="68" spans="1:8" x14ac:dyDescent="0.2">
      <c r="A68" s="113" t="s">
        <v>117</v>
      </c>
      <c r="B68" s="75"/>
      <c r="C68" s="42">
        <v>29</v>
      </c>
      <c r="D68" s="65"/>
      <c r="E68" s="38"/>
      <c r="H68" s="36"/>
    </row>
    <row r="69" spans="1:8" x14ac:dyDescent="0.2">
      <c r="A69" s="111" t="s">
        <v>118</v>
      </c>
      <c r="B69" s="112"/>
      <c r="C69" s="42">
        <v>27</v>
      </c>
      <c r="D69" s="65"/>
      <c r="E69" s="101"/>
      <c r="H69" s="36"/>
    </row>
    <row r="70" spans="1:8" ht="13.5" thickBot="1" x14ac:dyDescent="0.25">
      <c r="A70" s="69"/>
      <c r="B70" s="70"/>
      <c r="C70" s="71"/>
      <c r="D70" s="72"/>
      <c r="E70" s="38"/>
    </row>
    <row r="71" spans="1:8" x14ac:dyDescent="0.2">
      <c r="A71" s="4"/>
      <c r="B71" s="39"/>
      <c r="C71" s="73"/>
      <c r="D71" s="4"/>
      <c r="E71" s="38"/>
    </row>
    <row r="73" spans="1:8" ht="13.5" thickBot="1" x14ac:dyDescent="0.25">
      <c r="A73" s="139"/>
      <c r="B73" s="41"/>
      <c r="C73" s="41"/>
      <c r="D73" s="41"/>
      <c r="E73" s="41"/>
    </row>
    <row r="74" spans="1:8" ht="12.75" customHeight="1" x14ac:dyDescent="0.2">
      <c r="A74" s="405" t="s">
        <v>442</v>
      </c>
      <c r="B74" s="406"/>
      <c r="C74" s="406"/>
      <c r="D74" s="407"/>
      <c r="E74" s="41"/>
    </row>
    <row r="75" spans="1:8" x14ac:dyDescent="0.2">
      <c r="A75" s="408"/>
      <c r="B75" s="409"/>
      <c r="C75" s="409"/>
      <c r="D75" s="410"/>
      <c r="E75" s="41"/>
    </row>
    <row r="76" spans="1:8" x14ac:dyDescent="0.2">
      <c r="A76" s="408"/>
      <c r="B76" s="409"/>
      <c r="C76" s="409"/>
      <c r="D76" s="410"/>
      <c r="E76" s="41"/>
    </row>
    <row r="77" spans="1:8" x14ac:dyDescent="0.2">
      <c r="A77" s="408"/>
      <c r="B77" s="409"/>
      <c r="C77" s="409"/>
      <c r="D77" s="410"/>
      <c r="E77" s="41"/>
    </row>
    <row r="78" spans="1:8" x14ac:dyDescent="0.2">
      <c r="A78" s="408"/>
      <c r="B78" s="409"/>
      <c r="C78" s="409"/>
      <c r="D78" s="410"/>
    </row>
    <row r="79" spans="1:8" x14ac:dyDescent="0.2">
      <c r="A79" s="408"/>
      <c r="B79" s="409"/>
      <c r="C79" s="409"/>
      <c r="D79" s="410"/>
    </row>
    <row r="80" spans="1:8" x14ac:dyDescent="0.2">
      <c r="A80" s="408"/>
      <c r="B80" s="409"/>
      <c r="C80" s="409"/>
      <c r="D80" s="410"/>
    </row>
    <row r="81" spans="1:4" x14ac:dyDescent="0.2">
      <c r="A81" s="408"/>
      <c r="B81" s="409"/>
      <c r="C81" s="409"/>
      <c r="D81" s="410"/>
    </row>
    <row r="82" spans="1:4" x14ac:dyDescent="0.2">
      <c r="A82" s="408"/>
      <c r="B82" s="409"/>
      <c r="C82" s="409"/>
      <c r="D82" s="410"/>
    </row>
    <row r="83" spans="1:4" x14ac:dyDescent="0.2">
      <c r="A83" s="408"/>
      <c r="B83" s="409"/>
      <c r="C83" s="409"/>
      <c r="D83" s="410"/>
    </row>
    <row r="84" spans="1:4" x14ac:dyDescent="0.2">
      <c r="A84" s="408"/>
      <c r="B84" s="409"/>
      <c r="C84" s="409"/>
      <c r="D84" s="410"/>
    </row>
    <row r="85" spans="1:4" ht="13.5" thickBot="1" x14ac:dyDescent="0.25">
      <c r="A85" s="411"/>
      <c r="B85" s="412"/>
      <c r="C85" s="412"/>
      <c r="D85" s="413"/>
    </row>
  </sheetData>
  <mergeCells count="1">
    <mergeCell ref="A74:D85"/>
  </mergeCells>
  <phoneticPr fontId="2" type="noConversion"/>
  <pageMargins left="0.75" right="0.75" top="1" bottom="1" header="0.5" footer="0.5"/>
  <pageSetup orientation="landscape" r:id="rId1"/>
  <headerFooter alignWithMargins="0"/>
  <rowBreaks count="3" manualBreakCount="3">
    <brk id="31" max="4" man="1"/>
    <brk id="49" max="4" man="1"/>
    <brk id="71" max="16383" man="1"/>
  </rowBreaks>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15"/>
  </sheetPr>
  <dimension ref="A1:J55"/>
  <sheetViews>
    <sheetView topLeftCell="A32" workbookViewId="0">
      <selection activeCell="H31" sqref="H31"/>
    </sheetView>
  </sheetViews>
  <sheetFormatPr defaultColWidth="8.85546875" defaultRowHeight="12.75" x14ac:dyDescent="0.2"/>
  <cols>
    <col min="1" max="1" width="13.42578125" customWidth="1"/>
    <col min="2" max="2" width="21.42578125" customWidth="1"/>
    <col min="3" max="3" width="12.42578125" customWidth="1"/>
    <col min="4" max="4" width="2.42578125" customWidth="1"/>
    <col min="6" max="9" width="11" customWidth="1"/>
  </cols>
  <sheetData>
    <row r="1" spans="1:9" ht="18" x14ac:dyDescent="0.25">
      <c r="A1" s="126" t="s">
        <v>44</v>
      </c>
      <c r="B1" s="166"/>
      <c r="C1" s="166"/>
      <c r="D1" s="166"/>
      <c r="E1" s="133"/>
      <c r="F1" s="133"/>
      <c r="G1" s="133"/>
      <c r="H1" s="133"/>
      <c r="I1" s="133"/>
    </row>
    <row r="2" spans="1:9" x14ac:dyDescent="0.2">
      <c r="A2" s="4" t="s">
        <v>255</v>
      </c>
      <c r="C2" s="4"/>
    </row>
    <row r="3" spans="1:9" x14ac:dyDescent="0.2">
      <c r="A3" s="4" t="s">
        <v>256</v>
      </c>
      <c r="C3" s="4"/>
    </row>
    <row r="4" spans="1:9" x14ac:dyDescent="0.2">
      <c r="A4" s="4" t="s">
        <v>2</v>
      </c>
      <c r="C4" s="4"/>
    </row>
    <row r="5" spans="1:9" x14ac:dyDescent="0.2">
      <c r="A5" s="4" t="s">
        <v>3</v>
      </c>
      <c r="C5" s="4"/>
    </row>
    <row r="6" spans="1:9" x14ac:dyDescent="0.2">
      <c r="A6" s="4" t="s">
        <v>4</v>
      </c>
      <c r="C6" s="4"/>
    </row>
    <row r="7" spans="1:9" x14ac:dyDescent="0.2">
      <c r="A7" s="120" t="s">
        <v>5</v>
      </c>
      <c r="C7" s="4"/>
    </row>
    <row r="8" spans="1:9" x14ac:dyDescent="0.2">
      <c r="A8" s="120"/>
      <c r="C8" s="4"/>
    </row>
    <row r="9" spans="1:9" ht="18" x14ac:dyDescent="0.25">
      <c r="A9" s="167" t="s">
        <v>43</v>
      </c>
      <c r="B9" s="126"/>
      <c r="C9" s="166"/>
      <c r="D9" s="166"/>
      <c r="E9" s="133"/>
      <c r="F9" s="133"/>
      <c r="G9" s="133"/>
      <c r="H9" s="133"/>
      <c r="I9" s="133"/>
    </row>
    <row r="10" spans="1:9" x14ac:dyDescent="0.2">
      <c r="A10" s="7" t="s">
        <v>350</v>
      </c>
      <c r="C10" s="7"/>
    </row>
    <row r="11" spans="1:9" x14ac:dyDescent="0.2">
      <c r="A11" s="7" t="s">
        <v>351</v>
      </c>
      <c r="B11" s="7"/>
      <c r="C11" s="7"/>
      <c r="D11" s="7"/>
      <c r="E11" s="7"/>
      <c r="F11" s="7"/>
      <c r="G11" s="7"/>
      <c r="H11" s="7"/>
    </row>
    <row r="13" spans="1:9" ht="18" x14ac:dyDescent="0.25">
      <c r="A13" s="191" t="s">
        <v>46</v>
      </c>
      <c r="B13" s="126"/>
      <c r="C13" s="166"/>
      <c r="D13" s="166"/>
      <c r="E13" s="131"/>
      <c r="F13" s="131"/>
      <c r="G13" s="131"/>
      <c r="H13" s="133"/>
      <c r="I13" s="133"/>
    </row>
    <row r="14" spans="1:9" ht="51" x14ac:dyDescent="0.2">
      <c r="B14" s="292" t="s">
        <v>6</v>
      </c>
      <c r="C14" s="292" t="s">
        <v>231</v>
      </c>
    </row>
    <row r="15" spans="1:9" ht="15" x14ac:dyDescent="0.25">
      <c r="B15" s="293">
        <v>172</v>
      </c>
      <c r="C15" s="293">
        <v>4</v>
      </c>
      <c r="F15" s="504" t="s">
        <v>352</v>
      </c>
      <c r="G15" s="505"/>
      <c r="H15" s="505"/>
      <c r="I15" s="506"/>
    </row>
    <row r="16" spans="1:9" ht="15" x14ac:dyDescent="0.25">
      <c r="B16" s="293">
        <v>132</v>
      </c>
      <c r="C16" s="293">
        <v>6</v>
      </c>
      <c r="F16" s="294"/>
      <c r="G16" s="294"/>
      <c r="H16" s="294"/>
      <c r="I16" s="295"/>
    </row>
    <row r="17" spans="2:9" ht="15" x14ac:dyDescent="0.25">
      <c r="B17" s="293">
        <v>130</v>
      </c>
      <c r="C17" s="293">
        <v>2</v>
      </c>
      <c r="F17" s="504" t="s">
        <v>353</v>
      </c>
      <c r="G17" s="505"/>
      <c r="H17" s="505"/>
      <c r="I17" s="506"/>
    </row>
    <row r="18" spans="2:9" x14ac:dyDescent="0.2">
      <c r="B18" s="293">
        <v>206</v>
      </c>
      <c r="C18" s="293">
        <v>4</v>
      </c>
      <c r="F18" s="294"/>
      <c r="G18" s="294"/>
      <c r="H18" s="294"/>
      <c r="I18" s="294"/>
    </row>
    <row r="19" spans="2:9" ht="12.95" customHeight="1" x14ac:dyDescent="0.25">
      <c r="B19" s="293">
        <v>199</v>
      </c>
      <c r="C19" s="293">
        <v>6</v>
      </c>
      <c r="F19" s="504" t="s">
        <v>354</v>
      </c>
      <c r="G19" s="507"/>
      <c r="H19" s="507"/>
      <c r="I19" s="508"/>
    </row>
    <row r="20" spans="2:9" x14ac:dyDescent="0.2">
      <c r="B20" s="293">
        <v>223</v>
      </c>
      <c r="C20" s="293">
        <v>4</v>
      </c>
      <c r="F20" s="294"/>
      <c r="G20" s="294"/>
      <c r="H20" s="294"/>
      <c r="I20" s="294"/>
    </row>
    <row r="21" spans="2:9" ht="12.95" customHeight="1" x14ac:dyDescent="0.25">
      <c r="B21" s="293">
        <v>201</v>
      </c>
      <c r="C21" s="293">
        <v>8</v>
      </c>
      <c r="F21" s="504" t="s">
        <v>355</v>
      </c>
      <c r="G21" s="507"/>
      <c r="H21" s="507"/>
      <c r="I21" s="508"/>
    </row>
    <row r="22" spans="2:9" ht="15" x14ac:dyDescent="0.25">
      <c r="B22" s="293">
        <v>169</v>
      </c>
      <c r="C22" s="293">
        <v>7</v>
      </c>
      <c r="F22" s="296"/>
      <c r="G22" s="296"/>
      <c r="H22" s="296"/>
      <c r="I22" s="296"/>
    </row>
    <row r="23" spans="2:9" x14ac:dyDescent="0.2">
      <c r="B23" s="293">
        <v>135</v>
      </c>
      <c r="C23" s="293">
        <v>5</v>
      </c>
    </row>
    <row r="24" spans="2:9" ht="15" x14ac:dyDescent="0.25">
      <c r="B24" s="293">
        <v>200</v>
      </c>
      <c r="C24" s="293">
        <v>3</v>
      </c>
      <c r="F24" s="296"/>
      <c r="G24" s="1"/>
      <c r="H24" s="1"/>
      <c r="I24" s="1"/>
    </row>
    <row r="25" spans="2:9" x14ac:dyDescent="0.2">
      <c r="B25" s="293">
        <v>189</v>
      </c>
      <c r="C25" s="293">
        <v>7</v>
      </c>
    </row>
    <row r="26" spans="2:9" x14ac:dyDescent="0.2">
      <c r="B26" s="293">
        <v>110</v>
      </c>
      <c r="C26" s="293">
        <v>8</v>
      </c>
      <c r="G26" s="335"/>
      <c r="H26" s="335"/>
    </row>
    <row r="27" spans="2:9" x14ac:dyDescent="0.2">
      <c r="B27" s="293">
        <v>203</v>
      </c>
      <c r="C27" s="293">
        <v>6</v>
      </c>
    </row>
    <row r="28" spans="2:9" x14ac:dyDescent="0.2">
      <c r="B28" s="293">
        <v>189</v>
      </c>
      <c r="C28" s="293">
        <v>5</v>
      </c>
    </row>
    <row r="29" spans="2:9" x14ac:dyDescent="0.2">
      <c r="B29" s="293">
        <v>224</v>
      </c>
      <c r="C29" s="293">
        <v>8</v>
      </c>
    </row>
    <row r="30" spans="2:9" x14ac:dyDescent="0.2">
      <c r="B30" s="293">
        <v>197</v>
      </c>
      <c r="C30" s="293">
        <v>4</v>
      </c>
    </row>
    <row r="31" spans="2:9" x14ac:dyDescent="0.2">
      <c r="B31" s="293">
        <v>188</v>
      </c>
      <c r="C31" s="293">
        <v>8</v>
      </c>
    </row>
    <row r="32" spans="2:9" x14ac:dyDescent="0.2">
      <c r="B32" s="293">
        <v>125</v>
      </c>
      <c r="C32" s="293">
        <v>2</v>
      </c>
    </row>
    <row r="33" spans="1:10" x14ac:dyDescent="0.2">
      <c r="B33" s="293">
        <v>199</v>
      </c>
      <c r="C33" s="293">
        <v>6</v>
      </c>
    </row>
    <row r="34" spans="1:10" x14ac:dyDescent="0.2">
      <c r="B34" s="293">
        <v>194</v>
      </c>
      <c r="C34" s="293">
        <v>8</v>
      </c>
    </row>
    <row r="35" spans="1:10" x14ac:dyDescent="0.2">
      <c r="B35" s="293">
        <v>207</v>
      </c>
      <c r="C35" s="293">
        <v>7</v>
      </c>
    </row>
    <row r="37" spans="1:10" ht="18" x14ac:dyDescent="0.25">
      <c r="A37" s="126" t="s">
        <v>217</v>
      </c>
      <c r="B37" s="130"/>
      <c r="C37" s="131"/>
      <c r="D37" s="131"/>
      <c r="E37" s="133"/>
      <c r="F37" s="133"/>
      <c r="G37" s="133"/>
      <c r="H37" s="131"/>
      <c r="I37" s="133"/>
      <c r="J37" s="15"/>
    </row>
    <row r="39" spans="1:10" ht="13.5" thickBot="1" x14ac:dyDescent="0.25">
      <c r="A39" s="16" t="s">
        <v>18</v>
      </c>
    </row>
    <row r="40" spans="1:10" x14ac:dyDescent="0.2">
      <c r="A40" s="59" t="s">
        <v>103</v>
      </c>
      <c r="B40" s="60"/>
      <c r="C40" s="60"/>
      <c r="D40" s="60" t="s">
        <v>299</v>
      </c>
      <c r="E40" s="79"/>
      <c r="F40" s="79"/>
      <c r="G40" s="79"/>
      <c r="H40" s="80"/>
    </row>
    <row r="41" spans="1:10" x14ac:dyDescent="0.2">
      <c r="A41" s="63" t="s">
        <v>105</v>
      </c>
      <c r="B41" s="24"/>
      <c r="C41" s="24"/>
      <c r="D41" s="3" t="s">
        <v>130</v>
      </c>
      <c r="E41" s="11"/>
      <c r="F41" s="11"/>
      <c r="G41" s="11"/>
      <c r="H41" s="81"/>
    </row>
    <row r="42" spans="1:10" x14ac:dyDescent="0.2">
      <c r="A42" s="63" t="s">
        <v>107</v>
      </c>
      <c r="B42" s="32"/>
      <c r="C42" s="32"/>
      <c r="D42" s="495" t="s">
        <v>448</v>
      </c>
      <c r="E42" s="496"/>
      <c r="F42" s="497"/>
      <c r="G42" s="297"/>
      <c r="H42" s="81"/>
    </row>
    <row r="43" spans="1:10" x14ac:dyDescent="0.2">
      <c r="A43" s="118"/>
      <c r="B43" s="32"/>
      <c r="C43" s="32"/>
      <c r="D43" s="11"/>
      <c r="E43" s="11"/>
      <c r="F43" s="11"/>
      <c r="G43" s="11"/>
      <c r="H43" s="81"/>
    </row>
    <row r="44" spans="1:10" x14ac:dyDescent="0.2">
      <c r="A44" s="63" t="s">
        <v>356</v>
      </c>
      <c r="B44" s="11"/>
      <c r="C44" s="11"/>
      <c r="D44" s="498" t="s">
        <v>482</v>
      </c>
      <c r="E44" s="499"/>
      <c r="F44" s="297"/>
      <c r="G44" s="297"/>
      <c r="H44" s="81"/>
      <c r="I44" s="283" t="s">
        <v>274</v>
      </c>
    </row>
    <row r="45" spans="1:10" ht="12.95" customHeight="1" x14ac:dyDescent="0.2">
      <c r="A45" s="86"/>
      <c r="B45" s="11"/>
      <c r="C45" s="11"/>
      <c r="D45" s="297"/>
      <c r="E45" s="297"/>
      <c r="F45" s="297"/>
      <c r="G45" s="500" t="s">
        <v>357</v>
      </c>
      <c r="H45" s="501"/>
    </row>
    <row r="46" spans="1:10" ht="12.95" customHeight="1" x14ac:dyDescent="0.2">
      <c r="A46" s="66" t="s">
        <v>358</v>
      </c>
      <c r="B46" s="298"/>
      <c r="C46" s="298"/>
      <c r="D46" s="502">
        <v>0.22564300000000001</v>
      </c>
      <c r="E46" s="503"/>
      <c r="F46" s="297"/>
      <c r="G46" s="500"/>
      <c r="H46" s="501"/>
    </row>
    <row r="47" spans="1:10" x14ac:dyDescent="0.2">
      <c r="A47" s="299"/>
      <c r="B47" s="298"/>
      <c r="C47" s="298"/>
      <c r="D47" s="11"/>
      <c r="E47" s="11"/>
      <c r="F47" s="297"/>
      <c r="G47" s="500"/>
      <c r="H47" s="501"/>
    </row>
    <row r="48" spans="1:10" ht="13.5" thickBot="1" x14ac:dyDescent="0.25">
      <c r="A48" s="119"/>
      <c r="B48" s="91"/>
      <c r="C48" s="91"/>
      <c r="D48" s="83"/>
      <c r="E48" s="83"/>
      <c r="F48" s="83"/>
      <c r="G48" s="83"/>
      <c r="H48" s="84"/>
    </row>
    <row r="50" spans="1:9" ht="12.75" customHeight="1" thickBot="1" x14ac:dyDescent="0.25">
      <c r="A50" s="247" t="s">
        <v>443</v>
      </c>
      <c r="B50" s="248"/>
      <c r="C50" s="249"/>
      <c r="D50" s="249"/>
      <c r="E50" s="249"/>
      <c r="F50" s="249"/>
      <c r="G50" s="249"/>
      <c r="H50" s="249"/>
      <c r="I50" s="250"/>
    </row>
    <row r="51" spans="1:9" ht="12.75" customHeight="1" thickBot="1" x14ac:dyDescent="0.25">
      <c r="A51" s="253"/>
      <c r="B51" s="4"/>
    </row>
    <row r="52" spans="1:9" x14ac:dyDescent="0.2">
      <c r="A52" s="140" t="s">
        <v>185</v>
      </c>
      <c r="B52" s="141"/>
      <c r="C52" s="141"/>
      <c r="D52" s="258"/>
      <c r="E52" s="258"/>
      <c r="F52" s="258"/>
      <c r="G52" s="258"/>
      <c r="H52" s="258"/>
      <c r="I52" s="257"/>
    </row>
    <row r="53" spans="1:9" x14ac:dyDescent="0.2">
      <c r="A53" s="143" t="s">
        <v>186</v>
      </c>
      <c r="B53" s="135"/>
      <c r="C53" s="135"/>
      <c r="D53" s="146"/>
      <c r="E53" s="146"/>
      <c r="F53" s="146"/>
      <c r="G53" s="146"/>
      <c r="H53" s="146"/>
      <c r="I53" s="246"/>
    </row>
    <row r="54" spans="1:9" x14ac:dyDescent="0.2">
      <c r="A54" s="144" t="s">
        <v>250</v>
      </c>
      <c r="B54" s="135"/>
      <c r="C54" s="135"/>
      <c r="D54" s="146"/>
      <c r="E54" s="146"/>
      <c r="F54" s="146"/>
      <c r="G54" s="146"/>
      <c r="H54" s="146"/>
      <c r="I54" s="246"/>
    </row>
    <row r="55" spans="1:9" ht="13.5" thickBot="1" x14ac:dyDescent="0.25">
      <c r="A55" s="145" t="s">
        <v>187</v>
      </c>
      <c r="B55" s="137"/>
      <c r="C55" s="137"/>
      <c r="D55" s="249"/>
      <c r="E55" s="249"/>
      <c r="F55" s="249"/>
      <c r="G55" s="249"/>
      <c r="H55" s="249"/>
      <c r="I55" s="250"/>
    </row>
  </sheetData>
  <mergeCells count="8">
    <mergeCell ref="D42:F42"/>
    <mergeCell ref="D44:E44"/>
    <mergeCell ref="G45:H47"/>
    <mergeCell ref="D46:E46"/>
    <mergeCell ref="F15:I15"/>
    <mergeCell ref="F17:I17"/>
    <mergeCell ref="F19:I19"/>
    <mergeCell ref="F21:I21"/>
  </mergeCells>
  <pageMargins left="0.75" right="0.75" top="1" bottom="1" header="0.5" footer="0.5"/>
  <pageSetup orientation="landscape" r:id="rId1"/>
  <headerFooter alignWithMargins="0"/>
  <rowBreaks count="1" manualBreakCount="1">
    <brk id="48" max="9" man="1"/>
  </rowBreak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15"/>
  </sheetPr>
  <dimension ref="A1:N81"/>
  <sheetViews>
    <sheetView topLeftCell="A59" workbookViewId="0">
      <selection activeCell="K51" sqref="K51"/>
    </sheetView>
  </sheetViews>
  <sheetFormatPr defaultColWidth="8.85546875" defaultRowHeight="12.75" x14ac:dyDescent="0.2"/>
  <cols>
    <col min="1" max="1" width="9" customWidth="1"/>
    <col min="2" max="2" width="8" customWidth="1"/>
    <col min="3" max="3" width="10.28515625" customWidth="1"/>
    <col min="4" max="4" width="11.7109375" customWidth="1"/>
    <col min="6" max="6" width="10.42578125" customWidth="1"/>
    <col min="8" max="8" width="12" customWidth="1"/>
    <col min="9" max="9" width="8.42578125" customWidth="1"/>
    <col min="10" max="10" width="8.7109375" customWidth="1"/>
    <col min="11" max="11" width="12.7109375" customWidth="1"/>
  </cols>
  <sheetData>
    <row r="1" spans="1:14" ht="18" x14ac:dyDescent="0.25">
      <c r="A1" s="126" t="s">
        <v>44</v>
      </c>
      <c r="B1" s="166"/>
      <c r="C1" s="166"/>
      <c r="D1" s="166"/>
      <c r="E1" s="196"/>
      <c r="F1" s="196"/>
      <c r="G1" s="196"/>
      <c r="H1" s="196"/>
      <c r="I1" s="196"/>
      <c r="J1" s="196"/>
      <c r="K1" s="4"/>
    </row>
    <row r="2" spans="1:14" x14ac:dyDescent="0.2">
      <c r="A2" s="4" t="s">
        <v>329</v>
      </c>
      <c r="B2" s="4"/>
      <c r="C2" s="4"/>
      <c r="D2" s="4"/>
      <c r="E2" s="4"/>
      <c r="F2" s="4"/>
      <c r="G2" s="4"/>
      <c r="H2" s="4"/>
      <c r="I2" s="4"/>
      <c r="J2" s="4"/>
      <c r="K2" s="4"/>
    </row>
    <row r="3" spans="1:14" x14ac:dyDescent="0.2">
      <c r="A3" s="4" t="s">
        <v>349</v>
      </c>
      <c r="B3" s="4"/>
      <c r="C3" s="4"/>
      <c r="D3" s="4"/>
      <c r="E3" s="4"/>
      <c r="F3" s="4"/>
      <c r="G3" s="4"/>
      <c r="H3" s="4"/>
      <c r="I3" s="4"/>
      <c r="J3" s="4"/>
      <c r="K3" s="4"/>
    </row>
    <row r="4" spans="1:14" x14ac:dyDescent="0.2">
      <c r="A4" s="4" t="s">
        <v>330</v>
      </c>
      <c r="B4" s="4"/>
      <c r="C4" s="4"/>
      <c r="D4" s="4"/>
      <c r="E4" s="4"/>
      <c r="F4" s="4"/>
      <c r="G4" s="4"/>
      <c r="H4" s="4"/>
      <c r="I4" s="4"/>
      <c r="J4" s="4"/>
      <c r="K4" s="4"/>
    </row>
    <row r="5" spans="1:14" x14ac:dyDescent="0.2">
      <c r="A5" s="4" t="s">
        <v>331</v>
      </c>
      <c r="B5" s="4"/>
      <c r="C5" s="4"/>
      <c r="D5" s="4"/>
      <c r="E5" s="4"/>
      <c r="F5" s="4"/>
      <c r="G5" s="4"/>
      <c r="H5" s="4"/>
      <c r="I5" s="4"/>
      <c r="J5" s="4"/>
      <c r="K5" s="4"/>
    </row>
    <row r="6" spans="1:14" x14ac:dyDescent="0.2">
      <c r="A6" s="4" t="s">
        <v>332</v>
      </c>
      <c r="B6" s="4"/>
      <c r="C6" s="4"/>
      <c r="D6" s="4"/>
      <c r="E6" s="4"/>
      <c r="F6" s="4"/>
      <c r="G6" s="4"/>
      <c r="H6" s="4"/>
      <c r="I6" s="4"/>
      <c r="J6" s="4"/>
      <c r="K6" s="4"/>
    </row>
    <row r="7" spans="1:14" x14ac:dyDescent="0.2">
      <c r="A7" s="4" t="s">
        <v>333</v>
      </c>
      <c r="B7" s="4"/>
      <c r="C7" s="4"/>
      <c r="D7" s="4"/>
      <c r="E7" s="4"/>
      <c r="F7" s="4"/>
      <c r="G7" s="4"/>
      <c r="H7" s="4"/>
      <c r="I7" s="4"/>
      <c r="J7" s="4"/>
      <c r="K7" s="4"/>
    </row>
    <row r="8" spans="1:14" x14ac:dyDescent="0.2">
      <c r="A8" s="4" t="s">
        <v>334</v>
      </c>
      <c r="B8" s="4"/>
      <c r="C8" s="4"/>
      <c r="D8" s="4"/>
      <c r="E8" s="4"/>
      <c r="F8" s="4"/>
      <c r="G8" s="4"/>
      <c r="H8" s="4"/>
      <c r="I8" s="4"/>
      <c r="J8" s="4"/>
      <c r="K8" s="4"/>
    </row>
    <row r="9" spans="1:14" x14ac:dyDescent="0.2">
      <c r="A9" s="4"/>
      <c r="B9" s="4"/>
      <c r="C9" s="4"/>
      <c r="D9" s="4"/>
      <c r="E9" s="4"/>
      <c r="F9" s="4"/>
      <c r="G9" s="4"/>
      <c r="H9" s="4"/>
      <c r="I9" s="4"/>
      <c r="J9" s="4"/>
      <c r="K9" s="4"/>
    </row>
    <row r="10" spans="1:14" ht="18" x14ac:dyDescent="0.25">
      <c r="A10" s="167" t="s">
        <v>43</v>
      </c>
      <c r="B10" s="126"/>
      <c r="C10" s="166"/>
      <c r="D10" s="166"/>
      <c r="E10" s="198"/>
      <c r="F10" s="198"/>
      <c r="G10" s="198"/>
      <c r="H10" s="198"/>
      <c r="I10" s="196"/>
      <c r="J10" s="196"/>
      <c r="K10" s="4"/>
    </row>
    <row r="11" spans="1:14" x14ac:dyDescent="0.2">
      <c r="A11" s="7" t="s">
        <v>83</v>
      </c>
      <c r="B11" s="4"/>
      <c r="C11" s="7"/>
      <c r="D11" s="21"/>
      <c r="E11" s="21"/>
      <c r="F11" s="18"/>
      <c r="G11" s="18"/>
      <c r="H11" s="18"/>
      <c r="I11" s="4"/>
      <c r="J11" s="4"/>
      <c r="K11" s="4"/>
    </row>
    <row r="12" spans="1:14" x14ac:dyDescent="0.2">
      <c r="A12" s="30" t="s">
        <v>81</v>
      </c>
      <c r="B12" s="4"/>
      <c r="C12" s="7"/>
      <c r="D12" s="7"/>
      <c r="E12" s="7"/>
      <c r="F12" s="4"/>
      <c r="G12" s="4"/>
      <c r="H12" s="4"/>
      <c r="I12" s="4"/>
      <c r="J12" s="4"/>
      <c r="K12" s="4"/>
    </row>
    <row r="13" spans="1:14" x14ac:dyDescent="0.2">
      <c r="A13" s="30"/>
      <c r="B13" s="4"/>
      <c r="C13" s="7"/>
      <c r="D13" s="7"/>
      <c r="E13" s="7"/>
      <c r="F13" s="4"/>
      <c r="G13" s="4"/>
      <c r="H13" s="4"/>
      <c r="I13" s="4"/>
      <c r="J13" s="4"/>
      <c r="K13" s="4"/>
    </row>
    <row r="14" spans="1:14" x14ac:dyDescent="0.2">
      <c r="A14" s="7" t="s">
        <v>344</v>
      </c>
      <c r="B14" s="4"/>
      <c r="C14" s="7"/>
      <c r="D14" s="21"/>
      <c r="E14" s="21"/>
      <c r="F14" s="4"/>
      <c r="G14" s="4"/>
      <c r="H14" s="4"/>
      <c r="I14" s="4"/>
      <c r="J14" s="4"/>
      <c r="K14" s="4"/>
    </row>
    <row r="15" spans="1:14" x14ac:dyDescent="0.2">
      <c r="A15" s="7" t="s">
        <v>345</v>
      </c>
      <c r="B15" s="4"/>
      <c r="C15" s="7"/>
      <c r="D15" s="21"/>
      <c r="E15" s="21"/>
      <c r="F15" s="4"/>
      <c r="G15" s="4"/>
      <c r="H15" s="4"/>
      <c r="I15" s="4"/>
      <c r="J15" s="4"/>
      <c r="K15" s="4"/>
    </row>
    <row r="16" spans="1:14" x14ac:dyDescent="0.2">
      <c r="A16" s="4"/>
      <c r="B16" s="7"/>
      <c r="C16" s="7" t="s">
        <v>346</v>
      </c>
      <c r="D16" s="7"/>
      <c r="E16" s="30" t="s">
        <v>347</v>
      </c>
      <c r="F16" s="4"/>
      <c r="G16" s="402" t="s">
        <v>483</v>
      </c>
      <c r="H16" s="402" t="s">
        <v>484</v>
      </c>
      <c r="I16" s="402" t="s">
        <v>485</v>
      </c>
      <c r="J16" s="402" t="s">
        <v>486</v>
      </c>
      <c r="K16" s="402" t="s">
        <v>487</v>
      </c>
      <c r="L16" s="402" t="s">
        <v>488</v>
      </c>
      <c r="M16" s="402" t="s">
        <v>489</v>
      </c>
      <c r="N16" s="402" t="s">
        <v>490</v>
      </c>
    </row>
    <row r="17" spans="1:14" x14ac:dyDescent="0.2">
      <c r="A17" s="4"/>
      <c r="B17" s="7"/>
      <c r="C17" s="21">
        <v>7</v>
      </c>
      <c r="D17" s="7"/>
      <c r="E17" s="21">
        <v>9</v>
      </c>
      <c r="F17" s="4"/>
      <c r="G17" s="402">
        <v>7</v>
      </c>
      <c r="H17" s="402">
        <v>9</v>
      </c>
      <c r="I17" s="402">
        <v>9</v>
      </c>
      <c r="J17" s="402">
        <v>25</v>
      </c>
      <c r="K17" s="402">
        <v>9</v>
      </c>
      <c r="L17" s="403">
        <v>7</v>
      </c>
      <c r="M17" s="403">
        <v>9</v>
      </c>
      <c r="N17" s="403">
        <v>7</v>
      </c>
    </row>
    <row r="18" spans="1:14" x14ac:dyDescent="0.2">
      <c r="A18" s="4"/>
      <c r="B18" s="7"/>
      <c r="C18" s="21">
        <v>28</v>
      </c>
      <c r="D18" s="7"/>
      <c r="E18" s="21">
        <v>25</v>
      </c>
      <c r="F18" s="4"/>
      <c r="G18" s="402">
        <v>28</v>
      </c>
      <c r="H18" s="402">
        <v>25</v>
      </c>
      <c r="I18" s="402">
        <v>7</v>
      </c>
      <c r="J18" s="402">
        <v>28</v>
      </c>
      <c r="K18" s="402">
        <v>26</v>
      </c>
      <c r="L18" s="403">
        <v>25</v>
      </c>
      <c r="M18" s="403">
        <v>25</v>
      </c>
      <c r="N18" s="403">
        <v>26</v>
      </c>
    </row>
    <row r="19" spans="1:14" x14ac:dyDescent="0.2">
      <c r="A19" s="4"/>
      <c r="B19" s="7"/>
      <c r="C19" s="21">
        <v>26</v>
      </c>
      <c r="D19" s="7"/>
      <c r="E19" s="21">
        <v>8</v>
      </c>
      <c r="F19" s="4"/>
      <c r="G19" s="402">
        <v>8</v>
      </c>
      <c r="H19" s="402">
        <v>26</v>
      </c>
      <c r="I19" s="402">
        <v>8</v>
      </c>
      <c r="J19" s="402">
        <v>26</v>
      </c>
      <c r="K19" s="402">
        <v>28</v>
      </c>
      <c r="L19" s="403">
        <v>28</v>
      </c>
      <c r="M19" s="403">
        <v>28</v>
      </c>
      <c r="N19" s="403">
        <v>8</v>
      </c>
    </row>
    <row r="20" spans="1:14" x14ac:dyDescent="0.2">
      <c r="A20" s="4"/>
      <c r="B20" s="7"/>
      <c r="C20" s="21">
        <v>6</v>
      </c>
      <c r="D20" s="7"/>
      <c r="E20" s="21">
        <v>28</v>
      </c>
      <c r="F20" s="4"/>
      <c r="G20" s="402">
        <v>28</v>
      </c>
      <c r="H20" s="402">
        <v>6</v>
      </c>
      <c r="I20" s="402">
        <v>6</v>
      </c>
      <c r="J20" s="402">
        <v>28</v>
      </c>
      <c r="K20" s="402">
        <v>6</v>
      </c>
      <c r="L20" s="403">
        <v>8</v>
      </c>
      <c r="M20" s="403">
        <v>26</v>
      </c>
      <c r="N20" s="403">
        <v>6</v>
      </c>
    </row>
    <row r="21" spans="1:14" x14ac:dyDescent="0.2">
      <c r="A21" s="4"/>
      <c r="B21" s="199" t="s">
        <v>82</v>
      </c>
      <c r="C21" s="200">
        <v>16.75</v>
      </c>
      <c r="D21" s="7"/>
      <c r="E21" s="200">
        <v>17.5</v>
      </c>
      <c r="F21" s="4"/>
      <c r="G21" s="404">
        <f>(G17+G18+G19+G20)/4</f>
        <v>17.75</v>
      </c>
      <c r="H21" s="404">
        <f>(H17+H18+H19+H20)/4</f>
        <v>16.5</v>
      </c>
      <c r="I21" s="404">
        <f t="shared" ref="I21:N21" si="0">(I17+I18+I19+I20)/4</f>
        <v>7.5</v>
      </c>
      <c r="J21" s="404">
        <f t="shared" si="0"/>
        <v>26.75</v>
      </c>
      <c r="K21" s="404">
        <f t="shared" si="0"/>
        <v>17.25</v>
      </c>
      <c r="L21" s="404">
        <f t="shared" si="0"/>
        <v>17</v>
      </c>
      <c r="M21" s="404">
        <f t="shared" si="0"/>
        <v>22</v>
      </c>
      <c r="N21" s="404">
        <f t="shared" si="0"/>
        <v>11.75</v>
      </c>
    </row>
    <row r="22" spans="1:14" x14ac:dyDescent="0.2">
      <c r="A22" s="4"/>
      <c r="B22" s="4"/>
      <c r="C22" s="4"/>
      <c r="D22" s="4"/>
      <c r="E22" s="4"/>
      <c r="F22" s="4"/>
      <c r="G22" s="4"/>
      <c r="H22" s="4"/>
      <c r="I22" s="4"/>
      <c r="J22" s="4"/>
      <c r="K22" s="4"/>
    </row>
    <row r="23" spans="1:14" x14ac:dyDescent="0.2">
      <c r="A23" s="4"/>
      <c r="B23" s="4"/>
      <c r="C23" s="4"/>
      <c r="D23" s="4"/>
      <c r="E23" s="4"/>
      <c r="F23" s="4"/>
      <c r="G23" s="4"/>
      <c r="H23" s="4"/>
      <c r="I23" s="4"/>
      <c r="J23" s="4"/>
      <c r="K23" s="4"/>
    </row>
    <row r="24" spans="1:14" ht="18" x14ac:dyDescent="0.25">
      <c r="A24" s="191" t="s">
        <v>46</v>
      </c>
      <c r="B24" s="126"/>
      <c r="C24" s="166"/>
      <c r="D24" s="166"/>
      <c r="E24" s="131"/>
      <c r="F24" s="131"/>
      <c r="G24" s="131"/>
      <c r="H24" s="133"/>
      <c r="I24" s="133"/>
      <c r="J24" s="133"/>
    </row>
    <row r="25" spans="1:14" x14ac:dyDescent="0.2">
      <c r="A25" s="4"/>
      <c r="B25" s="4"/>
      <c r="C25" s="4"/>
      <c r="D25" s="4"/>
      <c r="E25" s="4"/>
      <c r="F25" s="4"/>
      <c r="G25" s="4"/>
      <c r="H25" s="4"/>
      <c r="I25" s="4"/>
      <c r="J25" s="4"/>
      <c r="K25" s="4"/>
    </row>
    <row r="26" spans="1:14" x14ac:dyDescent="0.2">
      <c r="A26" s="22" t="s">
        <v>57</v>
      </c>
      <c r="B26" s="22"/>
      <c r="C26" s="22"/>
      <c r="D26" s="22"/>
      <c r="E26" s="22"/>
      <c r="F26" s="22"/>
      <c r="G26" s="22"/>
      <c r="H26" s="22"/>
      <c r="I26" s="22"/>
      <c r="J26" s="22"/>
      <c r="K26" s="22"/>
    </row>
    <row r="27" spans="1:14" x14ac:dyDescent="0.2">
      <c r="A27" s="22"/>
      <c r="B27" s="95"/>
      <c r="C27" s="285"/>
      <c r="D27" s="57"/>
      <c r="E27" s="98"/>
      <c r="F27" s="290" t="s">
        <v>101</v>
      </c>
      <c r="G27" s="291"/>
      <c r="H27" s="290" t="s">
        <v>102</v>
      </c>
      <c r="I27" s="22"/>
      <c r="J27" s="22"/>
      <c r="K27" s="22"/>
    </row>
    <row r="28" spans="1:14" x14ac:dyDescent="0.2">
      <c r="A28" s="22"/>
      <c r="B28" s="96" t="s">
        <v>72</v>
      </c>
      <c r="C28" s="286" t="s">
        <v>62</v>
      </c>
      <c r="D28" s="22"/>
      <c r="E28" s="99"/>
      <c r="F28" s="96" t="s">
        <v>69</v>
      </c>
      <c r="G28" s="96"/>
      <c r="H28" s="96" t="s">
        <v>70</v>
      </c>
      <c r="I28" s="22"/>
      <c r="J28" s="22"/>
      <c r="K28" s="22"/>
    </row>
    <row r="29" spans="1:14" x14ac:dyDescent="0.2">
      <c r="A29" s="22"/>
      <c r="B29" s="96" t="s">
        <v>73</v>
      </c>
      <c r="C29" s="286" t="s">
        <v>59</v>
      </c>
      <c r="D29" s="22"/>
      <c r="E29" s="99"/>
      <c r="F29" s="96" t="s">
        <v>63</v>
      </c>
      <c r="G29" s="96"/>
      <c r="H29" s="96" t="s">
        <v>64</v>
      </c>
      <c r="I29" s="22"/>
      <c r="J29" s="22"/>
      <c r="K29" s="22"/>
    </row>
    <row r="30" spans="1:14" x14ac:dyDescent="0.2">
      <c r="A30" s="22"/>
      <c r="B30" s="96" t="s">
        <v>74</v>
      </c>
      <c r="C30" s="286" t="s">
        <v>60</v>
      </c>
      <c r="D30" s="22"/>
      <c r="E30" s="99"/>
      <c r="F30" s="96" t="s">
        <v>65</v>
      </c>
      <c r="G30" s="96"/>
      <c r="H30" s="96" t="s">
        <v>66</v>
      </c>
      <c r="I30" s="22"/>
      <c r="J30" s="22"/>
      <c r="K30" s="22"/>
    </row>
    <row r="31" spans="1:14" x14ac:dyDescent="0.2">
      <c r="A31" s="22"/>
      <c r="B31" s="96" t="s">
        <v>75</v>
      </c>
      <c r="C31" s="286" t="s">
        <v>61</v>
      </c>
      <c r="D31" s="22"/>
      <c r="E31" s="99"/>
      <c r="F31" s="96" t="s">
        <v>67</v>
      </c>
      <c r="G31" s="96"/>
      <c r="H31" s="96" t="s">
        <v>68</v>
      </c>
      <c r="I31" s="22"/>
      <c r="J31" s="22"/>
      <c r="K31" s="22"/>
    </row>
    <row r="32" spans="1:14" x14ac:dyDescent="0.2">
      <c r="A32" s="22"/>
      <c r="B32" s="97" t="s">
        <v>76</v>
      </c>
      <c r="C32" s="289" t="s">
        <v>58</v>
      </c>
      <c r="D32" s="56"/>
      <c r="E32" s="100"/>
      <c r="F32" s="97">
        <v>8</v>
      </c>
      <c r="G32" s="97"/>
      <c r="H32" s="97">
        <v>16</v>
      </c>
      <c r="I32" s="22"/>
      <c r="J32" s="22"/>
      <c r="K32" s="22"/>
    </row>
    <row r="33" spans="1:12" x14ac:dyDescent="0.2">
      <c r="A33" s="22"/>
      <c r="B33" s="22"/>
      <c r="C33" s="22"/>
      <c r="D33" s="22"/>
      <c r="E33" s="22"/>
      <c r="F33" s="22"/>
      <c r="G33" s="22"/>
      <c r="H33" s="22"/>
      <c r="I33" s="22"/>
      <c r="J33" s="22"/>
      <c r="K33" s="22"/>
    </row>
    <row r="34" spans="1:12" x14ac:dyDescent="0.2">
      <c r="A34" s="22"/>
      <c r="B34" s="47" t="s">
        <v>80</v>
      </c>
      <c r="C34" s="22"/>
      <c r="D34" s="22"/>
      <c r="E34" s="22"/>
      <c r="F34" s="22"/>
      <c r="G34" s="22"/>
      <c r="H34" s="22"/>
      <c r="I34" s="22"/>
      <c r="J34" s="22"/>
      <c r="K34" s="22"/>
    </row>
    <row r="35" spans="1:12" x14ac:dyDescent="0.2">
      <c r="A35" s="22"/>
      <c r="B35" s="47" t="s">
        <v>215</v>
      </c>
      <c r="C35" s="22"/>
      <c r="D35" s="47"/>
      <c r="E35" s="22"/>
      <c r="F35" s="22"/>
      <c r="G35" s="22"/>
      <c r="H35" s="22"/>
      <c r="I35" s="22"/>
      <c r="J35" s="22"/>
      <c r="K35" s="22"/>
    </row>
    <row r="36" spans="1:12" x14ac:dyDescent="0.2">
      <c r="A36" s="22"/>
      <c r="B36" s="47"/>
      <c r="C36" s="22"/>
      <c r="D36" s="22"/>
      <c r="E36" s="22"/>
      <c r="F36" s="22"/>
      <c r="G36" s="22"/>
      <c r="H36" s="22"/>
      <c r="I36" s="22"/>
      <c r="J36" s="22"/>
      <c r="K36" s="22"/>
    </row>
    <row r="37" spans="1:12" x14ac:dyDescent="0.2">
      <c r="A37" s="22"/>
      <c r="B37" s="76" t="s">
        <v>71</v>
      </c>
      <c r="C37" s="76" t="s">
        <v>397</v>
      </c>
      <c r="D37" s="76" t="s">
        <v>77</v>
      </c>
      <c r="E37" s="76" t="s">
        <v>78</v>
      </c>
      <c r="F37" s="76" t="s">
        <v>79</v>
      </c>
      <c r="G37" s="76" t="s">
        <v>398</v>
      </c>
      <c r="H37" s="47" t="s">
        <v>348</v>
      </c>
      <c r="I37" s="22"/>
      <c r="J37" s="22"/>
      <c r="K37" s="22"/>
    </row>
    <row r="38" spans="1:12" x14ac:dyDescent="0.2">
      <c r="A38" s="22"/>
      <c r="B38" s="17">
        <v>1</v>
      </c>
      <c r="C38" s="17">
        <v>1</v>
      </c>
      <c r="D38" s="17">
        <v>1</v>
      </c>
      <c r="E38" s="17">
        <v>-1</v>
      </c>
      <c r="F38" s="17">
        <v>-1</v>
      </c>
      <c r="G38" s="17">
        <v>-1</v>
      </c>
      <c r="H38" s="201">
        <v>9</v>
      </c>
      <c r="I38" s="22"/>
      <c r="J38" s="22"/>
      <c r="K38" s="22"/>
    </row>
    <row r="39" spans="1:12" x14ac:dyDescent="0.2">
      <c r="A39" s="22"/>
      <c r="B39" s="17">
        <v>2</v>
      </c>
      <c r="C39" s="17">
        <v>-1</v>
      </c>
      <c r="D39" s="17">
        <v>-1</v>
      </c>
      <c r="E39" s="17">
        <v>-1</v>
      </c>
      <c r="F39" s="17">
        <v>1</v>
      </c>
      <c r="G39" s="17">
        <v>1</v>
      </c>
      <c r="H39" s="201">
        <v>7</v>
      </c>
      <c r="I39" s="22"/>
      <c r="J39" s="517" t="s">
        <v>235</v>
      </c>
      <c r="K39" s="517"/>
      <c r="L39" s="517"/>
    </row>
    <row r="40" spans="1:12" x14ac:dyDescent="0.2">
      <c r="A40" s="22"/>
      <c r="B40" s="17">
        <v>3</v>
      </c>
      <c r="C40" s="17">
        <v>1</v>
      </c>
      <c r="D40" s="17">
        <v>1</v>
      </c>
      <c r="E40" s="17">
        <v>1</v>
      </c>
      <c r="F40" s="17">
        <v>1</v>
      </c>
      <c r="G40" s="17">
        <v>-1</v>
      </c>
      <c r="H40" s="201">
        <v>25</v>
      </c>
      <c r="I40" s="22"/>
      <c r="J40" s="287"/>
      <c r="K40" s="287"/>
      <c r="L40" s="288"/>
    </row>
    <row r="41" spans="1:12" x14ac:dyDescent="0.2">
      <c r="A41" s="22"/>
      <c r="B41" s="17">
        <v>4</v>
      </c>
      <c r="C41" s="17">
        <v>-1</v>
      </c>
      <c r="D41" s="17">
        <v>-1</v>
      </c>
      <c r="E41" s="17">
        <v>1</v>
      </c>
      <c r="F41" s="17">
        <v>1</v>
      </c>
      <c r="G41" s="17">
        <v>-1</v>
      </c>
      <c r="H41" s="201">
        <v>28</v>
      </c>
      <c r="I41" s="22"/>
      <c r="J41" s="517" t="s">
        <v>236</v>
      </c>
      <c r="K41" s="517"/>
      <c r="L41" s="517"/>
    </row>
    <row r="42" spans="1:12" x14ac:dyDescent="0.2">
      <c r="A42" s="22"/>
      <c r="B42" s="17">
        <v>5</v>
      </c>
      <c r="C42" s="17">
        <v>-1</v>
      </c>
      <c r="D42" s="17">
        <v>1</v>
      </c>
      <c r="E42" s="17">
        <v>1</v>
      </c>
      <c r="F42" s="17">
        <v>-1</v>
      </c>
      <c r="G42" s="17">
        <v>1</v>
      </c>
      <c r="H42" s="201">
        <v>26</v>
      </c>
      <c r="I42" s="22"/>
      <c r="J42" s="287"/>
      <c r="K42" s="287"/>
      <c r="L42" s="288"/>
    </row>
    <row r="43" spans="1:12" x14ac:dyDescent="0.2">
      <c r="A43" s="22"/>
      <c r="B43" s="17">
        <v>6</v>
      </c>
      <c r="C43" s="17">
        <v>1</v>
      </c>
      <c r="D43" s="17">
        <v>-1</v>
      </c>
      <c r="E43" s="17">
        <v>-1</v>
      </c>
      <c r="F43" s="17">
        <v>1</v>
      </c>
      <c r="G43" s="17">
        <v>1</v>
      </c>
      <c r="H43" s="201">
        <v>8</v>
      </c>
      <c r="I43" s="22"/>
      <c r="J43" s="22"/>
      <c r="K43" s="22"/>
    </row>
    <row r="44" spans="1:12" x14ac:dyDescent="0.2">
      <c r="A44" s="22"/>
      <c r="B44" s="17">
        <v>7</v>
      </c>
      <c r="C44" s="17">
        <v>1</v>
      </c>
      <c r="D44" s="17">
        <v>-1</v>
      </c>
      <c r="E44" s="17">
        <v>1</v>
      </c>
      <c r="F44" s="17">
        <v>-1</v>
      </c>
      <c r="G44" s="17">
        <v>-1</v>
      </c>
      <c r="H44" s="201">
        <v>28</v>
      </c>
      <c r="I44" s="22"/>
      <c r="J44" s="22"/>
      <c r="K44" s="22"/>
    </row>
    <row r="45" spans="1:12" x14ac:dyDescent="0.2">
      <c r="A45" s="22"/>
      <c r="B45" s="17">
        <v>8</v>
      </c>
      <c r="C45" s="17">
        <v>-1</v>
      </c>
      <c r="D45" s="17">
        <v>1</v>
      </c>
      <c r="E45" s="17">
        <v>-1</v>
      </c>
      <c r="F45" s="17">
        <v>-1</v>
      </c>
      <c r="G45" s="17">
        <v>1</v>
      </c>
      <c r="H45" s="201">
        <v>6</v>
      </c>
      <c r="I45" s="22"/>
      <c r="J45" s="22"/>
      <c r="K45" s="22"/>
    </row>
    <row r="46" spans="1:12" x14ac:dyDescent="0.2">
      <c r="A46" s="4"/>
      <c r="B46" s="4"/>
      <c r="C46" s="4"/>
      <c r="D46" s="4"/>
      <c r="E46" s="4"/>
      <c r="F46" s="4"/>
      <c r="G46" s="4"/>
      <c r="H46" s="4"/>
      <c r="I46" s="4"/>
      <c r="J46" s="4"/>
      <c r="K46" s="4"/>
    </row>
    <row r="47" spans="1:12" x14ac:dyDescent="0.2">
      <c r="A47" s="4"/>
      <c r="B47" s="4"/>
      <c r="C47" s="4"/>
      <c r="D47" s="4"/>
      <c r="E47" s="4"/>
      <c r="F47" s="4"/>
      <c r="G47" s="4"/>
      <c r="H47" s="4"/>
      <c r="I47" s="4"/>
      <c r="J47" s="4"/>
      <c r="K47" s="4"/>
    </row>
    <row r="48" spans="1:12" ht="18" x14ac:dyDescent="0.25">
      <c r="A48" s="126" t="s">
        <v>218</v>
      </c>
      <c r="B48" s="130"/>
      <c r="C48" s="131"/>
      <c r="D48" s="131"/>
      <c r="E48" s="133"/>
      <c r="F48" s="133"/>
      <c r="G48" s="133"/>
      <c r="H48" s="131"/>
      <c r="I48" s="133"/>
      <c r="J48" s="197"/>
    </row>
    <row r="49" spans="1:11" x14ac:dyDescent="0.2">
      <c r="A49" s="4"/>
      <c r="B49" s="4"/>
      <c r="C49" s="4"/>
      <c r="D49" s="4"/>
      <c r="E49" s="4"/>
      <c r="F49" s="4"/>
      <c r="G49" s="4"/>
      <c r="H49" s="4"/>
      <c r="I49" s="4"/>
      <c r="J49" s="4"/>
      <c r="K49" s="4"/>
    </row>
    <row r="50" spans="1:11" ht="13.5" thickBot="1" x14ac:dyDescent="0.25">
      <c r="A50" s="16" t="s">
        <v>17</v>
      </c>
      <c r="B50" s="4"/>
      <c r="C50" s="4"/>
      <c r="D50" s="4"/>
      <c r="E50" s="4"/>
      <c r="F50" s="4"/>
      <c r="G50" s="4"/>
      <c r="H50" s="4"/>
      <c r="I50" s="4"/>
      <c r="J50" s="4"/>
      <c r="K50" s="4"/>
    </row>
    <row r="51" spans="1:11" x14ac:dyDescent="0.2">
      <c r="A51" s="59" t="s">
        <v>103</v>
      </c>
      <c r="B51" s="60"/>
      <c r="C51" s="60"/>
      <c r="D51" s="61" t="s">
        <v>299</v>
      </c>
      <c r="E51" s="79"/>
      <c r="F51" s="60"/>
      <c r="G51" s="60"/>
      <c r="H51" s="60"/>
      <c r="I51" s="62"/>
      <c r="J51" s="4"/>
      <c r="K51" s="4"/>
    </row>
    <row r="52" spans="1:11" x14ac:dyDescent="0.2">
      <c r="A52" s="63" t="s">
        <v>105</v>
      </c>
      <c r="B52" s="3"/>
      <c r="C52" s="3"/>
      <c r="D52" s="3" t="s">
        <v>131</v>
      </c>
      <c r="E52" s="52"/>
      <c r="F52" s="52"/>
      <c r="G52" s="52"/>
      <c r="H52" s="3"/>
      <c r="I52" s="65"/>
      <c r="J52" s="4"/>
      <c r="K52" s="4"/>
    </row>
    <row r="53" spans="1:11" x14ac:dyDescent="0.2">
      <c r="A53" s="63" t="s">
        <v>107</v>
      </c>
      <c r="B53" s="3"/>
      <c r="C53" s="3"/>
      <c r="D53" s="448" t="s">
        <v>448</v>
      </c>
      <c r="E53" s="518"/>
      <c r="F53" s="3"/>
      <c r="G53" s="3"/>
      <c r="H53" s="3"/>
      <c r="I53" s="65"/>
      <c r="J53" s="4"/>
      <c r="K53" s="4"/>
    </row>
    <row r="54" spans="1:11" x14ac:dyDescent="0.2">
      <c r="A54" s="63"/>
      <c r="B54" s="3"/>
      <c r="C54" s="3"/>
      <c r="D54" s="3"/>
      <c r="E54" s="3"/>
      <c r="F54" s="3"/>
      <c r="G54" s="3"/>
      <c r="H54" s="3"/>
      <c r="I54" s="65"/>
      <c r="J54" s="4"/>
      <c r="K54" s="4"/>
    </row>
    <row r="55" spans="1:11" x14ac:dyDescent="0.2">
      <c r="A55" s="231" t="s">
        <v>342</v>
      </c>
      <c r="B55" s="234"/>
      <c r="C55" s="511">
        <v>16.75</v>
      </c>
      <c r="D55" s="519"/>
      <c r="E55" s="3"/>
      <c r="F55" s="3"/>
      <c r="G55" s="3"/>
      <c r="H55" s="3"/>
      <c r="I55" s="65"/>
      <c r="J55" s="92" t="s">
        <v>14</v>
      </c>
      <c r="K55" s="4"/>
    </row>
    <row r="56" spans="1:11" x14ac:dyDescent="0.2">
      <c r="A56" s="231" t="s">
        <v>343</v>
      </c>
      <c r="B56" s="234"/>
      <c r="C56" s="511">
        <v>17.5</v>
      </c>
      <c r="D56" s="519"/>
      <c r="E56" s="3"/>
      <c r="F56" s="3"/>
      <c r="G56" s="3"/>
      <c r="H56" s="3"/>
      <c r="I56" s="65"/>
      <c r="J56" s="92" t="s">
        <v>14</v>
      </c>
      <c r="K56" s="4"/>
    </row>
    <row r="57" spans="1:11" x14ac:dyDescent="0.2">
      <c r="A57" s="231" t="s">
        <v>337</v>
      </c>
      <c r="B57" s="234"/>
      <c r="C57" s="511">
        <v>17.75</v>
      </c>
      <c r="D57" s="512"/>
      <c r="E57" s="520" t="s">
        <v>282</v>
      </c>
      <c r="F57" s="418"/>
      <c r="G57" s="418"/>
      <c r="H57" s="3"/>
      <c r="I57" s="65"/>
      <c r="J57" s="92" t="s">
        <v>14</v>
      </c>
      <c r="K57" s="4"/>
    </row>
    <row r="58" spans="1:11" x14ac:dyDescent="0.2">
      <c r="A58" s="231" t="s">
        <v>338</v>
      </c>
      <c r="B58" s="234"/>
      <c r="C58" s="511">
        <v>16.5</v>
      </c>
      <c r="D58" s="512"/>
      <c r="E58" s="521"/>
      <c r="F58" s="418"/>
      <c r="G58" s="418"/>
      <c r="H58" s="3"/>
      <c r="I58" s="65"/>
      <c r="J58" s="92" t="s">
        <v>14</v>
      </c>
      <c r="K58" s="4"/>
    </row>
    <row r="59" spans="1:11" x14ac:dyDescent="0.2">
      <c r="A59" s="231" t="s">
        <v>85</v>
      </c>
      <c r="B59" s="234"/>
      <c r="C59" s="509">
        <v>7.5</v>
      </c>
      <c r="D59" s="510"/>
      <c r="E59" s="521"/>
      <c r="F59" s="418"/>
      <c r="G59" s="418"/>
      <c r="H59" s="3"/>
      <c r="I59" s="65"/>
      <c r="J59" s="92" t="s">
        <v>14</v>
      </c>
      <c r="K59" s="4"/>
    </row>
    <row r="60" spans="1:11" x14ac:dyDescent="0.2">
      <c r="A60" s="231" t="s">
        <v>339</v>
      </c>
      <c r="B60" s="234"/>
      <c r="C60" s="509">
        <v>26.75</v>
      </c>
      <c r="D60" s="510"/>
      <c r="E60" s="3"/>
      <c r="F60" s="3"/>
      <c r="G60" s="3"/>
      <c r="H60" s="3"/>
      <c r="I60" s="65"/>
      <c r="J60" s="92" t="s">
        <v>14</v>
      </c>
      <c r="K60" s="4"/>
    </row>
    <row r="61" spans="1:11" x14ac:dyDescent="0.2">
      <c r="A61" s="231" t="s">
        <v>86</v>
      </c>
      <c r="B61" s="234"/>
      <c r="C61" s="509">
        <v>17.25</v>
      </c>
      <c r="D61" s="510"/>
      <c r="E61" s="3"/>
      <c r="F61" s="3"/>
      <c r="G61" s="3"/>
      <c r="H61" s="3"/>
      <c r="I61" s="65"/>
      <c r="J61" s="92" t="s">
        <v>14</v>
      </c>
      <c r="K61" s="4"/>
    </row>
    <row r="62" spans="1:11" x14ac:dyDescent="0.2">
      <c r="A62" s="231" t="s">
        <v>341</v>
      </c>
      <c r="B62" s="234"/>
      <c r="C62" s="509">
        <v>17</v>
      </c>
      <c r="D62" s="510"/>
      <c r="E62" s="3"/>
      <c r="F62" s="3"/>
      <c r="G62" s="3"/>
      <c r="H62" s="3"/>
      <c r="I62" s="65"/>
      <c r="J62" s="92" t="s">
        <v>14</v>
      </c>
      <c r="K62" s="4"/>
    </row>
    <row r="63" spans="1:11" x14ac:dyDescent="0.2">
      <c r="A63" s="231" t="s">
        <v>335</v>
      </c>
      <c r="B63" s="234"/>
      <c r="C63" s="511">
        <v>22</v>
      </c>
      <c r="D63" s="512"/>
      <c r="E63" s="3"/>
      <c r="F63" s="3"/>
      <c r="G63" s="3"/>
      <c r="H63" s="3"/>
      <c r="I63" s="65"/>
      <c r="J63" s="92" t="s">
        <v>14</v>
      </c>
      <c r="K63" s="4"/>
    </row>
    <row r="64" spans="1:11" x14ac:dyDescent="0.2">
      <c r="A64" s="231" t="s">
        <v>336</v>
      </c>
      <c r="B64" s="234"/>
      <c r="C64" s="511">
        <v>11.75</v>
      </c>
      <c r="D64" s="512"/>
      <c r="E64" s="3"/>
      <c r="F64" s="3"/>
      <c r="G64" s="3"/>
      <c r="H64" s="3"/>
      <c r="I64" s="65"/>
      <c r="J64" s="92" t="s">
        <v>14</v>
      </c>
      <c r="K64" s="4"/>
    </row>
    <row r="65" spans="1:11" x14ac:dyDescent="0.2">
      <c r="A65" s="63"/>
      <c r="B65" s="3"/>
      <c r="C65" s="121"/>
      <c r="D65" s="11"/>
      <c r="E65" s="3"/>
      <c r="F65" s="3"/>
      <c r="G65" s="3"/>
      <c r="H65" s="3"/>
      <c r="I65" s="65"/>
      <c r="J65" s="43"/>
      <c r="K65" s="4"/>
    </row>
    <row r="66" spans="1:11" ht="12.95" customHeight="1" x14ac:dyDescent="0.2">
      <c r="A66" s="513" t="s">
        <v>340</v>
      </c>
      <c r="B66" s="514"/>
      <c r="C66" s="514"/>
      <c r="D66" s="514"/>
      <c r="E66" s="514"/>
      <c r="F66" s="514"/>
      <c r="G66" s="514"/>
      <c r="H66" s="514"/>
      <c r="I66" s="65"/>
      <c r="J66" s="43"/>
      <c r="K66" s="4"/>
    </row>
    <row r="67" spans="1:11" x14ac:dyDescent="0.2">
      <c r="A67" s="513"/>
      <c r="B67" s="514"/>
      <c r="C67" s="514"/>
      <c r="D67" s="514"/>
      <c r="E67" s="514"/>
      <c r="F67" s="514"/>
      <c r="G67" s="514"/>
      <c r="H67" s="514"/>
      <c r="I67" s="65"/>
      <c r="J67" s="4"/>
      <c r="K67" s="4"/>
    </row>
    <row r="68" spans="1:11" ht="12.75" customHeight="1" x14ac:dyDescent="0.2">
      <c r="A68" s="414" t="s">
        <v>496</v>
      </c>
      <c r="B68" s="424"/>
      <c r="C68" s="424"/>
      <c r="D68" s="424"/>
      <c r="E68" s="424"/>
      <c r="F68" s="424"/>
      <c r="G68" s="425"/>
      <c r="H68" s="3"/>
      <c r="I68" s="65"/>
      <c r="J68" s="92" t="s">
        <v>14</v>
      </c>
      <c r="K68" s="4"/>
    </row>
    <row r="69" spans="1:11" x14ac:dyDescent="0.2">
      <c r="A69" s="515"/>
      <c r="B69" s="427"/>
      <c r="C69" s="427"/>
      <c r="D69" s="427"/>
      <c r="E69" s="427"/>
      <c r="F69" s="427"/>
      <c r="G69" s="428"/>
      <c r="H69" s="3"/>
      <c r="I69" s="65"/>
      <c r="J69" s="4"/>
      <c r="K69" s="4"/>
    </row>
    <row r="70" spans="1:11" x14ac:dyDescent="0.2">
      <c r="A70" s="515"/>
      <c r="B70" s="427"/>
      <c r="C70" s="427"/>
      <c r="D70" s="427"/>
      <c r="E70" s="427"/>
      <c r="F70" s="427"/>
      <c r="G70" s="428"/>
      <c r="H70" s="3"/>
      <c r="I70" s="65"/>
      <c r="J70" s="4"/>
      <c r="K70" s="4"/>
    </row>
    <row r="71" spans="1:11" x14ac:dyDescent="0.2">
      <c r="A71" s="516"/>
      <c r="B71" s="430"/>
      <c r="C71" s="430"/>
      <c r="D71" s="430"/>
      <c r="E71" s="430"/>
      <c r="F71" s="430"/>
      <c r="G71" s="431"/>
      <c r="H71" s="3"/>
      <c r="I71" s="65"/>
      <c r="J71" s="4"/>
      <c r="K71" s="4"/>
    </row>
    <row r="72" spans="1:11" ht="13.5" thickBot="1" x14ac:dyDescent="0.25">
      <c r="A72" s="69"/>
      <c r="B72" s="93"/>
      <c r="C72" s="93"/>
      <c r="D72" s="93"/>
      <c r="E72" s="93"/>
      <c r="F72" s="93"/>
      <c r="G72" s="93"/>
      <c r="H72" s="93"/>
      <c r="I72" s="94"/>
      <c r="J72" s="4"/>
      <c r="K72" s="4"/>
    </row>
    <row r="73" spans="1:11" x14ac:dyDescent="0.2">
      <c r="A73" s="16"/>
      <c r="B73" s="4"/>
      <c r="C73" s="4"/>
      <c r="D73" s="4"/>
      <c r="E73" s="4"/>
      <c r="F73" s="4"/>
      <c r="G73" s="4"/>
      <c r="H73" s="4"/>
      <c r="I73" s="4"/>
      <c r="J73" s="4"/>
      <c r="K73" s="4"/>
    </row>
    <row r="74" spans="1:11" x14ac:dyDescent="0.2">
      <c r="A74" s="16"/>
      <c r="B74" s="4"/>
      <c r="C74" s="4"/>
      <c r="D74" s="4"/>
      <c r="E74" s="4"/>
      <c r="F74" s="4"/>
      <c r="G74" s="4"/>
      <c r="H74" s="4"/>
      <c r="I74" s="4"/>
      <c r="J74" s="4"/>
      <c r="K74" s="4"/>
    </row>
    <row r="75" spans="1:11" ht="12.75" customHeight="1" thickBot="1" x14ac:dyDescent="0.25">
      <c r="A75" s="247" t="s">
        <v>443</v>
      </c>
      <c r="B75" s="248"/>
      <c r="C75" s="249"/>
      <c r="D75" s="249"/>
      <c r="E75" s="249"/>
      <c r="F75" s="249"/>
      <c r="G75" s="249"/>
      <c r="H75" s="249"/>
      <c r="I75" s="250"/>
    </row>
    <row r="76" spans="1:11" ht="12.75" customHeight="1" thickBot="1" x14ac:dyDescent="0.25">
      <c r="A76" s="253"/>
      <c r="B76" s="4"/>
    </row>
    <row r="77" spans="1:11" x14ac:dyDescent="0.2">
      <c r="A77" s="140" t="s">
        <v>185</v>
      </c>
      <c r="B77" s="141"/>
      <c r="C77" s="141"/>
      <c r="D77" s="258"/>
      <c r="E77" s="258"/>
      <c r="F77" s="258"/>
      <c r="G77" s="258"/>
      <c r="H77" s="258"/>
      <c r="I77" s="257"/>
    </row>
    <row r="78" spans="1:11" x14ac:dyDescent="0.2">
      <c r="A78" s="143" t="s">
        <v>186</v>
      </c>
      <c r="B78" s="135"/>
      <c r="C78" s="135"/>
      <c r="D78" s="146"/>
      <c r="E78" s="146"/>
      <c r="F78" s="146"/>
      <c r="G78" s="146"/>
      <c r="H78" s="146"/>
      <c r="I78" s="246"/>
    </row>
    <row r="79" spans="1:11" x14ac:dyDescent="0.2">
      <c r="A79" s="144" t="s">
        <v>250</v>
      </c>
      <c r="B79" s="135"/>
      <c r="C79" s="135"/>
      <c r="D79" s="146"/>
      <c r="E79" s="146"/>
      <c r="F79" s="146"/>
      <c r="G79" s="146"/>
      <c r="H79" s="146"/>
      <c r="I79" s="246"/>
    </row>
    <row r="80" spans="1:11" ht="13.5" thickBot="1" x14ac:dyDescent="0.25">
      <c r="A80" s="145" t="s">
        <v>187</v>
      </c>
      <c r="B80" s="137"/>
      <c r="C80" s="137"/>
      <c r="D80" s="249"/>
      <c r="E80" s="249"/>
      <c r="F80" s="249"/>
      <c r="G80" s="249"/>
      <c r="H80" s="249"/>
      <c r="I80" s="250"/>
    </row>
    <row r="81" customFormat="1" x14ac:dyDescent="0.2"/>
  </sheetData>
  <mergeCells count="16">
    <mergeCell ref="C61:D61"/>
    <mergeCell ref="J39:L39"/>
    <mergeCell ref="J41:L41"/>
    <mergeCell ref="D53:E53"/>
    <mergeCell ref="C55:D55"/>
    <mergeCell ref="C56:D56"/>
    <mergeCell ref="C57:D57"/>
    <mergeCell ref="E57:G59"/>
    <mergeCell ref="C58:D58"/>
    <mergeCell ref="C59:D59"/>
    <mergeCell ref="C60:D60"/>
    <mergeCell ref="C62:D62"/>
    <mergeCell ref="C63:D63"/>
    <mergeCell ref="C64:D64"/>
    <mergeCell ref="A66:H67"/>
    <mergeCell ref="A68:G71"/>
  </mergeCells>
  <pageMargins left="0.75" right="0.75" top="1" bottom="1" header="0.5" footer="0.5"/>
  <pageSetup orientation="landscape" r:id="rId1"/>
  <headerFooter alignWithMargins="0"/>
  <rowBreaks count="3" manualBreakCount="3">
    <brk id="23" max="11" man="1"/>
    <brk id="46" max="11" man="1"/>
    <brk id="73" max="11" man="1"/>
  </rowBreak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17"/>
  </sheetPr>
  <dimension ref="A1:M91"/>
  <sheetViews>
    <sheetView tabSelected="1" topLeftCell="A55" zoomScale="80" zoomScaleNormal="80" workbookViewId="0">
      <selection activeCell="J70" sqref="J70"/>
    </sheetView>
  </sheetViews>
  <sheetFormatPr defaultColWidth="8.85546875" defaultRowHeight="12.75" x14ac:dyDescent="0.2"/>
  <cols>
    <col min="1" max="1" width="10.85546875" customWidth="1"/>
    <col min="2" max="2" width="8.28515625" customWidth="1"/>
    <col min="3" max="3" width="18" customWidth="1"/>
    <col min="4" max="4" width="26.85546875" customWidth="1"/>
    <col min="5" max="5" width="10.140625" customWidth="1"/>
    <col min="6" max="6" width="5.140625" bestFit="1" customWidth="1"/>
    <col min="7" max="7" width="7.140625" customWidth="1"/>
    <col min="8" max="8" width="6.42578125" bestFit="1" customWidth="1"/>
    <col min="9" max="9" width="14" customWidth="1"/>
  </cols>
  <sheetData>
    <row r="1" spans="1:10" ht="18" x14ac:dyDescent="0.25">
      <c r="A1" s="126" t="s">
        <v>44</v>
      </c>
      <c r="B1" s="166"/>
      <c r="C1" s="166"/>
      <c r="D1" s="166"/>
      <c r="E1" s="203"/>
      <c r="F1" s="203"/>
      <c r="G1" s="203"/>
      <c r="H1" s="203"/>
      <c r="I1" s="203"/>
      <c r="J1" s="26"/>
    </row>
    <row r="2" spans="1:10" x14ac:dyDescent="0.2">
      <c r="A2" s="4" t="s">
        <v>440</v>
      </c>
      <c r="C2" s="26"/>
      <c r="D2" s="26"/>
      <c r="E2" s="26"/>
      <c r="F2" s="26"/>
      <c r="G2" s="26"/>
      <c r="H2" s="26"/>
      <c r="I2" s="26"/>
      <c r="J2" s="26"/>
    </row>
    <row r="3" spans="1:10" x14ac:dyDescent="0.2">
      <c r="A3" s="4" t="s">
        <v>269</v>
      </c>
      <c r="C3" s="26"/>
      <c r="D3" s="26"/>
      <c r="E3" s="26"/>
      <c r="F3" s="26"/>
      <c r="G3" s="26"/>
      <c r="H3" s="26"/>
      <c r="I3" s="26"/>
      <c r="J3" s="26"/>
    </row>
    <row r="4" spans="1:10" x14ac:dyDescent="0.2">
      <c r="A4" s="4" t="s">
        <v>270</v>
      </c>
      <c r="C4" s="26"/>
      <c r="D4" s="26"/>
      <c r="E4" s="26"/>
      <c r="F4" s="26"/>
      <c r="G4" s="26"/>
      <c r="H4" s="26"/>
      <c r="I4" s="26"/>
      <c r="J4" s="26"/>
    </row>
    <row r="5" spans="1:10" x14ac:dyDescent="0.2">
      <c r="A5" s="4" t="s">
        <v>266</v>
      </c>
      <c r="C5" s="26"/>
      <c r="D5" s="26"/>
      <c r="E5" s="26"/>
      <c r="F5" s="26"/>
      <c r="G5" s="26"/>
      <c r="H5" s="26"/>
      <c r="I5" s="26"/>
      <c r="J5" s="26"/>
    </row>
    <row r="6" spans="1:10" x14ac:dyDescent="0.2">
      <c r="A6" s="4" t="s">
        <v>267</v>
      </c>
      <c r="C6" s="26"/>
      <c r="D6" s="26"/>
      <c r="E6" s="26"/>
      <c r="F6" s="26"/>
      <c r="G6" s="26"/>
      <c r="H6" s="26"/>
      <c r="I6" s="26"/>
      <c r="J6" s="26"/>
    </row>
    <row r="7" spans="1:10" x14ac:dyDescent="0.2">
      <c r="A7" s="39" t="s">
        <v>268</v>
      </c>
      <c r="C7" s="26"/>
      <c r="D7" s="26"/>
      <c r="E7" s="26"/>
      <c r="F7" s="26"/>
      <c r="G7" s="26"/>
      <c r="H7" s="26"/>
      <c r="I7" s="26"/>
      <c r="J7" s="26"/>
    </row>
    <row r="8" spans="1:10" x14ac:dyDescent="0.2">
      <c r="A8" s="40" t="s">
        <v>159</v>
      </c>
      <c r="C8" s="26"/>
      <c r="D8" s="26"/>
      <c r="E8" s="26"/>
      <c r="F8" s="26"/>
      <c r="G8" s="26"/>
      <c r="H8" s="26"/>
      <c r="I8" s="26"/>
      <c r="J8" s="26"/>
    </row>
    <row r="9" spans="1:10" x14ac:dyDescent="0.2">
      <c r="A9" s="39" t="s">
        <v>160</v>
      </c>
      <c r="C9" s="26"/>
      <c r="D9" s="26"/>
      <c r="E9" s="26"/>
      <c r="F9" s="26"/>
      <c r="G9" s="26"/>
      <c r="H9" s="26"/>
      <c r="I9" s="26"/>
      <c r="J9" s="26"/>
    </row>
    <row r="10" spans="1:10" x14ac:dyDescent="0.2">
      <c r="A10" s="4" t="s">
        <v>10</v>
      </c>
      <c r="C10" s="26"/>
      <c r="D10" s="26"/>
      <c r="E10" s="26"/>
      <c r="F10" s="26"/>
      <c r="G10" s="26"/>
      <c r="H10" s="26"/>
      <c r="I10" s="26"/>
      <c r="J10" s="26"/>
    </row>
    <row r="11" spans="1:10" x14ac:dyDescent="0.2">
      <c r="A11" s="4" t="s">
        <v>11</v>
      </c>
      <c r="C11" s="26"/>
      <c r="D11" s="26"/>
      <c r="E11" s="26"/>
      <c r="F11" s="26"/>
      <c r="G11" s="26"/>
      <c r="H11" s="26"/>
      <c r="I11" s="26"/>
      <c r="J11" s="26"/>
    </row>
    <row r="12" spans="1:10" x14ac:dyDescent="0.2">
      <c r="A12" s="4" t="s">
        <v>12</v>
      </c>
      <c r="C12" s="26"/>
      <c r="D12" s="26"/>
      <c r="E12" s="26"/>
      <c r="F12" s="26"/>
      <c r="G12" s="26"/>
      <c r="H12" s="26"/>
      <c r="I12" s="26"/>
      <c r="J12" s="26"/>
    </row>
    <row r="13" spans="1:10" x14ac:dyDescent="0.2">
      <c r="A13" s="4" t="s">
        <v>13</v>
      </c>
      <c r="C13" s="26"/>
      <c r="D13" s="26"/>
      <c r="E13" s="26"/>
      <c r="F13" s="26"/>
      <c r="G13" s="26"/>
      <c r="H13" s="26"/>
      <c r="I13" s="26"/>
      <c r="J13" s="26"/>
    </row>
    <row r="14" spans="1:10" x14ac:dyDescent="0.2">
      <c r="A14" s="4"/>
      <c r="C14" s="26"/>
      <c r="D14" s="26"/>
      <c r="E14" s="26"/>
      <c r="F14" s="26"/>
      <c r="G14" s="26"/>
      <c r="H14" s="26"/>
      <c r="I14" s="26"/>
      <c r="J14" s="26"/>
    </row>
    <row r="15" spans="1:10" ht="18" x14ac:dyDescent="0.25">
      <c r="A15" s="167" t="s">
        <v>43</v>
      </c>
      <c r="B15" s="126"/>
      <c r="C15" s="166"/>
      <c r="D15" s="166"/>
      <c r="E15" s="202"/>
      <c r="F15" s="202"/>
      <c r="G15" s="202"/>
      <c r="H15" s="202"/>
      <c r="I15" s="202"/>
      <c r="J15" s="27"/>
    </row>
    <row r="16" spans="1:10" x14ac:dyDescent="0.2">
      <c r="A16" s="7" t="s">
        <v>359</v>
      </c>
      <c r="C16" s="26"/>
      <c r="D16" s="26"/>
      <c r="E16" s="26"/>
      <c r="F16" s="26"/>
      <c r="G16" s="26"/>
      <c r="H16" s="26"/>
      <c r="I16" s="26"/>
      <c r="J16" s="26"/>
    </row>
    <row r="17" spans="1:10" x14ac:dyDescent="0.2">
      <c r="A17" s="7" t="s">
        <v>360</v>
      </c>
      <c r="C17" s="26"/>
      <c r="D17" s="26"/>
      <c r="E17" s="26"/>
      <c r="F17" s="26"/>
      <c r="G17" s="26"/>
      <c r="H17" s="26"/>
      <c r="I17" s="26"/>
      <c r="J17" s="26"/>
    </row>
    <row r="18" spans="1:10" x14ac:dyDescent="0.2">
      <c r="A18" s="7"/>
      <c r="C18" s="26"/>
      <c r="D18" s="26"/>
      <c r="E18" s="26"/>
      <c r="F18" s="26"/>
      <c r="G18" s="26"/>
      <c r="H18" s="26"/>
      <c r="I18" s="26"/>
      <c r="J18" s="26"/>
    </row>
    <row r="19" spans="1:10" ht="15" x14ac:dyDescent="0.25">
      <c r="A19" s="301" t="s">
        <v>361</v>
      </c>
      <c r="C19" s="26"/>
      <c r="D19" s="26"/>
      <c r="E19" s="504" t="s">
        <v>362</v>
      </c>
      <c r="F19" s="505"/>
      <c r="G19" s="505"/>
      <c r="H19" s="505"/>
      <c r="I19" s="506"/>
      <c r="J19" s="26"/>
    </row>
    <row r="20" spans="1:10" ht="15" x14ac:dyDescent="0.25">
      <c r="A20" s="301" t="s">
        <v>363</v>
      </c>
      <c r="C20" s="26"/>
      <c r="D20" s="26"/>
      <c r="E20" s="504" t="s">
        <v>364</v>
      </c>
      <c r="F20" s="505"/>
      <c r="G20" s="505"/>
      <c r="H20" s="505"/>
      <c r="I20" s="506"/>
      <c r="J20" s="26"/>
    </row>
    <row r="21" spans="1:10" x14ac:dyDescent="0.2">
      <c r="A21" s="301" t="s">
        <v>365</v>
      </c>
      <c r="C21" s="26"/>
      <c r="D21" s="26"/>
      <c r="E21" s="302" t="s">
        <v>42</v>
      </c>
      <c r="F21" s="26"/>
      <c r="G21" s="26"/>
      <c r="H21" s="26"/>
      <c r="I21" s="26"/>
      <c r="J21" s="26"/>
    </row>
    <row r="22" spans="1:10" x14ac:dyDescent="0.2">
      <c r="A22" s="301" t="s">
        <v>366</v>
      </c>
      <c r="C22" s="26"/>
      <c r="D22" s="26"/>
      <c r="E22" s="26"/>
      <c r="F22" s="26"/>
      <c r="G22" s="26"/>
      <c r="H22" s="26"/>
      <c r="I22" s="26"/>
      <c r="J22" s="26"/>
    </row>
    <row r="23" spans="1:10" x14ac:dyDescent="0.2">
      <c r="A23" s="301" t="s">
        <v>367</v>
      </c>
      <c r="C23" s="26"/>
      <c r="D23" s="26"/>
      <c r="E23" s="26"/>
      <c r="F23" s="26"/>
      <c r="G23" s="26"/>
      <c r="H23" s="26"/>
      <c r="I23" s="26"/>
      <c r="J23" s="26"/>
    </row>
    <row r="24" spans="1:10" ht="12.95" customHeight="1" x14ac:dyDescent="0.2">
      <c r="A24" s="301" t="s">
        <v>368</v>
      </c>
      <c r="C24" s="26"/>
      <c r="D24" s="26"/>
      <c r="E24" s="531" t="s">
        <v>369</v>
      </c>
      <c r="F24" s="531"/>
      <c r="G24" s="531"/>
      <c r="H24" s="531"/>
      <c r="I24" s="26"/>
      <c r="J24" s="26"/>
    </row>
    <row r="25" spans="1:10" ht="12.95" customHeight="1" x14ac:dyDescent="0.2">
      <c r="A25" s="301" t="s">
        <v>370</v>
      </c>
      <c r="C25" s="26"/>
      <c r="D25" s="26"/>
      <c r="E25" s="531" t="s">
        <v>369</v>
      </c>
      <c r="F25" s="531"/>
      <c r="G25" s="531"/>
      <c r="H25" s="531"/>
      <c r="I25" s="26"/>
      <c r="J25" s="26"/>
    </row>
    <row r="26" spans="1:10" x14ac:dyDescent="0.2">
      <c r="A26" s="7"/>
      <c r="C26" s="26"/>
      <c r="D26" s="26"/>
      <c r="E26" s="26"/>
      <c r="F26" s="26"/>
      <c r="G26" s="26"/>
      <c r="H26" s="26"/>
      <c r="I26" s="26"/>
      <c r="J26" s="26"/>
    </row>
    <row r="27" spans="1:10" x14ac:dyDescent="0.2">
      <c r="A27" s="7"/>
      <c r="B27" s="7"/>
      <c r="C27" s="7"/>
      <c r="D27" s="7"/>
      <c r="E27" s="7"/>
      <c r="F27" s="7"/>
      <c r="G27" s="7"/>
      <c r="H27" s="7"/>
      <c r="I27" s="7"/>
      <c r="J27" s="7"/>
    </row>
    <row r="28" spans="1:10" ht="18" x14ac:dyDescent="0.25">
      <c r="A28" s="191" t="s">
        <v>46</v>
      </c>
      <c r="B28" s="126"/>
      <c r="C28" s="166"/>
      <c r="D28" s="166"/>
      <c r="E28" s="131"/>
      <c r="F28" s="131"/>
      <c r="G28" s="131"/>
      <c r="H28" s="133"/>
      <c r="I28" s="203"/>
      <c r="J28" s="26"/>
    </row>
    <row r="29" spans="1:10" x14ac:dyDescent="0.2">
      <c r="A29" s="300" t="s">
        <v>387</v>
      </c>
      <c r="B29" s="270"/>
      <c r="D29" s="26"/>
      <c r="E29" s="26"/>
      <c r="F29" s="26"/>
      <c r="G29" s="26"/>
      <c r="H29" s="26"/>
      <c r="I29" s="26"/>
      <c r="J29" s="26"/>
    </row>
    <row r="30" spans="1:10" x14ac:dyDescent="0.2">
      <c r="A30" s="270">
        <v>1</v>
      </c>
      <c r="B30" s="270">
        <v>10</v>
      </c>
      <c r="C30" s="20">
        <v>9</v>
      </c>
      <c r="D30" s="26"/>
      <c r="E30" s="26"/>
      <c r="F30" s="26"/>
      <c r="G30" s="26"/>
      <c r="H30" s="26"/>
      <c r="I30" s="26"/>
      <c r="J30" s="26"/>
    </row>
    <row r="31" spans="1:10" x14ac:dyDescent="0.2">
      <c r="A31" s="270">
        <v>2</v>
      </c>
      <c r="B31" s="270">
        <v>17</v>
      </c>
      <c r="C31" s="20">
        <v>15</v>
      </c>
      <c r="D31" s="303" t="s">
        <v>371</v>
      </c>
      <c r="E31" s="532" t="s">
        <v>372</v>
      </c>
      <c r="F31" s="532"/>
      <c r="G31" s="532"/>
      <c r="H31" s="532"/>
      <c r="I31" s="532"/>
      <c r="J31" s="26"/>
    </row>
    <row r="32" spans="1:10" x14ac:dyDescent="0.2">
      <c r="A32" s="270">
        <v>3</v>
      </c>
      <c r="B32" s="270">
        <v>29</v>
      </c>
      <c r="C32" s="20">
        <v>26</v>
      </c>
      <c r="D32" s="304"/>
      <c r="E32" s="532" t="s">
        <v>373</v>
      </c>
      <c r="F32" s="532"/>
      <c r="G32" s="532"/>
      <c r="H32" s="532"/>
      <c r="I32" s="532"/>
      <c r="J32" s="26"/>
    </row>
    <row r="33" spans="1:10" x14ac:dyDescent="0.2">
      <c r="A33" s="270">
        <v>4</v>
      </c>
      <c r="B33" s="270">
        <v>39</v>
      </c>
      <c r="C33" s="20">
        <v>35</v>
      </c>
      <c r="D33" s="305" t="s">
        <v>374</v>
      </c>
      <c r="E33" s="306"/>
      <c r="F33" s="307"/>
      <c r="G33" s="307"/>
      <c r="H33" s="26"/>
      <c r="I33" s="26"/>
      <c r="J33" s="26"/>
    </row>
    <row r="34" spans="1:10" x14ac:dyDescent="0.2">
      <c r="A34" s="270">
        <v>5</v>
      </c>
      <c r="B34" s="270">
        <v>55</v>
      </c>
      <c r="C34" s="20">
        <v>50</v>
      </c>
      <c r="D34" s="306"/>
      <c r="E34" s="306"/>
      <c r="F34" s="307"/>
      <c r="G34" s="307"/>
      <c r="H34" s="26"/>
      <c r="I34" s="26"/>
      <c r="J34" s="26"/>
    </row>
    <row r="35" spans="1:10" x14ac:dyDescent="0.2">
      <c r="A35" s="270">
        <v>6</v>
      </c>
      <c r="B35" s="270">
        <v>64</v>
      </c>
      <c r="C35" s="20">
        <v>58</v>
      </c>
      <c r="D35" s="308" t="s">
        <v>375</v>
      </c>
      <c r="E35" s="309"/>
      <c r="F35" s="309"/>
      <c r="G35" s="309"/>
      <c r="H35" s="309"/>
      <c r="I35" s="309"/>
      <c r="J35" s="26"/>
    </row>
    <row r="36" spans="1:10" x14ac:dyDescent="0.2">
      <c r="A36" s="270">
        <v>7</v>
      </c>
      <c r="B36" s="270">
        <v>28</v>
      </c>
      <c r="C36" s="20">
        <v>21</v>
      </c>
      <c r="D36" s="308" t="s">
        <v>376</v>
      </c>
      <c r="E36" s="306"/>
      <c r="F36" s="307"/>
      <c r="G36" s="307"/>
      <c r="H36" s="26"/>
      <c r="I36" s="26"/>
      <c r="J36" s="26"/>
    </row>
    <row r="37" spans="1:10" x14ac:dyDescent="0.2">
      <c r="A37" s="270">
        <v>8</v>
      </c>
      <c r="B37" s="270">
        <v>6</v>
      </c>
      <c r="C37" s="20">
        <v>2</v>
      </c>
      <c r="D37" s="308" t="s">
        <v>377</v>
      </c>
      <c r="E37" s="306"/>
      <c r="F37" s="307"/>
      <c r="G37" s="307"/>
      <c r="H37" s="26"/>
      <c r="I37" s="26"/>
      <c r="J37" s="26"/>
    </row>
    <row r="38" spans="1:10" x14ac:dyDescent="0.2">
      <c r="A38" s="270">
        <v>9</v>
      </c>
      <c r="B38" s="270">
        <v>5</v>
      </c>
      <c r="C38" s="20">
        <v>4</v>
      </c>
      <c r="D38" s="310" t="s">
        <v>378</v>
      </c>
      <c r="E38" s="306"/>
      <c r="F38" s="307"/>
      <c r="G38" s="307"/>
      <c r="H38" s="26"/>
      <c r="I38" s="26"/>
      <c r="J38" s="26"/>
    </row>
    <row r="39" spans="1:10" x14ac:dyDescent="0.2">
      <c r="A39" s="270">
        <v>10</v>
      </c>
      <c r="B39" s="270">
        <v>3</v>
      </c>
      <c r="C39" s="20">
        <v>7</v>
      </c>
      <c r="D39" s="45" t="s">
        <v>379</v>
      </c>
      <c r="E39" s="306"/>
      <c r="F39" s="307"/>
      <c r="G39" s="307"/>
      <c r="H39" s="26"/>
      <c r="I39" s="26"/>
      <c r="J39" s="26"/>
    </row>
    <row r="40" spans="1:10" x14ac:dyDescent="0.2">
      <c r="A40" s="270">
        <v>11</v>
      </c>
      <c r="B40" s="270">
        <v>39</v>
      </c>
      <c r="C40" s="20">
        <v>28</v>
      </c>
      <c r="D40" s="306"/>
      <c r="E40" s="306"/>
      <c r="F40" s="307"/>
      <c r="G40" s="307"/>
      <c r="H40" s="26"/>
      <c r="I40" s="26"/>
      <c r="J40" s="26"/>
    </row>
    <row r="41" spans="1:10" x14ac:dyDescent="0.2">
      <c r="A41" s="270">
        <v>12</v>
      </c>
      <c r="B41" s="270">
        <v>46</v>
      </c>
      <c r="C41" s="20">
        <v>34</v>
      </c>
      <c r="D41" s="307" t="s">
        <v>380</v>
      </c>
      <c r="E41" s="306"/>
      <c r="F41" s="307"/>
      <c r="G41" s="307"/>
      <c r="H41" s="26"/>
      <c r="I41" s="26"/>
      <c r="J41" s="26"/>
    </row>
    <row r="42" spans="1:10" x14ac:dyDescent="0.2">
      <c r="A42" s="270">
        <v>13</v>
      </c>
      <c r="B42" s="270">
        <v>35</v>
      </c>
      <c r="C42" s="20">
        <v>22</v>
      </c>
      <c r="D42" s="307" t="s">
        <v>381</v>
      </c>
      <c r="E42" s="306"/>
      <c r="F42" s="307"/>
      <c r="G42" s="307"/>
      <c r="H42" s="26"/>
      <c r="I42" s="26"/>
      <c r="J42" s="26"/>
    </row>
    <row r="43" spans="1:10" x14ac:dyDescent="0.2">
      <c r="A43" s="270">
        <v>14</v>
      </c>
      <c r="B43" s="270">
        <v>30</v>
      </c>
      <c r="C43" s="20">
        <v>16</v>
      </c>
      <c r="D43" s="307" t="s">
        <v>382</v>
      </c>
      <c r="E43" s="306"/>
      <c r="F43" s="307"/>
      <c r="G43" s="307"/>
      <c r="H43" s="26"/>
      <c r="I43" s="26"/>
      <c r="J43" s="26"/>
    </row>
    <row r="44" spans="1:10" x14ac:dyDescent="0.2">
      <c r="A44" s="270">
        <v>15</v>
      </c>
      <c r="B44" s="270">
        <v>6</v>
      </c>
      <c r="C44" s="20">
        <v>9</v>
      </c>
      <c r="D44" s="310" t="s">
        <v>378</v>
      </c>
      <c r="E44" s="306"/>
      <c r="F44" s="307"/>
      <c r="G44" s="307"/>
      <c r="H44" s="26"/>
      <c r="I44" s="26"/>
      <c r="J44" s="26"/>
    </row>
    <row r="45" spans="1:10" x14ac:dyDescent="0.2">
      <c r="A45" s="270">
        <v>16</v>
      </c>
      <c r="B45" s="270">
        <v>32</v>
      </c>
      <c r="C45" s="20">
        <v>16</v>
      </c>
      <c r="D45" s="305" t="s">
        <v>374</v>
      </c>
      <c r="E45" s="306"/>
      <c r="F45" s="307"/>
      <c r="G45" s="307"/>
      <c r="H45" s="26"/>
      <c r="I45" s="26"/>
      <c r="J45" s="26"/>
    </row>
    <row r="46" spans="1:10" x14ac:dyDescent="0.2">
      <c r="A46" s="270">
        <v>17</v>
      </c>
      <c r="B46" s="270">
        <v>33</v>
      </c>
      <c r="C46" s="20">
        <v>16</v>
      </c>
      <c r="D46" s="26"/>
      <c r="E46" s="26"/>
      <c r="F46" s="26"/>
      <c r="G46" s="26"/>
      <c r="H46" s="26"/>
      <c r="I46" s="26"/>
      <c r="J46" s="26"/>
    </row>
    <row r="47" spans="1:10" x14ac:dyDescent="0.2">
      <c r="A47" s="270">
        <v>18</v>
      </c>
      <c r="B47" s="270">
        <v>11</v>
      </c>
      <c r="C47" s="20">
        <v>7</v>
      </c>
      <c r="D47" s="26"/>
      <c r="E47" s="26"/>
      <c r="F47" s="26"/>
      <c r="G47" s="26"/>
      <c r="H47" s="26"/>
      <c r="I47" s="26"/>
      <c r="J47" s="26"/>
    </row>
    <row r="48" spans="1:10" x14ac:dyDescent="0.2">
      <c r="A48" s="270">
        <v>19</v>
      </c>
      <c r="B48" s="270">
        <v>20</v>
      </c>
      <c r="C48" s="20">
        <v>1</v>
      </c>
      <c r="D48" s="26"/>
      <c r="E48" s="26"/>
      <c r="F48" s="26"/>
      <c r="G48" s="26"/>
      <c r="H48" s="26"/>
      <c r="I48" s="26"/>
      <c r="J48" s="26"/>
    </row>
    <row r="49" spans="1:13" x14ac:dyDescent="0.2">
      <c r="A49" s="270">
        <v>20</v>
      </c>
      <c r="B49" s="270">
        <v>13</v>
      </c>
      <c r="C49" s="20">
        <v>7</v>
      </c>
      <c r="D49" s="26"/>
      <c r="E49" s="26"/>
      <c r="F49" s="26"/>
      <c r="G49" s="26"/>
      <c r="H49" s="26"/>
      <c r="I49" s="26"/>
      <c r="J49" s="26"/>
    </row>
    <row r="50" spans="1:13" x14ac:dyDescent="0.2">
      <c r="A50" s="270">
        <v>21</v>
      </c>
      <c r="B50" s="270">
        <v>9</v>
      </c>
      <c r="C50" s="20">
        <v>12</v>
      </c>
      <c r="D50" s="26"/>
      <c r="E50" s="26"/>
      <c r="F50" s="26"/>
      <c r="G50" s="26"/>
      <c r="H50" s="26"/>
      <c r="I50" s="26"/>
      <c r="J50" s="26"/>
    </row>
    <row r="51" spans="1:13" x14ac:dyDescent="0.2">
      <c r="A51" s="270">
        <v>22</v>
      </c>
      <c r="B51" s="270">
        <v>14</v>
      </c>
      <c r="C51" s="20">
        <v>8</v>
      </c>
      <c r="D51" s="26"/>
      <c r="E51" s="26"/>
      <c r="F51" s="26"/>
      <c r="G51" s="26"/>
      <c r="H51" s="26"/>
      <c r="I51" s="26"/>
      <c r="J51" s="26"/>
    </row>
    <row r="52" spans="1:13" x14ac:dyDescent="0.2">
      <c r="A52" s="270">
        <v>23</v>
      </c>
      <c r="B52" s="270">
        <v>12</v>
      </c>
      <c r="C52" s="20">
        <v>11</v>
      </c>
      <c r="D52" s="26"/>
      <c r="E52" s="26"/>
      <c r="F52" s="26"/>
      <c r="G52" s="26"/>
      <c r="H52" s="26"/>
      <c r="I52" s="26"/>
      <c r="J52" s="26"/>
    </row>
    <row r="53" spans="1:13" x14ac:dyDescent="0.2">
      <c r="A53" s="270">
        <v>24</v>
      </c>
      <c r="B53" s="270">
        <v>30</v>
      </c>
      <c r="C53" s="20">
        <v>6</v>
      </c>
      <c r="D53" s="26"/>
      <c r="E53" s="26"/>
      <c r="F53" s="26"/>
      <c r="G53" s="26"/>
      <c r="H53" s="26"/>
      <c r="I53" s="26"/>
      <c r="J53" s="26"/>
    </row>
    <row r="54" spans="1:13" x14ac:dyDescent="0.2">
      <c r="A54" s="270">
        <v>25</v>
      </c>
      <c r="B54" s="270">
        <v>56</v>
      </c>
      <c r="C54" s="20">
        <v>31</v>
      </c>
      <c r="D54" s="26"/>
      <c r="E54" s="26"/>
      <c r="F54" s="26"/>
      <c r="G54" s="26"/>
      <c r="H54" s="26"/>
      <c r="I54" s="26"/>
      <c r="J54" s="26"/>
    </row>
    <row r="55" spans="1:13" x14ac:dyDescent="0.2">
      <c r="A55" s="270">
        <v>26</v>
      </c>
      <c r="B55" s="270">
        <v>62</v>
      </c>
      <c r="C55" s="20">
        <v>36</v>
      </c>
      <c r="D55" s="26"/>
      <c r="E55" s="26"/>
      <c r="F55" s="26"/>
      <c r="G55" s="26"/>
      <c r="H55" s="26"/>
      <c r="I55" s="26"/>
      <c r="J55" s="26"/>
    </row>
    <row r="56" spans="1:13" x14ac:dyDescent="0.2">
      <c r="A56" s="270">
        <v>27</v>
      </c>
      <c r="B56" s="270">
        <v>73</v>
      </c>
      <c r="C56" s="20">
        <v>46</v>
      </c>
      <c r="D56" s="26"/>
      <c r="E56" s="26"/>
      <c r="F56" s="26"/>
      <c r="G56" s="26"/>
      <c r="H56" s="26"/>
      <c r="I56" s="26"/>
      <c r="J56" s="26"/>
    </row>
    <row r="57" spans="1:13" x14ac:dyDescent="0.2">
      <c r="A57" s="270">
        <v>28</v>
      </c>
      <c r="B57" s="270">
        <v>54</v>
      </c>
      <c r="C57" s="20">
        <v>26</v>
      </c>
      <c r="D57" s="26"/>
      <c r="E57" s="26"/>
      <c r="F57" s="26"/>
      <c r="G57" s="26"/>
      <c r="H57" s="26"/>
      <c r="I57" s="26"/>
      <c r="J57" s="26"/>
    </row>
    <row r="58" spans="1:13" x14ac:dyDescent="0.2">
      <c r="A58" s="270">
        <v>29</v>
      </c>
      <c r="B58" s="270">
        <v>10</v>
      </c>
      <c r="C58" s="20">
        <v>19</v>
      </c>
      <c r="D58" s="26"/>
      <c r="E58" s="26"/>
      <c r="F58" s="26"/>
      <c r="G58" s="26"/>
      <c r="H58" s="26"/>
      <c r="I58" s="26"/>
      <c r="J58" s="26"/>
    </row>
    <row r="59" spans="1:13" x14ac:dyDescent="0.2">
      <c r="A59" s="270">
        <v>30</v>
      </c>
      <c r="B59" s="270">
        <v>9</v>
      </c>
      <c r="C59" s="20">
        <v>21</v>
      </c>
      <c r="D59" s="26"/>
      <c r="E59" s="26"/>
      <c r="F59" s="26"/>
      <c r="G59" s="26"/>
      <c r="H59" s="26"/>
      <c r="I59" s="26"/>
      <c r="J59" s="26"/>
    </row>
    <row r="60" spans="1:13" x14ac:dyDescent="0.2">
      <c r="B60" s="16"/>
      <c r="C60" s="16"/>
      <c r="D60" s="16"/>
      <c r="E60" s="28"/>
      <c r="F60" s="28"/>
      <c r="G60" s="28"/>
      <c r="H60" s="28"/>
      <c r="I60" s="28"/>
      <c r="J60" s="28"/>
    </row>
    <row r="61" spans="1:13" s="306" customFormat="1" x14ac:dyDescent="0.2">
      <c r="A61" s="533" t="s">
        <v>383</v>
      </c>
      <c r="B61" s="534"/>
      <c r="C61" s="534"/>
      <c r="D61" s="534"/>
      <c r="E61" s="534"/>
      <c r="F61" s="534"/>
      <c r="G61" s="534"/>
      <c r="H61" s="534"/>
      <c r="I61" s="534"/>
      <c r="J61" s="534"/>
      <c r="K61" s="534"/>
      <c r="L61" s="535"/>
      <c r="M61" s="535"/>
    </row>
    <row r="63" spans="1:13" ht="18" x14ac:dyDescent="0.25">
      <c r="A63" s="126" t="s">
        <v>219</v>
      </c>
      <c r="B63" s="130"/>
      <c r="C63" s="131"/>
      <c r="D63" s="131"/>
      <c r="E63" s="133"/>
      <c r="F63" s="133"/>
      <c r="G63" s="133"/>
      <c r="H63" s="131"/>
      <c r="I63" s="311"/>
      <c r="J63" s="28"/>
    </row>
    <row r="64" spans="1:13" x14ac:dyDescent="0.2">
      <c r="B64" s="16"/>
      <c r="C64" s="16"/>
      <c r="D64" s="16"/>
      <c r="E64" s="28"/>
      <c r="F64" s="28"/>
      <c r="G64" s="28"/>
      <c r="H64" s="28"/>
      <c r="I64" s="28"/>
      <c r="J64" s="28"/>
    </row>
    <row r="65" spans="1:11" ht="13.5" thickBot="1" x14ac:dyDescent="0.25">
      <c r="A65" s="312" t="s">
        <v>384</v>
      </c>
      <c r="C65" s="313"/>
      <c r="D65" s="29"/>
      <c r="E65" s="29"/>
      <c r="F65" s="29"/>
      <c r="G65" s="29"/>
      <c r="H65" s="29"/>
      <c r="I65" s="29"/>
      <c r="J65" s="29"/>
    </row>
    <row r="66" spans="1:11" x14ac:dyDescent="0.2">
      <c r="A66" s="314" t="s">
        <v>103</v>
      </c>
      <c r="B66" s="315"/>
      <c r="C66" s="315"/>
      <c r="D66" s="316" t="s">
        <v>299</v>
      </c>
      <c r="E66" s="315"/>
      <c r="F66" s="315"/>
      <c r="G66" s="315"/>
      <c r="H66" s="315"/>
      <c r="I66" s="317"/>
      <c r="J66" s="306"/>
      <c r="K66" s="306"/>
    </row>
    <row r="67" spans="1:11" x14ac:dyDescent="0.2">
      <c r="A67" s="318" t="s">
        <v>105</v>
      </c>
      <c r="B67" s="319"/>
      <c r="C67" s="320"/>
      <c r="D67" s="321" t="s">
        <v>129</v>
      </c>
      <c r="E67" s="319"/>
      <c r="F67" s="319"/>
      <c r="G67" s="319"/>
      <c r="H67" s="319"/>
      <c r="I67" s="322"/>
      <c r="J67" s="306"/>
      <c r="K67" s="306"/>
    </row>
    <row r="68" spans="1:11" x14ac:dyDescent="0.2">
      <c r="A68" s="318" t="s">
        <v>107</v>
      </c>
      <c r="B68" s="319"/>
      <c r="C68" s="320"/>
      <c r="D68" s="481" t="s">
        <v>448</v>
      </c>
      <c r="E68" s="483"/>
      <c r="F68" s="319"/>
      <c r="G68" s="319"/>
      <c r="H68" s="319"/>
      <c r="I68" s="322"/>
      <c r="J68" s="306"/>
      <c r="K68" s="306"/>
    </row>
    <row r="69" spans="1:11" x14ac:dyDescent="0.2">
      <c r="A69" s="318"/>
      <c r="B69" s="319"/>
      <c r="C69" s="320"/>
      <c r="D69" s="320"/>
      <c r="E69" s="320"/>
      <c r="F69" s="319"/>
      <c r="G69" s="319"/>
      <c r="H69" s="319"/>
      <c r="I69" s="322"/>
      <c r="J69" s="306"/>
      <c r="K69" s="306"/>
    </row>
    <row r="70" spans="1:11" x14ac:dyDescent="0.2">
      <c r="A70" s="323" t="s">
        <v>257</v>
      </c>
      <c r="B70" s="324"/>
      <c r="C70" s="325"/>
      <c r="D70" s="326">
        <v>44.913545999999997</v>
      </c>
      <c r="E70" s="536" t="s">
        <v>385</v>
      </c>
      <c r="F70" s="537"/>
      <c r="G70" s="537"/>
      <c r="H70" s="319"/>
      <c r="I70" s="212"/>
      <c r="J70" s="45" t="s">
        <v>42</v>
      </c>
      <c r="K70" s="45" t="s">
        <v>14</v>
      </c>
    </row>
    <row r="71" spans="1:11" x14ac:dyDescent="0.2">
      <c r="A71" s="323" t="s">
        <v>238</v>
      </c>
      <c r="B71" s="324"/>
      <c r="C71" s="325"/>
      <c r="D71" s="326">
        <v>64.941264000000004</v>
      </c>
      <c r="E71" s="536"/>
      <c r="F71" s="537"/>
      <c r="G71" s="537"/>
      <c r="H71" s="319"/>
      <c r="I71" s="212"/>
      <c r="J71" s="45" t="s">
        <v>42</v>
      </c>
      <c r="K71" s="45" t="s">
        <v>14</v>
      </c>
    </row>
    <row r="72" spans="1:11" x14ac:dyDescent="0.2">
      <c r="A72" s="323" t="s">
        <v>239</v>
      </c>
      <c r="B72" s="324"/>
      <c r="C72" s="324"/>
      <c r="D72" s="326">
        <v>0</v>
      </c>
      <c r="E72" s="536"/>
      <c r="F72" s="537"/>
      <c r="G72" s="537"/>
      <c r="H72" s="319"/>
      <c r="I72" s="212"/>
      <c r="J72" s="45" t="s">
        <v>14</v>
      </c>
    </row>
    <row r="73" spans="1:11" x14ac:dyDescent="0.2">
      <c r="A73" s="318"/>
      <c r="B73" s="327"/>
      <c r="C73" s="327"/>
      <c r="D73" s="327"/>
      <c r="E73" s="327"/>
      <c r="F73" s="327"/>
      <c r="G73" s="327"/>
      <c r="H73" s="327"/>
      <c r="I73" s="322"/>
      <c r="J73" s="304"/>
      <c r="K73" s="306"/>
    </row>
    <row r="74" spans="1:11" ht="12.75" customHeight="1" x14ac:dyDescent="0.2">
      <c r="A74" s="538" t="s">
        <v>258</v>
      </c>
      <c r="B74" s="539"/>
      <c r="C74" s="539"/>
      <c r="D74" s="540"/>
      <c r="E74" s="541" t="s">
        <v>498</v>
      </c>
      <c r="F74" s="542"/>
      <c r="G74" s="542"/>
      <c r="H74" s="542"/>
      <c r="I74" s="543"/>
      <c r="J74" s="304"/>
      <c r="K74" s="306"/>
    </row>
    <row r="75" spans="1:11" x14ac:dyDescent="0.2">
      <c r="A75" s="538"/>
      <c r="B75" s="539"/>
      <c r="C75" s="539"/>
      <c r="D75" s="540"/>
      <c r="E75" s="544"/>
      <c r="F75" s="545"/>
      <c r="G75" s="545"/>
      <c r="H75" s="545"/>
      <c r="I75" s="546"/>
      <c r="J75" s="45" t="s">
        <v>42</v>
      </c>
      <c r="K75" s="328" t="s">
        <v>14</v>
      </c>
    </row>
    <row r="76" spans="1:11" x14ac:dyDescent="0.2">
      <c r="A76" s="538"/>
      <c r="B76" s="539"/>
      <c r="C76" s="539"/>
      <c r="D76" s="540"/>
      <c r="E76" s="544"/>
      <c r="F76" s="545"/>
      <c r="G76" s="545"/>
      <c r="H76" s="545"/>
      <c r="I76" s="546"/>
      <c r="J76" s="304"/>
      <c r="K76" s="306"/>
    </row>
    <row r="77" spans="1:11" x14ac:dyDescent="0.2">
      <c r="A77" s="538"/>
      <c r="B77" s="539"/>
      <c r="C77" s="539"/>
      <c r="D77" s="540"/>
      <c r="E77" s="547"/>
      <c r="F77" s="548"/>
      <c r="G77" s="548"/>
      <c r="H77" s="548"/>
      <c r="I77" s="549"/>
      <c r="J77" s="304"/>
      <c r="K77" s="306"/>
    </row>
    <row r="78" spans="1:11" x14ac:dyDescent="0.2">
      <c r="A78" s="329" t="s">
        <v>386</v>
      </c>
      <c r="B78" s="330"/>
      <c r="C78" s="330"/>
      <c r="D78" s="330"/>
      <c r="E78" s="232"/>
      <c r="F78" s="232"/>
      <c r="G78" s="232"/>
      <c r="H78" s="232"/>
      <c r="I78" s="212"/>
      <c r="J78" s="304"/>
      <c r="K78" s="306"/>
    </row>
    <row r="79" spans="1:11" x14ac:dyDescent="0.2">
      <c r="A79" s="318" t="s">
        <v>280</v>
      </c>
      <c r="B79" s="319"/>
      <c r="C79" s="319"/>
      <c r="D79" s="319"/>
      <c r="E79" s="319"/>
      <c r="F79" s="319"/>
      <c r="G79" s="319"/>
      <c r="H79" s="319"/>
      <c r="I79" s="322"/>
      <c r="J79" s="306"/>
      <c r="K79" s="306"/>
    </row>
    <row r="80" spans="1:11" x14ac:dyDescent="0.2">
      <c r="A80" s="331"/>
      <c r="B80" s="522" t="s">
        <v>497</v>
      </c>
      <c r="C80" s="523"/>
      <c r="D80" s="523"/>
      <c r="E80" s="523"/>
      <c r="F80" s="523"/>
      <c r="G80" s="523"/>
      <c r="H80" s="524"/>
      <c r="I80" s="322"/>
      <c r="J80" s="332" t="s">
        <v>265</v>
      </c>
      <c r="K80" s="306"/>
    </row>
    <row r="81" spans="1:11" x14ac:dyDescent="0.2">
      <c r="A81" s="331"/>
      <c r="B81" s="525"/>
      <c r="C81" s="526"/>
      <c r="D81" s="526"/>
      <c r="E81" s="526"/>
      <c r="F81" s="526"/>
      <c r="G81" s="526"/>
      <c r="H81" s="527"/>
      <c r="I81" s="322"/>
      <c r="J81" s="306"/>
      <c r="K81" s="306"/>
    </row>
    <row r="82" spans="1:11" x14ac:dyDescent="0.2">
      <c r="A82" s="331"/>
      <c r="B82" s="525"/>
      <c r="C82" s="526"/>
      <c r="D82" s="526"/>
      <c r="E82" s="526"/>
      <c r="F82" s="526"/>
      <c r="G82" s="526"/>
      <c r="H82" s="527"/>
      <c r="I82" s="322"/>
      <c r="J82" s="306"/>
      <c r="K82" s="306"/>
    </row>
    <row r="83" spans="1:11" ht="12.95" customHeight="1" thickBot="1" x14ac:dyDescent="0.25">
      <c r="A83" s="333"/>
      <c r="B83" s="528"/>
      <c r="C83" s="529"/>
      <c r="D83" s="529"/>
      <c r="E83" s="529"/>
      <c r="F83" s="529"/>
      <c r="G83" s="529"/>
      <c r="H83" s="530"/>
      <c r="I83" s="334"/>
      <c r="J83" s="306"/>
      <c r="K83" s="306"/>
    </row>
    <row r="84" spans="1:11" x14ac:dyDescent="0.2">
      <c r="A84" s="306"/>
      <c r="B84" s="306"/>
      <c r="C84" s="306"/>
      <c r="D84" s="306"/>
      <c r="E84" s="306"/>
      <c r="F84" s="306"/>
      <c r="G84" s="306"/>
      <c r="H84" s="306"/>
      <c r="I84" s="306"/>
      <c r="J84" s="306"/>
      <c r="K84" s="306"/>
    </row>
    <row r="85" spans="1:11" x14ac:dyDescent="0.2">
      <c r="C85" s="90"/>
      <c r="D85" s="29"/>
      <c r="E85" s="29"/>
      <c r="F85" s="29"/>
      <c r="G85" s="29"/>
      <c r="H85" s="29"/>
      <c r="I85" s="29"/>
      <c r="J85" s="29"/>
    </row>
    <row r="86" spans="1:11" ht="12.75" customHeight="1" thickBot="1" x14ac:dyDescent="0.25">
      <c r="A86" s="247" t="s">
        <v>443</v>
      </c>
      <c r="B86" s="248"/>
      <c r="C86" s="249"/>
      <c r="D86" s="249"/>
      <c r="E86" s="249"/>
      <c r="F86" s="249"/>
      <c r="G86" s="249"/>
      <c r="H86" s="249"/>
      <c r="I86" s="250"/>
    </row>
    <row r="87" spans="1:11" ht="12.75" customHeight="1" thickBot="1" x14ac:dyDescent="0.25">
      <c r="A87" s="253"/>
      <c r="B87" s="4"/>
    </row>
    <row r="88" spans="1:11" x14ac:dyDescent="0.2">
      <c r="A88" s="140" t="s">
        <v>185</v>
      </c>
      <c r="B88" s="141"/>
      <c r="C88" s="141"/>
      <c r="D88" s="258"/>
      <c r="E88" s="258"/>
      <c r="F88" s="258"/>
      <c r="G88" s="258"/>
      <c r="H88" s="258"/>
      <c r="I88" s="257"/>
    </row>
    <row r="89" spans="1:11" x14ac:dyDescent="0.2">
      <c r="A89" s="143" t="s">
        <v>186</v>
      </c>
      <c r="B89" s="135"/>
      <c r="C89" s="135"/>
      <c r="D89" s="146"/>
      <c r="E89" s="146"/>
      <c r="F89" s="146"/>
      <c r="G89" s="146"/>
      <c r="H89" s="146"/>
      <c r="I89" s="246"/>
    </row>
    <row r="90" spans="1:11" x14ac:dyDescent="0.2">
      <c r="A90" s="144" t="s">
        <v>250</v>
      </c>
      <c r="B90" s="135"/>
      <c r="C90" s="135"/>
      <c r="D90" s="146"/>
      <c r="E90" s="146"/>
      <c r="F90" s="146"/>
      <c r="G90" s="146"/>
      <c r="H90" s="146"/>
      <c r="I90" s="246"/>
    </row>
    <row r="91" spans="1:11" ht="13.5" thickBot="1" x14ac:dyDescent="0.25">
      <c r="A91" s="145" t="s">
        <v>187</v>
      </c>
      <c r="B91" s="137"/>
      <c r="C91" s="137"/>
      <c r="D91" s="249"/>
      <c r="E91" s="249"/>
      <c r="F91" s="249"/>
      <c r="G91" s="249"/>
      <c r="H91" s="249"/>
      <c r="I91" s="250"/>
    </row>
  </sheetData>
  <mergeCells count="12">
    <mergeCell ref="B80:H83"/>
    <mergeCell ref="E19:I19"/>
    <mergeCell ref="E20:I20"/>
    <mergeCell ref="E24:H24"/>
    <mergeCell ref="E25:H25"/>
    <mergeCell ref="E31:I31"/>
    <mergeCell ref="E32:I32"/>
    <mergeCell ref="A61:M61"/>
    <mergeCell ref="D68:E68"/>
    <mergeCell ref="E70:G72"/>
    <mergeCell ref="A74:D77"/>
    <mergeCell ref="E74:I77"/>
  </mergeCells>
  <pageMargins left="0.75" right="0.75" top="1" bottom="1" header="0.5" footer="0.5"/>
  <pageSetup orientation="landscape" r:id="rId1"/>
  <headerFooter alignWithMargins="0"/>
  <rowBreaks count="2" manualBreakCount="2">
    <brk id="27" max="16383" man="1"/>
    <brk id="63" max="10" man="1"/>
  </rowBreak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17"/>
  </sheetPr>
  <dimension ref="A1:J89"/>
  <sheetViews>
    <sheetView topLeftCell="A68" zoomScale="86" workbookViewId="0">
      <selection activeCell="K91" sqref="K91"/>
    </sheetView>
  </sheetViews>
  <sheetFormatPr defaultColWidth="8.85546875" defaultRowHeight="12.75" x14ac:dyDescent="0.2"/>
  <cols>
    <col min="1" max="1" width="3.7109375" customWidth="1"/>
    <col min="2" max="2" width="29.28515625" customWidth="1"/>
    <col min="3" max="3" width="21.140625" customWidth="1"/>
    <col min="4" max="4" width="7.28515625" bestFit="1" customWidth="1"/>
    <col min="5" max="5" width="9.7109375" customWidth="1"/>
    <col min="6" max="6" width="1.7109375" customWidth="1"/>
    <col min="7" max="7" width="7.85546875" customWidth="1"/>
    <col min="8" max="8" width="18.7109375" customWidth="1"/>
    <col min="9" max="9" width="18.28515625" customWidth="1"/>
  </cols>
  <sheetData>
    <row r="1" spans="1:9" ht="18" x14ac:dyDescent="0.25">
      <c r="A1" s="126" t="s">
        <v>44</v>
      </c>
      <c r="B1" s="166"/>
      <c r="C1" s="166"/>
      <c r="D1" s="166"/>
      <c r="E1" s="196"/>
      <c r="F1" s="196"/>
      <c r="G1" s="133"/>
      <c r="H1" s="133"/>
      <c r="I1" s="133"/>
    </row>
    <row r="2" spans="1:9" x14ac:dyDescent="0.2">
      <c r="A2" s="4" t="s">
        <v>7</v>
      </c>
      <c r="D2" s="4"/>
      <c r="E2" s="4"/>
      <c r="F2" s="4"/>
    </row>
    <row r="3" spans="1:9" x14ac:dyDescent="0.2">
      <c r="A3" s="4" t="s">
        <v>221</v>
      </c>
      <c r="D3" s="4"/>
      <c r="E3" s="4"/>
      <c r="F3" s="4"/>
    </row>
    <row r="4" spans="1:9" x14ac:dyDescent="0.2">
      <c r="A4" s="4" t="s">
        <v>234</v>
      </c>
      <c r="D4" s="4"/>
      <c r="E4" s="4"/>
      <c r="F4" s="4"/>
    </row>
    <row r="5" spans="1:9" x14ac:dyDescent="0.2">
      <c r="A5" s="4" t="s">
        <v>261</v>
      </c>
      <c r="D5" s="4"/>
      <c r="E5" s="4"/>
      <c r="F5" s="4"/>
    </row>
    <row r="6" spans="1:9" x14ac:dyDescent="0.2">
      <c r="A6" s="253" t="s">
        <v>260</v>
      </c>
      <c r="D6" s="4"/>
      <c r="E6" s="4"/>
      <c r="F6" s="4"/>
    </row>
    <row r="7" spans="1:9" x14ac:dyDescent="0.2">
      <c r="A7" s="4"/>
      <c r="D7" s="4"/>
      <c r="E7" s="4"/>
      <c r="F7" s="4"/>
    </row>
    <row r="8" spans="1:9" x14ac:dyDescent="0.2">
      <c r="A8" s="39" t="s">
        <v>259</v>
      </c>
      <c r="D8" s="4"/>
      <c r="E8" s="4"/>
      <c r="F8" s="4"/>
    </row>
    <row r="9" spans="1:9" x14ac:dyDescent="0.2">
      <c r="A9" s="39" t="s">
        <v>262</v>
      </c>
      <c r="D9" s="4"/>
      <c r="E9" s="4"/>
      <c r="F9" s="4"/>
    </row>
    <row r="10" spans="1:9" x14ac:dyDescent="0.2">
      <c r="A10" s="39" t="s">
        <v>8</v>
      </c>
      <c r="D10" s="4"/>
      <c r="E10" s="4"/>
      <c r="F10" s="4"/>
    </row>
    <row r="11" spans="1:9" x14ac:dyDescent="0.2">
      <c r="A11" s="39" t="s">
        <v>263</v>
      </c>
      <c r="D11" s="4"/>
      <c r="E11" s="4"/>
      <c r="F11" s="4"/>
    </row>
    <row r="12" spans="1:9" x14ac:dyDescent="0.2">
      <c r="A12" s="39" t="s">
        <v>264</v>
      </c>
      <c r="D12" s="4"/>
      <c r="E12" s="4"/>
      <c r="F12" s="4"/>
    </row>
    <row r="13" spans="1:9" x14ac:dyDescent="0.2">
      <c r="A13" s="4" t="s">
        <v>0</v>
      </c>
      <c r="D13" s="4"/>
      <c r="E13" s="4"/>
      <c r="F13" s="4"/>
    </row>
    <row r="14" spans="1:9" x14ac:dyDescent="0.2">
      <c r="D14" s="4"/>
      <c r="E14" s="4"/>
      <c r="F14" s="4"/>
    </row>
    <row r="15" spans="1:9" ht="21" customHeight="1" x14ac:dyDescent="0.25">
      <c r="A15" s="167" t="s">
        <v>43</v>
      </c>
      <c r="B15" s="126"/>
      <c r="C15" s="166"/>
      <c r="D15" s="166"/>
      <c r="E15" s="336"/>
      <c r="F15" s="133"/>
      <c r="G15" s="133"/>
      <c r="H15" s="133"/>
      <c r="I15" s="133"/>
    </row>
    <row r="16" spans="1:9" x14ac:dyDescent="0.2">
      <c r="A16" s="337" t="s">
        <v>41</v>
      </c>
      <c r="D16" s="338"/>
      <c r="E16" s="338"/>
    </row>
    <row r="17" spans="1:9" ht="15" x14ac:dyDescent="0.25">
      <c r="A17" s="337" t="s">
        <v>388</v>
      </c>
      <c r="D17" s="338"/>
      <c r="E17" s="338"/>
      <c r="H17" s="453" t="s">
        <v>322</v>
      </c>
      <c r="I17" s="453"/>
    </row>
    <row r="18" spans="1:9" x14ac:dyDescent="0.2">
      <c r="A18" s="337" t="s">
        <v>133</v>
      </c>
      <c r="D18" s="338"/>
      <c r="E18" s="338"/>
    </row>
    <row r="19" spans="1:9" ht="15" x14ac:dyDescent="0.25">
      <c r="A19" s="337" t="s">
        <v>389</v>
      </c>
      <c r="D19" s="338"/>
      <c r="E19" s="338"/>
      <c r="H19" s="453" t="s">
        <v>323</v>
      </c>
      <c r="I19" s="453"/>
    </row>
    <row r="20" spans="1:9" x14ac:dyDescent="0.2">
      <c r="A20" s="337" t="s">
        <v>19</v>
      </c>
      <c r="D20" s="338"/>
      <c r="E20" s="338"/>
    </row>
    <row r="21" spans="1:9" ht="15" x14ac:dyDescent="0.2">
      <c r="A21" s="337" t="s">
        <v>390</v>
      </c>
      <c r="D21" s="338"/>
      <c r="E21" s="338"/>
      <c r="H21" s="454" t="s">
        <v>202</v>
      </c>
      <c r="I21" s="454"/>
    </row>
    <row r="22" spans="1:9" x14ac:dyDescent="0.2">
      <c r="D22" s="339"/>
      <c r="E22" s="339"/>
    </row>
    <row r="23" spans="1:9" ht="15" x14ac:dyDescent="0.25">
      <c r="B23" s="340" t="s">
        <v>391</v>
      </c>
      <c r="D23" s="288"/>
      <c r="E23" s="288"/>
      <c r="F23" s="288"/>
      <c r="G23" s="288"/>
      <c r="H23" s="455" t="s">
        <v>222</v>
      </c>
      <c r="I23" s="553"/>
    </row>
    <row r="24" spans="1:9" ht="12.75" customHeight="1" x14ac:dyDescent="0.2">
      <c r="D24" s="288"/>
      <c r="E24" s="288"/>
      <c r="F24" s="288"/>
      <c r="G24" s="288"/>
      <c r="H24" s="288"/>
      <c r="I24" s="288"/>
    </row>
    <row r="25" spans="1:9" ht="12.75" customHeight="1" x14ac:dyDescent="0.25">
      <c r="D25" s="455" t="s">
        <v>392</v>
      </c>
      <c r="E25" s="456"/>
      <c r="F25" s="456"/>
      <c r="G25" s="456"/>
      <c r="H25" s="456"/>
      <c r="I25" s="457"/>
    </row>
    <row r="26" spans="1:9" ht="12.75" customHeight="1" x14ac:dyDescent="0.2">
      <c r="D26" s="288"/>
      <c r="E26" s="288"/>
      <c r="F26" s="288"/>
      <c r="G26" s="288"/>
      <c r="H26" s="288"/>
      <c r="I26" s="288"/>
    </row>
    <row r="27" spans="1:9" ht="12.75" customHeight="1" x14ac:dyDescent="0.25">
      <c r="D27" s="455" t="s">
        <v>393</v>
      </c>
      <c r="E27" s="456"/>
      <c r="F27" s="456"/>
      <c r="G27" s="456"/>
      <c r="H27" s="456"/>
      <c r="I27" s="457"/>
    </row>
    <row r="28" spans="1:9" ht="12.75" customHeight="1" x14ac:dyDescent="0.2">
      <c r="C28" s="12"/>
    </row>
    <row r="29" spans="1:9" ht="21.75" customHeight="1" x14ac:dyDescent="0.25">
      <c r="A29" s="191" t="s">
        <v>46</v>
      </c>
      <c r="B29" s="126"/>
      <c r="C29" s="166"/>
      <c r="D29" s="166"/>
      <c r="E29" s="131"/>
      <c r="F29" s="131"/>
      <c r="G29" s="131"/>
      <c r="H29" s="133"/>
      <c r="I29" s="133"/>
    </row>
    <row r="30" spans="1:9" ht="12.75" customHeight="1" x14ac:dyDescent="0.2">
      <c r="C30" s="12"/>
    </row>
    <row r="31" spans="1:9" ht="38.25" customHeight="1" x14ac:dyDescent="0.2">
      <c r="B31" s="341" t="s">
        <v>46</v>
      </c>
      <c r="C31" s="342" t="s">
        <v>395</v>
      </c>
      <c r="D31" s="76"/>
      <c r="E31" s="76"/>
    </row>
    <row r="32" spans="1:9" ht="12.75" customHeight="1" x14ac:dyDescent="0.25">
      <c r="C32" s="343">
        <v>2</v>
      </c>
      <c r="D32" s="343"/>
      <c r="E32" s="343"/>
      <c r="F32" s="343"/>
      <c r="G32" s="343"/>
      <c r="H32" s="344"/>
    </row>
    <row r="33" spans="3:8" ht="12.75" customHeight="1" x14ac:dyDescent="0.25">
      <c r="C33" s="343">
        <v>11</v>
      </c>
      <c r="D33" s="343"/>
      <c r="E33" s="343"/>
      <c r="F33" s="343"/>
      <c r="G33" s="343"/>
      <c r="H33" s="344"/>
    </row>
    <row r="34" spans="3:8" ht="15" x14ac:dyDescent="0.25">
      <c r="C34" s="343">
        <v>9</v>
      </c>
      <c r="D34" s="343"/>
      <c r="E34" s="343"/>
      <c r="F34" s="343"/>
      <c r="G34" s="343"/>
      <c r="H34" s="76"/>
    </row>
    <row r="35" spans="3:8" ht="15" x14ac:dyDescent="0.25">
      <c r="C35" s="343">
        <v>8</v>
      </c>
      <c r="D35" s="343"/>
      <c r="E35" s="343"/>
      <c r="F35" s="343"/>
      <c r="G35" s="343"/>
      <c r="H35" s="76"/>
    </row>
    <row r="36" spans="3:8" ht="15" x14ac:dyDescent="0.25">
      <c r="C36" s="343">
        <v>6</v>
      </c>
      <c r="D36" s="343"/>
      <c r="E36" s="343"/>
      <c r="F36" s="343"/>
      <c r="G36" s="343"/>
      <c r="H36" s="76"/>
    </row>
    <row r="37" spans="3:8" ht="15" x14ac:dyDescent="0.25">
      <c r="C37" s="343">
        <v>12</v>
      </c>
      <c r="D37" s="343"/>
      <c r="E37" s="343"/>
      <c r="F37" s="343"/>
      <c r="G37" s="343"/>
      <c r="H37" s="76"/>
    </row>
    <row r="38" spans="3:8" ht="15" x14ac:dyDescent="0.25">
      <c r="C38" s="343">
        <v>9</v>
      </c>
      <c r="D38" s="343"/>
      <c r="E38" s="343"/>
      <c r="F38" s="343"/>
      <c r="G38" s="343"/>
      <c r="H38" s="76"/>
    </row>
    <row r="39" spans="3:8" ht="15" x14ac:dyDescent="0.25">
      <c r="C39" s="343">
        <v>9</v>
      </c>
      <c r="D39" s="343"/>
      <c r="E39" s="343"/>
      <c r="F39" s="343"/>
      <c r="G39" s="343"/>
      <c r="H39" s="76"/>
    </row>
    <row r="40" spans="3:8" ht="15" x14ac:dyDescent="0.25">
      <c r="C40" s="343">
        <v>8</v>
      </c>
      <c r="D40" s="343"/>
      <c r="E40" s="343"/>
      <c r="F40" s="343"/>
      <c r="G40" s="343"/>
      <c r="H40" s="76"/>
    </row>
    <row r="41" spans="3:8" ht="15" x14ac:dyDescent="0.25">
      <c r="C41" s="343">
        <v>13</v>
      </c>
      <c r="D41" s="343"/>
      <c r="E41" s="343"/>
      <c r="F41" s="343"/>
      <c r="G41" s="343"/>
      <c r="H41" s="76"/>
    </row>
    <row r="42" spans="3:8" ht="15" x14ac:dyDescent="0.25">
      <c r="C42" s="343">
        <v>11</v>
      </c>
      <c r="D42" s="343"/>
      <c r="E42" s="343"/>
      <c r="F42" s="343"/>
      <c r="G42" s="343"/>
      <c r="H42" s="76"/>
    </row>
    <row r="43" spans="3:8" ht="15" x14ac:dyDescent="0.25">
      <c r="C43" s="343">
        <v>7</v>
      </c>
      <c r="D43" s="343"/>
      <c r="E43" s="343"/>
      <c r="F43" s="343"/>
      <c r="G43" s="343"/>
      <c r="H43" s="76"/>
    </row>
    <row r="44" spans="3:8" ht="15" x14ac:dyDescent="0.25">
      <c r="C44" s="343">
        <v>7</v>
      </c>
      <c r="D44" s="343"/>
      <c r="E44" s="343"/>
      <c r="F44" s="343"/>
      <c r="G44" s="343"/>
      <c r="H44" s="76"/>
    </row>
    <row r="45" spans="3:8" ht="15" x14ac:dyDescent="0.25">
      <c r="C45" s="343">
        <v>10</v>
      </c>
      <c r="D45" s="343"/>
      <c r="E45" s="343"/>
      <c r="F45" s="343"/>
      <c r="G45" s="343"/>
      <c r="H45" s="76"/>
    </row>
    <row r="46" spans="3:8" ht="15" x14ac:dyDescent="0.25">
      <c r="C46" s="343">
        <v>14</v>
      </c>
      <c r="D46" s="343"/>
      <c r="E46" s="343"/>
      <c r="F46" s="343"/>
      <c r="G46" s="343"/>
      <c r="H46" s="76"/>
    </row>
    <row r="47" spans="3:8" ht="15" x14ac:dyDescent="0.25">
      <c r="C47" s="343">
        <v>4</v>
      </c>
      <c r="D47" s="343"/>
      <c r="E47" s="343"/>
      <c r="F47" s="343"/>
      <c r="G47" s="343"/>
      <c r="H47" s="76"/>
    </row>
    <row r="48" spans="3:8" ht="15" x14ac:dyDescent="0.25">
      <c r="C48" s="343">
        <v>8</v>
      </c>
      <c r="D48" s="76"/>
    </row>
    <row r="49" spans="2:4" ht="15" x14ac:dyDescent="0.25">
      <c r="C49" s="343">
        <v>10</v>
      </c>
      <c r="D49" s="76"/>
    </row>
    <row r="50" spans="2:4" ht="15" x14ac:dyDescent="0.25">
      <c r="C50" s="343">
        <v>9</v>
      </c>
      <c r="D50" s="76"/>
    </row>
    <row r="51" spans="2:4" ht="15" x14ac:dyDescent="0.25">
      <c r="C51" s="343">
        <v>9</v>
      </c>
      <c r="D51" s="76"/>
    </row>
    <row r="52" spans="2:4" ht="15" x14ac:dyDescent="0.25">
      <c r="C52" s="343">
        <v>15</v>
      </c>
      <c r="D52" s="76"/>
    </row>
    <row r="53" spans="2:4" ht="15" x14ac:dyDescent="0.25">
      <c r="C53" s="343">
        <v>9</v>
      </c>
      <c r="D53" s="76"/>
    </row>
    <row r="54" spans="2:4" ht="15" x14ac:dyDescent="0.25">
      <c r="C54" s="343">
        <v>9</v>
      </c>
      <c r="D54" s="76"/>
    </row>
    <row r="55" spans="2:4" ht="15" x14ac:dyDescent="0.25">
      <c r="C55" s="343">
        <v>6</v>
      </c>
      <c r="D55" s="76"/>
    </row>
    <row r="56" spans="2:4" ht="15" x14ac:dyDescent="0.25">
      <c r="C56" s="343">
        <v>10</v>
      </c>
      <c r="D56" s="76"/>
    </row>
    <row r="57" spans="2:4" ht="15" x14ac:dyDescent="0.25">
      <c r="C57" s="343">
        <v>9</v>
      </c>
      <c r="D57" s="76"/>
    </row>
    <row r="58" spans="2:4" ht="15" x14ac:dyDescent="0.25">
      <c r="B58" s="253"/>
      <c r="C58" s="343">
        <v>7</v>
      </c>
      <c r="D58" s="76"/>
    </row>
    <row r="59" spans="2:4" ht="15" x14ac:dyDescent="0.25">
      <c r="B59" s="253"/>
      <c r="C59" s="343">
        <v>9</v>
      </c>
      <c r="D59" s="76"/>
    </row>
    <row r="60" spans="2:4" ht="15" x14ac:dyDescent="0.25">
      <c r="C60" s="343">
        <v>8</v>
      </c>
      <c r="D60" s="76"/>
    </row>
    <row r="61" spans="2:4" ht="15" x14ac:dyDescent="0.25">
      <c r="C61" s="343">
        <v>5</v>
      </c>
      <c r="D61" s="76"/>
    </row>
    <row r="62" spans="2:4" ht="15" x14ac:dyDescent="0.25">
      <c r="C62" s="343"/>
      <c r="D62" s="76"/>
    </row>
    <row r="63" spans="2:4" ht="15" x14ac:dyDescent="0.25">
      <c r="B63" s="341" t="s">
        <v>394</v>
      </c>
      <c r="C63" s="343">
        <v>30</v>
      </c>
      <c r="D63" s="76" t="s">
        <v>396</v>
      </c>
    </row>
    <row r="64" spans="2:4" ht="15" x14ac:dyDescent="0.25">
      <c r="B64" s="341" t="s">
        <v>445</v>
      </c>
      <c r="C64" s="343" t="s">
        <v>446</v>
      </c>
      <c r="D64" s="76" t="s">
        <v>396</v>
      </c>
    </row>
    <row r="65" spans="1:10" x14ac:dyDescent="0.2">
      <c r="B65" s="238"/>
      <c r="C65" s="345"/>
      <c r="D65" s="76"/>
      <c r="E65" s="76"/>
    </row>
    <row r="66" spans="1:10" ht="18" x14ac:dyDescent="0.25">
      <c r="A66" s="169"/>
      <c r="B66" s="35"/>
      <c r="C66" s="41"/>
      <c r="D66" s="41"/>
      <c r="H66" s="41"/>
    </row>
    <row r="67" spans="1:10" ht="18" x14ac:dyDescent="0.25">
      <c r="A67" s="126" t="s">
        <v>441</v>
      </c>
      <c r="B67" s="130"/>
      <c r="C67" s="131"/>
      <c r="D67" s="131"/>
      <c r="E67" s="133"/>
      <c r="F67" s="133"/>
      <c r="G67" s="133"/>
      <c r="H67" s="131"/>
      <c r="I67" s="133"/>
    </row>
    <row r="68" spans="1:10" x14ac:dyDescent="0.2">
      <c r="E68" s="49"/>
    </row>
    <row r="69" spans="1:10" ht="13.5" thickBot="1" x14ac:dyDescent="0.25">
      <c r="A69" s="88" t="s">
        <v>128</v>
      </c>
      <c r="B69" s="85"/>
      <c r="E69" s="49"/>
    </row>
    <row r="70" spans="1:10" x14ac:dyDescent="0.2">
      <c r="A70" s="59" t="s">
        <v>103</v>
      </c>
      <c r="B70" s="60"/>
      <c r="C70" s="61" t="s">
        <v>299</v>
      </c>
      <c r="D70" s="346"/>
      <c r="E70" s="346"/>
      <c r="F70" s="346"/>
      <c r="G70" s="346"/>
      <c r="H70" s="80"/>
    </row>
    <row r="71" spans="1:10" x14ac:dyDescent="0.2">
      <c r="A71" s="63" t="s">
        <v>105</v>
      </c>
      <c r="B71" s="3"/>
      <c r="C71" s="3" t="s">
        <v>132</v>
      </c>
      <c r="D71" s="23"/>
      <c r="E71" s="23"/>
      <c r="F71" s="23"/>
      <c r="G71" s="23"/>
      <c r="H71" s="81"/>
    </row>
    <row r="72" spans="1:10" x14ac:dyDescent="0.2">
      <c r="A72" s="63" t="s">
        <v>107</v>
      </c>
      <c r="B72" s="3"/>
      <c r="C72" s="448" t="s">
        <v>448</v>
      </c>
      <c r="D72" s="518"/>
      <c r="E72" s="3"/>
      <c r="F72" s="3"/>
      <c r="G72" s="3"/>
      <c r="H72" s="81"/>
    </row>
    <row r="73" spans="1:10" ht="12.75" customHeight="1" x14ac:dyDescent="0.2">
      <c r="A73" s="86"/>
      <c r="B73" s="11"/>
      <c r="C73" s="23"/>
      <c r="D73" s="23"/>
      <c r="E73" s="23"/>
      <c r="F73" s="23"/>
      <c r="G73" s="23"/>
      <c r="H73" s="87"/>
    </row>
    <row r="74" spans="1:10" ht="12.75" customHeight="1" x14ac:dyDescent="0.2">
      <c r="A74" s="347" t="s">
        <v>271</v>
      </c>
      <c r="B74" s="232"/>
      <c r="C74" s="232"/>
      <c r="D74" s="556" t="s">
        <v>499</v>
      </c>
      <c r="E74" s="557"/>
      <c r="F74" s="3"/>
      <c r="G74" s="3"/>
      <c r="H74" s="65"/>
      <c r="I74" s="348" t="s">
        <v>274</v>
      </c>
    </row>
    <row r="75" spans="1:10" ht="12.75" customHeight="1" x14ac:dyDescent="0.2">
      <c r="A75" s="347" t="s">
        <v>272</v>
      </c>
      <c r="B75" s="232"/>
      <c r="C75" s="232"/>
      <c r="D75" s="556">
        <v>2.57</v>
      </c>
      <c r="E75" s="557"/>
      <c r="F75" s="3"/>
      <c r="G75" s="3"/>
      <c r="H75" s="65"/>
      <c r="I75" s="348" t="s">
        <v>14</v>
      </c>
      <c r="J75" s="41"/>
    </row>
    <row r="76" spans="1:10" ht="12.75" customHeight="1" x14ac:dyDescent="0.2">
      <c r="A76" s="347"/>
      <c r="B76" s="232"/>
      <c r="C76" s="232"/>
      <c r="D76" s="349"/>
      <c r="E76" s="350"/>
      <c r="F76" s="351"/>
      <c r="G76" s="351"/>
      <c r="H76" s="65"/>
      <c r="I76" s="352"/>
      <c r="J76" s="41"/>
    </row>
    <row r="77" spans="1:10" ht="12.75" customHeight="1" x14ac:dyDescent="0.2">
      <c r="A77" s="347" t="s">
        <v>246</v>
      </c>
      <c r="B77" s="232"/>
      <c r="C77" s="232"/>
      <c r="D77" s="558" t="s">
        <v>495</v>
      </c>
      <c r="E77" s="559"/>
      <c r="F77" s="3"/>
      <c r="G77" s="3"/>
      <c r="H77" s="65"/>
      <c r="J77" s="41"/>
    </row>
    <row r="78" spans="1:10" ht="12.75" customHeight="1" x14ac:dyDescent="0.2">
      <c r="A78" s="347"/>
      <c r="B78" s="232"/>
      <c r="C78" s="232"/>
      <c r="D78" s="353"/>
      <c r="E78" s="354"/>
      <c r="F78" s="3"/>
      <c r="G78" s="3"/>
      <c r="H78" s="65"/>
      <c r="J78" s="41"/>
    </row>
    <row r="79" spans="1:10" ht="12.75" customHeight="1" x14ac:dyDescent="0.2">
      <c r="A79" s="550" t="s">
        <v>247</v>
      </c>
      <c r="B79" s="551"/>
      <c r="C79" s="554" t="s">
        <v>500</v>
      </c>
      <c r="D79" s="555"/>
      <c r="E79" s="555"/>
      <c r="F79" s="555"/>
      <c r="G79" s="555"/>
      <c r="H79" s="65"/>
      <c r="I79" s="348" t="s">
        <v>274</v>
      </c>
      <c r="J79" s="41"/>
    </row>
    <row r="80" spans="1:10" x14ac:dyDescent="0.2">
      <c r="A80" s="552"/>
      <c r="B80" s="551"/>
      <c r="C80" s="554"/>
      <c r="D80" s="555"/>
      <c r="E80" s="555"/>
      <c r="F80" s="555"/>
      <c r="G80" s="555"/>
      <c r="H80" s="65"/>
      <c r="J80" s="41"/>
    </row>
    <row r="81" spans="1:10" x14ac:dyDescent="0.2">
      <c r="A81" s="355"/>
      <c r="B81" s="284"/>
      <c r="C81" s="554"/>
      <c r="D81" s="555"/>
      <c r="E81" s="555"/>
      <c r="F81" s="555"/>
      <c r="G81" s="555"/>
      <c r="H81" s="65"/>
      <c r="J81" s="41"/>
    </row>
    <row r="82" spans="1:10" ht="13.5" thickBot="1" x14ac:dyDescent="0.25">
      <c r="A82" s="69"/>
      <c r="B82" s="74"/>
      <c r="C82" s="356"/>
      <c r="D82" s="356"/>
      <c r="E82" s="356"/>
      <c r="F82" s="74"/>
      <c r="G82" s="74"/>
      <c r="H82" s="84"/>
      <c r="J82" s="41"/>
    </row>
    <row r="83" spans="1:10" s="213" customFormat="1" x14ac:dyDescent="0.2">
      <c r="A83" s="357"/>
      <c r="B83" s="357"/>
      <c r="D83" s="358"/>
      <c r="E83" s="359"/>
      <c r="H83" s="360"/>
    </row>
    <row r="84" spans="1:10" ht="12.75" customHeight="1" thickBot="1" x14ac:dyDescent="0.25">
      <c r="A84" s="247" t="s">
        <v>443</v>
      </c>
      <c r="B84" s="248"/>
      <c r="C84" s="249"/>
      <c r="D84" s="249"/>
      <c r="E84" s="249"/>
      <c r="F84" s="249"/>
      <c r="G84" s="249"/>
      <c r="H84" s="249"/>
      <c r="I84" s="250"/>
    </row>
    <row r="85" spans="1:10" ht="12.75" customHeight="1" thickBot="1" x14ac:dyDescent="0.25">
      <c r="A85" s="253"/>
      <c r="B85" s="4"/>
    </row>
    <row r="86" spans="1:10" x14ac:dyDescent="0.2">
      <c r="A86" s="140" t="s">
        <v>185</v>
      </c>
      <c r="B86" s="141"/>
      <c r="C86" s="141"/>
      <c r="D86" s="258"/>
      <c r="E86" s="258"/>
      <c r="F86" s="258"/>
      <c r="G86" s="258"/>
      <c r="H86" s="258"/>
      <c r="I86" s="257"/>
    </row>
    <row r="87" spans="1:10" x14ac:dyDescent="0.2">
      <c r="A87" s="143" t="s">
        <v>186</v>
      </c>
      <c r="B87" s="135"/>
      <c r="C87" s="135"/>
      <c r="D87" s="146"/>
      <c r="E87" s="146"/>
      <c r="F87" s="146"/>
      <c r="G87" s="146"/>
      <c r="H87" s="146"/>
      <c r="I87" s="246"/>
    </row>
    <row r="88" spans="1:10" x14ac:dyDescent="0.2">
      <c r="A88" s="144" t="s">
        <v>250</v>
      </c>
      <c r="B88" s="135"/>
      <c r="C88" s="135"/>
      <c r="D88" s="146"/>
      <c r="E88" s="146"/>
      <c r="F88" s="146"/>
      <c r="G88" s="146"/>
      <c r="H88" s="146"/>
      <c r="I88" s="246"/>
    </row>
    <row r="89" spans="1:10" ht="13.5" thickBot="1" x14ac:dyDescent="0.25">
      <c r="A89" s="145" t="s">
        <v>187</v>
      </c>
      <c r="B89" s="137"/>
      <c r="C89" s="137"/>
      <c r="D89" s="249"/>
      <c r="E89" s="249"/>
      <c r="F89" s="249"/>
      <c r="G89" s="249"/>
      <c r="H89" s="249"/>
      <c r="I89" s="250"/>
    </row>
  </sheetData>
  <mergeCells count="12">
    <mergeCell ref="A79:B80"/>
    <mergeCell ref="D27:I27"/>
    <mergeCell ref="H17:I17"/>
    <mergeCell ref="H19:I19"/>
    <mergeCell ref="H21:I21"/>
    <mergeCell ref="H23:I23"/>
    <mergeCell ref="D25:I25"/>
    <mergeCell ref="C79:G81"/>
    <mergeCell ref="C72:D72"/>
    <mergeCell ref="D74:E74"/>
    <mergeCell ref="D75:E75"/>
    <mergeCell ref="D77:E77"/>
  </mergeCells>
  <pageMargins left="0.75" right="0.75" top="1" bottom="1" header="0.5" footer="0.5"/>
  <pageSetup scale="90" orientation="landscape" r:id="rId1"/>
  <headerFooter alignWithMargins="0"/>
  <rowBreaks count="1" manualBreakCount="1">
    <brk id="27" max="8"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0"/>
  </sheetPr>
  <dimension ref="A3:N63"/>
  <sheetViews>
    <sheetView workbookViewId="0"/>
  </sheetViews>
  <sheetFormatPr defaultColWidth="8.85546875" defaultRowHeight="12.75" x14ac:dyDescent="0.2"/>
  <cols>
    <col min="1" max="10" width="8.85546875" style="147"/>
    <col min="11" max="11" width="29.85546875" style="147" bestFit="1" customWidth="1"/>
    <col min="12" max="16384" width="8.85546875" style="147"/>
  </cols>
  <sheetData>
    <row r="3" spans="1:11" ht="15.75" x14ac:dyDescent="0.25">
      <c r="A3" s="204" t="s">
        <v>225</v>
      </c>
      <c r="B3" s="204"/>
      <c r="C3" s="204"/>
      <c r="D3" s="204"/>
      <c r="E3" s="204"/>
      <c r="F3" s="204"/>
      <c r="G3" s="204"/>
      <c r="H3" s="204"/>
      <c r="I3" s="204"/>
      <c r="J3" s="204"/>
      <c r="K3" s="204"/>
    </row>
    <row r="4" spans="1:11" ht="15.75" x14ac:dyDescent="0.25">
      <c r="A4" s="204" t="s">
        <v>226</v>
      </c>
      <c r="B4" s="204"/>
      <c r="C4" s="204"/>
      <c r="D4" s="204"/>
      <c r="E4" s="204"/>
      <c r="F4" s="204"/>
      <c r="G4" s="204"/>
      <c r="H4" s="204"/>
      <c r="I4" s="204"/>
      <c r="J4" s="204"/>
      <c r="K4" s="204"/>
    </row>
    <row r="5" spans="1:11" ht="15.75" x14ac:dyDescent="0.25">
      <c r="A5" s="204" t="s">
        <v>227</v>
      </c>
      <c r="B5" s="158"/>
      <c r="C5" s="158"/>
      <c r="D5" s="158"/>
      <c r="E5" s="158"/>
      <c r="F5" s="158"/>
      <c r="G5" s="158"/>
      <c r="H5" s="158"/>
      <c r="I5" s="158"/>
      <c r="K5" s="251" t="s">
        <v>296</v>
      </c>
    </row>
    <row r="6" spans="1:11" x14ac:dyDescent="0.2">
      <c r="A6" s="157"/>
      <c r="B6" s="156"/>
      <c r="C6" s="156"/>
      <c r="D6" s="156"/>
      <c r="E6" s="156"/>
      <c r="F6" s="156"/>
      <c r="G6" s="156"/>
      <c r="H6" s="156"/>
      <c r="I6" s="156"/>
      <c r="J6" s="156"/>
      <c r="K6" s="155"/>
    </row>
    <row r="7" spans="1:11" x14ac:dyDescent="0.2">
      <c r="A7" s="153"/>
      <c r="B7" s="152"/>
      <c r="C7" s="152"/>
      <c r="D7" s="152"/>
      <c r="E7" s="152"/>
      <c r="F7" s="152"/>
      <c r="G7" s="152"/>
      <c r="H7" s="152"/>
      <c r="I7" s="152"/>
      <c r="J7" s="152"/>
      <c r="K7" s="151"/>
    </row>
    <row r="8" spans="1:11" ht="18" x14ac:dyDescent="0.25">
      <c r="A8" s="153"/>
      <c r="B8" s="152"/>
      <c r="C8" s="154" t="s">
        <v>228</v>
      </c>
      <c r="D8" s="152"/>
      <c r="E8" s="152"/>
      <c r="F8" s="152"/>
      <c r="G8" s="152"/>
      <c r="H8" s="152"/>
      <c r="I8" s="152"/>
      <c r="J8" s="152"/>
      <c r="K8" s="151"/>
    </row>
    <row r="9" spans="1:11" x14ac:dyDescent="0.2">
      <c r="A9" s="153"/>
      <c r="B9" s="152"/>
      <c r="C9" s="152"/>
      <c r="D9" s="152"/>
      <c r="E9" s="152"/>
      <c r="F9" s="152"/>
      <c r="G9" s="152"/>
      <c r="H9" s="152"/>
      <c r="I9" s="152"/>
      <c r="J9" s="152"/>
      <c r="K9" s="151"/>
    </row>
    <row r="10" spans="1:11" x14ac:dyDescent="0.2">
      <c r="A10" s="153"/>
      <c r="B10" s="152"/>
      <c r="C10" s="152"/>
      <c r="D10" s="152"/>
      <c r="E10" s="152"/>
      <c r="F10" s="152"/>
      <c r="G10" s="152"/>
      <c r="H10" s="152"/>
      <c r="I10" s="152"/>
      <c r="J10" s="152"/>
      <c r="K10" s="151"/>
    </row>
    <row r="11" spans="1:11" x14ac:dyDescent="0.2">
      <c r="A11" s="153"/>
      <c r="B11" s="152"/>
      <c r="C11" s="152"/>
      <c r="D11" s="152"/>
      <c r="E11" s="152"/>
      <c r="F11" s="152"/>
      <c r="G11" s="152"/>
      <c r="H11" s="152"/>
      <c r="I11" s="152"/>
      <c r="J11" s="152"/>
      <c r="K11" s="151"/>
    </row>
    <row r="12" spans="1:11" x14ac:dyDescent="0.2">
      <c r="A12" s="153"/>
      <c r="B12" s="152"/>
      <c r="C12" s="152"/>
      <c r="D12" s="152"/>
      <c r="E12" s="152"/>
      <c r="F12" s="152"/>
      <c r="G12" s="152"/>
      <c r="H12" s="152"/>
      <c r="I12" s="152"/>
      <c r="J12" s="152"/>
      <c r="K12" s="151"/>
    </row>
    <row r="13" spans="1:11" x14ac:dyDescent="0.2">
      <c r="A13" s="153"/>
      <c r="B13" s="152"/>
      <c r="C13" s="152"/>
      <c r="D13" s="152"/>
      <c r="E13" s="152"/>
      <c r="F13" s="152"/>
      <c r="G13" s="152"/>
      <c r="H13" s="152"/>
      <c r="I13" s="152"/>
      <c r="J13" s="152"/>
      <c r="K13" s="151"/>
    </row>
    <row r="14" spans="1:11" x14ac:dyDescent="0.2">
      <c r="A14" s="153"/>
      <c r="B14" s="152"/>
      <c r="C14" s="152"/>
      <c r="D14" s="152"/>
      <c r="E14" s="152"/>
      <c r="F14" s="152"/>
      <c r="G14" s="152"/>
      <c r="H14" s="152"/>
      <c r="I14" s="152"/>
      <c r="J14" s="152"/>
      <c r="K14" s="151"/>
    </row>
    <row r="15" spans="1:11" x14ac:dyDescent="0.2">
      <c r="A15" s="153"/>
      <c r="B15" s="152"/>
      <c r="C15" s="152"/>
      <c r="D15" s="152"/>
      <c r="E15" s="152"/>
      <c r="F15" s="152"/>
      <c r="G15" s="152"/>
      <c r="H15" s="152"/>
      <c r="I15" s="152"/>
      <c r="J15" s="152"/>
      <c r="K15" s="151"/>
    </row>
    <row r="16" spans="1:11" x14ac:dyDescent="0.2">
      <c r="A16" s="153"/>
      <c r="B16" s="152"/>
      <c r="C16" s="152"/>
      <c r="D16" s="152"/>
      <c r="E16" s="152"/>
      <c r="F16" s="152"/>
      <c r="G16" s="152"/>
      <c r="H16" s="152"/>
      <c r="I16" s="152"/>
      <c r="J16" s="152"/>
      <c r="K16" s="151"/>
    </row>
    <row r="17" spans="1:11" x14ac:dyDescent="0.2">
      <c r="A17" s="153"/>
      <c r="B17" s="152"/>
      <c r="C17" s="152"/>
      <c r="D17" s="152"/>
      <c r="E17" s="152"/>
      <c r="F17" s="152"/>
      <c r="G17" s="152"/>
      <c r="H17" s="152"/>
      <c r="I17" s="152"/>
      <c r="J17" s="152"/>
      <c r="K17" s="151"/>
    </row>
    <row r="18" spans="1:11" x14ac:dyDescent="0.2">
      <c r="A18" s="153"/>
      <c r="B18" s="152"/>
      <c r="C18" s="152"/>
      <c r="D18" s="152"/>
      <c r="E18" s="152"/>
      <c r="F18" s="152"/>
      <c r="G18" s="152"/>
      <c r="H18" s="152"/>
      <c r="I18" s="152"/>
      <c r="J18" s="152"/>
      <c r="K18" s="151"/>
    </row>
    <row r="19" spans="1:11" x14ac:dyDescent="0.2">
      <c r="A19" s="153"/>
      <c r="B19" s="152"/>
      <c r="C19" s="152"/>
      <c r="D19" s="152"/>
      <c r="E19" s="152"/>
      <c r="F19" s="152"/>
      <c r="G19" s="152"/>
      <c r="H19" s="152"/>
      <c r="I19" s="152"/>
      <c r="J19" s="152"/>
      <c r="K19" s="151"/>
    </row>
    <row r="20" spans="1:11" x14ac:dyDescent="0.2">
      <c r="A20" s="153"/>
      <c r="B20" s="152"/>
      <c r="C20" s="152"/>
      <c r="D20" s="152"/>
      <c r="E20" s="152"/>
      <c r="F20" s="152"/>
      <c r="G20" s="152"/>
      <c r="H20" s="152"/>
      <c r="I20" s="152"/>
      <c r="J20" s="152"/>
      <c r="K20" s="151"/>
    </row>
    <row r="21" spans="1:11" x14ac:dyDescent="0.2">
      <c r="A21" s="153"/>
      <c r="B21" s="152"/>
      <c r="C21" s="152"/>
      <c r="D21" s="152"/>
      <c r="E21" s="152"/>
      <c r="F21" s="152"/>
      <c r="G21" s="152"/>
      <c r="H21" s="152"/>
      <c r="I21" s="152"/>
      <c r="J21" s="152"/>
      <c r="K21" s="151"/>
    </row>
    <row r="22" spans="1:11" x14ac:dyDescent="0.2">
      <c r="A22" s="153"/>
      <c r="B22" s="152"/>
      <c r="C22" s="152"/>
      <c r="D22" s="152"/>
      <c r="E22" s="152"/>
      <c r="F22" s="152"/>
      <c r="G22" s="152"/>
      <c r="H22" s="152"/>
      <c r="I22" s="152"/>
      <c r="J22" s="152"/>
      <c r="K22" s="151"/>
    </row>
    <row r="23" spans="1:11" x14ac:dyDescent="0.2">
      <c r="A23" s="153"/>
      <c r="B23" s="152"/>
      <c r="C23" s="152"/>
      <c r="D23" s="152"/>
      <c r="E23" s="152"/>
      <c r="F23" s="152"/>
      <c r="G23" s="152"/>
      <c r="H23" s="152"/>
      <c r="I23" s="152"/>
      <c r="J23" s="152"/>
      <c r="K23" s="151"/>
    </row>
    <row r="24" spans="1:11" x14ac:dyDescent="0.2">
      <c r="A24" s="153"/>
      <c r="B24" s="152"/>
      <c r="C24" s="152"/>
      <c r="D24" s="152"/>
      <c r="E24" s="152"/>
      <c r="F24" s="152"/>
      <c r="G24" s="152"/>
      <c r="H24" s="152"/>
      <c r="I24" s="152"/>
      <c r="J24" s="152"/>
      <c r="K24" s="151"/>
    </row>
    <row r="25" spans="1:11" x14ac:dyDescent="0.2">
      <c r="A25" s="153"/>
      <c r="B25" s="152"/>
      <c r="C25" s="152"/>
      <c r="D25" s="152"/>
      <c r="E25" s="152"/>
      <c r="F25" s="152"/>
      <c r="G25" s="152"/>
      <c r="H25" s="152"/>
      <c r="I25" s="152"/>
      <c r="J25" s="152"/>
      <c r="K25" s="151"/>
    </row>
    <row r="26" spans="1:11" x14ac:dyDescent="0.2">
      <c r="A26" s="153"/>
      <c r="B26" s="152"/>
      <c r="C26" s="152"/>
      <c r="D26" s="152"/>
      <c r="E26" s="152"/>
      <c r="F26" s="152"/>
      <c r="G26" s="152"/>
      <c r="H26" s="152"/>
      <c r="I26" s="152"/>
      <c r="J26" s="152"/>
      <c r="K26" s="151"/>
    </row>
    <row r="27" spans="1:11" x14ac:dyDescent="0.2">
      <c r="A27" s="153"/>
      <c r="B27" s="152"/>
      <c r="C27" s="152"/>
      <c r="D27" s="152"/>
      <c r="E27" s="152"/>
      <c r="F27" s="152"/>
      <c r="G27" s="152"/>
      <c r="H27" s="152"/>
      <c r="I27" s="152"/>
      <c r="J27" s="152"/>
      <c r="K27" s="151"/>
    </row>
    <row r="28" spans="1:11" x14ac:dyDescent="0.2">
      <c r="A28" s="153"/>
      <c r="B28" s="152"/>
      <c r="C28" s="152"/>
      <c r="D28" s="152"/>
      <c r="E28" s="152"/>
      <c r="F28" s="152"/>
      <c r="G28" s="152"/>
      <c r="H28" s="152"/>
      <c r="I28" s="152"/>
      <c r="J28" s="152"/>
      <c r="K28" s="151"/>
    </row>
    <row r="29" spans="1:11" x14ac:dyDescent="0.2">
      <c r="A29" s="153"/>
      <c r="B29" s="152"/>
      <c r="C29" s="152"/>
      <c r="D29" s="152"/>
      <c r="E29" s="152"/>
      <c r="F29" s="152"/>
      <c r="G29" s="152"/>
      <c r="H29" s="152"/>
      <c r="I29" s="152"/>
      <c r="J29" s="152"/>
      <c r="K29" s="151"/>
    </row>
    <row r="30" spans="1:11" x14ac:dyDescent="0.2">
      <c r="A30" s="150"/>
      <c r="B30" s="149"/>
      <c r="C30" s="149"/>
      <c r="D30" s="149"/>
      <c r="E30" s="149"/>
      <c r="F30" s="149"/>
      <c r="G30" s="149"/>
      <c r="H30" s="149"/>
      <c r="I30" s="149"/>
      <c r="J30" s="149"/>
      <c r="K30" s="148"/>
    </row>
    <row r="34" spans="1:14" ht="15.75" x14ac:dyDescent="0.25">
      <c r="A34" s="204" t="s">
        <v>229</v>
      </c>
      <c r="B34" s="204"/>
      <c r="C34" s="204"/>
      <c r="D34" s="204"/>
      <c r="E34" s="204"/>
      <c r="F34" s="204"/>
      <c r="G34" s="204"/>
      <c r="H34" s="204"/>
      <c r="I34" s="204"/>
      <c r="J34" s="204"/>
      <c r="K34" s="204"/>
    </row>
    <row r="35" spans="1:14" ht="15.75" x14ac:dyDescent="0.25">
      <c r="A35" s="204" t="s">
        <v>230</v>
      </c>
      <c r="B35" s="204"/>
      <c r="C35" s="204"/>
      <c r="D35" s="204"/>
      <c r="E35" s="204"/>
      <c r="F35" s="204"/>
      <c r="G35" s="204"/>
      <c r="H35" s="204"/>
      <c r="I35" s="204"/>
      <c r="J35" s="204"/>
      <c r="K35" s="204"/>
    </row>
    <row r="36" spans="1:14" ht="15.75" x14ac:dyDescent="0.25">
      <c r="A36" s="204" t="s">
        <v>227</v>
      </c>
      <c r="B36" s="158"/>
      <c r="C36" s="158"/>
      <c r="D36" s="158"/>
      <c r="E36" s="158"/>
      <c r="K36" s="251" t="s">
        <v>297</v>
      </c>
    </row>
    <row r="38" spans="1:14" x14ac:dyDescent="0.2">
      <c r="A38" s="157"/>
      <c r="B38" s="156"/>
      <c r="C38" s="156"/>
      <c r="D38" s="156"/>
      <c r="E38" s="156"/>
      <c r="F38" s="156"/>
      <c r="G38" s="156"/>
      <c r="H38" s="156"/>
      <c r="I38" s="156"/>
      <c r="J38" s="156"/>
      <c r="K38" s="156"/>
      <c r="L38" s="156"/>
      <c r="M38" s="156"/>
      <c r="N38" s="155"/>
    </row>
    <row r="39" spans="1:14" ht="18" x14ac:dyDescent="0.25">
      <c r="A39" s="153"/>
      <c r="B39" s="152"/>
      <c r="C39" s="154" t="s">
        <v>188</v>
      </c>
      <c r="D39" s="152"/>
      <c r="E39" s="152"/>
      <c r="F39" s="152"/>
      <c r="G39" s="152"/>
      <c r="H39" s="152"/>
      <c r="I39" s="152"/>
      <c r="J39" s="152"/>
      <c r="K39" s="152"/>
      <c r="L39" s="152"/>
      <c r="M39" s="152"/>
      <c r="N39" s="151"/>
    </row>
    <row r="40" spans="1:14" x14ac:dyDescent="0.2">
      <c r="A40" s="153"/>
      <c r="B40" s="152"/>
      <c r="C40" s="152"/>
      <c r="D40" s="152"/>
      <c r="E40" s="152"/>
      <c r="F40" s="152"/>
      <c r="G40" s="152"/>
      <c r="H40" s="152"/>
      <c r="I40" s="152"/>
      <c r="J40" s="152"/>
      <c r="K40" s="152"/>
      <c r="L40" s="152"/>
      <c r="M40" s="152"/>
      <c r="N40" s="151"/>
    </row>
    <row r="41" spans="1:14" x14ac:dyDescent="0.2">
      <c r="A41" s="153"/>
      <c r="B41" s="152"/>
      <c r="C41" s="152"/>
      <c r="D41" s="152"/>
      <c r="E41" s="152"/>
      <c r="F41" s="152"/>
      <c r="G41" s="152"/>
      <c r="H41" s="152"/>
      <c r="I41" s="152"/>
      <c r="J41" s="152"/>
      <c r="K41" s="152"/>
      <c r="L41" s="152"/>
      <c r="M41" s="152"/>
      <c r="N41" s="151"/>
    </row>
    <row r="42" spans="1:14" x14ac:dyDescent="0.2">
      <c r="A42" s="153"/>
      <c r="B42" s="152"/>
      <c r="C42" s="152"/>
      <c r="D42" s="152"/>
      <c r="E42" s="152"/>
      <c r="F42" s="152"/>
      <c r="G42" s="152"/>
      <c r="H42" s="152"/>
      <c r="I42" s="152"/>
      <c r="J42" s="152"/>
      <c r="K42" s="152"/>
      <c r="L42" s="152"/>
      <c r="M42" s="152"/>
      <c r="N42" s="151"/>
    </row>
    <row r="43" spans="1:14" x14ac:dyDescent="0.2">
      <c r="A43" s="153"/>
      <c r="B43" s="152"/>
      <c r="C43" s="152"/>
      <c r="D43" s="152"/>
      <c r="E43" s="152"/>
      <c r="F43" s="152"/>
      <c r="G43" s="152"/>
      <c r="H43" s="152"/>
      <c r="I43" s="152"/>
      <c r="J43" s="152"/>
      <c r="K43" s="152"/>
      <c r="L43" s="152"/>
      <c r="M43" s="152"/>
      <c r="N43" s="151"/>
    </row>
    <row r="44" spans="1:14" x14ac:dyDescent="0.2">
      <c r="A44" s="153"/>
      <c r="B44" s="152"/>
      <c r="C44" s="152"/>
      <c r="D44" s="152"/>
      <c r="E44" s="152"/>
      <c r="F44" s="152"/>
      <c r="G44" s="152"/>
      <c r="H44" s="152"/>
      <c r="I44" s="152"/>
      <c r="J44" s="152"/>
      <c r="K44" s="152"/>
      <c r="L44" s="152"/>
      <c r="M44" s="152"/>
      <c r="N44" s="151"/>
    </row>
    <row r="45" spans="1:14" x14ac:dyDescent="0.2">
      <c r="A45" s="153"/>
      <c r="B45" s="152"/>
      <c r="C45" s="152"/>
      <c r="D45" s="152"/>
      <c r="E45" s="152"/>
      <c r="F45" s="152"/>
      <c r="G45" s="152"/>
      <c r="H45" s="152"/>
      <c r="I45" s="152"/>
      <c r="J45" s="152"/>
      <c r="K45" s="152"/>
      <c r="L45" s="152"/>
      <c r="M45" s="152"/>
      <c r="N45" s="151"/>
    </row>
    <row r="46" spans="1:14" x14ac:dyDescent="0.2">
      <c r="A46" s="153"/>
      <c r="B46" s="152"/>
      <c r="C46" s="152"/>
      <c r="D46" s="152"/>
      <c r="E46" s="152"/>
      <c r="F46" s="152"/>
      <c r="G46" s="152"/>
      <c r="H46" s="152"/>
      <c r="I46" s="152"/>
      <c r="J46" s="152"/>
      <c r="K46" s="152"/>
      <c r="L46" s="152"/>
      <c r="M46" s="152"/>
      <c r="N46" s="151"/>
    </row>
    <row r="47" spans="1:14" x14ac:dyDescent="0.2">
      <c r="A47" s="153"/>
      <c r="B47" s="152"/>
      <c r="C47" s="152"/>
      <c r="D47" s="152"/>
      <c r="E47" s="152"/>
      <c r="F47" s="152"/>
      <c r="G47" s="152"/>
      <c r="H47" s="152"/>
      <c r="I47" s="152"/>
      <c r="J47" s="152"/>
      <c r="K47" s="152"/>
      <c r="L47" s="152"/>
      <c r="M47" s="152"/>
      <c r="N47" s="151"/>
    </row>
    <row r="48" spans="1:14" x14ac:dyDescent="0.2">
      <c r="A48" s="153"/>
      <c r="B48" s="152"/>
      <c r="C48" s="152"/>
      <c r="D48" s="152"/>
      <c r="E48" s="152"/>
      <c r="F48" s="152"/>
      <c r="G48" s="152"/>
      <c r="H48" s="152"/>
      <c r="I48" s="152"/>
      <c r="J48" s="152"/>
      <c r="K48" s="152"/>
      <c r="L48" s="152"/>
      <c r="M48" s="152"/>
      <c r="N48" s="151"/>
    </row>
    <row r="49" spans="1:14" x14ac:dyDescent="0.2">
      <c r="A49" s="153"/>
      <c r="B49" s="152"/>
      <c r="C49" s="152"/>
      <c r="D49" s="152"/>
      <c r="E49" s="152"/>
      <c r="F49" s="152"/>
      <c r="G49" s="152"/>
      <c r="H49" s="152"/>
      <c r="I49" s="152"/>
      <c r="J49" s="152"/>
      <c r="K49" s="152"/>
      <c r="L49" s="152"/>
      <c r="M49" s="152"/>
      <c r="N49" s="151"/>
    </row>
    <row r="50" spans="1:14" x14ac:dyDescent="0.2">
      <c r="A50" s="153"/>
      <c r="B50" s="152"/>
      <c r="C50" s="152"/>
      <c r="D50" s="152"/>
      <c r="E50" s="152"/>
      <c r="F50" s="152"/>
      <c r="G50" s="152"/>
      <c r="H50" s="152"/>
      <c r="I50" s="152"/>
      <c r="J50" s="152"/>
      <c r="K50" s="152"/>
      <c r="L50" s="152"/>
      <c r="M50" s="152"/>
      <c r="N50" s="151"/>
    </row>
    <row r="51" spans="1:14" x14ac:dyDescent="0.2">
      <c r="A51" s="153"/>
      <c r="B51" s="152"/>
      <c r="C51" s="152"/>
      <c r="D51" s="152"/>
      <c r="E51" s="152"/>
      <c r="F51" s="152"/>
      <c r="G51" s="152"/>
      <c r="H51" s="152"/>
      <c r="I51" s="152"/>
      <c r="J51" s="152"/>
      <c r="K51" s="152"/>
      <c r="L51" s="152"/>
      <c r="M51" s="152"/>
      <c r="N51" s="151"/>
    </row>
    <row r="52" spans="1:14" x14ac:dyDescent="0.2">
      <c r="A52" s="153"/>
      <c r="B52" s="152"/>
      <c r="C52" s="152"/>
      <c r="D52" s="152"/>
      <c r="E52" s="152"/>
      <c r="F52" s="152"/>
      <c r="G52" s="152"/>
      <c r="H52" s="152"/>
      <c r="I52" s="152"/>
      <c r="J52" s="152"/>
      <c r="K52" s="152"/>
      <c r="L52" s="152"/>
      <c r="M52" s="152"/>
      <c r="N52" s="151"/>
    </row>
    <row r="53" spans="1:14" x14ac:dyDescent="0.2">
      <c r="A53" s="153"/>
      <c r="B53" s="152"/>
      <c r="C53" s="152"/>
      <c r="D53" s="152"/>
      <c r="E53" s="152"/>
      <c r="F53" s="152"/>
      <c r="G53" s="152"/>
      <c r="H53" s="152"/>
      <c r="I53" s="152"/>
      <c r="J53" s="152"/>
      <c r="K53" s="152"/>
      <c r="L53" s="152"/>
      <c r="M53" s="152"/>
      <c r="N53" s="151"/>
    </row>
    <row r="54" spans="1:14" x14ac:dyDescent="0.2">
      <c r="A54" s="153"/>
      <c r="B54" s="152"/>
      <c r="C54" s="152"/>
      <c r="D54" s="152"/>
      <c r="E54" s="152"/>
      <c r="F54" s="152"/>
      <c r="G54" s="152"/>
      <c r="H54" s="152"/>
      <c r="I54" s="152"/>
      <c r="J54" s="152"/>
      <c r="K54" s="152"/>
      <c r="L54" s="152"/>
      <c r="M54" s="152"/>
      <c r="N54" s="151"/>
    </row>
    <row r="55" spans="1:14" x14ac:dyDescent="0.2">
      <c r="A55" s="153"/>
      <c r="B55" s="152"/>
      <c r="C55" s="152"/>
      <c r="D55" s="152"/>
      <c r="E55" s="152"/>
      <c r="F55" s="152"/>
      <c r="G55" s="152"/>
      <c r="H55" s="152"/>
      <c r="I55" s="152"/>
      <c r="J55" s="152"/>
      <c r="K55" s="152"/>
      <c r="L55" s="152"/>
      <c r="M55" s="152"/>
      <c r="N55" s="151"/>
    </row>
    <row r="56" spans="1:14" x14ac:dyDescent="0.2">
      <c r="A56" s="153"/>
      <c r="B56" s="152"/>
      <c r="C56" s="152"/>
      <c r="D56" s="152"/>
      <c r="E56" s="152"/>
      <c r="F56" s="152"/>
      <c r="G56" s="152"/>
      <c r="H56" s="152"/>
      <c r="I56" s="152"/>
      <c r="J56" s="152"/>
      <c r="K56" s="152"/>
      <c r="L56" s="152"/>
      <c r="M56" s="152"/>
      <c r="N56" s="151"/>
    </row>
    <row r="57" spans="1:14" x14ac:dyDescent="0.2">
      <c r="A57" s="153"/>
      <c r="B57" s="152"/>
      <c r="C57" s="152"/>
      <c r="D57" s="152"/>
      <c r="E57" s="152"/>
      <c r="F57" s="152"/>
      <c r="G57" s="152"/>
      <c r="H57" s="152"/>
      <c r="I57" s="152"/>
      <c r="J57" s="152"/>
      <c r="K57" s="152"/>
      <c r="L57" s="152"/>
      <c r="M57" s="152"/>
      <c r="N57" s="151"/>
    </row>
    <row r="58" spans="1:14" x14ac:dyDescent="0.2">
      <c r="A58" s="153"/>
      <c r="B58" s="152"/>
      <c r="C58" s="152"/>
      <c r="D58" s="152"/>
      <c r="E58" s="152"/>
      <c r="F58" s="152"/>
      <c r="G58" s="152"/>
      <c r="H58" s="152"/>
      <c r="I58" s="152"/>
      <c r="J58" s="152"/>
      <c r="K58" s="152"/>
      <c r="L58" s="152"/>
      <c r="M58" s="152"/>
      <c r="N58" s="151"/>
    </row>
    <row r="59" spans="1:14" x14ac:dyDescent="0.2">
      <c r="A59" s="153"/>
      <c r="B59" s="152"/>
      <c r="C59" s="152"/>
      <c r="D59" s="152"/>
      <c r="E59" s="152"/>
      <c r="F59" s="152"/>
      <c r="G59" s="152"/>
      <c r="H59" s="152"/>
      <c r="I59" s="152"/>
      <c r="J59" s="152"/>
      <c r="K59" s="152"/>
      <c r="L59" s="152"/>
      <c r="M59" s="152"/>
      <c r="N59" s="151"/>
    </row>
    <row r="60" spans="1:14" x14ac:dyDescent="0.2">
      <c r="A60" s="153"/>
      <c r="B60" s="152"/>
      <c r="C60" s="152"/>
      <c r="D60" s="152"/>
      <c r="E60" s="152"/>
      <c r="F60" s="152"/>
      <c r="G60" s="152"/>
      <c r="H60" s="152"/>
      <c r="I60" s="152"/>
      <c r="J60" s="152"/>
      <c r="K60" s="152"/>
      <c r="L60" s="152"/>
      <c r="M60" s="152"/>
      <c r="N60" s="151"/>
    </row>
    <row r="61" spans="1:14" x14ac:dyDescent="0.2">
      <c r="A61" s="153"/>
      <c r="B61" s="152"/>
      <c r="C61" s="152"/>
      <c r="D61" s="152"/>
      <c r="E61" s="152"/>
      <c r="F61" s="152"/>
      <c r="G61" s="152"/>
      <c r="H61" s="152"/>
      <c r="I61" s="152"/>
      <c r="J61" s="152"/>
      <c r="K61" s="152"/>
      <c r="L61" s="152"/>
      <c r="M61" s="152"/>
      <c r="N61" s="151"/>
    </row>
    <row r="62" spans="1:14" x14ac:dyDescent="0.2">
      <c r="A62" s="153"/>
      <c r="B62" s="152"/>
      <c r="C62" s="152"/>
      <c r="D62" s="152"/>
      <c r="E62" s="152"/>
      <c r="F62" s="152"/>
      <c r="G62" s="152"/>
      <c r="H62" s="152"/>
      <c r="I62" s="152"/>
      <c r="J62" s="152"/>
      <c r="K62" s="152"/>
      <c r="L62" s="152"/>
      <c r="M62" s="152"/>
      <c r="N62" s="151"/>
    </row>
    <row r="63" spans="1:14" x14ac:dyDescent="0.2">
      <c r="A63" s="150"/>
      <c r="B63" s="149"/>
      <c r="C63" s="149"/>
      <c r="D63" s="149"/>
      <c r="E63" s="149"/>
      <c r="F63" s="149"/>
      <c r="G63" s="149"/>
      <c r="H63" s="149"/>
      <c r="I63" s="149"/>
      <c r="J63" s="149"/>
      <c r="K63" s="149"/>
      <c r="L63" s="149"/>
      <c r="M63" s="149"/>
      <c r="N63" s="148"/>
    </row>
  </sheetData>
  <pageMargins left="0.7" right="0.7" top="0.75" bottom="0.75" header="0.3" footer="0.3"/>
  <pageSetup scale="75" orientation="landscape" horizontalDpi="300" r:id="rId1"/>
  <rowBreaks count="1" manualBreakCount="1">
    <brk id="31" max="16383" man="1"/>
  </row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10"/>
  </sheetPr>
  <dimension ref="A1:J42"/>
  <sheetViews>
    <sheetView topLeftCell="A17" workbookViewId="0"/>
  </sheetViews>
  <sheetFormatPr defaultColWidth="8.85546875" defaultRowHeight="12.75" x14ac:dyDescent="0.2"/>
  <cols>
    <col min="1" max="16384" width="8.85546875" style="5"/>
  </cols>
  <sheetData>
    <row r="1" spans="1:10" ht="13.5" thickTop="1" x14ac:dyDescent="0.2">
      <c r="A1" s="206"/>
      <c r="B1" s="207"/>
      <c r="C1" s="207"/>
      <c r="D1" s="207"/>
      <c r="E1" s="207"/>
      <c r="F1" s="207"/>
      <c r="G1" s="207"/>
      <c r="H1" s="207"/>
      <c r="I1" s="207"/>
      <c r="J1" s="208"/>
    </row>
    <row r="2" spans="1:10" ht="26.25" x14ac:dyDescent="0.4">
      <c r="A2" s="159" t="s">
        <v>161</v>
      </c>
      <c r="B2" s="160"/>
      <c r="C2" s="160"/>
      <c r="D2" s="160"/>
      <c r="E2" s="160"/>
      <c r="F2" s="160"/>
      <c r="G2" s="160"/>
      <c r="H2" s="160"/>
      <c r="I2" s="160"/>
      <c r="J2" s="161"/>
    </row>
    <row r="3" spans="1:10" x14ac:dyDescent="0.2">
      <c r="A3" s="162"/>
      <c r="B3" s="160"/>
      <c r="C3" s="160"/>
      <c r="D3" s="160"/>
      <c r="E3" s="160"/>
      <c r="F3" s="160"/>
      <c r="G3" s="160"/>
      <c r="H3" s="160"/>
      <c r="I3" s="160"/>
      <c r="J3" s="161"/>
    </row>
    <row r="4" spans="1:10" x14ac:dyDescent="0.2">
      <c r="A4" s="162" t="s">
        <v>137</v>
      </c>
      <c r="B4" s="160"/>
      <c r="C4" s="160"/>
      <c r="D4" s="160"/>
      <c r="E4" s="160"/>
      <c r="F4" s="160"/>
      <c r="G4" s="160"/>
      <c r="H4" s="160"/>
      <c r="I4" s="160"/>
      <c r="J4" s="161"/>
    </row>
    <row r="5" spans="1:10" x14ac:dyDescent="0.2">
      <c r="A5" s="162" t="s">
        <v>138</v>
      </c>
      <c r="B5" s="160"/>
      <c r="C5" s="160"/>
      <c r="D5" s="160"/>
      <c r="E5" s="160"/>
      <c r="F5" s="160"/>
      <c r="G5" s="160"/>
      <c r="H5" s="160"/>
      <c r="I5" s="160"/>
      <c r="J5" s="161"/>
    </row>
    <row r="6" spans="1:10" x14ac:dyDescent="0.2">
      <c r="A6" s="162" t="s">
        <v>139</v>
      </c>
      <c r="B6" s="160"/>
      <c r="C6" s="160"/>
      <c r="D6" s="160"/>
      <c r="E6" s="160"/>
      <c r="F6" s="160"/>
      <c r="G6" s="160"/>
      <c r="H6" s="160"/>
      <c r="I6" s="160"/>
      <c r="J6" s="161"/>
    </row>
    <row r="7" spans="1:10" x14ac:dyDescent="0.2">
      <c r="A7" s="162" t="s">
        <v>298</v>
      </c>
      <c r="B7" s="160"/>
      <c r="C7" s="160"/>
      <c r="D7" s="160"/>
      <c r="E7" s="160"/>
      <c r="F7" s="160"/>
      <c r="G7" s="160"/>
      <c r="H7" s="160"/>
      <c r="I7" s="160"/>
      <c r="J7" s="161"/>
    </row>
    <row r="8" spans="1:10" x14ac:dyDescent="0.2">
      <c r="A8" s="162" t="s">
        <v>140</v>
      </c>
      <c r="B8" s="160"/>
      <c r="C8" s="160"/>
      <c r="D8" s="160"/>
      <c r="E8" s="160"/>
      <c r="F8" s="160"/>
      <c r="G8" s="160"/>
      <c r="H8" s="160"/>
      <c r="I8" s="160"/>
      <c r="J8" s="161"/>
    </row>
    <row r="9" spans="1:10" x14ac:dyDescent="0.2">
      <c r="A9" s="162"/>
      <c r="B9" s="160"/>
      <c r="C9" s="160"/>
      <c r="D9" s="160"/>
      <c r="E9" s="160"/>
      <c r="F9" s="160"/>
      <c r="G9" s="160"/>
      <c r="H9" s="160"/>
      <c r="I9" s="160"/>
      <c r="J9" s="161"/>
    </row>
    <row r="10" spans="1:10" x14ac:dyDescent="0.2">
      <c r="A10" s="162" t="s">
        <v>141</v>
      </c>
      <c r="B10" s="160"/>
      <c r="C10" s="160"/>
      <c r="D10" s="160"/>
      <c r="E10" s="160"/>
      <c r="F10" s="160"/>
      <c r="G10" s="160"/>
      <c r="H10" s="160"/>
      <c r="I10" s="160"/>
      <c r="J10" s="161"/>
    </row>
    <row r="11" spans="1:10" x14ac:dyDescent="0.2">
      <c r="A11" s="162" t="s">
        <v>142</v>
      </c>
      <c r="B11" s="160"/>
      <c r="C11" s="160"/>
      <c r="D11" s="160"/>
      <c r="E11" s="160"/>
      <c r="F11" s="160"/>
      <c r="G11" s="160"/>
      <c r="H11" s="160"/>
      <c r="I11" s="160"/>
      <c r="J11" s="161"/>
    </row>
    <row r="12" spans="1:10" x14ac:dyDescent="0.2">
      <c r="A12" s="162" t="s">
        <v>143</v>
      </c>
      <c r="B12" s="160"/>
      <c r="C12" s="160"/>
      <c r="D12" s="160"/>
      <c r="E12" s="160"/>
      <c r="F12" s="160"/>
      <c r="G12" s="160"/>
      <c r="H12" s="160"/>
      <c r="I12" s="160"/>
      <c r="J12" s="161"/>
    </row>
    <row r="13" spans="1:10" x14ac:dyDescent="0.2">
      <c r="A13" s="162" t="s">
        <v>144</v>
      </c>
      <c r="B13" s="160"/>
      <c r="C13" s="160"/>
      <c r="D13" s="160"/>
      <c r="E13" s="160"/>
      <c r="F13" s="160"/>
      <c r="G13" s="160"/>
      <c r="H13" s="160"/>
      <c r="I13" s="160"/>
      <c r="J13" s="161"/>
    </row>
    <row r="14" spans="1:10" x14ac:dyDescent="0.2">
      <c r="A14" s="162" t="s">
        <v>145</v>
      </c>
      <c r="B14" s="160"/>
      <c r="C14" s="160"/>
      <c r="D14" s="160"/>
      <c r="E14" s="160"/>
      <c r="F14" s="160"/>
      <c r="G14" s="160"/>
      <c r="H14" s="160"/>
      <c r="I14" s="160"/>
      <c r="J14" s="161"/>
    </row>
    <row r="15" spans="1:10" x14ac:dyDescent="0.2">
      <c r="A15" s="162" t="s">
        <v>189</v>
      </c>
      <c r="B15" s="160"/>
      <c r="C15" s="160"/>
      <c r="D15" s="160"/>
      <c r="E15" s="160"/>
      <c r="F15" s="160"/>
      <c r="G15" s="160"/>
      <c r="H15" s="160"/>
      <c r="I15" s="160"/>
      <c r="J15" s="161"/>
    </row>
    <row r="16" spans="1:10" x14ac:dyDescent="0.2">
      <c r="A16" s="162" t="s">
        <v>146</v>
      </c>
      <c r="B16" s="160"/>
      <c r="C16" s="160"/>
      <c r="D16" s="160"/>
      <c r="E16" s="160"/>
      <c r="F16" s="160"/>
      <c r="G16" s="160"/>
      <c r="H16" s="160"/>
      <c r="I16" s="160"/>
      <c r="J16" s="161"/>
    </row>
    <row r="17" spans="1:10" x14ac:dyDescent="0.2">
      <c r="A17" s="162"/>
      <c r="B17" s="160"/>
      <c r="C17" s="160"/>
      <c r="D17" s="160"/>
      <c r="E17" s="160"/>
      <c r="F17" s="160"/>
      <c r="G17" s="160"/>
      <c r="H17" s="160"/>
      <c r="I17" s="160"/>
      <c r="J17" s="161"/>
    </row>
    <row r="18" spans="1:10" x14ac:dyDescent="0.2">
      <c r="A18" s="162" t="s">
        <v>147</v>
      </c>
      <c r="B18" s="160"/>
      <c r="C18" s="160"/>
      <c r="D18" s="160"/>
      <c r="E18" s="160"/>
      <c r="F18" s="160"/>
      <c r="G18" s="160"/>
      <c r="H18" s="160"/>
      <c r="I18" s="160"/>
      <c r="J18" s="161"/>
    </row>
    <row r="19" spans="1:10" x14ac:dyDescent="0.2">
      <c r="A19" s="162" t="s">
        <v>148</v>
      </c>
      <c r="B19" s="160"/>
      <c r="C19" s="160"/>
      <c r="D19" s="160"/>
      <c r="E19" s="160"/>
      <c r="F19" s="160"/>
      <c r="G19" s="160"/>
      <c r="H19" s="160"/>
      <c r="I19" s="160"/>
      <c r="J19" s="161"/>
    </row>
    <row r="20" spans="1:10" x14ac:dyDescent="0.2">
      <c r="A20" s="162" t="s">
        <v>149</v>
      </c>
      <c r="B20" s="160"/>
      <c r="C20" s="160"/>
      <c r="D20" s="160"/>
      <c r="E20" s="160"/>
      <c r="F20" s="160"/>
      <c r="G20" s="160"/>
      <c r="H20" s="160"/>
      <c r="I20" s="160"/>
      <c r="J20" s="161"/>
    </row>
    <row r="21" spans="1:10" x14ac:dyDescent="0.2">
      <c r="A21" s="162" t="s">
        <v>150</v>
      </c>
      <c r="B21" s="160"/>
      <c r="C21" s="160"/>
      <c r="D21" s="160"/>
      <c r="E21" s="160"/>
      <c r="F21" s="160"/>
      <c r="G21" s="160"/>
      <c r="H21" s="160"/>
      <c r="I21" s="160"/>
      <c r="J21" s="161"/>
    </row>
    <row r="22" spans="1:10" x14ac:dyDescent="0.2">
      <c r="A22" s="162" t="s">
        <v>151</v>
      </c>
      <c r="B22" s="160"/>
      <c r="C22" s="160"/>
      <c r="D22" s="160"/>
      <c r="E22" s="160"/>
      <c r="F22" s="160"/>
      <c r="G22" s="160"/>
      <c r="H22" s="160"/>
      <c r="I22" s="160"/>
      <c r="J22" s="161"/>
    </row>
    <row r="23" spans="1:10" x14ac:dyDescent="0.2">
      <c r="A23" s="162"/>
      <c r="B23" s="160"/>
      <c r="C23" s="160"/>
      <c r="D23" s="160"/>
      <c r="E23" s="160"/>
      <c r="F23" s="160"/>
      <c r="G23" s="160"/>
      <c r="H23" s="160"/>
      <c r="I23" s="160"/>
      <c r="J23" s="161"/>
    </row>
    <row r="24" spans="1:10" x14ac:dyDescent="0.2">
      <c r="A24" s="162" t="s">
        <v>152</v>
      </c>
      <c r="B24" s="160"/>
      <c r="C24" s="160"/>
      <c r="D24" s="160"/>
      <c r="E24" s="160"/>
      <c r="F24" s="160"/>
      <c r="G24" s="160"/>
      <c r="H24" s="160"/>
      <c r="I24" s="160"/>
      <c r="J24" s="161"/>
    </row>
    <row r="25" spans="1:10" x14ac:dyDescent="0.2">
      <c r="A25" s="162"/>
      <c r="B25" s="160"/>
      <c r="C25" s="160"/>
      <c r="D25" s="160"/>
      <c r="E25" s="160"/>
      <c r="F25" s="160"/>
      <c r="G25" s="160"/>
      <c r="H25" s="160"/>
      <c r="I25" s="160"/>
      <c r="J25" s="161"/>
    </row>
    <row r="26" spans="1:10" x14ac:dyDescent="0.2">
      <c r="A26" s="162" t="s">
        <v>153</v>
      </c>
      <c r="B26" s="160"/>
      <c r="C26" s="160"/>
      <c r="D26" s="160"/>
      <c r="E26" s="160"/>
      <c r="F26" s="160"/>
      <c r="G26" s="160"/>
      <c r="H26" s="160"/>
      <c r="I26" s="160"/>
      <c r="J26" s="161"/>
    </row>
    <row r="27" spans="1:10" x14ac:dyDescent="0.2">
      <c r="A27" s="162" t="s">
        <v>242</v>
      </c>
      <c r="B27" s="160"/>
      <c r="C27" s="160"/>
      <c r="D27" s="160"/>
      <c r="E27" s="160"/>
      <c r="F27" s="160"/>
      <c r="G27" s="160"/>
      <c r="H27" s="160"/>
      <c r="I27" s="160"/>
      <c r="J27" s="161"/>
    </row>
    <row r="28" spans="1:10" x14ac:dyDescent="0.2">
      <c r="A28" s="162" t="s">
        <v>241</v>
      </c>
      <c r="B28" s="160"/>
      <c r="C28" s="160"/>
      <c r="D28" s="160"/>
      <c r="E28" s="160"/>
      <c r="F28" s="160"/>
      <c r="G28" s="160"/>
      <c r="H28" s="160"/>
      <c r="I28" s="160"/>
      <c r="J28" s="161"/>
    </row>
    <row r="29" spans="1:10" x14ac:dyDescent="0.2">
      <c r="A29" s="162" t="s">
        <v>240</v>
      </c>
      <c r="B29" s="160"/>
      <c r="C29" s="160"/>
      <c r="D29" s="160"/>
      <c r="E29" s="160"/>
      <c r="F29" s="160"/>
      <c r="G29" s="160"/>
      <c r="H29" s="160"/>
      <c r="I29" s="160"/>
      <c r="J29" s="161"/>
    </row>
    <row r="30" spans="1:10" x14ac:dyDescent="0.2">
      <c r="A30" s="162"/>
      <c r="B30" s="160"/>
      <c r="C30" s="160"/>
      <c r="D30" s="160"/>
      <c r="E30" s="160"/>
      <c r="F30" s="160"/>
      <c r="G30" s="160"/>
      <c r="H30" s="160"/>
      <c r="I30" s="160"/>
      <c r="J30" s="161"/>
    </row>
    <row r="31" spans="1:10" x14ac:dyDescent="0.2">
      <c r="A31" s="162" t="s">
        <v>154</v>
      </c>
      <c r="B31" s="160"/>
      <c r="C31" s="160"/>
      <c r="D31" s="160"/>
      <c r="E31" s="160"/>
      <c r="F31" s="160"/>
      <c r="G31" s="160"/>
      <c r="H31" s="160"/>
      <c r="I31" s="160"/>
      <c r="J31" s="161"/>
    </row>
    <row r="32" spans="1:10" x14ac:dyDescent="0.2">
      <c r="A32" s="162" t="s">
        <v>155</v>
      </c>
      <c r="B32" s="160"/>
      <c r="C32" s="160"/>
      <c r="D32" s="160"/>
      <c r="E32" s="160"/>
      <c r="F32" s="160"/>
      <c r="G32" s="160"/>
      <c r="H32" s="160"/>
      <c r="I32" s="160"/>
      <c r="J32" s="161"/>
    </row>
    <row r="33" spans="1:10" ht="13.5" thickBot="1" x14ac:dyDescent="0.25">
      <c r="A33" s="163" t="s">
        <v>156</v>
      </c>
      <c r="B33" s="164"/>
      <c r="C33" s="164"/>
      <c r="D33" s="164"/>
      <c r="E33" s="164"/>
      <c r="F33" s="164"/>
      <c r="G33" s="164"/>
      <c r="H33" s="164"/>
      <c r="I33" s="164"/>
      <c r="J33" s="165"/>
    </row>
    <row r="34" spans="1:10" ht="13.5" thickTop="1" x14ac:dyDescent="0.2"/>
    <row r="35" spans="1:10" x14ac:dyDescent="0.2">
      <c r="A35" s="16" t="s">
        <v>249</v>
      </c>
    </row>
    <row r="42" spans="1:10" x14ac:dyDescent="0.2">
      <c r="A42" s="58"/>
    </row>
  </sheetData>
  <phoneticPr fontId="2" type="noConversion"/>
  <pageMargins left="0.75" right="0.75" top="1" bottom="1"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11"/>
  </sheetPr>
  <dimension ref="A1:G56"/>
  <sheetViews>
    <sheetView topLeftCell="A28" zoomScale="90" zoomScaleNormal="90" workbookViewId="0">
      <selection activeCell="A49" sqref="A49"/>
    </sheetView>
  </sheetViews>
  <sheetFormatPr defaultColWidth="8.85546875" defaultRowHeight="12.75" x14ac:dyDescent="0.2"/>
  <cols>
    <col min="1" max="1" width="22.42578125" customWidth="1"/>
    <col min="2" max="2" width="20.28515625" customWidth="1"/>
    <col min="3" max="3" width="24.7109375" customWidth="1"/>
    <col min="4" max="4" width="16.85546875" customWidth="1"/>
    <col min="5" max="5" width="22.42578125" customWidth="1"/>
  </cols>
  <sheetData>
    <row r="1" spans="1:5" ht="18" x14ac:dyDescent="0.25">
      <c r="A1" s="126" t="s">
        <v>44</v>
      </c>
      <c r="B1" s="166"/>
      <c r="C1" s="166"/>
      <c r="D1" s="166"/>
    </row>
    <row r="2" spans="1:5" x14ac:dyDescent="0.2">
      <c r="A2" s="8" t="s">
        <v>120</v>
      </c>
      <c r="B2" s="5"/>
      <c r="C2" s="5"/>
      <c r="D2" s="5"/>
      <c r="E2" s="5"/>
    </row>
    <row r="3" spans="1:5" x14ac:dyDescent="0.2">
      <c r="A3" s="1" t="s">
        <v>121</v>
      </c>
      <c r="B3" s="5"/>
      <c r="C3" s="5"/>
      <c r="D3" s="5"/>
      <c r="E3" s="5"/>
    </row>
    <row r="4" spans="1:5" x14ac:dyDescent="0.2">
      <c r="A4" s="1" t="s">
        <v>94</v>
      </c>
      <c r="B4" s="5"/>
      <c r="C4" s="5"/>
      <c r="D4" s="5"/>
      <c r="E4" s="5"/>
    </row>
    <row r="5" spans="1:5" x14ac:dyDescent="0.2">
      <c r="A5" s="1" t="s">
        <v>47</v>
      </c>
      <c r="B5" s="5"/>
      <c r="C5" s="5"/>
      <c r="D5" s="5"/>
      <c r="E5" s="5"/>
    </row>
    <row r="6" spans="1:5" x14ac:dyDescent="0.2">
      <c r="A6" s="1" t="s">
        <v>48</v>
      </c>
      <c r="B6" s="5"/>
      <c r="C6" s="5"/>
      <c r="D6" s="5"/>
      <c r="E6" s="5"/>
    </row>
    <row r="7" spans="1:5" x14ac:dyDescent="0.2">
      <c r="A7" s="1"/>
      <c r="B7" s="5"/>
      <c r="C7" s="5"/>
      <c r="D7" s="5"/>
      <c r="E7" s="5"/>
    </row>
    <row r="8" spans="1:5" x14ac:dyDescent="0.2">
      <c r="A8" s="1"/>
      <c r="B8" s="5"/>
      <c r="C8" s="5"/>
      <c r="D8" s="5"/>
      <c r="E8" s="5"/>
    </row>
    <row r="9" spans="1:5" ht="18" x14ac:dyDescent="0.25">
      <c r="A9" s="167" t="s">
        <v>43</v>
      </c>
      <c r="B9" s="126"/>
      <c r="C9" s="166"/>
      <c r="D9" s="166"/>
      <c r="E9" s="5"/>
    </row>
    <row r="10" spans="1:5" ht="18" x14ac:dyDescent="0.25">
      <c r="A10" s="168"/>
      <c r="B10" s="169"/>
      <c r="C10" s="170"/>
      <c r="D10" s="170"/>
      <c r="E10" s="5"/>
    </row>
    <row r="11" spans="1:5" x14ac:dyDescent="0.2">
      <c r="A11" s="2"/>
      <c r="B11" s="5"/>
      <c r="E11" s="5"/>
    </row>
    <row r="12" spans="1:5" x14ac:dyDescent="0.2">
      <c r="A12" s="2" t="s">
        <v>84</v>
      </c>
      <c r="B12" s="9"/>
      <c r="C12" s="44" t="s">
        <v>87</v>
      </c>
      <c r="D12" s="9"/>
      <c r="E12" s="9"/>
    </row>
    <row r="13" spans="1:5" x14ac:dyDescent="0.2">
      <c r="A13" s="2" t="s">
        <v>100</v>
      </c>
      <c r="B13" s="9"/>
      <c r="C13" s="46"/>
      <c r="D13" s="9"/>
      <c r="E13" s="9"/>
    </row>
    <row r="14" spans="1:5" x14ac:dyDescent="0.2">
      <c r="A14" s="31" t="s">
        <v>122</v>
      </c>
      <c r="B14" s="10"/>
      <c r="C14" s="10"/>
      <c r="D14" s="10"/>
      <c r="E14" s="10"/>
    </row>
    <row r="15" spans="1:5" x14ac:dyDescent="0.2">
      <c r="A15" s="31" t="s">
        <v>96</v>
      </c>
      <c r="B15" s="10"/>
      <c r="C15" s="10"/>
      <c r="D15" s="10"/>
      <c r="E15" s="10"/>
    </row>
    <row r="16" spans="1:5" x14ac:dyDescent="0.2">
      <c r="A16" s="2" t="s">
        <v>190</v>
      </c>
      <c r="B16" s="10"/>
      <c r="C16" s="10"/>
      <c r="D16" s="10"/>
      <c r="E16" s="10"/>
    </row>
    <row r="17" spans="1:5" x14ac:dyDescent="0.2">
      <c r="A17" s="31"/>
      <c r="B17" s="10"/>
      <c r="C17" s="10"/>
      <c r="D17" s="10"/>
      <c r="E17" s="10"/>
    </row>
    <row r="18" spans="1:5" x14ac:dyDescent="0.2">
      <c r="A18" s="31"/>
      <c r="B18" s="10"/>
      <c r="C18" s="10"/>
      <c r="D18" s="10"/>
      <c r="E18" s="10"/>
    </row>
    <row r="19" spans="1:5" ht="18" x14ac:dyDescent="0.25">
      <c r="A19" s="169"/>
      <c r="B19" s="35"/>
      <c r="C19" s="41"/>
      <c r="D19" s="41"/>
      <c r="E19" s="10"/>
    </row>
    <row r="20" spans="1:5" ht="18" x14ac:dyDescent="0.25">
      <c r="A20" s="126" t="s">
        <v>191</v>
      </c>
      <c r="B20" s="130"/>
      <c r="C20" s="131"/>
      <c r="D20" s="131"/>
      <c r="E20" s="10"/>
    </row>
    <row r="21" spans="1:5" ht="13.5" thickBot="1" x14ac:dyDescent="0.25">
      <c r="A21" s="31"/>
      <c r="B21" s="10"/>
      <c r="C21" s="10"/>
      <c r="D21" s="10"/>
      <c r="E21" s="10"/>
    </row>
    <row r="22" spans="1:5" x14ac:dyDescent="0.2">
      <c r="A22" s="214" t="s">
        <v>103</v>
      </c>
      <c r="B22" s="215"/>
      <c r="C22" s="216" t="s">
        <v>299</v>
      </c>
      <c r="D22" s="217"/>
      <c r="E22" s="16"/>
    </row>
    <row r="23" spans="1:5" x14ac:dyDescent="0.2">
      <c r="A23" s="218" t="s">
        <v>105</v>
      </c>
      <c r="B23" s="219"/>
      <c r="C23" s="220" t="s">
        <v>123</v>
      </c>
      <c r="D23" s="221"/>
      <c r="E23" s="16"/>
    </row>
    <row r="24" spans="1:5" x14ac:dyDescent="0.2">
      <c r="A24" s="218" t="s">
        <v>107</v>
      </c>
      <c r="B24" s="219"/>
      <c r="C24" s="222" t="s">
        <v>448</v>
      </c>
      <c r="D24" s="221"/>
      <c r="E24" s="16"/>
    </row>
    <row r="25" spans="1:5" x14ac:dyDescent="0.2">
      <c r="A25" s="218"/>
      <c r="B25" s="219"/>
      <c r="C25" s="219"/>
      <c r="D25" s="221"/>
      <c r="E25" s="16"/>
    </row>
    <row r="26" spans="1:5" x14ac:dyDescent="0.2">
      <c r="A26" s="211" t="s">
        <v>275</v>
      </c>
      <c r="B26" s="220"/>
      <c r="C26" s="219"/>
      <c r="D26" s="221"/>
      <c r="E26" s="16"/>
    </row>
    <row r="27" spans="1:5" x14ac:dyDescent="0.2">
      <c r="A27" s="414" t="s">
        <v>449</v>
      </c>
      <c r="B27" s="415"/>
      <c r="C27" s="416"/>
      <c r="D27" s="221"/>
      <c r="E27" s="254" t="s">
        <v>163</v>
      </c>
    </row>
    <row r="28" spans="1:5" x14ac:dyDescent="0.2">
      <c r="A28" s="417"/>
      <c r="B28" s="418"/>
      <c r="C28" s="419"/>
      <c r="D28" s="221"/>
      <c r="E28" s="36"/>
    </row>
    <row r="29" spans="1:5" x14ac:dyDescent="0.2">
      <c r="A29" s="420"/>
      <c r="B29" s="421"/>
      <c r="C29" s="422"/>
      <c r="D29" s="221"/>
      <c r="E29" s="36"/>
    </row>
    <row r="30" spans="1:5" x14ac:dyDescent="0.2">
      <c r="A30" s="229"/>
      <c r="B30" s="230"/>
      <c r="C30" s="230"/>
      <c r="D30" s="221"/>
      <c r="E30" s="36"/>
    </row>
    <row r="31" spans="1:5" x14ac:dyDescent="0.2">
      <c r="A31" s="211" t="s">
        <v>276</v>
      </c>
      <c r="B31" s="220"/>
      <c r="C31" s="220"/>
      <c r="D31" s="221"/>
      <c r="E31" s="171"/>
    </row>
    <row r="32" spans="1:5" x14ac:dyDescent="0.2">
      <c r="A32" s="414" t="s">
        <v>450</v>
      </c>
      <c r="B32" s="415"/>
      <c r="C32" s="416"/>
      <c r="D32" s="221"/>
      <c r="E32" s="254" t="s">
        <v>164</v>
      </c>
    </row>
    <row r="33" spans="1:5" x14ac:dyDescent="0.2">
      <c r="A33" s="417"/>
      <c r="B33" s="418"/>
      <c r="C33" s="419"/>
      <c r="D33" s="221"/>
      <c r="E33" s="36"/>
    </row>
    <row r="34" spans="1:5" ht="12.75" customHeight="1" x14ac:dyDescent="0.2">
      <c r="A34" s="420"/>
      <c r="B34" s="421"/>
      <c r="C34" s="422"/>
      <c r="D34" s="221"/>
      <c r="E34" s="36"/>
    </row>
    <row r="35" spans="1:5" ht="12.75" customHeight="1" x14ac:dyDescent="0.2">
      <c r="A35" s="211"/>
      <c r="B35" s="220"/>
      <c r="C35" s="220"/>
      <c r="D35" s="221"/>
      <c r="E35" s="171"/>
    </row>
    <row r="36" spans="1:5" ht="12.75" customHeight="1" x14ac:dyDescent="0.2">
      <c r="A36" s="211" t="s">
        <v>277</v>
      </c>
      <c r="B36" s="220"/>
      <c r="C36" s="220"/>
      <c r="D36" s="221"/>
      <c r="E36" s="171"/>
    </row>
    <row r="37" spans="1:5" ht="12.75" customHeight="1" x14ac:dyDescent="0.2">
      <c r="A37" s="423" t="s">
        <v>451</v>
      </c>
      <c r="B37" s="424"/>
      <c r="C37" s="425"/>
      <c r="D37" s="221"/>
      <c r="E37" s="171"/>
    </row>
    <row r="38" spans="1:5" ht="12.75" customHeight="1" x14ac:dyDescent="0.2">
      <c r="A38" s="426"/>
      <c r="B38" s="427"/>
      <c r="C38" s="428"/>
      <c r="D38" s="221"/>
      <c r="E38" s="255" t="s">
        <v>223</v>
      </c>
    </row>
    <row r="39" spans="1:5" ht="12.75" customHeight="1" x14ac:dyDescent="0.2">
      <c r="A39" s="426"/>
      <c r="B39" s="427"/>
      <c r="C39" s="428"/>
      <c r="D39" s="221"/>
      <c r="E39" s="171"/>
    </row>
    <row r="40" spans="1:5" ht="12.75" customHeight="1" x14ac:dyDescent="0.2">
      <c r="A40" s="429"/>
      <c r="B40" s="430"/>
      <c r="C40" s="431"/>
      <c r="D40" s="221"/>
      <c r="E40" s="171"/>
    </row>
    <row r="41" spans="1:5" ht="12.75" customHeight="1" x14ac:dyDescent="0.2">
      <c r="A41" s="223"/>
      <c r="B41" s="223"/>
      <c r="C41" s="223"/>
      <c r="D41" s="221"/>
      <c r="E41" s="171"/>
    </row>
    <row r="42" spans="1:5" x14ac:dyDescent="0.2">
      <c r="A42" s="211" t="s">
        <v>278</v>
      </c>
      <c r="B42" s="220"/>
      <c r="C42" s="220"/>
      <c r="D42" s="221"/>
      <c r="E42" s="171"/>
    </row>
    <row r="43" spans="1:5" x14ac:dyDescent="0.2">
      <c r="A43" s="432" t="s">
        <v>452</v>
      </c>
      <c r="B43" s="433"/>
      <c r="C43" s="434"/>
      <c r="D43" s="221"/>
      <c r="E43" s="171"/>
    </row>
    <row r="44" spans="1:5" x14ac:dyDescent="0.2">
      <c r="A44" s="435"/>
      <c r="B44" s="436"/>
      <c r="C44" s="437"/>
      <c r="D44" s="221"/>
      <c r="E44" s="171"/>
    </row>
    <row r="45" spans="1:5" x14ac:dyDescent="0.2">
      <c r="A45" s="435"/>
      <c r="B45" s="436"/>
      <c r="C45" s="437"/>
      <c r="D45" s="221"/>
      <c r="E45" s="171"/>
    </row>
    <row r="46" spans="1:5" ht="12.75" customHeight="1" x14ac:dyDescent="0.2">
      <c r="A46" s="435"/>
      <c r="B46" s="436"/>
      <c r="C46" s="437"/>
      <c r="D46" s="221"/>
      <c r="E46" s="254" t="s">
        <v>88</v>
      </c>
    </row>
    <row r="47" spans="1:5" ht="12.75" customHeight="1" x14ac:dyDescent="0.2">
      <c r="A47" s="435"/>
      <c r="B47" s="436"/>
      <c r="C47" s="437"/>
      <c r="D47" s="221"/>
      <c r="E47" s="36"/>
    </row>
    <row r="48" spans="1:5" ht="12.75" customHeight="1" x14ac:dyDescent="0.2">
      <c r="A48" s="438"/>
      <c r="B48" s="439"/>
      <c r="C48" s="440"/>
      <c r="D48" s="221"/>
      <c r="E48" s="36"/>
    </row>
    <row r="49" spans="1:7" ht="13.5" thickBot="1" x14ac:dyDescent="0.25">
      <c r="A49" s="224"/>
      <c r="B49" s="225"/>
      <c r="C49" s="226"/>
      <c r="D49" s="227"/>
      <c r="E49" s="16"/>
    </row>
    <row r="51" spans="1:7" ht="12.75" customHeight="1" thickBot="1" x14ac:dyDescent="0.25">
      <c r="A51" s="247" t="s">
        <v>443</v>
      </c>
      <c r="B51" s="248"/>
      <c r="C51" s="249"/>
      <c r="D51" s="250"/>
      <c r="G51" s="33"/>
    </row>
    <row r="52" spans="1:7" ht="12.75" customHeight="1" thickBot="1" x14ac:dyDescent="0.25">
      <c r="A52" s="253"/>
      <c r="B52" s="4"/>
      <c r="G52" s="33"/>
    </row>
    <row r="53" spans="1:7" x14ac:dyDescent="0.2">
      <c r="A53" s="140" t="s">
        <v>185</v>
      </c>
      <c r="B53" s="141"/>
      <c r="C53" s="141"/>
      <c r="D53" s="142"/>
      <c r="E53" s="41"/>
    </row>
    <row r="54" spans="1:7" x14ac:dyDescent="0.2">
      <c r="A54" s="143" t="s">
        <v>186</v>
      </c>
      <c r="B54" s="135"/>
      <c r="C54" s="135"/>
      <c r="D54" s="136"/>
      <c r="E54" s="41"/>
    </row>
    <row r="55" spans="1:7" x14ac:dyDescent="0.2">
      <c r="A55" s="144" t="s">
        <v>250</v>
      </c>
      <c r="B55" s="135"/>
      <c r="C55" s="135"/>
      <c r="D55" s="136"/>
      <c r="E55" s="41"/>
    </row>
    <row r="56" spans="1:7" ht="13.5" thickBot="1" x14ac:dyDescent="0.25">
      <c r="A56" s="145" t="s">
        <v>187</v>
      </c>
      <c r="B56" s="137"/>
      <c r="C56" s="137"/>
      <c r="D56" s="138"/>
      <c r="E56" s="41"/>
    </row>
  </sheetData>
  <mergeCells count="4">
    <mergeCell ref="A27:C29"/>
    <mergeCell ref="A32:C34"/>
    <mergeCell ref="A37:C40"/>
    <mergeCell ref="A43:C48"/>
  </mergeCells>
  <phoneticPr fontId="2" type="noConversion"/>
  <pageMargins left="0.75" right="0.75" top="1" bottom="1" header="0.5" footer="0.5"/>
  <pageSetup orientation="landscape" r:id="rId1"/>
  <headerFooter alignWithMargins="0"/>
  <rowBreaks count="1" manualBreakCount="1">
    <brk id="21" max="4"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11"/>
  </sheetPr>
  <dimension ref="A1:E61"/>
  <sheetViews>
    <sheetView topLeftCell="A31" workbookViewId="0">
      <selection activeCell="C50" sqref="C50"/>
    </sheetView>
  </sheetViews>
  <sheetFormatPr defaultColWidth="8.85546875" defaultRowHeight="12.75" x14ac:dyDescent="0.2"/>
  <cols>
    <col min="1" max="1" width="16.7109375" customWidth="1"/>
    <col min="2" max="2" width="3.85546875" customWidth="1"/>
    <col min="3" max="3" width="37.7109375" customWidth="1"/>
    <col min="4" max="4" width="13.28515625" customWidth="1"/>
    <col min="5" max="5" width="12.140625" customWidth="1"/>
    <col min="7" max="7" width="11.28515625" customWidth="1"/>
  </cols>
  <sheetData>
    <row r="1" spans="1:5" ht="18" x14ac:dyDescent="0.25">
      <c r="A1" s="126" t="s">
        <v>44</v>
      </c>
      <c r="B1" s="166"/>
      <c r="C1" s="166"/>
      <c r="D1" s="133"/>
      <c r="E1" s="133"/>
    </row>
    <row r="2" spans="1:5" x14ac:dyDescent="0.2">
      <c r="A2" s="12" t="s">
        <v>45</v>
      </c>
    </row>
    <row r="3" spans="1:5" x14ac:dyDescent="0.2">
      <c r="A3" s="12" t="s">
        <v>199</v>
      </c>
    </row>
    <row r="4" spans="1:5" x14ac:dyDescent="0.2">
      <c r="A4" s="14"/>
    </row>
    <row r="5" spans="1:5" ht="18" x14ac:dyDescent="0.25">
      <c r="A5" s="167" t="s">
        <v>43</v>
      </c>
      <c r="B5" s="126"/>
      <c r="C5" s="166"/>
      <c r="D5" s="133"/>
      <c r="E5" s="133"/>
    </row>
    <row r="6" spans="1:5" x14ac:dyDescent="0.2">
      <c r="A6" s="13" t="s">
        <v>192</v>
      </c>
    </row>
    <row r="7" spans="1:5" x14ac:dyDescent="0.2">
      <c r="A7" s="13" t="s">
        <v>193</v>
      </c>
    </row>
    <row r="8" spans="1:5" x14ac:dyDescent="0.2">
      <c r="A8" s="13" t="s">
        <v>194</v>
      </c>
    </row>
    <row r="9" spans="1:5" x14ac:dyDescent="0.2">
      <c r="A9" s="13" t="s">
        <v>195</v>
      </c>
    </row>
    <row r="10" spans="1:5" x14ac:dyDescent="0.2">
      <c r="A10" s="13" t="s">
        <v>196</v>
      </c>
    </row>
    <row r="11" spans="1:5" x14ac:dyDescent="0.2">
      <c r="A11" s="13" t="s">
        <v>197</v>
      </c>
    </row>
    <row r="12" spans="1:5" x14ac:dyDescent="0.2">
      <c r="A12" s="13"/>
    </row>
    <row r="13" spans="1:5" ht="18" x14ac:dyDescent="0.25">
      <c r="A13" s="126" t="s">
        <v>198</v>
      </c>
      <c r="B13" s="130"/>
      <c r="C13" s="131"/>
      <c r="D13" s="133"/>
      <c r="E13" s="133"/>
    </row>
    <row r="14" spans="1:5" ht="13.5" thickBot="1" x14ac:dyDescent="0.25"/>
    <row r="15" spans="1:5" x14ac:dyDescent="0.2">
      <c r="A15" s="59" t="s">
        <v>103</v>
      </c>
      <c r="B15" s="60"/>
      <c r="C15" s="61" t="s">
        <v>299</v>
      </c>
      <c r="D15" s="80"/>
    </row>
    <row r="16" spans="1:5" x14ac:dyDescent="0.2">
      <c r="A16" s="63" t="s">
        <v>105</v>
      </c>
      <c r="B16" s="3"/>
      <c r="C16" s="64" t="s">
        <v>124</v>
      </c>
      <c r="D16" s="81"/>
    </row>
    <row r="17" spans="1:5" x14ac:dyDescent="0.2">
      <c r="A17" s="63" t="s">
        <v>107</v>
      </c>
      <c r="B17" s="3"/>
      <c r="C17" s="42" t="s">
        <v>448</v>
      </c>
      <c r="D17" s="81"/>
    </row>
    <row r="18" spans="1:5" x14ac:dyDescent="0.2">
      <c r="A18" s="63"/>
      <c r="B18" s="3"/>
      <c r="C18" s="3"/>
      <c r="D18" s="81"/>
    </row>
    <row r="19" spans="1:5" x14ac:dyDescent="0.2">
      <c r="A19" s="111" t="s">
        <v>243</v>
      </c>
      <c r="B19" s="112"/>
      <c r="C19" s="236" t="s">
        <v>453</v>
      </c>
      <c r="D19" s="81"/>
      <c r="E19" s="256" t="s">
        <v>274</v>
      </c>
    </row>
    <row r="20" spans="1:5" x14ac:dyDescent="0.2">
      <c r="A20" s="111" t="s">
        <v>244</v>
      </c>
      <c r="B20" s="112"/>
      <c r="C20" s="236" t="s">
        <v>454</v>
      </c>
      <c r="D20" s="81"/>
    </row>
    <row r="21" spans="1:5" x14ac:dyDescent="0.2">
      <c r="A21" s="111"/>
      <c r="B21" s="112"/>
      <c r="C21" s="236" t="s">
        <v>455</v>
      </c>
      <c r="D21" s="81"/>
    </row>
    <row r="22" spans="1:5" x14ac:dyDescent="0.2">
      <c r="A22" s="111"/>
      <c r="B22" s="112"/>
      <c r="C22" s="236" t="s">
        <v>456</v>
      </c>
      <c r="D22" s="81"/>
    </row>
    <row r="23" spans="1:5" x14ac:dyDescent="0.2">
      <c r="A23" s="111"/>
      <c r="B23" s="112"/>
      <c r="C23" s="236" t="s">
        <v>457</v>
      </c>
      <c r="D23" s="81"/>
    </row>
    <row r="24" spans="1:5" x14ac:dyDescent="0.2">
      <c r="A24" s="63"/>
      <c r="B24" s="3"/>
      <c r="C24" s="237"/>
      <c r="D24" s="81"/>
    </row>
    <row r="25" spans="1:5" x14ac:dyDescent="0.2">
      <c r="A25" s="113" t="s">
        <v>292</v>
      </c>
      <c r="B25" s="75"/>
      <c r="C25" s="236" t="s">
        <v>458</v>
      </c>
      <c r="D25" s="81"/>
      <c r="E25" s="256" t="s">
        <v>274</v>
      </c>
    </row>
    <row r="26" spans="1:5" x14ac:dyDescent="0.2">
      <c r="A26" s="113" t="s">
        <v>244</v>
      </c>
      <c r="B26" s="75"/>
      <c r="C26" s="236" t="s">
        <v>459</v>
      </c>
      <c r="D26" s="81"/>
    </row>
    <row r="27" spans="1:5" x14ac:dyDescent="0.2">
      <c r="A27" s="113"/>
      <c r="B27" s="75"/>
      <c r="C27" s="236" t="s">
        <v>460</v>
      </c>
      <c r="D27" s="81"/>
    </row>
    <row r="28" spans="1:5" x14ac:dyDescent="0.2">
      <c r="A28" s="113"/>
      <c r="B28" s="75"/>
      <c r="C28" s="236"/>
      <c r="D28" s="81"/>
    </row>
    <row r="29" spans="1:5" x14ac:dyDescent="0.2">
      <c r="A29" s="113"/>
      <c r="B29" s="75"/>
      <c r="C29" s="236"/>
      <c r="D29" s="81"/>
    </row>
    <row r="30" spans="1:5" x14ac:dyDescent="0.2">
      <c r="A30" s="63"/>
      <c r="B30" s="3"/>
      <c r="C30" s="237"/>
      <c r="D30" s="81"/>
    </row>
    <row r="31" spans="1:5" x14ac:dyDescent="0.2">
      <c r="A31" s="114" t="s">
        <v>284</v>
      </c>
      <c r="B31" s="115"/>
      <c r="C31" s="236" t="s">
        <v>461</v>
      </c>
      <c r="D31" s="81"/>
    </row>
    <row r="32" spans="1:5" x14ac:dyDescent="0.2">
      <c r="A32" s="114" t="s">
        <v>283</v>
      </c>
      <c r="B32" s="115"/>
      <c r="C32" s="236" t="s">
        <v>462</v>
      </c>
      <c r="D32" s="81"/>
    </row>
    <row r="33" spans="1:5" x14ac:dyDescent="0.2">
      <c r="A33" s="114" t="s">
        <v>285</v>
      </c>
      <c r="B33" s="115"/>
      <c r="C33" s="236" t="s">
        <v>463</v>
      </c>
      <c r="D33" s="81"/>
    </row>
    <row r="34" spans="1:5" x14ac:dyDescent="0.2">
      <c r="A34" s="114" t="s">
        <v>286</v>
      </c>
      <c r="B34" s="115"/>
      <c r="C34" s="236" t="s">
        <v>464</v>
      </c>
      <c r="D34" s="81"/>
    </row>
    <row r="35" spans="1:5" x14ac:dyDescent="0.2">
      <c r="A35" s="114" t="s">
        <v>287</v>
      </c>
      <c r="B35" s="115"/>
      <c r="C35" s="236" t="s">
        <v>465</v>
      </c>
      <c r="D35" s="81"/>
    </row>
    <row r="36" spans="1:5" x14ac:dyDescent="0.2">
      <c r="A36" s="114" t="s">
        <v>288</v>
      </c>
      <c r="B36" s="115"/>
      <c r="C36" s="236" t="s">
        <v>466</v>
      </c>
      <c r="D36" s="81"/>
    </row>
    <row r="37" spans="1:5" x14ac:dyDescent="0.2">
      <c r="A37" s="114" t="s">
        <v>289</v>
      </c>
      <c r="B37" s="115"/>
      <c r="C37" s="236" t="s">
        <v>467</v>
      </c>
      <c r="D37" s="81"/>
    </row>
    <row r="38" spans="1:5" x14ac:dyDescent="0.2">
      <c r="A38" s="114" t="s">
        <v>290</v>
      </c>
      <c r="B38" s="115"/>
      <c r="C38" s="236" t="s">
        <v>468</v>
      </c>
      <c r="D38" s="81"/>
    </row>
    <row r="39" spans="1:5" x14ac:dyDescent="0.2">
      <c r="A39" s="63"/>
      <c r="B39" s="3"/>
      <c r="C39" s="237"/>
      <c r="D39" s="81"/>
    </row>
    <row r="40" spans="1:5" x14ac:dyDescent="0.2">
      <c r="A40" s="116" t="s">
        <v>245</v>
      </c>
      <c r="B40" s="117"/>
      <c r="C40" s="236" t="s">
        <v>469</v>
      </c>
      <c r="D40" s="81"/>
      <c r="E40" s="256" t="s">
        <v>274</v>
      </c>
    </row>
    <row r="41" spans="1:5" x14ac:dyDescent="0.2">
      <c r="A41" s="116" t="s">
        <v>244</v>
      </c>
      <c r="B41" s="117"/>
      <c r="C41" s="236" t="s">
        <v>470</v>
      </c>
      <c r="D41" s="81"/>
    </row>
    <row r="42" spans="1:5" x14ac:dyDescent="0.2">
      <c r="A42" s="116"/>
      <c r="B42" s="117"/>
      <c r="C42" s="236" t="s">
        <v>471</v>
      </c>
      <c r="D42" s="81"/>
    </row>
    <row r="43" spans="1:5" x14ac:dyDescent="0.2">
      <c r="A43" s="116"/>
      <c r="B43" s="117"/>
      <c r="C43" s="236" t="s">
        <v>472</v>
      </c>
      <c r="D43" s="81"/>
    </row>
    <row r="44" spans="1:5" x14ac:dyDescent="0.2">
      <c r="A44" s="116"/>
      <c r="B44" s="117"/>
      <c r="C44" s="236"/>
      <c r="D44" s="81"/>
    </row>
    <row r="45" spans="1:5" x14ac:dyDescent="0.2">
      <c r="A45" s="63"/>
      <c r="B45" s="3"/>
      <c r="C45" s="237"/>
      <c r="D45" s="81"/>
    </row>
    <row r="46" spans="1:5" x14ac:dyDescent="0.2">
      <c r="A46" s="111" t="s">
        <v>291</v>
      </c>
      <c r="B46" s="112"/>
      <c r="C46" s="236" t="s">
        <v>473</v>
      </c>
      <c r="D46" s="81"/>
      <c r="E46" s="256" t="s">
        <v>274</v>
      </c>
    </row>
    <row r="47" spans="1:5" x14ac:dyDescent="0.2">
      <c r="A47" s="111" t="s">
        <v>244</v>
      </c>
      <c r="B47" s="112"/>
      <c r="C47" s="236" t="s">
        <v>456</v>
      </c>
      <c r="D47" s="81"/>
    </row>
    <row r="48" spans="1:5" x14ac:dyDescent="0.2">
      <c r="A48" s="111"/>
      <c r="B48" s="112"/>
      <c r="C48" s="236" t="s">
        <v>474</v>
      </c>
      <c r="D48" s="81"/>
    </row>
    <row r="49" spans="1:5" x14ac:dyDescent="0.2">
      <c r="A49" s="111"/>
      <c r="B49" s="112"/>
      <c r="C49" s="236" t="s">
        <v>475</v>
      </c>
      <c r="D49" s="81"/>
    </row>
    <row r="50" spans="1:5" x14ac:dyDescent="0.2">
      <c r="A50" s="111"/>
      <c r="B50" s="112"/>
      <c r="C50" s="236" t="s">
        <v>476</v>
      </c>
      <c r="D50" s="81"/>
    </row>
    <row r="51" spans="1:5" ht="13.5" thickBot="1" x14ac:dyDescent="0.25">
      <c r="A51" s="69"/>
      <c r="B51" s="74"/>
      <c r="C51" s="74"/>
      <c r="D51" s="84"/>
    </row>
    <row r="54" spans="1:5" ht="18" x14ac:dyDescent="0.25">
      <c r="A54" s="126" t="s">
        <v>180</v>
      </c>
      <c r="B54" s="130"/>
      <c r="C54" s="131"/>
      <c r="D54" s="133"/>
      <c r="E54" s="133"/>
    </row>
    <row r="55" spans="1:5" ht="18" x14ac:dyDescent="0.25">
      <c r="A55" s="169"/>
      <c r="B55" s="35"/>
      <c r="C55" s="41"/>
    </row>
    <row r="56" spans="1:5" ht="12.75" customHeight="1" thickBot="1" x14ac:dyDescent="0.25">
      <c r="A56" s="247" t="s">
        <v>443</v>
      </c>
      <c r="B56" s="248"/>
      <c r="C56" s="249"/>
      <c r="D56" s="249"/>
      <c r="E56" s="250"/>
    </row>
    <row r="57" spans="1:5" ht="12.75" customHeight="1" thickBot="1" x14ac:dyDescent="0.25">
      <c r="A57" s="253"/>
      <c r="B57" s="4"/>
    </row>
    <row r="58" spans="1:5" x14ac:dyDescent="0.2">
      <c r="A58" s="140" t="s">
        <v>185</v>
      </c>
      <c r="B58" s="141"/>
      <c r="C58" s="141"/>
      <c r="D58" s="258"/>
      <c r="E58" s="257"/>
    </row>
    <row r="59" spans="1:5" x14ac:dyDescent="0.2">
      <c r="A59" s="143" t="s">
        <v>186</v>
      </c>
      <c r="B59" s="135"/>
      <c r="C59" s="135"/>
      <c r="D59" s="146"/>
      <c r="E59" s="246"/>
    </row>
    <row r="60" spans="1:5" x14ac:dyDescent="0.2">
      <c r="A60" s="144" t="s">
        <v>250</v>
      </c>
      <c r="B60" s="135"/>
      <c r="C60" s="135"/>
      <c r="D60" s="146"/>
      <c r="E60" s="246"/>
    </row>
    <row r="61" spans="1:5" ht="13.5" thickBot="1" x14ac:dyDescent="0.25">
      <c r="A61" s="145" t="s">
        <v>187</v>
      </c>
      <c r="B61" s="137"/>
      <c r="C61" s="137"/>
      <c r="D61" s="249"/>
      <c r="E61" s="250"/>
    </row>
  </sheetData>
  <phoneticPr fontId="2" type="noConversion"/>
  <pageMargins left="0.75" right="0.75" top="1" bottom="1" header="0.5" footer="0.5"/>
  <pageSetup orientation="landscape" r:id="rId1"/>
  <headerFooter alignWithMargins="0"/>
  <rowBreaks count="1" manualBreakCount="1">
    <brk id="14" max="16383"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51"/>
  </sheetPr>
  <dimension ref="A1:K28"/>
  <sheetViews>
    <sheetView topLeftCell="A4" workbookViewId="0">
      <selection activeCell="C19" sqref="C19"/>
    </sheetView>
  </sheetViews>
  <sheetFormatPr defaultColWidth="8.85546875" defaultRowHeight="12.75" x14ac:dyDescent="0.2"/>
  <cols>
    <col min="1" max="1" width="25.140625" customWidth="1"/>
    <col min="2" max="2" width="12.28515625" customWidth="1"/>
    <col min="3" max="3" width="25.140625" customWidth="1"/>
    <col min="4" max="4" width="21.28515625" customWidth="1"/>
    <col min="7" max="7" width="11" bestFit="1" customWidth="1"/>
    <col min="10" max="10" width="13.28515625" bestFit="1" customWidth="1"/>
  </cols>
  <sheetData>
    <row r="1" spans="1:11" ht="18" x14ac:dyDescent="0.25">
      <c r="A1" s="126" t="s">
        <v>44</v>
      </c>
      <c r="B1" s="166"/>
      <c r="C1" s="166"/>
      <c r="D1" s="133"/>
    </row>
    <row r="2" spans="1:11" x14ac:dyDescent="0.2">
      <c r="A2" s="4" t="s">
        <v>300</v>
      </c>
    </row>
    <row r="3" spans="1:11" s="228" customFormat="1" x14ac:dyDescent="0.2">
      <c r="A3" s="4" t="s">
        <v>158</v>
      </c>
      <c r="B3" s="4"/>
      <c r="C3" s="4"/>
      <c r="D3"/>
      <c r="E3"/>
      <c r="F3"/>
      <c r="G3"/>
      <c r="H3"/>
      <c r="I3"/>
      <c r="J3"/>
      <c r="K3"/>
    </row>
    <row r="4" spans="1:11" x14ac:dyDescent="0.2">
      <c r="A4" s="4"/>
      <c r="B4" s="4"/>
      <c r="C4" s="4"/>
    </row>
    <row r="5" spans="1:11" ht="18" x14ac:dyDescent="0.25">
      <c r="A5" s="167" t="s">
        <v>43</v>
      </c>
      <c r="B5" s="126"/>
      <c r="C5" s="166"/>
      <c r="D5" s="133"/>
    </row>
    <row r="6" spans="1:11" x14ac:dyDescent="0.2">
      <c r="A6" s="4"/>
      <c r="C6" s="238"/>
    </row>
    <row r="7" spans="1:11" x14ac:dyDescent="0.2">
      <c r="A7" s="2" t="s">
        <v>301</v>
      </c>
      <c r="B7" s="41"/>
      <c r="C7" s="259"/>
      <c r="D7" s="41"/>
    </row>
    <row r="8" spans="1:11" x14ac:dyDescent="0.2">
      <c r="A8" s="2"/>
      <c r="B8" s="41"/>
      <c r="C8" s="259"/>
      <c r="D8" s="41"/>
    </row>
    <row r="9" spans="1:11" ht="18" x14ac:dyDescent="0.25">
      <c r="A9" s="191" t="s">
        <v>46</v>
      </c>
      <c r="B9" s="126"/>
      <c r="C9" s="166"/>
      <c r="D9" s="166"/>
      <c r="E9" s="41"/>
      <c r="F9" s="41"/>
      <c r="G9" s="41"/>
    </row>
    <row r="10" spans="1:11" x14ac:dyDescent="0.2">
      <c r="A10" s="41"/>
      <c r="B10" s="41"/>
      <c r="C10" s="2"/>
      <c r="D10" s="41"/>
    </row>
    <row r="11" spans="1:11" x14ac:dyDescent="0.2">
      <c r="A11" s="260" t="s">
        <v>303</v>
      </c>
      <c r="B11" s="41"/>
      <c r="C11" s="2"/>
      <c r="D11" s="41"/>
      <c r="F11" s="20"/>
      <c r="G11" s="20"/>
      <c r="H11" s="20"/>
      <c r="I11" s="20"/>
      <c r="J11" s="20"/>
      <c r="K11" s="20"/>
    </row>
    <row r="12" spans="1:11" x14ac:dyDescent="0.2">
      <c r="A12" s="260"/>
      <c r="B12" s="41"/>
      <c r="C12" s="2"/>
      <c r="D12" s="41"/>
      <c r="F12" s="261"/>
      <c r="G12" s="20"/>
      <c r="H12" s="262"/>
      <c r="I12" s="20"/>
      <c r="J12" s="261"/>
      <c r="K12" s="280"/>
    </row>
    <row r="13" spans="1:11" ht="18" x14ac:dyDescent="0.25">
      <c r="A13" s="126" t="s">
        <v>216</v>
      </c>
      <c r="B13" s="130"/>
      <c r="C13" s="131"/>
      <c r="D13" s="133"/>
    </row>
    <row r="14" spans="1:11" ht="13.5" thickBot="1" x14ac:dyDescent="0.25"/>
    <row r="15" spans="1:11" x14ac:dyDescent="0.2">
      <c r="A15" s="59" t="s">
        <v>103</v>
      </c>
      <c r="B15" s="104"/>
      <c r="C15" s="60" t="s">
        <v>299</v>
      </c>
      <c r="D15" s="263"/>
    </row>
    <row r="16" spans="1:11" x14ac:dyDescent="0.2">
      <c r="A16" s="63" t="s">
        <v>105</v>
      </c>
      <c r="B16" s="3"/>
      <c r="C16" s="3" t="s">
        <v>157</v>
      </c>
      <c r="D16" s="264"/>
    </row>
    <row r="17" spans="1:5" x14ac:dyDescent="0.2">
      <c r="A17" s="63" t="s">
        <v>107</v>
      </c>
      <c r="B17" s="3"/>
      <c r="C17" s="42" t="s">
        <v>448</v>
      </c>
      <c r="D17" s="264"/>
    </row>
    <row r="18" spans="1:5" x14ac:dyDescent="0.2">
      <c r="A18" s="86"/>
      <c r="B18" s="23"/>
      <c r="C18" s="23"/>
      <c r="D18" s="264"/>
    </row>
    <row r="19" spans="1:5" x14ac:dyDescent="0.2">
      <c r="A19" s="63" t="s">
        <v>281</v>
      </c>
      <c r="B19" s="11"/>
      <c r="C19" s="235">
        <v>3</v>
      </c>
      <c r="D19" s="65" t="s">
        <v>302</v>
      </c>
      <c r="E19" s="265" t="s">
        <v>14</v>
      </c>
    </row>
    <row r="20" spans="1:5" ht="13.5" thickBot="1" x14ac:dyDescent="0.25">
      <c r="A20" s="89"/>
      <c r="B20" s="83"/>
      <c r="C20" s="83"/>
      <c r="D20" s="84"/>
    </row>
    <row r="21" spans="1:5" x14ac:dyDescent="0.2">
      <c r="C21" s="20"/>
    </row>
    <row r="22" spans="1:5" x14ac:dyDescent="0.2">
      <c r="A22" s="252"/>
      <c r="B22" s="160"/>
      <c r="C22" s="146"/>
      <c r="D22" s="246"/>
    </row>
    <row r="23" spans="1:5" ht="13.5" thickBot="1" x14ac:dyDescent="0.25">
      <c r="A23" s="247" t="s">
        <v>444</v>
      </c>
      <c r="B23" s="248"/>
      <c r="C23" s="249"/>
      <c r="D23" s="250"/>
    </row>
    <row r="24" spans="1:5" ht="13.5" thickBot="1" x14ac:dyDescent="0.25">
      <c r="A24" s="253"/>
      <c r="B24" s="4"/>
    </row>
    <row r="25" spans="1:5" x14ac:dyDescent="0.2">
      <c r="A25" s="140" t="s">
        <v>185</v>
      </c>
      <c r="B25" s="141"/>
      <c r="C25" s="141"/>
      <c r="D25" s="257"/>
    </row>
    <row r="26" spans="1:5" x14ac:dyDescent="0.2">
      <c r="A26" s="143" t="s">
        <v>186</v>
      </c>
      <c r="B26" s="135"/>
      <c r="C26" s="135"/>
      <c r="D26" s="246"/>
    </row>
    <row r="27" spans="1:5" x14ac:dyDescent="0.2">
      <c r="A27" s="144" t="s">
        <v>250</v>
      </c>
      <c r="B27" s="135"/>
      <c r="C27" s="135"/>
      <c r="D27" s="246"/>
    </row>
    <row r="28" spans="1:5" ht="13.5" thickBot="1" x14ac:dyDescent="0.25">
      <c r="A28" s="145" t="s">
        <v>187</v>
      </c>
      <c r="B28" s="137"/>
      <c r="C28" s="137"/>
      <c r="D28" s="250"/>
    </row>
  </sheetData>
  <phoneticPr fontId="2" type="noConversion"/>
  <pageMargins left="0.75" right="0.75" top="1" bottom="1" header="0.5" footer="0.5"/>
  <pageSetup orientation="landscape"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18"/>
  </sheetPr>
  <dimension ref="A1:H86"/>
  <sheetViews>
    <sheetView topLeftCell="B44" workbookViewId="0">
      <selection activeCell="B75" sqref="B75:D78"/>
    </sheetView>
  </sheetViews>
  <sheetFormatPr defaultColWidth="8.85546875" defaultRowHeight="12.75" x14ac:dyDescent="0.2"/>
  <cols>
    <col min="1" max="1" width="30.42578125" customWidth="1"/>
    <col min="2" max="2" width="16.7109375" customWidth="1"/>
    <col min="3" max="3" width="21.140625" customWidth="1"/>
    <col min="4" max="4" width="18.140625" customWidth="1"/>
    <col min="5" max="5" width="4.140625" customWidth="1"/>
    <col min="6" max="6" width="6.42578125" customWidth="1"/>
    <col min="7" max="7" width="6.140625" customWidth="1"/>
    <col min="8" max="8" width="7.42578125" customWidth="1"/>
  </cols>
  <sheetData>
    <row r="1" spans="1:8" ht="18" x14ac:dyDescent="0.25">
      <c r="A1" s="126" t="s">
        <v>44</v>
      </c>
      <c r="B1" s="166"/>
      <c r="C1" s="166"/>
      <c r="D1" s="166"/>
      <c r="E1" s="133"/>
      <c r="F1" s="133"/>
      <c r="G1" s="133"/>
      <c r="H1" s="133"/>
    </row>
    <row r="2" spans="1:8" x14ac:dyDescent="0.2">
      <c r="A2" s="12" t="s">
        <v>304</v>
      </c>
    </row>
    <row r="3" spans="1:8" x14ac:dyDescent="0.2">
      <c r="A3" s="12" t="s">
        <v>305</v>
      </c>
    </row>
    <row r="4" spans="1:8" x14ac:dyDescent="0.2">
      <c r="A4" s="12"/>
    </row>
    <row r="6" spans="1:8" ht="18" x14ac:dyDescent="0.25">
      <c r="A6" s="167" t="s">
        <v>43</v>
      </c>
      <c r="B6" s="126"/>
      <c r="C6" s="166"/>
      <c r="D6" s="166"/>
      <c r="E6" s="133"/>
      <c r="F6" s="133"/>
      <c r="G6" s="133"/>
      <c r="H6" s="133"/>
    </row>
    <row r="7" spans="1:8" x14ac:dyDescent="0.2">
      <c r="A7" s="13" t="s">
        <v>306</v>
      </c>
      <c r="B7" s="7"/>
      <c r="C7" s="7"/>
    </row>
    <row r="8" spans="1:8" x14ac:dyDescent="0.2">
      <c r="A8" s="13" t="s">
        <v>35</v>
      </c>
      <c r="B8" s="7"/>
      <c r="C8" s="7"/>
    </row>
    <row r="9" spans="1:8" x14ac:dyDescent="0.2">
      <c r="A9" s="13" t="s">
        <v>38</v>
      </c>
      <c r="B9" s="7"/>
      <c r="C9" s="7"/>
    </row>
    <row r="10" spans="1:8" x14ac:dyDescent="0.2">
      <c r="A10" s="13" t="s">
        <v>36</v>
      </c>
      <c r="B10" s="7"/>
      <c r="C10" s="7"/>
    </row>
    <row r="11" spans="1:8" x14ac:dyDescent="0.2">
      <c r="A11" s="7" t="s">
        <v>37</v>
      </c>
      <c r="B11" s="7"/>
      <c r="C11" s="7"/>
    </row>
    <row r="12" spans="1:8" x14ac:dyDescent="0.2">
      <c r="A12" s="7"/>
      <c r="B12" s="7"/>
      <c r="C12" s="7"/>
    </row>
    <row r="13" spans="1:8" x14ac:dyDescent="0.2">
      <c r="A13" s="4" t="s">
        <v>232</v>
      </c>
      <c r="B13" s="22"/>
      <c r="C13" s="22"/>
      <c r="D13" s="22"/>
      <c r="E13" s="22"/>
      <c r="F13" s="22"/>
      <c r="G13" s="22"/>
      <c r="H13" s="22"/>
    </row>
    <row r="14" spans="1:8" x14ac:dyDescent="0.2">
      <c r="A14" s="172" t="s">
        <v>233</v>
      </c>
      <c r="B14" s="172"/>
      <c r="C14" s="172"/>
      <c r="D14" s="172"/>
      <c r="E14" s="172"/>
      <c r="F14" s="172"/>
      <c r="G14" s="172"/>
      <c r="H14" s="172"/>
    </row>
    <row r="15" spans="1:8" x14ac:dyDescent="0.2">
      <c r="A15" s="172" t="s">
        <v>9</v>
      </c>
      <c r="B15" s="172"/>
      <c r="C15" s="172"/>
      <c r="D15" s="172"/>
      <c r="E15" s="172"/>
      <c r="F15" s="172"/>
      <c r="G15" s="172"/>
      <c r="H15" s="172"/>
    </row>
    <row r="16" spans="1:8" x14ac:dyDescent="0.2">
      <c r="A16" s="173" t="s">
        <v>224</v>
      </c>
      <c r="B16" s="174"/>
      <c r="C16" s="174"/>
      <c r="D16" s="174"/>
      <c r="E16" s="174"/>
      <c r="F16" s="174"/>
      <c r="G16" s="174"/>
      <c r="H16" s="175"/>
    </row>
    <row r="17" spans="1:8" x14ac:dyDescent="0.2">
      <c r="A17" s="176" t="s">
        <v>307</v>
      </c>
      <c r="B17" s="179"/>
      <c r="C17" s="179"/>
      <c r="D17" s="179"/>
      <c r="E17" s="179"/>
      <c r="F17" s="179"/>
      <c r="G17" s="179"/>
      <c r="H17" s="178"/>
    </row>
    <row r="18" spans="1:8" x14ac:dyDescent="0.2">
      <c r="A18" s="239" t="s">
        <v>33</v>
      </c>
      <c r="B18" s="446" t="s">
        <v>308</v>
      </c>
      <c r="C18" s="447"/>
      <c r="D18" s="177"/>
      <c r="E18" s="177"/>
      <c r="F18" s="177"/>
      <c r="G18" s="177"/>
      <c r="H18" s="178"/>
    </row>
    <row r="19" spans="1:8" x14ac:dyDescent="0.2">
      <c r="A19" s="180" t="s">
        <v>23</v>
      </c>
      <c r="B19" s="444">
        <v>12</v>
      </c>
      <c r="C19" s="445"/>
      <c r="D19" s="176" t="s">
        <v>125</v>
      </c>
      <c r="E19" s="177"/>
      <c r="F19" s="177"/>
      <c r="G19" s="177"/>
      <c r="H19" s="178"/>
    </row>
    <row r="20" spans="1:8" x14ac:dyDescent="0.2">
      <c r="A20" s="180" t="s">
        <v>24</v>
      </c>
      <c r="B20" s="444">
        <v>37</v>
      </c>
      <c r="C20" s="445"/>
      <c r="D20" s="176" t="s">
        <v>309</v>
      </c>
      <c r="E20" s="177"/>
      <c r="F20" s="177"/>
      <c r="G20" s="177"/>
      <c r="H20" s="178"/>
    </row>
    <row r="21" spans="1:8" x14ac:dyDescent="0.2">
      <c r="A21" s="180" t="s">
        <v>25</v>
      </c>
      <c r="B21" s="444">
        <v>41</v>
      </c>
      <c r="C21" s="445"/>
      <c r="D21" s="181"/>
      <c r="E21" s="177"/>
      <c r="F21" s="177"/>
      <c r="G21" s="177"/>
      <c r="H21" s="178"/>
    </row>
    <row r="22" spans="1:8" x14ac:dyDescent="0.2">
      <c r="A22" s="180" t="s">
        <v>26</v>
      </c>
      <c r="B22" s="444">
        <v>45</v>
      </c>
      <c r="C22" s="445"/>
      <c r="D22" s="176"/>
      <c r="E22" s="177"/>
      <c r="F22" s="177"/>
      <c r="G22" s="177"/>
      <c r="H22" s="178"/>
    </row>
    <row r="23" spans="1:8" x14ac:dyDescent="0.2">
      <c r="A23" s="180" t="s">
        <v>27</v>
      </c>
      <c r="B23" s="444">
        <v>29</v>
      </c>
      <c r="C23" s="445"/>
      <c r="D23" s="176"/>
      <c r="E23" s="177"/>
      <c r="F23" s="177"/>
      <c r="G23" s="177"/>
      <c r="H23" s="178"/>
    </row>
    <row r="24" spans="1:8" x14ac:dyDescent="0.2">
      <c r="A24" s="180" t="s">
        <v>28</v>
      </c>
      <c r="B24" s="444">
        <v>79</v>
      </c>
      <c r="C24" s="445"/>
      <c r="D24" s="176"/>
      <c r="E24" s="177"/>
      <c r="F24" s="177"/>
      <c r="G24" s="177"/>
      <c r="H24" s="178"/>
    </row>
    <row r="25" spans="1:8" x14ac:dyDescent="0.2">
      <c r="A25" s="180" t="s">
        <v>34</v>
      </c>
      <c r="B25" s="444">
        <v>43</v>
      </c>
      <c r="C25" s="445"/>
      <c r="D25" s="179"/>
      <c r="E25" s="177"/>
      <c r="F25" s="177"/>
      <c r="G25" s="177"/>
      <c r="H25" s="178"/>
    </row>
    <row r="26" spans="1:8" x14ac:dyDescent="0.2">
      <c r="A26" s="180" t="s">
        <v>29</v>
      </c>
      <c r="B26" s="444">
        <v>34</v>
      </c>
      <c r="C26" s="445"/>
      <c r="D26" s="177"/>
      <c r="E26" s="177"/>
      <c r="F26" s="177"/>
      <c r="G26" s="177"/>
      <c r="H26" s="178"/>
    </row>
    <row r="27" spans="1:8" x14ac:dyDescent="0.2">
      <c r="A27" s="180" t="s">
        <v>30</v>
      </c>
      <c r="B27" s="444">
        <v>52</v>
      </c>
      <c r="C27" s="445"/>
      <c r="D27" s="177"/>
      <c r="E27" s="177"/>
      <c r="F27" s="177"/>
      <c r="G27" s="177"/>
      <c r="H27" s="178"/>
    </row>
    <row r="28" spans="1:8" x14ac:dyDescent="0.2">
      <c r="A28" s="180" t="s">
        <v>31</v>
      </c>
      <c r="B28" s="444">
        <v>22</v>
      </c>
      <c r="C28" s="445"/>
      <c r="D28" s="177"/>
      <c r="E28" s="177"/>
      <c r="F28" s="177"/>
      <c r="G28" s="177"/>
      <c r="H28" s="178"/>
    </row>
    <row r="29" spans="1:8" x14ac:dyDescent="0.2">
      <c r="A29" s="176" t="s">
        <v>200</v>
      </c>
      <c r="B29" s="177"/>
      <c r="C29" s="177"/>
      <c r="D29" s="177"/>
      <c r="E29" s="177"/>
      <c r="F29" s="177"/>
      <c r="G29" s="177"/>
      <c r="H29" s="178"/>
    </row>
    <row r="30" spans="1:8" x14ac:dyDescent="0.2">
      <c r="A30" s="176" t="s">
        <v>201</v>
      </c>
      <c r="B30" s="177"/>
      <c r="C30" s="177"/>
      <c r="D30" s="177"/>
      <c r="E30" s="177"/>
      <c r="F30" s="177"/>
      <c r="G30" s="177"/>
      <c r="H30" s="178"/>
    </row>
    <row r="31" spans="1:8" x14ac:dyDescent="0.2">
      <c r="A31" s="176" t="s">
        <v>20</v>
      </c>
      <c r="B31" s="177"/>
      <c r="C31" s="177"/>
      <c r="D31" s="177"/>
      <c r="E31" s="177"/>
      <c r="F31" s="177"/>
      <c r="G31" s="177"/>
      <c r="H31" s="178"/>
    </row>
    <row r="32" spans="1:8" x14ac:dyDescent="0.2">
      <c r="A32" s="176" t="s">
        <v>21</v>
      </c>
      <c r="B32" s="177"/>
      <c r="C32" s="177"/>
      <c r="D32" s="177"/>
      <c r="E32" s="177"/>
      <c r="F32" s="177"/>
      <c r="G32" s="177"/>
      <c r="H32" s="178"/>
    </row>
    <row r="33" spans="1:8" x14ac:dyDescent="0.2">
      <c r="A33" s="239" t="s">
        <v>33</v>
      </c>
      <c r="B33" s="444" t="s">
        <v>308</v>
      </c>
      <c r="C33" s="445"/>
      <c r="D33" s="239" t="s">
        <v>97</v>
      </c>
      <c r="E33" s="177"/>
      <c r="F33" s="177"/>
      <c r="G33" s="177"/>
      <c r="H33" s="178"/>
    </row>
    <row r="34" spans="1:8" x14ac:dyDescent="0.2">
      <c r="A34" s="180" t="s">
        <v>28</v>
      </c>
      <c r="B34" s="444">
        <v>79</v>
      </c>
      <c r="C34" s="445"/>
      <c r="D34" s="266">
        <f>B34/B44</f>
        <v>0.20050761421319796</v>
      </c>
      <c r="E34" s="441" t="s">
        <v>126</v>
      </c>
      <c r="F34" s="442"/>
      <c r="G34" s="442"/>
      <c r="H34" s="443"/>
    </row>
    <row r="35" spans="1:8" x14ac:dyDescent="0.2">
      <c r="A35" s="180" t="s">
        <v>30</v>
      </c>
      <c r="B35" s="444">
        <v>52</v>
      </c>
      <c r="C35" s="445"/>
      <c r="D35" s="266">
        <f>D34+(B35/B44)</f>
        <v>0.33248730964467005</v>
      </c>
      <c r="E35" s="441" t="s">
        <v>127</v>
      </c>
      <c r="F35" s="442"/>
      <c r="G35" s="442"/>
      <c r="H35" s="443"/>
    </row>
    <row r="36" spans="1:8" x14ac:dyDescent="0.2">
      <c r="A36" s="180" t="s">
        <v>26</v>
      </c>
      <c r="B36" s="444">
        <v>45</v>
      </c>
      <c r="C36" s="445"/>
      <c r="D36" s="266">
        <f>D35+(B36/B44)</f>
        <v>0.4467005076142132</v>
      </c>
      <c r="E36" s="182"/>
      <c r="F36" s="177"/>
      <c r="G36" s="174"/>
      <c r="H36" s="175"/>
    </row>
    <row r="37" spans="1:8" x14ac:dyDescent="0.2">
      <c r="A37" s="180" t="s">
        <v>34</v>
      </c>
      <c r="B37" s="444">
        <v>43</v>
      </c>
      <c r="C37" s="445"/>
      <c r="D37" s="266">
        <f>D36+(B37/B44)</f>
        <v>0.55583756345177671</v>
      </c>
      <c r="E37" s="182"/>
      <c r="F37" s="177"/>
      <c r="G37" s="177"/>
      <c r="H37" s="183"/>
    </row>
    <row r="38" spans="1:8" x14ac:dyDescent="0.2">
      <c r="A38" s="180" t="s">
        <v>25</v>
      </c>
      <c r="B38" s="444">
        <v>41</v>
      </c>
      <c r="C38" s="445"/>
      <c r="D38" s="266">
        <f>D37+(B38/B44)</f>
        <v>0.6598984771573605</v>
      </c>
      <c r="E38" s="182"/>
      <c r="F38" s="177"/>
      <c r="G38" s="177"/>
      <c r="H38" s="183"/>
    </row>
    <row r="39" spans="1:8" x14ac:dyDescent="0.2">
      <c r="A39" s="180" t="s">
        <v>24</v>
      </c>
      <c r="B39" s="444">
        <v>37</v>
      </c>
      <c r="C39" s="445"/>
      <c r="D39" s="266">
        <f>D38+(B39/B44)</f>
        <v>0.75380710659898487</v>
      </c>
      <c r="E39" s="182"/>
      <c r="F39" s="177"/>
      <c r="G39" s="177"/>
      <c r="H39" s="183"/>
    </row>
    <row r="40" spans="1:8" x14ac:dyDescent="0.2">
      <c r="A40" s="180" t="s">
        <v>32</v>
      </c>
      <c r="B40" s="444">
        <v>34</v>
      </c>
      <c r="C40" s="445"/>
      <c r="D40" s="266">
        <f>D39+(B40/B44)</f>
        <v>0.84010152284263973</v>
      </c>
      <c r="E40" s="182"/>
      <c r="F40" s="177"/>
      <c r="G40" s="177"/>
      <c r="H40" s="183"/>
    </row>
    <row r="41" spans="1:8" x14ac:dyDescent="0.2">
      <c r="A41" s="180" t="s">
        <v>27</v>
      </c>
      <c r="B41" s="444">
        <v>29</v>
      </c>
      <c r="C41" s="445"/>
      <c r="D41" s="266">
        <f>D40+(B41/B44)</f>
        <v>0.91370558375634525</v>
      </c>
      <c r="E41" s="182"/>
      <c r="F41" s="177"/>
      <c r="G41" s="177"/>
      <c r="H41" s="183"/>
    </row>
    <row r="42" spans="1:8" x14ac:dyDescent="0.2">
      <c r="A42" s="180" t="s">
        <v>31</v>
      </c>
      <c r="B42" s="444">
        <v>22</v>
      </c>
      <c r="C42" s="445"/>
      <c r="D42" s="266">
        <f>D41+(B42/B44)</f>
        <v>0.96954314720812196</v>
      </c>
      <c r="E42" s="182"/>
      <c r="F42" s="177"/>
      <c r="G42" s="177"/>
      <c r="H42" s="183"/>
    </row>
    <row r="43" spans="1:8" x14ac:dyDescent="0.2">
      <c r="A43" s="180" t="s">
        <v>23</v>
      </c>
      <c r="B43" s="444">
        <v>12</v>
      </c>
      <c r="C43" s="445"/>
      <c r="D43" s="266">
        <f>D42+(B43/B44)</f>
        <v>1.0000000000000002</v>
      </c>
      <c r="E43" s="182"/>
      <c r="F43" s="177"/>
      <c r="G43" s="177"/>
      <c r="H43" s="183"/>
    </row>
    <row r="44" spans="1:8" x14ac:dyDescent="0.2">
      <c r="A44" s="181"/>
      <c r="B44" s="446">
        <f>SUM(B34:B43)</f>
        <v>394</v>
      </c>
      <c r="C44" s="450"/>
      <c r="D44" s="184"/>
      <c r="E44" s="177"/>
      <c r="F44" s="177"/>
      <c r="G44" s="177"/>
      <c r="H44" s="183"/>
    </row>
    <row r="45" spans="1:8" x14ac:dyDescent="0.2">
      <c r="A45" s="185"/>
      <c r="B45" s="186"/>
      <c r="C45" s="187"/>
      <c r="D45" s="188"/>
      <c r="E45" s="189"/>
      <c r="F45" s="189"/>
      <c r="G45" s="189"/>
      <c r="H45" s="190"/>
    </row>
    <row r="46" spans="1:8" x14ac:dyDescent="0.2">
      <c r="A46" s="22"/>
      <c r="B46" s="76"/>
      <c r="C46" s="22"/>
      <c r="D46" s="77"/>
      <c r="H46" s="77"/>
    </row>
    <row r="47" spans="1:8" x14ac:dyDescent="0.2">
      <c r="A47" s="4" t="s">
        <v>22</v>
      </c>
      <c r="B47" s="76"/>
      <c r="C47" s="22"/>
      <c r="D47" s="77"/>
      <c r="H47" s="77"/>
    </row>
    <row r="48" spans="1:8" x14ac:dyDescent="0.2">
      <c r="A48" s="7"/>
      <c r="B48" s="76"/>
      <c r="C48" s="22"/>
      <c r="D48" s="77"/>
      <c r="H48" s="77"/>
    </row>
    <row r="49" spans="1:8" ht="18" x14ac:dyDescent="0.25">
      <c r="A49" s="191" t="s">
        <v>46</v>
      </c>
      <c r="B49" s="126"/>
      <c r="C49" s="166"/>
      <c r="D49" s="166"/>
      <c r="E49" s="131"/>
      <c r="F49" s="131"/>
      <c r="G49" s="131"/>
      <c r="H49" s="133"/>
    </row>
    <row r="50" spans="1:8" ht="51" x14ac:dyDescent="0.2">
      <c r="A50" s="267" t="s">
        <v>310</v>
      </c>
      <c r="B50" s="48" t="s">
        <v>311</v>
      </c>
      <c r="C50" s="49" t="s">
        <v>97</v>
      </c>
      <c r="D50" s="50"/>
      <c r="E50" s="51"/>
      <c r="F50" s="51"/>
      <c r="G50" s="51"/>
      <c r="H50" s="51"/>
    </row>
    <row r="51" spans="1:8" x14ac:dyDescent="0.2">
      <c r="A51" s="274" t="s">
        <v>251</v>
      </c>
      <c r="B51" s="17">
        <v>6</v>
      </c>
      <c r="C51" s="268">
        <v>0.24</v>
      </c>
      <c r="D51" s="14"/>
    </row>
    <row r="52" spans="1:8" x14ac:dyDescent="0.2">
      <c r="A52" s="274" t="s">
        <v>253</v>
      </c>
      <c r="B52" s="17">
        <v>4</v>
      </c>
      <c r="C52" s="268">
        <v>0.4</v>
      </c>
      <c r="D52" s="14"/>
    </row>
    <row r="53" spans="1:8" x14ac:dyDescent="0.2">
      <c r="A53" s="274" t="s">
        <v>252</v>
      </c>
      <c r="B53" s="17">
        <v>4</v>
      </c>
      <c r="C53" s="268">
        <v>0.56000000000000005</v>
      </c>
      <c r="D53" s="14"/>
    </row>
    <row r="54" spans="1:8" x14ac:dyDescent="0.2">
      <c r="A54" s="274" t="s">
        <v>51</v>
      </c>
      <c r="B54" s="17">
        <v>3</v>
      </c>
      <c r="C54" s="268">
        <v>0.68</v>
      </c>
      <c r="D54" s="14"/>
    </row>
    <row r="55" spans="1:8" x14ac:dyDescent="0.2">
      <c r="A55" s="274" t="s">
        <v>52</v>
      </c>
      <c r="B55" s="17">
        <v>2</v>
      </c>
      <c r="C55" s="268">
        <v>0.76</v>
      </c>
      <c r="D55" s="14"/>
    </row>
    <row r="56" spans="1:8" x14ac:dyDescent="0.2">
      <c r="A56" s="274" t="s">
        <v>53</v>
      </c>
      <c r="B56" s="17">
        <v>2</v>
      </c>
      <c r="C56" s="268">
        <v>0.84</v>
      </c>
      <c r="D56" s="14"/>
    </row>
    <row r="57" spans="1:8" x14ac:dyDescent="0.2">
      <c r="A57" s="274" t="s">
        <v>54</v>
      </c>
      <c r="B57" s="17">
        <v>1</v>
      </c>
      <c r="C57" s="268">
        <v>0.88</v>
      </c>
      <c r="D57" s="14"/>
    </row>
    <row r="58" spans="1:8" x14ac:dyDescent="0.2">
      <c r="A58" s="274" t="s">
        <v>55</v>
      </c>
      <c r="B58" s="17">
        <v>1</v>
      </c>
      <c r="C58" s="268">
        <v>0.92</v>
      </c>
      <c r="D58" s="14"/>
    </row>
    <row r="59" spans="1:8" ht="12.95" customHeight="1" x14ac:dyDescent="0.2">
      <c r="A59" s="274" t="s">
        <v>49</v>
      </c>
      <c r="B59" s="17">
        <v>1</v>
      </c>
      <c r="C59" s="268">
        <v>0.96</v>
      </c>
      <c r="D59" s="14"/>
    </row>
    <row r="60" spans="1:8" x14ac:dyDescent="0.2">
      <c r="A60" s="274" t="s">
        <v>50</v>
      </c>
      <c r="B60" s="17">
        <v>1</v>
      </c>
      <c r="C60" s="268">
        <v>1</v>
      </c>
      <c r="D60" s="14"/>
    </row>
    <row r="61" spans="1:8" x14ac:dyDescent="0.2">
      <c r="A61" s="269" t="s">
        <v>312</v>
      </c>
      <c r="B61" s="270">
        <f>SUM(B51:B60)</f>
        <v>25</v>
      </c>
      <c r="C61" s="20"/>
      <c r="D61" s="14"/>
    </row>
    <row r="62" spans="1:8" x14ac:dyDescent="0.2">
      <c r="A62" s="269"/>
      <c r="B62" s="270"/>
      <c r="C62" s="20"/>
      <c r="D62" s="14"/>
    </row>
    <row r="63" spans="1:8" ht="15" x14ac:dyDescent="0.25">
      <c r="A63" s="451" t="s">
        <v>313</v>
      </c>
      <c r="B63" s="452"/>
      <c r="C63" s="20"/>
      <c r="D63" s="14"/>
    </row>
    <row r="64" spans="1:8" ht="15" x14ac:dyDescent="0.25">
      <c r="A64" s="240"/>
      <c r="B64" s="241"/>
      <c r="C64" s="20"/>
      <c r="D64" s="14"/>
    </row>
    <row r="65" spans="1:8" ht="15" x14ac:dyDescent="0.25">
      <c r="A65" s="451" t="s">
        <v>314</v>
      </c>
      <c r="B65" s="452"/>
      <c r="C65" s="20"/>
      <c r="D65" s="14"/>
    </row>
    <row r="66" spans="1:8" ht="15" x14ac:dyDescent="0.25">
      <c r="A66" s="192"/>
      <c r="B66" s="193"/>
      <c r="C66" s="20"/>
      <c r="D66" s="14"/>
    </row>
    <row r="67" spans="1:8" ht="18" x14ac:dyDescent="0.25">
      <c r="A67" s="126" t="s">
        <v>437</v>
      </c>
      <c r="B67" s="130"/>
      <c r="C67" s="131"/>
      <c r="D67" s="131"/>
      <c r="E67" s="133"/>
      <c r="F67" s="133"/>
      <c r="G67" s="133"/>
      <c r="H67" s="131"/>
    </row>
    <row r="68" spans="1:8" x14ac:dyDescent="0.2">
      <c r="A68" s="13"/>
      <c r="B68" s="21"/>
      <c r="C68" s="271"/>
      <c r="D68" s="272"/>
      <c r="E68" s="272"/>
      <c r="F68" s="272"/>
      <c r="G68" s="272"/>
      <c r="H68" s="272"/>
    </row>
    <row r="69" spans="1:8" ht="13.5" thickBot="1" x14ac:dyDescent="0.25">
      <c r="A69" s="16" t="s">
        <v>40</v>
      </c>
      <c r="B69" s="78"/>
      <c r="C69" s="16"/>
      <c r="D69" s="273"/>
      <c r="E69" s="273"/>
      <c r="F69" s="273"/>
      <c r="G69" s="273"/>
      <c r="H69" s="273"/>
    </row>
    <row r="70" spans="1:8" x14ac:dyDescent="0.2">
      <c r="A70" s="59" t="s">
        <v>103</v>
      </c>
      <c r="B70" s="60" t="s">
        <v>299</v>
      </c>
      <c r="C70" s="79"/>
      <c r="D70" s="79"/>
      <c r="E70" s="80"/>
    </row>
    <row r="71" spans="1:8" x14ac:dyDescent="0.2">
      <c r="A71" s="63" t="s">
        <v>105</v>
      </c>
      <c r="B71" s="64" t="s">
        <v>39</v>
      </c>
      <c r="C71" s="11"/>
      <c r="D71" s="11"/>
      <c r="E71" s="81"/>
    </row>
    <row r="72" spans="1:8" x14ac:dyDescent="0.2">
      <c r="A72" s="63" t="s">
        <v>107</v>
      </c>
      <c r="B72" s="448" t="s">
        <v>448</v>
      </c>
      <c r="C72" s="449"/>
      <c r="D72" s="11"/>
      <c r="E72" s="81"/>
    </row>
    <row r="73" spans="1:8" x14ac:dyDescent="0.2">
      <c r="A73" s="63"/>
      <c r="B73" s="3"/>
      <c r="C73" s="3"/>
      <c r="D73" s="11"/>
      <c r="E73" s="81"/>
    </row>
    <row r="74" spans="1:8" x14ac:dyDescent="0.2">
      <c r="A74" s="82" t="s">
        <v>315</v>
      </c>
      <c r="B74" s="64"/>
      <c r="C74" s="3"/>
      <c r="D74" s="11"/>
      <c r="E74" s="81"/>
    </row>
    <row r="75" spans="1:8" ht="12.95" customHeight="1" x14ac:dyDescent="0.2">
      <c r="A75" s="82" t="s">
        <v>273</v>
      </c>
      <c r="B75" s="423" t="s">
        <v>477</v>
      </c>
      <c r="C75" s="424"/>
      <c r="D75" s="425"/>
      <c r="E75" s="81"/>
    </row>
    <row r="76" spans="1:8" x14ac:dyDescent="0.2">
      <c r="A76" s="82"/>
      <c r="B76" s="426"/>
      <c r="C76" s="427"/>
      <c r="D76" s="428"/>
      <c r="E76" s="81"/>
    </row>
    <row r="77" spans="1:8" x14ac:dyDescent="0.2">
      <c r="A77" s="82"/>
      <c r="B77" s="426"/>
      <c r="C77" s="427"/>
      <c r="D77" s="428"/>
      <c r="E77" s="81"/>
    </row>
    <row r="78" spans="1:8" x14ac:dyDescent="0.2">
      <c r="A78" s="82"/>
      <c r="B78" s="429"/>
      <c r="C78" s="430"/>
      <c r="D78" s="431"/>
      <c r="E78" s="81"/>
    </row>
    <row r="79" spans="1:8" ht="13.5" thickBot="1" x14ac:dyDescent="0.25">
      <c r="A79" s="69"/>
      <c r="B79" s="70"/>
      <c r="C79" s="71"/>
      <c r="D79" s="83"/>
      <c r="E79" s="84"/>
    </row>
    <row r="80" spans="1:8" x14ac:dyDescent="0.2">
      <c r="A80" s="16"/>
    </row>
    <row r="81" spans="1:4" ht="13.5" thickBot="1" x14ac:dyDescent="0.25">
      <c r="A81" s="247" t="s">
        <v>443</v>
      </c>
      <c r="B81" s="248"/>
      <c r="C81" s="249"/>
      <c r="D81" s="250"/>
    </row>
    <row r="82" spans="1:4" ht="13.5" thickBot="1" x14ac:dyDescent="0.25">
      <c r="A82" s="253"/>
      <c r="B82" s="4"/>
    </row>
    <row r="83" spans="1:4" x14ac:dyDescent="0.2">
      <c r="A83" s="140" t="s">
        <v>185</v>
      </c>
      <c r="B83" s="141"/>
      <c r="C83" s="141"/>
      <c r="D83" s="257"/>
    </row>
    <row r="84" spans="1:4" x14ac:dyDescent="0.2">
      <c r="A84" s="143" t="s">
        <v>186</v>
      </c>
      <c r="B84" s="135"/>
      <c r="C84" s="135"/>
      <c r="D84" s="246"/>
    </row>
    <row r="85" spans="1:4" x14ac:dyDescent="0.2">
      <c r="A85" s="144" t="s">
        <v>250</v>
      </c>
      <c r="B85" s="135"/>
      <c r="C85" s="135"/>
      <c r="D85" s="246"/>
    </row>
    <row r="86" spans="1:4" ht="13.5" thickBot="1" x14ac:dyDescent="0.25">
      <c r="A86" s="145" t="s">
        <v>187</v>
      </c>
      <c r="B86" s="137"/>
      <c r="C86" s="137"/>
      <c r="D86" s="250"/>
    </row>
  </sheetData>
  <mergeCells count="29">
    <mergeCell ref="B72:C72"/>
    <mergeCell ref="B75:D78"/>
    <mergeCell ref="B41:C41"/>
    <mergeCell ref="B33:C33"/>
    <mergeCell ref="B34:C34"/>
    <mergeCell ref="B35:C35"/>
    <mergeCell ref="B40:C40"/>
    <mergeCell ref="B37:C37"/>
    <mergeCell ref="B38:C38"/>
    <mergeCell ref="B39:C39"/>
    <mergeCell ref="B43:C43"/>
    <mergeCell ref="B42:C42"/>
    <mergeCell ref="B44:C44"/>
    <mergeCell ref="A63:B63"/>
    <mergeCell ref="A65:B65"/>
    <mergeCell ref="E34:H34"/>
    <mergeCell ref="E35:H35"/>
    <mergeCell ref="B36:C36"/>
    <mergeCell ref="B18:C18"/>
    <mergeCell ref="B19:C19"/>
    <mergeCell ref="B20:C20"/>
    <mergeCell ref="B21:C21"/>
    <mergeCell ref="B22:C22"/>
    <mergeCell ref="B25:C25"/>
    <mergeCell ref="B26:C26"/>
    <mergeCell ref="B27:C27"/>
    <mergeCell ref="B28:C28"/>
    <mergeCell ref="B23:C23"/>
    <mergeCell ref="B24:C24"/>
  </mergeCells>
  <phoneticPr fontId="2" type="noConversion"/>
  <pageMargins left="0.75" right="0.75" top="1" bottom="1" header="0.5" footer="0.5"/>
  <pageSetup orientation="landscape"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18"/>
  </sheetPr>
  <dimension ref="A1:I87"/>
  <sheetViews>
    <sheetView topLeftCell="A31" workbookViewId="0">
      <selection activeCell="J51" sqref="J51"/>
    </sheetView>
  </sheetViews>
  <sheetFormatPr defaultColWidth="8.85546875" defaultRowHeight="12.75" x14ac:dyDescent="0.2"/>
  <cols>
    <col min="1" max="1" width="9.28515625" customWidth="1"/>
    <col min="2" max="2" width="11.28515625" customWidth="1"/>
    <col min="3" max="3" width="18.85546875" customWidth="1"/>
    <col min="4" max="4" width="6.140625" customWidth="1"/>
    <col min="5" max="5" width="3.140625" customWidth="1"/>
    <col min="6" max="6" width="11.28515625" customWidth="1"/>
    <col min="7" max="7" width="15.28515625" bestFit="1" customWidth="1"/>
    <col min="8" max="8" width="18.42578125" customWidth="1"/>
    <col min="9" max="9" width="17" customWidth="1"/>
  </cols>
  <sheetData>
    <row r="1" spans="1:9" ht="18" x14ac:dyDescent="0.25">
      <c r="A1" s="126" t="s">
        <v>44</v>
      </c>
      <c r="B1" s="166"/>
      <c r="C1" s="166"/>
      <c r="D1" s="166"/>
      <c r="E1" s="133"/>
      <c r="F1" s="133"/>
      <c r="G1" s="133"/>
      <c r="H1" s="133"/>
    </row>
    <row r="2" spans="1:9" x14ac:dyDescent="0.2">
      <c r="A2" s="40" t="s">
        <v>316</v>
      </c>
      <c r="C2" s="20"/>
    </row>
    <row r="3" spans="1:9" x14ac:dyDescent="0.2">
      <c r="A3" s="39" t="s">
        <v>317</v>
      </c>
      <c r="C3" s="20"/>
    </row>
    <row r="4" spans="1:9" x14ac:dyDescent="0.2">
      <c r="A4" s="39" t="s">
        <v>318</v>
      </c>
      <c r="C4" s="20"/>
    </row>
    <row r="5" spans="1:9" x14ac:dyDescent="0.2">
      <c r="A5" s="4" t="s">
        <v>319</v>
      </c>
      <c r="C5" s="20"/>
    </row>
    <row r="6" spans="1:9" x14ac:dyDescent="0.2">
      <c r="A6" s="4"/>
      <c r="C6" s="20"/>
    </row>
    <row r="7" spans="1:9" ht="15" x14ac:dyDescent="0.25">
      <c r="A7" s="4"/>
      <c r="C7" s="20"/>
      <c r="F7" s="455" t="s">
        <v>320</v>
      </c>
      <c r="G7" s="456"/>
      <c r="H7" s="457"/>
    </row>
    <row r="8" spans="1:9" ht="15" x14ac:dyDescent="0.25">
      <c r="A8" s="4"/>
      <c r="C8" s="20"/>
      <c r="F8" s="455" t="s">
        <v>321</v>
      </c>
      <c r="G8" s="456"/>
      <c r="H8" s="457"/>
    </row>
    <row r="9" spans="1:9" x14ac:dyDescent="0.2">
      <c r="A9" s="4"/>
      <c r="C9" s="20"/>
      <c r="F9" s="458" t="s">
        <v>210</v>
      </c>
      <c r="G9" s="458"/>
      <c r="H9" s="458"/>
    </row>
    <row r="10" spans="1:9" x14ac:dyDescent="0.2">
      <c r="A10" s="4"/>
    </row>
    <row r="11" spans="1:9" ht="18" x14ac:dyDescent="0.25">
      <c r="A11" s="167" t="s">
        <v>43</v>
      </c>
      <c r="B11" s="126"/>
      <c r="C11" s="166"/>
      <c r="D11" s="166"/>
      <c r="E11" s="194"/>
      <c r="F11" s="195"/>
      <c r="G11" s="133"/>
      <c r="H11" s="133"/>
    </row>
    <row r="12" spans="1:9" x14ac:dyDescent="0.2">
      <c r="A12" s="7" t="s">
        <v>15</v>
      </c>
      <c r="C12" s="25"/>
      <c r="D12" s="25"/>
      <c r="E12" s="21"/>
      <c r="F12" s="102"/>
      <c r="G12" s="459"/>
      <c r="H12" s="459"/>
      <c r="I12" s="459"/>
    </row>
    <row r="13" spans="1:9" x14ac:dyDescent="0.2">
      <c r="A13" s="7" t="s">
        <v>16</v>
      </c>
      <c r="C13" s="25"/>
      <c r="D13" s="25"/>
      <c r="E13" s="21"/>
      <c r="G13" s="459"/>
      <c r="H13" s="459"/>
      <c r="I13" s="459"/>
    </row>
    <row r="14" spans="1:9" x14ac:dyDescent="0.2">
      <c r="A14" s="7" t="s">
        <v>211</v>
      </c>
      <c r="B14" s="102"/>
      <c r="C14" s="25"/>
      <c r="D14" s="25"/>
      <c r="E14" s="21"/>
    </row>
    <row r="15" spans="1:9" x14ac:dyDescent="0.2">
      <c r="C15" s="25"/>
      <c r="D15" s="25"/>
      <c r="E15" s="21"/>
      <c r="F15" s="7"/>
    </row>
    <row r="16" spans="1:9" x14ac:dyDescent="0.2">
      <c r="A16" s="209" t="s">
        <v>203</v>
      </c>
      <c r="C16" s="25"/>
      <c r="D16" s="25"/>
      <c r="E16" s="21"/>
      <c r="F16" s="7"/>
    </row>
    <row r="17" spans="1:8" x14ac:dyDescent="0.2">
      <c r="A17" s="209" t="s">
        <v>204</v>
      </c>
      <c r="C17" s="25"/>
      <c r="D17" s="25"/>
      <c r="E17" s="21"/>
      <c r="F17" s="7"/>
    </row>
    <row r="18" spans="1:8" x14ac:dyDescent="0.2">
      <c r="A18" s="209" t="s">
        <v>205</v>
      </c>
      <c r="C18" s="25"/>
      <c r="D18" s="25"/>
      <c r="E18" s="21"/>
      <c r="F18" s="7"/>
    </row>
    <row r="19" spans="1:8" x14ac:dyDescent="0.2">
      <c r="A19" s="209" t="s">
        <v>209</v>
      </c>
      <c r="C19" s="25"/>
      <c r="D19" s="25"/>
      <c r="E19" s="21"/>
      <c r="F19" s="7"/>
    </row>
    <row r="20" spans="1:8" x14ac:dyDescent="0.2">
      <c r="A20" s="209" t="s">
        <v>206</v>
      </c>
      <c r="C20" s="25"/>
      <c r="D20" s="25"/>
      <c r="E20" s="21"/>
      <c r="F20" s="7"/>
    </row>
    <row r="21" spans="1:8" x14ac:dyDescent="0.2">
      <c r="A21" s="209" t="s">
        <v>207</v>
      </c>
      <c r="C21" s="25"/>
      <c r="D21" s="25"/>
      <c r="E21" s="21"/>
      <c r="F21" s="7"/>
    </row>
    <row r="22" spans="1:8" x14ac:dyDescent="0.2">
      <c r="A22" s="209" t="s">
        <v>208</v>
      </c>
      <c r="C22" s="25"/>
      <c r="D22" s="25"/>
      <c r="E22" s="21"/>
      <c r="F22" s="7"/>
    </row>
    <row r="23" spans="1:8" x14ac:dyDescent="0.2">
      <c r="A23" s="4"/>
      <c r="C23" s="25"/>
      <c r="D23" s="25"/>
      <c r="E23" s="21"/>
      <c r="F23" s="7"/>
    </row>
    <row r="24" spans="1:8" ht="15" x14ac:dyDescent="0.25">
      <c r="A24" s="25" t="s">
        <v>214</v>
      </c>
      <c r="C24" s="25"/>
      <c r="D24" s="25"/>
      <c r="E24" s="21"/>
      <c r="F24" s="7"/>
      <c r="G24" s="453" t="s">
        <v>322</v>
      </c>
      <c r="H24" s="453"/>
    </row>
    <row r="25" spans="1:8" x14ac:dyDescent="0.2">
      <c r="A25" s="25" t="s">
        <v>56</v>
      </c>
      <c r="C25" s="25"/>
      <c r="D25" s="25"/>
      <c r="E25" s="21"/>
      <c r="F25" s="7"/>
      <c r="G25" s="275"/>
    </row>
    <row r="26" spans="1:8" x14ac:dyDescent="0.2">
      <c r="A26" s="25" t="s">
        <v>134</v>
      </c>
      <c r="C26" s="25"/>
      <c r="D26" s="25"/>
      <c r="E26" s="21"/>
      <c r="F26" s="7"/>
      <c r="G26" s="12"/>
    </row>
    <row r="27" spans="1:8" ht="15" x14ac:dyDescent="0.25">
      <c r="A27" s="25" t="s">
        <v>135</v>
      </c>
      <c r="C27" s="25"/>
      <c r="D27" s="25"/>
      <c r="E27" s="21"/>
      <c r="F27" s="7"/>
      <c r="G27" s="453" t="s">
        <v>323</v>
      </c>
      <c r="H27" s="453"/>
    </row>
    <row r="28" spans="1:8" x14ac:dyDescent="0.2">
      <c r="A28" s="7"/>
      <c r="C28" s="25"/>
      <c r="D28" s="25"/>
      <c r="E28" s="21"/>
      <c r="F28" s="7"/>
      <c r="G28" s="4"/>
    </row>
    <row r="29" spans="1:8" x14ac:dyDescent="0.2">
      <c r="A29" s="25" t="s">
        <v>324</v>
      </c>
      <c r="C29" s="25"/>
      <c r="D29" s="25"/>
      <c r="E29" s="21"/>
      <c r="F29" s="7"/>
      <c r="G29" s="12"/>
    </row>
    <row r="30" spans="1:8" ht="15" x14ac:dyDescent="0.2">
      <c r="A30" s="25" t="s">
        <v>136</v>
      </c>
      <c r="C30" s="25"/>
      <c r="D30" s="25"/>
      <c r="E30" s="21"/>
      <c r="F30" s="7"/>
      <c r="G30" s="454" t="s">
        <v>202</v>
      </c>
      <c r="H30" s="454"/>
    </row>
    <row r="31" spans="1:8" x14ac:dyDescent="0.2">
      <c r="A31" s="7"/>
      <c r="C31" s="25"/>
      <c r="D31" s="25"/>
      <c r="E31" s="21"/>
      <c r="F31" s="7"/>
    </row>
    <row r="32" spans="1:8" x14ac:dyDescent="0.2">
      <c r="A32" s="7"/>
      <c r="C32" s="25"/>
      <c r="D32" s="25"/>
      <c r="E32" s="21"/>
      <c r="F32" s="7"/>
    </row>
    <row r="33" spans="1:9" ht="18" x14ac:dyDescent="0.25">
      <c r="A33" s="191" t="s">
        <v>46</v>
      </c>
      <c r="B33" s="126"/>
      <c r="C33" s="166"/>
      <c r="D33" s="166"/>
      <c r="E33" s="131"/>
      <c r="F33" s="131"/>
      <c r="G33" s="131"/>
      <c r="H33" s="133"/>
    </row>
    <row r="34" spans="1:9" x14ac:dyDescent="0.2">
      <c r="A34" s="7"/>
      <c r="C34" s="25"/>
      <c r="D34" s="25"/>
      <c r="E34" s="21"/>
      <c r="F34" s="7"/>
      <c r="G34" t="s">
        <v>479</v>
      </c>
      <c r="H34" t="s">
        <v>478</v>
      </c>
      <c r="I34" t="s">
        <v>480</v>
      </c>
    </row>
    <row r="35" spans="1:9" x14ac:dyDescent="0.2">
      <c r="A35" s="460" t="s">
        <v>326</v>
      </c>
      <c r="B35" s="461"/>
      <c r="C35" s="461"/>
      <c r="D35" s="281">
        <v>213.66</v>
      </c>
      <c r="G35" s="281">
        <f>SUM(D35:D64)/30</f>
        <v>220.29199999999994</v>
      </c>
      <c r="H35">
        <f>AVERAGE(D35:D64)</f>
        <v>220.29199999999994</v>
      </c>
      <c r="I35">
        <f>STDEV(D35:D64)</f>
        <v>61.357206383378092</v>
      </c>
    </row>
    <row r="36" spans="1:9" x14ac:dyDescent="0.2">
      <c r="A36" s="460" t="s">
        <v>327</v>
      </c>
      <c r="B36" s="461"/>
      <c r="C36" s="461"/>
      <c r="D36" s="281">
        <v>355.67</v>
      </c>
      <c r="G36" s="281"/>
    </row>
    <row r="37" spans="1:9" x14ac:dyDescent="0.2">
      <c r="D37" s="281">
        <v>236.79</v>
      </c>
      <c r="G37" s="281"/>
    </row>
    <row r="38" spans="1:9" x14ac:dyDescent="0.2">
      <c r="D38" s="281">
        <v>143.5</v>
      </c>
      <c r="G38" s="281"/>
    </row>
    <row r="39" spans="1:9" x14ac:dyDescent="0.2">
      <c r="D39" s="281">
        <v>146.13999999999999</v>
      </c>
      <c r="G39" s="281"/>
    </row>
    <row r="40" spans="1:9" x14ac:dyDescent="0.2">
      <c r="D40" s="281">
        <v>206.1</v>
      </c>
      <c r="G40" s="281"/>
    </row>
    <row r="41" spans="1:9" x14ac:dyDescent="0.2">
      <c r="D41" s="281">
        <v>106.64</v>
      </c>
      <c r="G41" s="281"/>
    </row>
    <row r="42" spans="1:9" x14ac:dyDescent="0.2">
      <c r="D42" s="281">
        <v>267.04000000000002</v>
      </c>
      <c r="G42" s="281"/>
    </row>
    <row r="43" spans="1:9" x14ac:dyDescent="0.2">
      <c r="D43" s="281">
        <v>207.95</v>
      </c>
      <c r="E43" s="15"/>
      <c r="G43" s="281"/>
    </row>
    <row r="44" spans="1:9" x14ac:dyDescent="0.2">
      <c r="D44" s="281">
        <v>335.49</v>
      </c>
      <c r="E44" s="15"/>
      <c r="G44" s="281"/>
    </row>
    <row r="45" spans="1:9" x14ac:dyDescent="0.2">
      <c r="D45" s="281">
        <v>203.76</v>
      </c>
      <c r="E45" s="15"/>
      <c r="G45" s="281"/>
    </row>
    <row r="46" spans="1:9" x14ac:dyDescent="0.2">
      <c r="D46" s="281">
        <v>298.02</v>
      </c>
      <c r="E46" s="15"/>
      <c r="G46" s="281"/>
    </row>
    <row r="47" spans="1:9" x14ac:dyDescent="0.2">
      <c r="D47" s="281">
        <v>212.52</v>
      </c>
      <c r="E47" s="15"/>
      <c r="G47" s="281"/>
    </row>
    <row r="48" spans="1:9" x14ac:dyDescent="0.2">
      <c r="D48" s="281">
        <v>226.75</v>
      </c>
      <c r="E48" s="15"/>
      <c r="G48" s="281"/>
    </row>
    <row r="49" spans="1:7" x14ac:dyDescent="0.2">
      <c r="C49" s="76"/>
      <c r="D49" s="281">
        <v>187.2</v>
      </c>
      <c r="E49" s="15"/>
      <c r="G49" s="281"/>
    </row>
    <row r="50" spans="1:7" x14ac:dyDescent="0.2">
      <c r="C50" s="76"/>
      <c r="D50" s="281">
        <v>269.26</v>
      </c>
      <c r="E50" s="15"/>
      <c r="G50" s="281"/>
    </row>
    <row r="51" spans="1:7" x14ac:dyDescent="0.2">
      <c r="C51" s="76"/>
      <c r="D51" s="281">
        <v>215.69</v>
      </c>
      <c r="E51" s="15"/>
      <c r="G51" s="281"/>
    </row>
    <row r="52" spans="1:7" x14ac:dyDescent="0.2">
      <c r="C52" s="76"/>
      <c r="D52" s="281">
        <v>267.92</v>
      </c>
      <c r="E52" s="15"/>
      <c r="G52" s="281"/>
    </row>
    <row r="53" spans="1:7" x14ac:dyDescent="0.2">
      <c r="C53" s="76"/>
      <c r="D53" s="281">
        <v>241.69</v>
      </c>
      <c r="E53" s="15"/>
      <c r="G53" s="281"/>
    </row>
    <row r="54" spans="1:7" x14ac:dyDescent="0.2">
      <c r="C54" s="76"/>
      <c r="D54" s="281">
        <v>199.19</v>
      </c>
      <c r="E54" s="15"/>
      <c r="G54" s="281"/>
    </row>
    <row r="55" spans="1:7" x14ac:dyDescent="0.2">
      <c r="C55" s="76"/>
      <c r="D55" s="281">
        <v>250.5</v>
      </c>
      <c r="E55" s="15"/>
      <c r="G55" s="281"/>
    </row>
    <row r="56" spans="1:7" x14ac:dyDescent="0.2">
      <c r="C56" s="76"/>
      <c r="D56" s="281">
        <v>202.46</v>
      </c>
      <c r="E56" s="15"/>
      <c r="G56" s="281"/>
    </row>
    <row r="57" spans="1:7" x14ac:dyDescent="0.2">
      <c r="D57" s="281">
        <v>244.91</v>
      </c>
      <c r="E57" s="15"/>
      <c r="G57" s="281"/>
    </row>
    <row r="58" spans="1:7" x14ac:dyDescent="0.2">
      <c r="D58" s="281">
        <v>186.3</v>
      </c>
      <c r="E58" s="15"/>
      <c r="G58" s="281"/>
    </row>
    <row r="59" spans="1:7" x14ac:dyDescent="0.2">
      <c r="D59" s="281">
        <v>229.49</v>
      </c>
      <c r="E59" s="15"/>
      <c r="G59" s="281"/>
    </row>
    <row r="60" spans="1:7" x14ac:dyDescent="0.2">
      <c r="C60" s="76"/>
      <c r="D60" s="281">
        <v>141.19999999999999</v>
      </c>
      <c r="E60" s="15"/>
      <c r="G60" s="281"/>
    </row>
    <row r="61" spans="1:7" x14ac:dyDescent="0.2">
      <c r="C61" s="76"/>
      <c r="D61" s="281">
        <v>251.05</v>
      </c>
      <c r="E61" s="15"/>
      <c r="G61" s="281"/>
    </row>
    <row r="62" spans="1:7" x14ac:dyDescent="0.2">
      <c r="C62" s="76"/>
      <c r="D62" s="281">
        <v>63.12</v>
      </c>
      <c r="E62" s="15"/>
      <c r="G62" s="281"/>
    </row>
    <row r="63" spans="1:7" x14ac:dyDescent="0.2">
      <c r="C63" s="76"/>
      <c r="D63" s="281">
        <v>231.55</v>
      </c>
      <c r="E63" s="20"/>
      <c r="G63" s="281"/>
    </row>
    <row r="64" spans="1:7" x14ac:dyDescent="0.2">
      <c r="A64" s="47"/>
      <c r="C64" s="76"/>
      <c r="D64" s="281">
        <v>267.2</v>
      </c>
      <c r="E64" s="19"/>
      <c r="G64" s="281"/>
    </row>
    <row r="65" spans="1:9" x14ac:dyDescent="0.2">
      <c r="A65" s="47"/>
      <c r="C65" s="76"/>
      <c r="D65" s="76"/>
      <c r="E65" s="20"/>
      <c r="F65" s="15"/>
    </row>
    <row r="66" spans="1:9" x14ac:dyDescent="0.2">
      <c r="A66" s="47"/>
      <c r="C66" s="76"/>
      <c r="D66" s="76"/>
      <c r="E66" s="20"/>
      <c r="F66" s="15"/>
    </row>
    <row r="67" spans="1:9" ht="18" x14ac:dyDescent="0.25">
      <c r="A67" s="169"/>
      <c r="B67" s="35"/>
      <c r="C67" s="41"/>
      <c r="D67" s="41"/>
      <c r="H67" s="41"/>
    </row>
    <row r="68" spans="1:9" ht="18" x14ac:dyDescent="0.25">
      <c r="A68" s="126" t="s">
        <v>438</v>
      </c>
      <c r="B68" s="130"/>
      <c r="C68" s="131"/>
      <c r="D68" s="131"/>
      <c r="E68" s="133"/>
      <c r="F68" s="133"/>
      <c r="G68" s="133"/>
      <c r="H68" s="131"/>
    </row>
    <row r="70" spans="1:9" ht="13.5" thickBot="1" x14ac:dyDescent="0.25">
      <c r="A70" s="16" t="s">
        <v>1</v>
      </c>
      <c r="B70" s="76"/>
      <c r="C70" s="76"/>
      <c r="D70" s="103"/>
      <c r="E70" s="15"/>
      <c r="F70" s="15"/>
    </row>
    <row r="71" spans="1:9" x14ac:dyDescent="0.2">
      <c r="A71" s="59" t="s">
        <v>103</v>
      </c>
      <c r="B71" s="104"/>
      <c r="C71" s="60" t="s">
        <v>299</v>
      </c>
      <c r="D71" s="79"/>
      <c r="E71" s="79"/>
      <c r="F71" s="105"/>
      <c r="G71" s="105"/>
      <c r="H71" s="106"/>
    </row>
    <row r="72" spans="1:9" x14ac:dyDescent="0.2">
      <c r="A72" s="63" t="s">
        <v>105</v>
      </c>
      <c r="B72" s="3"/>
      <c r="C72" s="3" t="s">
        <v>220</v>
      </c>
      <c r="D72" s="11"/>
      <c r="E72" s="11"/>
      <c r="F72" s="107"/>
      <c r="G72" s="462" t="s">
        <v>254</v>
      </c>
      <c r="H72" s="463"/>
    </row>
    <row r="73" spans="1:9" x14ac:dyDescent="0.2">
      <c r="A73" s="63" t="s">
        <v>107</v>
      </c>
      <c r="B73" s="3"/>
      <c r="C73" s="448" t="s">
        <v>448</v>
      </c>
      <c r="D73" s="466"/>
      <c r="E73" s="23"/>
      <c r="F73" s="107"/>
      <c r="G73" s="464"/>
      <c r="H73" s="465"/>
    </row>
    <row r="74" spans="1:9" x14ac:dyDescent="0.2">
      <c r="A74" s="86"/>
      <c r="B74" s="23"/>
      <c r="C74" s="23"/>
      <c r="D74" s="23"/>
      <c r="E74" s="23"/>
      <c r="F74" s="107"/>
      <c r="G74" s="3"/>
      <c r="H74" s="108"/>
    </row>
    <row r="75" spans="1:9" x14ac:dyDescent="0.2">
      <c r="A75" s="231" t="s">
        <v>237</v>
      </c>
      <c r="B75" s="232"/>
      <c r="C75" s="233"/>
      <c r="D75" s="232"/>
      <c r="E75" s="276"/>
      <c r="F75" s="282">
        <v>220</v>
      </c>
      <c r="G75" s="277"/>
      <c r="H75" s="108"/>
      <c r="I75" s="283" t="s">
        <v>14</v>
      </c>
    </row>
    <row r="76" spans="1:9" x14ac:dyDescent="0.2">
      <c r="A76" s="231" t="s">
        <v>279</v>
      </c>
      <c r="B76" s="232"/>
      <c r="C76" s="233"/>
      <c r="D76" s="232"/>
      <c r="E76" s="276"/>
      <c r="F76" s="282">
        <v>61</v>
      </c>
      <c r="G76" s="467" t="s">
        <v>328</v>
      </c>
      <c r="H76" s="468"/>
      <c r="I76" s="283" t="s">
        <v>14</v>
      </c>
    </row>
    <row r="77" spans="1:9" x14ac:dyDescent="0.2">
      <c r="A77" s="231" t="s">
        <v>325</v>
      </c>
      <c r="B77" s="233"/>
      <c r="C77" s="233"/>
      <c r="D77" s="233"/>
      <c r="E77" s="233"/>
      <c r="F77" s="278" t="s">
        <v>481</v>
      </c>
      <c r="G77" s="469"/>
      <c r="H77" s="468"/>
      <c r="I77" s="279" t="s">
        <v>42</v>
      </c>
    </row>
    <row r="78" spans="1:9" x14ac:dyDescent="0.2">
      <c r="A78" s="231" t="s">
        <v>212</v>
      </c>
      <c r="B78" s="232"/>
      <c r="C78" s="233"/>
      <c r="D78" s="232"/>
      <c r="E78" s="276"/>
      <c r="F78" s="282">
        <v>37</v>
      </c>
      <c r="G78" s="279" t="s">
        <v>42</v>
      </c>
      <c r="H78" s="108"/>
      <c r="I78" s="283" t="s">
        <v>14</v>
      </c>
    </row>
    <row r="79" spans="1:9" x14ac:dyDescent="0.2">
      <c r="A79" s="231" t="s">
        <v>213</v>
      </c>
      <c r="B79" s="234"/>
      <c r="C79" s="233"/>
      <c r="D79" s="233"/>
      <c r="E79" s="234"/>
      <c r="F79" s="282">
        <v>403</v>
      </c>
      <c r="G79" s="3"/>
      <c r="H79" s="108"/>
      <c r="I79" s="283" t="s">
        <v>14</v>
      </c>
    </row>
    <row r="80" spans="1:9" ht="13.5" thickBot="1" x14ac:dyDescent="0.25">
      <c r="A80" s="89"/>
      <c r="B80" s="83"/>
      <c r="C80" s="83"/>
      <c r="D80" s="83"/>
      <c r="E80" s="83"/>
      <c r="F80" s="83"/>
      <c r="G80" s="109"/>
      <c r="H80" s="110"/>
    </row>
    <row r="82" spans="1:8" ht="13.5" thickBot="1" x14ac:dyDescent="0.25">
      <c r="A82" s="247" t="s">
        <v>443</v>
      </c>
      <c r="B82" s="248"/>
      <c r="C82" s="249"/>
      <c r="D82" s="249"/>
      <c r="E82" s="249"/>
      <c r="F82" s="249"/>
      <c r="G82" s="249"/>
      <c r="H82" s="250"/>
    </row>
    <row r="83" spans="1:8" ht="13.5" thickBot="1" x14ac:dyDescent="0.25">
      <c r="A83" s="253"/>
      <c r="B83" s="4"/>
    </row>
    <row r="84" spans="1:8" x14ac:dyDescent="0.2">
      <c r="A84" s="140" t="s">
        <v>185</v>
      </c>
      <c r="B84" s="141"/>
      <c r="C84" s="141"/>
      <c r="D84" s="258"/>
      <c r="E84" s="258"/>
      <c r="F84" s="258"/>
      <c r="G84" s="258"/>
      <c r="H84" s="257"/>
    </row>
    <row r="85" spans="1:8" x14ac:dyDescent="0.2">
      <c r="A85" s="143" t="s">
        <v>186</v>
      </c>
      <c r="B85" s="135"/>
      <c r="C85" s="135"/>
      <c r="D85" s="146"/>
      <c r="E85" s="146"/>
      <c r="F85" s="146"/>
      <c r="G85" s="146"/>
      <c r="H85" s="246"/>
    </row>
    <row r="86" spans="1:8" x14ac:dyDescent="0.2">
      <c r="A86" s="144" t="s">
        <v>250</v>
      </c>
      <c r="B86" s="135"/>
      <c r="C86" s="135"/>
      <c r="D86" s="146"/>
      <c r="E86" s="146"/>
      <c r="F86" s="146"/>
      <c r="G86" s="146"/>
      <c r="H86" s="246"/>
    </row>
    <row r="87" spans="1:8" ht="13.5" thickBot="1" x14ac:dyDescent="0.25">
      <c r="A87" s="145" t="s">
        <v>187</v>
      </c>
      <c r="B87" s="137"/>
      <c r="C87" s="137"/>
      <c r="D87" s="249"/>
      <c r="E87" s="249"/>
      <c r="F87" s="249"/>
      <c r="G87" s="249"/>
      <c r="H87" s="250"/>
    </row>
  </sheetData>
  <mergeCells count="13">
    <mergeCell ref="A35:C35"/>
    <mergeCell ref="A36:C36"/>
    <mergeCell ref="G72:H73"/>
    <mergeCell ref="C73:D73"/>
    <mergeCell ref="G76:H77"/>
    <mergeCell ref="G24:H24"/>
    <mergeCell ref="G27:H27"/>
    <mergeCell ref="G30:H30"/>
    <mergeCell ref="F7:H7"/>
    <mergeCell ref="F8:H8"/>
    <mergeCell ref="F9:H9"/>
    <mergeCell ref="G12:I12"/>
    <mergeCell ref="G13:I13"/>
  </mergeCells>
  <phoneticPr fontId="2" type="noConversion"/>
  <pageMargins left="0.75" right="0.75" top="1" bottom="1" header="0.5" footer="0.5"/>
  <pageSetup orientation="landscape" r:id="rId1"/>
  <headerFooter alignWithMargins="0"/>
  <rowBreaks count="2" manualBreakCount="2">
    <brk id="28" max="9" man="1"/>
    <brk id="63" max="9" man="1"/>
  </rowBreak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BAA8A-114D-4D89-9600-3448C57B8D1C}">
  <sheetPr>
    <tabColor indexed="18"/>
  </sheetPr>
  <dimension ref="A1:H84"/>
  <sheetViews>
    <sheetView topLeftCell="A59" workbookViewId="0">
      <selection activeCell="B74" sqref="B74:F76"/>
    </sheetView>
  </sheetViews>
  <sheetFormatPr defaultColWidth="8.85546875" defaultRowHeight="12.75" x14ac:dyDescent="0.2"/>
  <cols>
    <col min="1" max="1" width="19.42578125" style="306" customWidth="1"/>
    <col min="2" max="2" width="20.42578125" style="306" customWidth="1"/>
    <col min="3" max="3" width="11.28515625" style="306" customWidth="1"/>
    <col min="4" max="4" width="4.42578125" style="306" customWidth="1"/>
    <col min="5" max="5" width="13.42578125" style="306" bestFit="1" customWidth="1"/>
    <col min="6" max="6" width="16.42578125" style="306" customWidth="1"/>
    <col min="7" max="7" width="2.42578125" style="306" customWidth="1"/>
    <col min="8" max="8" width="6.42578125" style="306" bestFit="1" customWidth="1"/>
    <col min="9" max="16384" width="8.85546875" style="306"/>
  </cols>
  <sheetData>
    <row r="1" spans="1:8" ht="18" x14ac:dyDescent="0.25">
      <c r="A1" s="361" t="s">
        <v>44</v>
      </c>
      <c r="B1" s="362"/>
      <c r="C1" s="362"/>
      <c r="D1" s="362"/>
      <c r="E1" s="363"/>
      <c r="F1" s="363"/>
      <c r="G1" s="363"/>
      <c r="H1" s="363"/>
    </row>
    <row r="2" spans="1:8" x14ac:dyDescent="0.2">
      <c r="A2" s="364" t="s">
        <v>422</v>
      </c>
      <c r="B2" s="365"/>
    </row>
    <row r="3" spans="1:8" x14ac:dyDescent="0.2">
      <c r="A3" s="364" t="s">
        <v>423</v>
      </c>
      <c r="B3" s="365"/>
    </row>
    <row r="4" spans="1:8" x14ac:dyDescent="0.2">
      <c r="A4" s="364" t="s">
        <v>400</v>
      </c>
      <c r="B4" s="365"/>
    </row>
    <row r="5" spans="1:8" x14ac:dyDescent="0.2">
      <c r="A5" s="364" t="s">
        <v>424</v>
      </c>
      <c r="B5" s="365"/>
    </row>
    <row r="6" spans="1:8" x14ac:dyDescent="0.2">
      <c r="A6" s="364" t="s">
        <v>401</v>
      </c>
      <c r="B6" s="365"/>
    </row>
    <row r="7" spans="1:8" x14ac:dyDescent="0.2">
      <c r="A7" s="364" t="s">
        <v>402</v>
      </c>
      <c r="B7" s="365"/>
    </row>
    <row r="8" spans="1:8" x14ac:dyDescent="0.2">
      <c r="A8" s="364" t="s">
        <v>425</v>
      </c>
      <c r="B8" s="365"/>
    </row>
    <row r="9" spans="1:8" x14ac:dyDescent="0.2">
      <c r="A9" s="364" t="s">
        <v>447</v>
      </c>
      <c r="B9" s="365"/>
    </row>
    <row r="10" spans="1:8" x14ac:dyDescent="0.2">
      <c r="A10" s="364" t="s">
        <v>403</v>
      </c>
      <c r="B10" s="365"/>
    </row>
    <row r="11" spans="1:8" x14ac:dyDescent="0.2">
      <c r="A11" s="364"/>
      <c r="B11" s="365"/>
    </row>
    <row r="12" spans="1:8" ht="18" x14ac:dyDescent="0.25">
      <c r="A12" s="366" t="s">
        <v>43</v>
      </c>
      <c r="B12" s="361"/>
      <c r="C12" s="362"/>
      <c r="D12" s="362"/>
      <c r="E12" s="363"/>
      <c r="F12" s="363"/>
      <c r="G12" s="363"/>
      <c r="H12" s="363"/>
    </row>
    <row r="13" spans="1:8" x14ac:dyDescent="0.2">
      <c r="A13" s="301" t="s">
        <v>404</v>
      </c>
      <c r="D13" s="365"/>
      <c r="E13" s="367" t="s">
        <v>405</v>
      </c>
      <c r="F13" s="365"/>
      <c r="G13" s="365"/>
      <c r="H13" s="365"/>
    </row>
    <row r="14" spans="1:8" x14ac:dyDescent="0.2">
      <c r="A14" s="301" t="s">
        <v>406</v>
      </c>
      <c r="D14" s="365"/>
      <c r="E14" s="367" t="s">
        <v>405</v>
      </c>
      <c r="F14" s="365"/>
      <c r="G14" s="365"/>
    </row>
    <row r="15" spans="1:8" x14ac:dyDescent="0.2">
      <c r="A15" s="301" t="s">
        <v>407</v>
      </c>
      <c r="D15" s="365"/>
      <c r="E15" s="367" t="s">
        <v>405</v>
      </c>
      <c r="F15" s="365"/>
      <c r="G15" s="365"/>
    </row>
    <row r="16" spans="1:8" x14ac:dyDescent="0.2">
      <c r="A16" s="301" t="s">
        <v>408</v>
      </c>
      <c r="D16" s="365"/>
      <c r="E16" s="367" t="s">
        <v>405</v>
      </c>
      <c r="F16" s="365"/>
      <c r="G16" s="365"/>
    </row>
    <row r="17" spans="1:8" x14ac:dyDescent="0.2">
      <c r="A17" s="301" t="s">
        <v>409</v>
      </c>
      <c r="D17" s="365"/>
      <c r="E17" s="367" t="s">
        <v>405</v>
      </c>
      <c r="F17" s="365"/>
      <c r="G17" s="365"/>
      <c r="H17" s="365"/>
    </row>
    <row r="18" spans="1:8" x14ac:dyDescent="0.2">
      <c r="A18" s="301" t="s">
        <v>410</v>
      </c>
      <c r="D18" s="365"/>
      <c r="E18" s="367" t="s">
        <v>405</v>
      </c>
      <c r="F18" s="365"/>
      <c r="G18" s="365"/>
      <c r="H18" s="365"/>
    </row>
    <row r="19" spans="1:8" x14ac:dyDescent="0.2">
      <c r="D19" s="365"/>
      <c r="E19" s="365"/>
      <c r="F19" s="365"/>
      <c r="G19" s="365"/>
      <c r="H19" s="365"/>
    </row>
    <row r="20" spans="1:8" ht="18" x14ac:dyDescent="0.25">
      <c r="A20" s="368" t="s">
        <v>46</v>
      </c>
      <c r="B20" s="361"/>
      <c r="C20" s="362"/>
      <c r="D20" s="362"/>
      <c r="E20" s="363"/>
      <c r="F20" s="363"/>
      <c r="G20" s="363"/>
      <c r="H20" s="363"/>
    </row>
    <row r="21" spans="1:8" x14ac:dyDescent="0.2">
      <c r="A21" s="369" t="s">
        <v>426</v>
      </c>
      <c r="F21" s="370"/>
    </row>
    <row r="22" spans="1:8" x14ac:dyDescent="0.2">
      <c r="A22" s="401">
        <v>90</v>
      </c>
      <c r="F22" s="370"/>
    </row>
    <row r="23" spans="1:8" x14ac:dyDescent="0.2">
      <c r="A23" s="401">
        <v>100</v>
      </c>
      <c r="E23" s="400"/>
      <c r="F23" s="370"/>
    </row>
    <row r="24" spans="1:8" x14ac:dyDescent="0.2">
      <c r="A24" s="401">
        <v>110</v>
      </c>
      <c r="F24" s="372"/>
    </row>
    <row r="25" spans="1:8" x14ac:dyDescent="0.2">
      <c r="A25" s="401">
        <v>110</v>
      </c>
      <c r="F25" s="370"/>
    </row>
    <row r="26" spans="1:8" x14ac:dyDescent="0.2">
      <c r="A26" s="401">
        <v>100</v>
      </c>
      <c r="F26" s="370"/>
    </row>
    <row r="27" spans="1:8" x14ac:dyDescent="0.2">
      <c r="A27" s="401">
        <v>110</v>
      </c>
    </row>
    <row r="28" spans="1:8" x14ac:dyDescent="0.2">
      <c r="A28" s="401">
        <v>110</v>
      </c>
    </row>
    <row r="29" spans="1:8" x14ac:dyDescent="0.2">
      <c r="A29" s="401">
        <v>130</v>
      </c>
    </row>
    <row r="30" spans="1:8" x14ac:dyDescent="0.2">
      <c r="A30" s="401">
        <v>80</v>
      </c>
    </row>
    <row r="31" spans="1:8" x14ac:dyDescent="0.2">
      <c r="A31" s="401">
        <v>120</v>
      </c>
    </row>
    <row r="32" spans="1:8" x14ac:dyDescent="0.2">
      <c r="A32" s="401">
        <v>100</v>
      </c>
    </row>
    <row r="33" spans="1:1" x14ac:dyDescent="0.2">
      <c r="A33" s="401">
        <v>130</v>
      </c>
    </row>
    <row r="34" spans="1:1" x14ac:dyDescent="0.2">
      <c r="A34" s="401">
        <v>140</v>
      </c>
    </row>
    <row r="35" spans="1:1" x14ac:dyDescent="0.2">
      <c r="A35" s="401">
        <v>120</v>
      </c>
    </row>
    <row r="36" spans="1:1" x14ac:dyDescent="0.2">
      <c r="A36" s="401">
        <v>90</v>
      </c>
    </row>
    <row r="37" spans="1:1" x14ac:dyDescent="0.2">
      <c r="A37" s="401">
        <v>140</v>
      </c>
    </row>
    <row r="38" spans="1:1" x14ac:dyDescent="0.2">
      <c r="A38" s="401">
        <v>110</v>
      </c>
    </row>
    <row r="39" spans="1:1" x14ac:dyDescent="0.2">
      <c r="A39" s="401">
        <v>150</v>
      </c>
    </row>
    <row r="40" spans="1:1" x14ac:dyDescent="0.2">
      <c r="A40" s="401">
        <v>110</v>
      </c>
    </row>
    <row r="41" spans="1:1" x14ac:dyDescent="0.2">
      <c r="A41" s="401">
        <v>120</v>
      </c>
    </row>
    <row r="42" spans="1:1" x14ac:dyDescent="0.2">
      <c r="A42" s="401">
        <v>150</v>
      </c>
    </row>
    <row r="43" spans="1:1" x14ac:dyDescent="0.2">
      <c r="A43" s="401">
        <v>110</v>
      </c>
    </row>
    <row r="44" spans="1:1" x14ac:dyDescent="0.2">
      <c r="A44" s="401">
        <v>110</v>
      </c>
    </row>
    <row r="45" spans="1:1" x14ac:dyDescent="0.2">
      <c r="A45" s="401">
        <v>120</v>
      </c>
    </row>
    <row r="46" spans="1:1" x14ac:dyDescent="0.2">
      <c r="A46" s="401">
        <v>80</v>
      </c>
    </row>
    <row r="47" spans="1:1" x14ac:dyDescent="0.2">
      <c r="A47" s="371"/>
    </row>
    <row r="49" spans="1:8" ht="18" x14ac:dyDescent="0.25">
      <c r="A49" s="361" t="s">
        <v>439</v>
      </c>
      <c r="B49" s="373"/>
      <c r="C49" s="363"/>
      <c r="D49" s="363"/>
      <c r="E49" s="363"/>
      <c r="F49" s="363"/>
      <c r="G49" s="363"/>
      <c r="H49" s="374"/>
    </row>
    <row r="51" spans="1:8" ht="13.5" thickBot="1" x14ac:dyDescent="0.25"/>
    <row r="52" spans="1:8" x14ac:dyDescent="0.2">
      <c r="A52" s="479" t="s">
        <v>103</v>
      </c>
      <c r="B52" s="480"/>
      <c r="C52" s="316" t="s">
        <v>299</v>
      </c>
      <c r="D52" s="315"/>
      <c r="E52" s="315"/>
      <c r="F52" s="315"/>
      <c r="G52" s="375"/>
    </row>
    <row r="53" spans="1:8" x14ac:dyDescent="0.2">
      <c r="A53" s="318" t="s">
        <v>105</v>
      </c>
      <c r="B53" s="319"/>
      <c r="C53" s="321" t="s">
        <v>399</v>
      </c>
      <c r="D53" s="319"/>
      <c r="E53" s="319"/>
      <c r="F53" s="319"/>
      <c r="G53" s="376"/>
    </row>
    <row r="54" spans="1:8" x14ac:dyDescent="0.2">
      <c r="A54" s="318" t="s">
        <v>411</v>
      </c>
      <c r="B54" s="319"/>
      <c r="C54" s="481" t="s">
        <v>448</v>
      </c>
      <c r="D54" s="482"/>
      <c r="E54" s="483"/>
      <c r="F54" s="319"/>
      <c r="G54" s="377"/>
      <c r="H54" s="378"/>
    </row>
    <row r="55" spans="1:8" x14ac:dyDescent="0.2">
      <c r="A55" s="331"/>
      <c r="B55" s="320"/>
      <c r="C55" s="320"/>
      <c r="D55" s="319"/>
      <c r="E55" s="320"/>
      <c r="F55" s="319"/>
      <c r="G55" s="377"/>
      <c r="H55" s="378"/>
    </row>
    <row r="56" spans="1:8" x14ac:dyDescent="0.2">
      <c r="A56" s="318" t="s">
        <v>412</v>
      </c>
      <c r="B56" s="320"/>
      <c r="C56" s="484" t="s">
        <v>491</v>
      </c>
      <c r="D56" s="485"/>
      <c r="E56" s="485"/>
      <c r="F56" s="486"/>
      <c r="G56" s="377"/>
      <c r="H56" s="378"/>
    </row>
    <row r="57" spans="1:8" x14ac:dyDescent="0.2">
      <c r="A57" s="318"/>
      <c r="B57" s="320"/>
      <c r="C57" s="487"/>
      <c r="D57" s="488"/>
      <c r="E57" s="488"/>
      <c r="F57" s="489"/>
      <c r="G57" s="377"/>
      <c r="H57" s="378"/>
    </row>
    <row r="58" spans="1:8" x14ac:dyDescent="0.2">
      <c r="A58" s="318"/>
      <c r="B58" s="320"/>
      <c r="C58" s="490"/>
      <c r="D58" s="491"/>
      <c r="E58" s="491"/>
      <c r="F58" s="492"/>
      <c r="G58" s="377"/>
      <c r="H58" s="378"/>
    </row>
    <row r="59" spans="1:8" x14ac:dyDescent="0.2">
      <c r="A59" s="318"/>
      <c r="B59" s="320"/>
      <c r="C59" s="379"/>
      <c r="D59" s="379"/>
      <c r="E59" s="379"/>
      <c r="F59" s="379"/>
      <c r="G59" s="377"/>
      <c r="H59" s="378"/>
    </row>
    <row r="60" spans="1:8" x14ac:dyDescent="0.2">
      <c r="A60" s="318" t="s">
        <v>413</v>
      </c>
      <c r="B60" s="320"/>
      <c r="C60" s="484" t="s">
        <v>492</v>
      </c>
      <c r="D60" s="485"/>
      <c r="E60" s="485"/>
      <c r="F60" s="486"/>
      <c r="G60" s="377"/>
      <c r="H60" s="378"/>
    </row>
    <row r="61" spans="1:8" x14ac:dyDescent="0.2">
      <c r="A61" s="318"/>
      <c r="B61" s="320"/>
      <c r="C61" s="487"/>
      <c r="D61" s="488"/>
      <c r="E61" s="488"/>
      <c r="F61" s="489"/>
      <c r="G61" s="377"/>
      <c r="H61" s="378"/>
    </row>
    <row r="62" spans="1:8" x14ac:dyDescent="0.2">
      <c r="A62" s="318"/>
      <c r="B62" s="320"/>
      <c r="C62" s="490"/>
      <c r="D62" s="491"/>
      <c r="E62" s="491"/>
      <c r="F62" s="492"/>
      <c r="G62" s="377"/>
      <c r="H62" s="378"/>
    </row>
    <row r="63" spans="1:8" x14ac:dyDescent="0.2">
      <c r="A63" s="331"/>
      <c r="B63" s="320"/>
      <c r="C63" s="380"/>
      <c r="D63" s="380"/>
      <c r="E63" s="380"/>
      <c r="F63" s="319"/>
      <c r="G63" s="377"/>
      <c r="H63" s="378"/>
    </row>
    <row r="64" spans="1:8" x14ac:dyDescent="0.2">
      <c r="A64" s="323" t="s">
        <v>414</v>
      </c>
      <c r="B64" s="325"/>
      <c r="C64" s="326">
        <v>-3.242267</v>
      </c>
      <c r="D64" s="319"/>
      <c r="E64" s="493" t="s">
        <v>415</v>
      </c>
      <c r="F64" s="494"/>
      <c r="G64" s="377"/>
      <c r="H64" s="367" t="s">
        <v>14</v>
      </c>
    </row>
    <row r="65" spans="1:8" x14ac:dyDescent="0.2">
      <c r="A65" s="323" t="s">
        <v>416</v>
      </c>
      <c r="B65" s="325"/>
      <c r="C65" s="381">
        <v>2.0640000000000001</v>
      </c>
      <c r="D65" s="319"/>
      <c r="E65" s="382"/>
      <c r="F65" s="382"/>
      <c r="G65" s="377"/>
      <c r="H65" s="367" t="s">
        <v>14</v>
      </c>
    </row>
    <row r="66" spans="1:8" x14ac:dyDescent="0.2">
      <c r="A66" s="318"/>
      <c r="B66" s="320"/>
      <c r="C66" s="383"/>
      <c r="D66" s="319"/>
      <c r="E66" s="319"/>
      <c r="F66" s="319"/>
      <c r="G66" s="377"/>
      <c r="H66" s="378"/>
    </row>
    <row r="67" spans="1:8" x14ac:dyDescent="0.2">
      <c r="A67" s="318" t="s">
        <v>417</v>
      </c>
      <c r="B67" s="320"/>
      <c r="C67" s="320"/>
      <c r="D67" s="319"/>
      <c r="E67" s="384"/>
      <c r="F67" s="319"/>
      <c r="G67" s="377"/>
      <c r="H67" s="378"/>
    </row>
    <row r="68" spans="1:8" x14ac:dyDescent="0.2">
      <c r="A68" s="318"/>
      <c r="B68" s="470" t="s">
        <v>493</v>
      </c>
      <c r="C68" s="471"/>
      <c r="D68" s="471"/>
      <c r="E68" s="471"/>
      <c r="F68" s="472"/>
      <c r="G68" s="377"/>
      <c r="H68" s="367" t="s">
        <v>274</v>
      </c>
    </row>
    <row r="69" spans="1:8" x14ac:dyDescent="0.2">
      <c r="A69" s="318"/>
      <c r="B69" s="473"/>
      <c r="C69" s="474"/>
      <c r="D69" s="474"/>
      <c r="E69" s="474"/>
      <c r="F69" s="475"/>
      <c r="G69" s="377"/>
      <c r="H69" s="378"/>
    </row>
    <row r="70" spans="1:8" x14ac:dyDescent="0.2">
      <c r="A70" s="318"/>
      <c r="B70" s="476"/>
      <c r="C70" s="477"/>
      <c r="D70" s="477"/>
      <c r="E70" s="477"/>
      <c r="F70" s="478"/>
      <c r="G70" s="377"/>
      <c r="H70" s="378"/>
    </row>
    <row r="71" spans="1:8" x14ac:dyDescent="0.2">
      <c r="A71" s="318"/>
      <c r="B71" s="380"/>
      <c r="C71" s="380"/>
      <c r="D71" s="380"/>
      <c r="E71" s="380"/>
      <c r="F71" s="380"/>
      <c r="G71" s="377"/>
      <c r="H71" s="378"/>
    </row>
    <row r="72" spans="1:8" x14ac:dyDescent="0.2">
      <c r="A72" s="318" t="s">
        <v>418</v>
      </c>
      <c r="B72" s="320"/>
      <c r="C72" s="320"/>
      <c r="D72" s="319"/>
      <c r="E72" s="384"/>
      <c r="F72" s="319"/>
      <c r="G72" s="377"/>
      <c r="H72" s="378"/>
    </row>
    <row r="73" spans="1:8" x14ac:dyDescent="0.2">
      <c r="A73" s="318" t="s">
        <v>419</v>
      </c>
      <c r="B73" s="320"/>
      <c r="C73" s="320"/>
      <c r="D73" s="320"/>
      <c r="E73" s="320"/>
      <c r="F73" s="320"/>
      <c r="G73" s="377"/>
      <c r="H73" s="378"/>
    </row>
    <row r="74" spans="1:8" x14ac:dyDescent="0.2">
      <c r="A74" s="318"/>
      <c r="B74" s="470" t="s">
        <v>494</v>
      </c>
      <c r="C74" s="471"/>
      <c r="D74" s="471"/>
      <c r="E74" s="471"/>
      <c r="F74" s="472"/>
      <c r="G74" s="377"/>
      <c r="H74" s="367" t="s">
        <v>274</v>
      </c>
    </row>
    <row r="75" spans="1:8" x14ac:dyDescent="0.2">
      <c r="A75" s="318"/>
      <c r="B75" s="473"/>
      <c r="C75" s="474"/>
      <c r="D75" s="474"/>
      <c r="E75" s="474"/>
      <c r="F75" s="475"/>
      <c r="G75" s="377"/>
      <c r="H75" s="378"/>
    </row>
    <row r="76" spans="1:8" x14ac:dyDescent="0.2">
      <c r="A76" s="318"/>
      <c r="B76" s="476"/>
      <c r="C76" s="477"/>
      <c r="D76" s="477"/>
      <c r="E76" s="477"/>
      <c r="F76" s="478"/>
      <c r="G76" s="377"/>
      <c r="H76" s="378"/>
    </row>
    <row r="77" spans="1:8" ht="13.5" thickBot="1" x14ac:dyDescent="0.25">
      <c r="A77" s="385"/>
      <c r="B77" s="386"/>
      <c r="C77" s="386"/>
      <c r="D77" s="386"/>
      <c r="E77" s="386"/>
      <c r="F77" s="386"/>
      <c r="G77" s="387"/>
      <c r="H77" s="378"/>
    </row>
    <row r="78" spans="1:8" ht="12.75" customHeight="1" x14ac:dyDescent="0.2">
      <c r="A78" s="378"/>
      <c r="B78" s="378"/>
      <c r="C78" s="378"/>
      <c r="D78" s="378"/>
      <c r="E78" s="378"/>
      <c r="F78" s="378"/>
      <c r="G78" s="378"/>
      <c r="H78" s="378"/>
    </row>
    <row r="79" spans="1:8" ht="13.5" thickBot="1" x14ac:dyDescent="0.25">
      <c r="A79" s="389" t="s">
        <v>443</v>
      </c>
      <c r="B79" s="390"/>
      <c r="C79" s="391"/>
      <c r="D79" s="391"/>
      <c r="E79" s="391"/>
      <c r="F79" s="391"/>
      <c r="G79" s="391"/>
      <c r="H79" s="392"/>
    </row>
    <row r="81" spans="1:7" x14ac:dyDescent="0.2">
      <c r="A81" s="393" t="s">
        <v>185</v>
      </c>
      <c r="B81" s="394"/>
      <c r="C81" s="394"/>
      <c r="D81" s="394"/>
      <c r="E81" s="394"/>
      <c r="F81" s="394"/>
      <c r="G81" s="395"/>
    </row>
    <row r="82" spans="1:7" x14ac:dyDescent="0.2">
      <c r="A82" s="396" t="s">
        <v>420</v>
      </c>
      <c r="B82" s="388"/>
      <c r="C82" s="388"/>
      <c r="D82" s="388"/>
      <c r="E82" s="388"/>
      <c r="F82" s="388"/>
      <c r="G82" s="395"/>
    </row>
    <row r="83" spans="1:7" x14ac:dyDescent="0.2">
      <c r="A83" s="397" t="s">
        <v>421</v>
      </c>
      <c r="B83" s="388"/>
      <c r="C83" s="388"/>
      <c r="D83" s="388"/>
      <c r="E83" s="388"/>
      <c r="F83" s="388"/>
      <c r="G83" s="395"/>
    </row>
    <row r="84" spans="1:7" x14ac:dyDescent="0.2">
      <c r="A84" s="398" t="s">
        <v>187</v>
      </c>
      <c r="B84" s="399"/>
      <c r="C84" s="399"/>
      <c r="D84" s="399"/>
      <c r="E84" s="399"/>
      <c r="F84" s="399"/>
      <c r="G84" s="395"/>
    </row>
  </sheetData>
  <mergeCells count="7">
    <mergeCell ref="B74:F76"/>
    <mergeCell ref="A52:B52"/>
    <mergeCell ref="C54:E54"/>
    <mergeCell ref="C56:F58"/>
    <mergeCell ref="C60:F62"/>
    <mergeCell ref="E64:F64"/>
    <mergeCell ref="B68:F70"/>
  </mergeCells>
  <pageMargins left="0.75" right="0.75" top="1" bottom="1" header="0.5" footer="0.5"/>
  <pageSetup orientation="landscape" r:id="rId1"/>
  <headerFooter alignWithMargins="0"/>
  <rowBreaks count="2" manualBreakCount="2">
    <brk id="47" max="7" man="1"/>
    <brk id="75" max="7"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Welcome</vt:lpstr>
      <vt:lpstr>Excel examples</vt:lpstr>
      <vt:lpstr>THE PROJECT</vt:lpstr>
      <vt:lpstr>Define (Project Charter)</vt:lpstr>
      <vt:lpstr>Define (SIPOC)</vt:lpstr>
      <vt:lpstr>Measure (Baseline Sigma)</vt:lpstr>
      <vt:lpstr>Analyze (Pareto Chart)</vt:lpstr>
      <vt:lpstr>Analyze (Expected Variation)</vt:lpstr>
      <vt:lpstr>Analyze (T Test)</vt:lpstr>
      <vt:lpstr>Improve (Scatter Diagram)</vt:lpstr>
      <vt:lpstr>Improve (DOE)</vt:lpstr>
      <vt:lpstr>Control (XmR Chart)</vt:lpstr>
      <vt:lpstr>Control (Pp Ppk)</vt:lpstr>
      <vt:lpstr>'Analyze (Expected Variation)'!Print_Area</vt:lpstr>
      <vt:lpstr>'Analyze (Pareto Chart)'!Print_Area</vt:lpstr>
      <vt:lpstr>'Analyze (T Test)'!Print_Area</vt:lpstr>
      <vt:lpstr>'Control (Pp Ppk)'!Print_Area</vt:lpstr>
      <vt:lpstr>'Control (XmR Chart)'!Print_Area</vt:lpstr>
      <vt:lpstr>'Define (Project Charter)'!Print_Area</vt:lpstr>
      <vt:lpstr>'Define (SIPOC)'!Print_Area</vt:lpstr>
      <vt:lpstr>'Improve (DOE)'!Print_Area</vt:lpstr>
      <vt:lpstr>'Improve (Scatter Diagram)'!Print_Area</vt:lpstr>
      <vt:lpstr>'Measure (Baseline Sigma)'!Print_Area</vt:lpstr>
      <vt:lpstr>'THE PROJECT'!Print_Area</vt:lpstr>
      <vt:lpstr>Welcome!Print_Area</vt:lpstr>
    </vt:vector>
  </TitlesOfParts>
  <Company>Bisk Education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Agustiady, Tina</dc:creator>
  <cp:lastModifiedBy>Sebastian Alt</cp:lastModifiedBy>
  <cp:lastPrinted>2013-05-10T23:45:02Z</cp:lastPrinted>
  <dcterms:created xsi:type="dcterms:W3CDTF">2005-04-27T14:48:35Z</dcterms:created>
  <dcterms:modified xsi:type="dcterms:W3CDTF">2023-11-14T17:58:23Z</dcterms:modified>
</cp:coreProperties>
</file>