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<sst xmlns="http://schemas.openxmlformats.org/spreadsheetml/2006/main" count="30" uniqueCount="19">
  <si>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March</t>
  </si>
  <si>
    <t xml:space="preserve">Actual </t>
  </si>
  <si>
    <t>Ènsemble</t>
  </si>
  <si>
    <t>Abs error</t>
  </si>
  <si>
    <t>SARIMA</t>
  </si>
  <si>
    <t>S_err</t>
  </si>
  <si>
    <t xml:space="preserve">	LSTM</t>
  </si>
  <si>
    <t>LSTM err</t>
  </si>
  <si>
    <t>Exp MA</t>
  </si>
  <si>
    <t>EXP MA err</t>
  </si>
  <si>
    <t>MA</t>
  </si>
  <si>
    <t>Naive</t>
  </si>
  <si>
    <t>4th Nov</t>
  </si>
  <si>
    <t>5th Nov</t>
  </si>
  <si>
    <t>6th Nov</t>
  </si>
  <si>
    <t>7th Nov</t>
  </si>
  <si>
    <t>8th Nov</t>
  </si>
  <si>
    <t>May</t>
  </si>
  <si>
    <t>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</si>
</sst>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21212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 t="s">
        <v>11</v>
      </c>
      <c r="N2" s="1" t="s">
        <v>3</v>
      </c>
    </row>
    <row r="3">
      <c r="A3" s="1" t="s">
        <v>12</v>
      </c>
      <c r="B3" s="1">
        <v>951.25</v>
      </c>
      <c r="C3" s="1">
        <v>946.92</v>
      </c>
      <c r="D3" s="3">
        <f t="shared" ref="D3:D7" si="1">abs(C3-B3)</f>
        <v>4.33</v>
      </c>
      <c r="E3" s="1">
        <v>946.45</v>
      </c>
      <c r="F3" s="1">
        <f t="shared" ref="F3:F7" si="2">ABS(B3-E3)</f>
        <v>4.8</v>
      </c>
      <c r="G3" s="1">
        <v>948.55</v>
      </c>
      <c r="H3" s="1">
        <f t="shared" ref="H3:H7" si="3">ABS(G3-B3)</f>
        <v>2.7</v>
      </c>
      <c r="I3" s="1">
        <v>947.44</v>
      </c>
      <c r="J3" s="1">
        <f t="shared" ref="J3:J7" si="4">ABS(I3-B3)</f>
        <v>3.81</v>
      </c>
      <c r="K3" s="1">
        <v>945.75</v>
      </c>
      <c r="L3" s="1">
        <f t="shared" ref="L3:L7" si="5">ABS(K3-B3)</f>
        <v>5.5</v>
      </c>
      <c r="M3" s="1">
        <v>946.25</v>
      </c>
      <c r="N3" s="4">
        <f t="shared" ref="N3:N6" si="6">abs(B3-M3)</f>
        <v>5</v>
      </c>
    </row>
    <row r="4">
      <c r="A4" s="1" t="s">
        <v>13</v>
      </c>
      <c r="B4" s="1">
        <v>947.25</v>
      </c>
      <c r="C4" s="1">
        <v>947.27</v>
      </c>
      <c r="D4" s="3">
        <f t="shared" si="1"/>
        <v>0.02</v>
      </c>
      <c r="E4" s="1">
        <v>947.08</v>
      </c>
      <c r="F4" s="1">
        <f t="shared" si="2"/>
        <v>0.17</v>
      </c>
      <c r="G4" s="1">
        <v>947.9188</v>
      </c>
      <c r="H4" s="1">
        <f t="shared" si="3"/>
        <v>0.6688</v>
      </c>
      <c r="I4" s="1">
        <v>948.067</v>
      </c>
      <c r="J4" s="1">
        <f t="shared" si="4"/>
        <v>0.817</v>
      </c>
      <c r="K4" s="1">
        <v>946.5</v>
      </c>
      <c r="L4" s="1">
        <f t="shared" si="5"/>
        <v>0.75</v>
      </c>
      <c r="M4" s="1">
        <v>946.25</v>
      </c>
      <c r="N4" s="4">
        <f t="shared" si="6"/>
        <v>1</v>
      </c>
    </row>
    <row r="5">
      <c r="A5" s="1" t="s">
        <v>14</v>
      </c>
      <c r="B5" s="1">
        <v>940.75</v>
      </c>
      <c r="C5" s="1">
        <v>947.28</v>
      </c>
      <c r="D5" s="3">
        <f t="shared" si="1"/>
        <v>6.53</v>
      </c>
      <c r="E5" s="1">
        <v>946.74</v>
      </c>
      <c r="F5" s="1">
        <f t="shared" si="2"/>
        <v>5.99</v>
      </c>
      <c r="G5" s="1">
        <v>949.18</v>
      </c>
      <c r="H5" s="1">
        <f t="shared" si="3"/>
        <v>8.43</v>
      </c>
      <c r="I5" s="1">
        <v>948.307</v>
      </c>
      <c r="J5" s="1">
        <f t="shared" si="4"/>
        <v>7.557</v>
      </c>
      <c r="K5" s="1">
        <v>946.91</v>
      </c>
      <c r="L5" s="1">
        <f t="shared" si="5"/>
        <v>6.16</v>
      </c>
      <c r="M5" s="1">
        <v>946.25</v>
      </c>
      <c r="N5" s="4">
        <f t="shared" si="6"/>
        <v>5.5</v>
      </c>
    </row>
    <row r="6">
      <c r="A6" s="1" t="s">
        <v>15</v>
      </c>
      <c r="B6" s="1">
        <v>948.75</v>
      </c>
      <c r="C6" s="1">
        <v>947.53</v>
      </c>
      <c r="D6" s="3">
        <f t="shared" si="1"/>
        <v>1.22</v>
      </c>
      <c r="E6" s="1">
        <v>947.23</v>
      </c>
      <c r="F6" s="1">
        <f t="shared" si="2"/>
        <v>1.52</v>
      </c>
      <c r="G6" s="1">
        <v>948.572</v>
      </c>
      <c r="H6" s="1">
        <f t="shared" si="3"/>
        <v>0.178</v>
      </c>
      <c r="I6" s="1">
        <v>949.75</v>
      </c>
      <c r="J6" s="1">
        <f t="shared" si="4"/>
        <v>1</v>
      </c>
      <c r="K6" s="1">
        <v>946.388</v>
      </c>
      <c r="L6" s="1">
        <f t="shared" si="5"/>
        <v>2.362</v>
      </c>
      <c r="M6" s="1">
        <v>946.25</v>
      </c>
      <c r="N6" s="4">
        <f t="shared" si="6"/>
        <v>2.5</v>
      </c>
    </row>
    <row r="7">
      <c r="A7" s="1" t="s">
        <v>16</v>
      </c>
      <c r="B7" s="1">
        <v>944.0</v>
      </c>
      <c r="C7" s="1">
        <v>946.08</v>
      </c>
      <c r="D7" s="3">
        <f t="shared" si="1"/>
        <v>2.08</v>
      </c>
      <c r="E7" s="1">
        <v>945.88</v>
      </c>
      <c r="F7" s="1">
        <f t="shared" si="2"/>
        <v>1.88</v>
      </c>
      <c r="G7" s="1">
        <v>946.75</v>
      </c>
      <c r="H7" s="1">
        <f t="shared" si="3"/>
        <v>2.75</v>
      </c>
      <c r="I7" s="1">
        <v>950.32</v>
      </c>
      <c r="J7" s="1">
        <f t="shared" si="4"/>
        <v>6.32</v>
      </c>
      <c r="K7" s="1">
        <v>946.6</v>
      </c>
      <c r="L7" s="1">
        <f t="shared" si="5"/>
        <v>2.6</v>
      </c>
      <c r="M7" s="1">
        <v>946.25</v>
      </c>
      <c r="N7" s="4">
        <f>abs(M7-B7)</f>
        <v>2.25</v>
      </c>
    </row>
    <row r="8">
      <c r="B8" s="1"/>
      <c r="C8" s="4">
        <f>SUM(D3:D7)</f>
        <v>14.18</v>
      </c>
      <c r="D8" s="3"/>
      <c r="E8" s="4">
        <f>SUM(F3:F7)</f>
        <v>14.36</v>
      </c>
      <c r="G8" s="4">
        <f>SUM(H3:H7)</f>
        <v>14.7268</v>
      </c>
      <c r="I8" s="4">
        <f>SUM(J3:J7)</f>
        <v>19.504</v>
      </c>
      <c r="O8" s="4">
        <f>SUM(N3:N7)</f>
        <v>16.25</v>
      </c>
    </row>
    <row r="9">
      <c r="B9" s="1" t="s">
        <v>17</v>
      </c>
      <c r="D9" s="3"/>
    </row>
    <row r="10">
      <c r="A10" s="1" t="s">
        <v>12</v>
      </c>
      <c r="B10" s="1">
        <v>963.25</v>
      </c>
      <c r="C10" s="1">
        <v>958.87</v>
      </c>
      <c r="D10" s="3">
        <f t="shared" ref="D10:D14" si="7">abs(C10-B10)</f>
        <v>4.38</v>
      </c>
      <c r="E10" s="1">
        <v>957.97</v>
      </c>
      <c r="F10" s="1">
        <f t="shared" ref="F10:F14" si="8">ABS(B10-E10)</f>
        <v>5.28</v>
      </c>
      <c r="G10" s="1">
        <v>960.49</v>
      </c>
      <c r="H10" s="1">
        <f t="shared" ref="H10:H14" si="9">ABS(G10-B10)</f>
        <v>2.76</v>
      </c>
      <c r="I10" s="1">
        <v>958.988</v>
      </c>
      <c r="J10" s="1">
        <f t="shared" ref="J10:J14" si="10">ABS(I10-B10)</f>
        <v>4.262</v>
      </c>
      <c r="K10" s="1">
        <v>957.33</v>
      </c>
      <c r="L10" s="1">
        <f t="shared" ref="L10:L14" si="11">ABS(B10-K10)</f>
        <v>5.92</v>
      </c>
      <c r="M10" s="1">
        <v>957.7</v>
      </c>
      <c r="N10" s="4">
        <f t="shared" ref="N10:N13" si="12">abs(B10-M10)</f>
        <v>5.55</v>
      </c>
    </row>
    <row r="11">
      <c r="A11" s="1" t="s">
        <v>13</v>
      </c>
      <c r="B11" s="1">
        <v>959.0</v>
      </c>
      <c r="C11" s="1">
        <v>959.78</v>
      </c>
      <c r="D11" s="3">
        <f t="shared" si="7"/>
        <v>0.78</v>
      </c>
      <c r="E11" s="1">
        <v>958.75</v>
      </c>
      <c r="F11" s="1">
        <f t="shared" si="8"/>
        <v>0.25</v>
      </c>
      <c r="G11" s="1">
        <v>961.51</v>
      </c>
      <c r="H11" s="1">
        <f t="shared" si="9"/>
        <v>2.51</v>
      </c>
      <c r="I11" s="1">
        <v>960.47</v>
      </c>
      <c r="J11" s="1">
        <f t="shared" si="10"/>
        <v>1.47</v>
      </c>
      <c r="K11" s="1">
        <v>958.11</v>
      </c>
      <c r="L11" s="1">
        <f t="shared" si="11"/>
        <v>0.89</v>
      </c>
      <c r="M11" s="1">
        <v>957.7</v>
      </c>
      <c r="N11" s="4">
        <f t="shared" si="12"/>
        <v>1.3</v>
      </c>
    </row>
    <row r="12">
      <c r="A12" s="1" t="s">
        <v>14</v>
      </c>
      <c r="B12" s="1">
        <v>952.75</v>
      </c>
      <c r="C12" s="1">
        <v>959.74</v>
      </c>
      <c r="D12" s="3">
        <f t="shared" si="7"/>
        <v>6.99</v>
      </c>
      <c r="E12" s="1">
        <v>958.42</v>
      </c>
      <c r="F12" s="1">
        <f t="shared" si="8"/>
        <v>5.67</v>
      </c>
      <c r="G12" s="1">
        <v>961.961</v>
      </c>
      <c r="H12" s="1">
        <f t="shared" si="9"/>
        <v>9.211</v>
      </c>
      <c r="I12" s="5">
        <v>960.7586</v>
      </c>
      <c r="J12" s="1">
        <f t="shared" si="10"/>
        <v>8.0086</v>
      </c>
      <c r="K12" s="1">
        <v>958.48</v>
      </c>
      <c r="L12" s="1">
        <f t="shared" si="11"/>
        <v>5.73</v>
      </c>
      <c r="M12" s="1">
        <v>957.7</v>
      </c>
      <c r="N12" s="4">
        <f t="shared" si="12"/>
        <v>4.95</v>
      </c>
    </row>
    <row r="13">
      <c r="A13" s="1" t="s">
        <v>15</v>
      </c>
      <c r="B13" s="1">
        <v>960.25</v>
      </c>
      <c r="C13" s="1">
        <v>960.23</v>
      </c>
      <c r="D13" s="3">
        <f t="shared" si="7"/>
        <v>0.02</v>
      </c>
      <c r="E13" s="1">
        <v>959.34</v>
      </c>
      <c r="F13" s="1">
        <f t="shared" si="8"/>
        <v>0.91</v>
      </c>
      <c r="G13" s="1">
        <v>961.779</v>
      </c>
      <c r="H13" s="1">
        <f t="shared" si="9"/>
        <v>1.529</v>
      </c>
      <c r="I13" s="1">
        <v>960.59</v>
      </c>
      <c r="J13" s="1">
        <f t="shared" si="10"/>
        <v>0.34</v>
      </c>
      <c r="K13" s="1">
        <v>957.97</v>
      </c>
      <c r="L13" s="1">
        <f t="shared" si="11"/>
        <v>2.28</v>
      </c>
      <c r="M13" s="1">
        <v>957.7</v>
      </c>
      <c r="N13" s="4">
        <f t="shared" si="12"/>
        <v>2.55</v>
      </c>
    </row>
    <row r="14">
      <c r="A14" s="1" t="s">
        <v>16</v>
      </c>
      <c r="B14" s="1">
        <v>955.5</v>
      </c>
      <c r="C14" s="1">
        <v>959.13</v>
      </c>
      <c r="D14" s="3">
        <f t="shared" si="7"/>
        <v>3.63</v>
      </c>
      <c r="E14" s="1">
        <v>957.62</v>
      </c>
      <c r="F14" s="1">
        <f t="shared" si="8"/>
        <v>2.12</v>
      </c>
      <c r="G14" s="1">
        <v>961.92</v>
      </c>
      <c r="H14" s="1">
        <f t="shared" si="9"/>
        <v>6.42</v>
      </c>
      <c r="I14" s="1">
        <v>959.023</v>
      </c>
      <c r="J14" s="1">
        <f t="shared" si="10"/>
        <v>3.523</v>
      </c>
      <c r="K14" s="1">
        <v>958.18</v>
      </c>
      <c r="L14" s="1">
        <f t="shared" si="11"/>
        <v>2.68</v>
      </c>
      <c r="M14" s="1">
        <v>957.7</v>
      </c>
      <c r="N14" s="4">
        <f>abs(M14-B14)</f>
        <v>2.2</v>
      </c>
    </row>
    <row r="15">
      <c r="B15" s="1"/>
      <c r="C15" s="4">
        <f>SUM(D10:D14)</f>
        <v>15.8</v>
      </c>
      <c r="D15" s="3"/>
      <c r="E15" s="4">
        <f>SUM(F10:F14)</f>
        <v>14.23</v>
      </c>
      <c r="G15" s="4">
        <f>SUM(H10:H14)</f>
        <v>22.43</v>
      </c>
      <c r="I15" s="4">
        <f>SUM(J10:J14)</f>
        <v>17.6036</v>
      </c>
      <c r="O15" s="4">
        <f>SUM(N10:N14)</f>
        <v>16.55</v>
      </c>
    </row>
    <row r="16">
      <c r="B16" s="1" t="s">
        <v>18</v>
      </c>
      <c r="D16" s="3"/>
      <c r="H16" s="6"/>
      <c r="I16" s="6"/>
      <c r="J16" s="6"/>
      <c r="K16" s="6"/>
      <c r="L16" s="6"/>
      <c r="M16" s="6"/>
      <c r="N16" s="6"/>
      <c r="O16" s="6"/>
    </row>
    <row r="17">
      <c r="A17" s="1" t="s">
        <v>12</v>
      </c>
      <c r="B17" s="1">
        <v>973.5</v>
      </c>
      <c r="C17" s="1">
        <v>968.58</v>
      </c>
      <c r="D17" s="3">
        <f t="shared" ref="D17:D21" si="13">abs(C17-B17)</f>
        <v>4.92</v>
      </c>
      <c r="E17" s="1">
        <v>968.41</v>
      </c>
      <c r="F17" s="1">
        <f t="shared" ref="F17:F21" si="14">ABS(B17-E17)</f>
        <v>5.09</v>
      </c>
      <c r="G17" s="1">
        <v>969.37</v>
      </c>
      <c r="H17" s="1">
        <f t="shared" ref="H17:H21" si="15">ABS(G17-B17)</f>
        <v>4.13</v>
      </c>
      <c r="I17" s="1">
        <v>968.55</v>
      </c>
      <c r="J17" s="1">
        <f t="shared" ref="J17:J21" si="16">ABS(I17-B17)</f>
        <v>4.95</v>
      </c>
      <c r="K17" s="1">
        <v>967.41</v>
      </c>
      <c r="L17" s="7">
        <f t="shared" ref="L17:L21" si="17">ABS(K17-B17)</f>
        <v>6.09</v>
      </c>
      <c r="M17" s="7">
        <v>967.9</v>
      </c>
      <c r="N17" s="4">
        <f t="shared" ref="N17:N20" si="18">abs(B17-M17)</f>
        <v>5.6</v>
      </c>
    </row>
    <row r="18">
      <c r="A18" s="1" t="s">
        <v>13</v>
      </c>
      <c r="B18" s="1">
        <v>969.25</v>
      </c>
      <c r="C18" s="1">
        <v>969.07</v>
      </c>
      <c r="D18" s="3">
        <f t="shared" si="13"/>
        <v>0.18</v>
      </c>
      <c r="E18" s="1">
        <v>969.17</v>
      </c>
      <c r="F18" s="1">
        <f t="shared" si="14"/>
        <v>0.08</v>
      </c>
      <c r="G18" s="1">
        <v>968.61</v>
      </c>
      <c r="H18" s="1">
        <f t="shared" si="15"/>
        <v>0.64</v>
      </c>
      <c r="I18" s="1">
        <v>968.03</v>
      </c>
      <c r="J18" s="1">
        <f t="shared" si="16"/>
        <v>1.22</v>
      </c>
      <c r="K18" s="1">
        <v>968.13</v>
      </c>
      <c r="L18" s="7">
        <f t="shared" si="17"/>
        <v>1.12</v>
      </c>
      <c r="M18" s="7">
        <v>967.9</v>
      </c>
      <c r="N18" s="4">
        <f t="shared" si="18"/>
        <v>1.35</v>
      </c>
    </row>
    <row r="19">
      <c r="A19" s="1" t="s">
        <v>14</v>
      </c>
      <c r="B19" s="1">
        <v>963.25</v>
      </c>
      <c r="C19" s="1">
        <v>968.74</v>
      </c>
      <c r="D19" s="3">
        <f t="shared" si="13"/>
        <v>5.49</v>
      </c>
      <c r="E19" s="1">
        <v>968.8</v>
      </c>
      <c r="F19" s="1">
        <f t="shared" si="14"/>
        <v>5.55</v>
      </c>
      <c r="G19" s="1">
        <v>968.27</v>
      </c>
      <c r="H19" s="1">
        <f t="shared" si="15"/>
        <v>5.02</v>
      </c>
      <c r="I19" s="1">
        <v>967.02</v>
      </c>
      <c r="J19" s="1">
        <f t="shared" si="16"/>
        <v>3.77</v>
      </c>
      <c r="K19" s="1">
        <v>968.43</v>
      </c>
      <c r="L19" s="7">
        <f t="shared" si="17"/>
        <v>5.18</v>
      </c>
      <c r="M19" s="7">
        <v>967.9</v>
      </c>
      <c r="N19" s="4">
        <f t="shared" si="18"/>
        <v>4.65</v>
      </c>
    </row>
    <row r="20">
      <c r="A20" s="1" t="s">
        <v>15</v>
      </c>
      <c r="B20" s="1">
        <v>970.75</v>
      </c>
      <c r="C20" s="1">
        <v>969.0</v>
      </c>
      <c r="D20" s="3">
        <f t="shared" si="13"/>
        <v>1.75</v>
      </c>
      <c r="E20" s="1">
        <v>969.43</v>
      </c>
      <c r="F20" s="1">
        <f t="shared" si="14"/>
        <v>1.32</v>
      </c>
      <c r="G20" s="1">
        <v>966.86</v>
      </c>
      <c r="H20" s="1">
        <f t="shared" si="15"/>
        <v>3.89</v>
      </c>
      <c r="I20" s="1">
        <v>965.58</v>
      </c>
      <c r="J20" s="1">
        <f t="shared" si="16"/>
        <v>5.17</v>
      </c>
      <c r="K20" s="1">
        <v>967.99</v>
      </c>
      <c r="L20" s="7">
        <f t="shared" si="17"/>
        <v>2.76</v>
      </c>
      <c r="M20" s="7">
        <v>967.9</v>
      </c>
      <c r="N20" s="4">
        <f t="shared" si="18"/>
        <v>2.85</v>
      </c>
    </row>
    <row r="21">
      <c r="A21" s="1" t="s">
        <v>16</v>
      </c>
      <c r="B21" s="1">
        <v>966.0</v>
      </c>
      <c r="C21" s="1">
        <v>967.84</v>
      </c>
      <c r="D21" s="3">
        <f t="shared" si="13"/>
        <v>1.84</v>
      </c>
      <c r="E21" s="1">
        <v>968.07</v>
      </c>
      <c r="F21" s="1">
        <f t="shared" si="14"/>
        <v>2.07</v>
      </c>
      <c r="G21" s="1">
        <v>966.7361</v>
      </c>
      <c r="H21" s="1">
        <f t="shared" si="15"/>
        <v>0.7361</v>
      </c>
      <c r="I21" s="1">
        <v>965.11</v>
      </c>
      <c r="J21" s="1">
        <f t="shared" si="16"/>
        <v>0.89</v>
      </c>
      <c r="K21" s="1">
        <v>968.19</v>
      </c>
      <c r="L21" s="7">
        <f t="shared" si="17"/>
        <v>2.19</v>
      </c>
      <c r="M21" s="7">
        <v>967.9</v>
      </c>
      <c r="N21" s="4">
        <f>abs(M21-B21)</f>
        <v>1.9</v>
      </c>
      <c r="O21" s="4">
        <f>SUM(N17:N21)</f>
        <v>16.35</v>
      </c>
    </row>
    <row r="22">
      <c r="C22" s="4">
        <f>SUM(D17:D21)</f>
        <v>14.18</v>
      </c>
      <c r="D22" s="4">
        <f>sum(D3:D21)</f>
        <v>44.16</v>
      </c>
      <c r="E22" s="4">
        <f>SUM(F17:F21)</f>
        <v>14.11</v>
      </c>
      <c r="F22" s="4">
        <f>SUM(F3:F21)</f>
        <v>42.7</v>
      </c>
      <c r="G22" s="4">
        <f>SUM(H17:H21)</f>
        <v>14.4161</v>
      </c>
      <c r="H22" s="4">
        <f>SUM(H3:H21)</f>
        <v>51.5729</v>
      </c>
      <c r="I22" s="4">
        <f>SUM(J17:J21)</f>
        <v>16</v>
      </c>
      <c r="J22" s="4">
        <f>SUM(J3:J21)</f>
        <v>53.1076</v>
      </c>
      <c r="L22" s="4">
        <f>SUM(L3:L21)</f>
        <v>52.212</v>
      </c>
      <c r="O22" s="4">
        <f>SUM(N3:N21)</f>
        <v>49.15</v>
      </c>
    </row>
    <row r="23">
      <c r="E23" s="4">
        <f>SUM(E8+E15+E22)</f>
        <v>42.7</v>
      </c>
    </row>
  </sheetData>
  <drawing r:id="rId1"/>
</worksheet>
</file>