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582807\Documents\GitHub\ETL-Project\Cyber_Data\"/>
    </mc:Choice>
  </mc:AlternateContent>
  <xr:revisionPtr revIDLastSave="0" documentId="8_{5656ED6A-8D6B-4811-8300-31C65ABB4633}" xr6:coauthVersionLast="45" xr6:coauthVersionMax="45" xr10:uidLastSave="{00000000-0000-0000-0000-000000000000}"/>
  <bookViews>
    <workbookView xWindow="-110" yWindow="-110" windowWidth="19420" windowHeight="10420" xr2:uid="{00000000-000D-0000-FFFF-FFFF00000000}"/>
  </bookViews>
  <sheets>
    <sheet name="breaches" sheetId="1" r:id="rId1"/>
    <sheet name="Copy of breaches" sheetId="2" r:id="rId2"/>
    <sheet name="Sheet3" sheetId="3" r:id="rId3"/>
    <sheet name="pre-viz sheet" sheetId="4" state="hidden" r:id="rId4"/>
    <sheet name="staging sheet" sheetId="5" state="hidden" r:id="rId5"/>
    <sheet name="full sheet" sheetId="6" state="hidden" r:id="rId6"/>
    <sheet name="to do" sheetId="7" r:id="rId7"/>
    <sheet name="underground datacost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8" l="1"/>
  <c r="H56" i="6"/>
  <c r="D56" i="6"/>
  <c r="H10" i="6"/>
  <c r="D10" i="6"/>
  <c r="A6" i="3"/>
  <c r="A5" i="3"/>
  <c r="A3" i="3"/>
  <c r="A2" i="3"/>
  <c r="A1" i="3"/>
  <c r="C215" i="2"/>
  <c r="J71" i="2"/>
  <c r="J70" i="2"/>
  <c r="J69" i="2"/>
  <c r="J68" i="2"/>
  <c r="J67"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 i="2"/>
  <c r="C215" i="1"/>
  <c r="J71" i="1"/>
  <c r="J70" i="1"/>
  <c r="J69" i="1"/>
  <c r="J68" i="1"/>
  <c r="J67"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 i="1"/>
</calcChain>
</file>

<file path=xl/sharedStrings.xml><?xml version="1.0" encoding="utf-8"?>
<sst xmlns="http://schemas.openxmlformats.org/spreadsheetml/2006/main" count="6749" uniqueCount="2044">
  <si>
    <t>Entity</t>
  </si>
  <si>
    <t>alternative name</t>
  </si>
  <si>
    <t>records lost</t>
  </si>
  <si>
    <t>YEAR</t>
  </si>
  <si>
    <t>story</t>
  </si>
  <si>
    <t>SECTOR</t>
  </si>
  <si>
    <t>METHOD</t>
  </si>
  <si>
    <t>interesting story</t>
  </si>
  <si>
    <t>DATA SENSITIVITY</t>
  </si>
  <si>
    <t>DISPLAYED RECORDS</t>
  </si>
  <si>
    <t>source name</t>
  </si>
  <si>
    <t>1st source link</t>
  </si>
  <si>
    <t>2nd source link</t>
  </si>
  <si>
    <t xml:space="preserve">(use 3m, 4m, 5m or 10m to approximate unknown figures) </t>
  </si>
  <si>
    <t>year story broke</t>
  </si>
  <si>
    <t>web
healthcare
app
retail
gaming
transport
financial
tech
government
telecoms
legal
media
academic
energy
military</t>
  </si>
  <si>
    <t>poor security
hacked
oops!
lost device 
inside job</t>
  </si>
  <si>
    <t>1. Just email address/Online information 
2 SSN/Personal details 
3 Credit card information 
4 Health &amp; other personal records 
5 Full details</t>
  </si>
  <si>
    <t>AIS</t>
  </si>
  <si>
    <t>Thailand's largest cell network</t>
  </si>
  <si>
    <t>May 2020. Data relating to internet use was available online. No personal information directly exposed, but habits could be deduced from IP addresses.</t>
  </si>
  <si>
    <t>telecoms</t>
  </si>
  <si>
    <t>poor security</t>
  </si>
  <si>
    <t>Tech Crunch</t>
  </si>
  <si>
    <t>https://techcrunch.com/2020/05/24/thai-billions-internet-records-leak/</t>
  </si>
  <si>
    <t>Nintendo</t>
  </si>
  <si>
    <t>Apr 2020. Unauthorised access to thousands of Nintendo Switch accounts. Hackers were able to use saved payment details to make purchases.</t>
  </si>
  <si>
    <t>gaming</t>
  </si>
  <si>
    <t>hacked</t>
  </si>
  <si>
    <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t>
  </si>
  <si>
    <t>Pakistani mobile operators</t>
  </si>
  <si>
    <t>Apr 2020. Personal details stolen from Jazz and other mobile networks were put up for sale for $2.1m in bitcoin.</t>
  </si>
  <si>
    <t>ZDNet</t>
  </si>
  <si>
    <t>https://www.zdnet.com/article/details-of-44m-pakistani-mobile-users-leaked-online-part-of-bigger-115m-cache/</t>
  </si>
  <si>
    <t>US Marshals Service</t>
  </si>
  <si>
    <t>May 2020. Prisoners had sensitive personal data stolen in December 2019. They were notified five months later.</t>
  </si>
  <si>
    <t>government</t>
  </si>
  <si>
    <t>NextGov</t>
  </si>
  <si>
    <t>https://www.nextgov.com/cybersecurity/2020/05/us-marshals-service-breach-exposed-personal-data-387000-prisoners/165305/</t>
  </si>
  <si>
    <t>db8151dd</t>
  </si>
  <si>
    <t>mystery breach'</t>
  </si>
  <si>
    <t>May 2020. Aggregated data from multiple websites was discovered in an open database. It included addresses, job titles, phone numbers and social media profiles. The breach was dubbed 'db8151dd'.</t>
  </si>
  <si>
    <t>web</t>
  </si>
  <si>
    <t>9 to 5 Mac</t>
  </si>
  <si>
    <t>https://9to5mac.com/2020/05/15/db8151dd/</t>
  </si>
  <si>
    <t>EasyJet</t>
  </si>
  <si>
    <t xml:space="preserve">May 2020. The airline became aware of a hack in January, but didn't notify customers until April. Email addresses, travel details and credit card details were stolen. </t>
  </si>
  <si>
    <t>transport</t>
  </si>
  <si>
    <t>BBC</t>
  </si>
  <si>
    <t>https://www.bbc.co.uk/news/technology-52722626</t>
  </si>
  <si>
    <t>Microsoft</t>
  </si>
  <si>
    <t xml:space="preserve">Jan 2020. Customer support records spanning 14 years were left online without password protection. </t>
  </si>
  <si>
    <t>Forbes</t>
  </si>
  <si>
    <t>https://www.forbes.com/sites/daveywinder/2020/01/22/microsoft-security-shocker-as-250-million-customer-records-exposed-online/#91076484d1b3</t>
  </si>
  <si>
    <t>Dutch Government</t>
  </si>
  <si>
    <t>Mar 2020. Two hard drives with data from 6.9m registered organ donors went missing. They contained contact details, ID numbers &amp; signatures.</t>
  </si>
  <si>
    <t>lost device</t>
  </si>
  <si>
    <t>https://www.zdnet.com/article/dutch-government-loses-hard-drives-with-data-of-6-9-million-registered-donors/</t>
  </si>
  <si>
    <t>Virgin Media</t>
  </si>
  <si>
    <t xml:space="preserve">Mar 2020. A poorly-configured database left names, email addresses and phone numbers exposed for 10 months. </t>
  </si>
  <si>
    <t>retail</t>
  </si>
  <si>
    <t xml:space="preserve">BBC </t>
  </si>
  <si>
    <t>https://www.bbc.co.uk/news/business-51760510</t>
  </si>
  <si>
    <t>Boots Advantage Card</t>
  </si>
  <si>
    <t>Mar 2020. Hackers accessed Advantage Card records, but no financial data was stolen. Payment using points was suspended.</t>
  </si>
  <si>
    <t>Which</t>
  </si>
  <si>
    <t>https://www.which.co.uk/news/2020/03/boots-advantage-card-tesco-clubcard-both-suffer-data-breaches-in-same-week/</t>
  </si>
  <si>
    <t>Tesco Clubcard</t>
  </si>
  <si>
    <t>Mar 2020. Details of accrued loyalty points were accessed, but financial details weren't exposed.</t>
  </si>
  <si>
    <t>Tech Radar</t>
  </si>
  <si>
    <t>https://www.techradar.com/uk/news/tesco-clubcard-holders-warned-of-major-security-issue</t>
  </si>
  <si>
    <t>Marriott Hotels</t>
  </si>
  <si>
    <t xml:space="preserve">Mar 2020. Guest records were accessed using the logins of two employees between mid-Jan and end of Feb. </t>
  </si>
  <si>
    <t>inside job</t>
  </si>
  <si>
    <t>Marriott</t>
  </si>
  <si>
    <t>https://news.marriott.com/news/2020/03/31/marriott-international-notifies-guests-of-property-system-incident</t>
  </si>
  <si>
    <t>Zoom</t>
  </si>
  <si>
    <t xml:space="preserve">Apr 2020. Email addresses, passwords and personal meeting URLs were sold on the dark web. It led to a host of zoom-bombing pranks. </t>
  </si>
  <si>
    <t>app</t>
  </si>
  <si>
    <t>We Live Security</t>
  </si>
  <si>
    <t>https://www.welivesecurity.com/2020/04/16/half-million-zoom-accounts-sale-dark-web/</t>
  </si>
  <si>
    <t>Israeli government</t>
  </si>
  <si>
    <t>Feb 2020. Names, addresses, and ID card numbers of every Israeli voter were found on an insecure website belonging to Elector, a political communications app.</t>
  </si>
  <si>
    <t>NYTimes</t>
  </si>
  <si>
    <t>https://www.nytimes.com/2020/02/10/world/middleeast/israeli-voters-leak.html?action=click&amp;module=News&amp;pgtype=Homepage</t>
  </si>
  <si>
    <t>MGM Hotels</t>
  </si>
  <si>
    <t>Feb 2020. Data stolen during an 2019 hack of an MGM server was published on a hacking forum.</t>
  </si>
  <si>
    <t>https://www.zdnet.com/article/exclusive-details-of-10-6-million-of-mgm-hotel-guests-posted-on-a-hacking-forum/</t>
  </si>
  <si>
    <t>Buchbinder Car Rentals</t>
  </si>
  <si>
    <t xml:space="preserve">Jan 2020. Correspondence, invoices and contracts containing personal details were left exposed on an unsecured company server. </t>
  </si>
  <si>
    <t>Teller Report</t>
  </si>
  <si>
    <t>https://www.tellerreport.com/news/2020-01-22---big-data-leak--media--at-buchbinder-car-rental-company--customer-data-was-open-.BJ-S5Jk8Z8.html</t>
  </si>
  <si>
    <t>Wawa</t>
  </si>
  <si>
    <t>fuel &amp; convenience store chain</t>
  </si>
  <si>
    <t xml:space="preserve">Dec 2019. Card-stealing malware was installed, and remained undiscovered for nine months. </t>
  </si>
  <si>
    <t>Krebs on Security</t>
  </si>
  <si>
    <t>https://krebsonsecurity.com/2020/01/wawa-breach-may-have-compromised-more-than-30-million-payment-cards/</t>
  </si>
  <si>
    <t>Desjardins Group</t>
  </si>
  <si>
    <t>June 2019. An employee of the Canadian financial firm leaked customer information outside the organisation: names, addresses, birthdates, social insurance numbers &amp; transaction habits.</t>
  </si>
  <si>
    <t>financial</t>
  </si>
  <si>
    <t>CBC</t>
  </si>
  <si>
    <t>https://www.cbc.ca/news/canada/montreal/desjardins-data-breach-1.5344216</t>
  </si>
  <si>
    <t>US Customs and Border Protection</t>
  </si>
  <si>
    <t>June 2019. Photos of faces and license plates taken at an US border crossing were stolen in a cyberattack on a surveillance contractor.</t>
  </si>
  <si>
    <t>y</t>
  </si>
  <si>
    <t>Washington Post</t>
  </si>
  <si>
    <t>https://www.washingtonpost.com/technology/2019/06/10/us-customs-border-protection-says-photos-travelers-into-out-country-were-recently-taken-data-breach/?utm_term=.69c66aaf152f</t>
  </si>
  <si>
    <t>Quest Diagnostics</t>
  </si>
  <si>
    <t>June 2019. For an 8 month period, a hacker group stole personal and payment information from a firm providing billing services for the US healthcare sector.</t>
  </si>
  <si>
    <t>healthcare</t>
  </si>
  <si>
    <t>https://www.zdnet.com/article/amca-data-breach-has-now-gone-over-the-20-million-mark/</t>
  </si>
  <si>
    <t>Australian National University</t>
  </si>
  <si>
    <t>June 2019. A hacker accessed personal information including addresses, bank account details, payroll information and academic records. Staff, students and visitors were affected.</t>
  </si>
  <si>
    <t>academic</t>
  </si>
  <si>
    <t>Guardian</t>
  </si>
  <si>
    <t>https://www.theguardian.com/australia-news/2019/jun/04/australian-national-university-hit-by-huge-data-breach</t>
  </si>
  <si>
    <t>Canva</t>
  </si>
  <si>
    <t>May 2019. Names, email addresses and location data belonging to users of an Australian graphic design service were stolen by a hacker.</t>
  </si>
  <si>
    <t>https://www.zdnet.com/article/australian-tech-unicorn-canva-suffers-security-breach/</t>
  </si>
  <si>
    <t>First American Financial Corporation</t>
  </si>
  <si>
    <t>May 2019. Anyone with a web browser could access these First American insurance documents dating back to 2003. Bank details, mortgage &amp; tax records, social security numbers, drivers license images.</t>
  </si>
  <si>
    <t>https://krebsonsecurity.com/2019/05/first-american-financial-corp-leaked-hundreds-of-millions-of-title-insurance-records/</t>
  </si>
  <si>
    <t>Chtrbox</t>
  </si>
  <si>
    <t>Instagram Influencers</t>
  </si>
  <si>
    <t>May 2019. Contact details for millions of Instagram influencers, celebrities and brand accounts was left exposed in an online database for at least six days.</t>
  </si>
  <si>
    <t>media</t>
  </si>
  <si>
    <t>Techcrunch</t>
  </si>
  <si>
    <t>https://techcrunch.com/2019/05/20/instagram-influencer-celebrity-accounts-scraped/</t>
  </si>
  <si>
    <t>WiFi Finder</t>
  </si>
  <si>
    <t>A hotspot finder app</t>
  </si>
  <si>
    <t>Apr 2019. An Android app for finding local WiFi passwords inadvertently provided access to the entire database, including domestic WiFi points.</t>
  </si>
  <si>
    <t>https://techcrunch.com/2019/04/22/hotspot-password-leak/</t>
  </si>
  <si>
    <t>Toyota</t>
  </si>
  <si>
    <t>Apr 2019. A security breach of Toyota subsidiaries' IT systems may have leaked personal customer information.</t>
  </si>
  <si>
    <t>Bleeping Computer</t>
  </si>
  <si>
    <t>https://www.bleepingcomputer.com/news/security/toyota-security-breach-exposes-personal-info-of-31-million-clients/</t>
  </si>
  <si>
    <t>https://global.toyota/jp/newsroom/corporate/27465617.html</t>
  </si>
  <si>
    <t>Unknown</t>
  </si>
  <si>
    <t>Open database in China</t>
  </si>
  <si>
    <t>Mar 2019. A Dutch researcher found women's personal information in an open Chinese database. It included phone numbers, addressed and their "BreedReady" status, whatever that might be.</t>
  </si>
  <si>
    <t>The Guardian</t>
  </si>
  <si>
    <t>https://www.theguardian.com/world/2019/mar/11/china-database-lists-breedready-status-of-18-million-women</t>
  </si>
  <si>
    <t>Vårdguiden</t>
  </si>
  <si>
    <t>Sweden's healthcare hotline</t>
  </si>
  <si>
    <t>Feb 2019. 170,000 hours of sensitive calls to Sweden's healthcare hotline were stored on an open web server with no encryption or authentication. The breach was blamed on a subcontractor, Medicall.</t>
  </si>
  <si>
    <t>ComputerSweden</t>
  </si>
  <si>
    <t>https://computersweden.idg.se/2.2683/1.714787/inspelade-samtal-1177-vardguiden-oskyddade-internet</t>
  </si>
  <si>
    <t>https://thenextweb.com/eu/2019/02/18/2-7-million-patient-calls-to-swedish-healthcare-hotline-left-unprotected-online/#</t>
  </si>
  <si>
    <t>Dubsmash</t>
  </si>
  <si>
    <t>Feb 2019. Part of the theft of 617 million online account details from 16 hacked websites, put up for sale on the dark web.</t>
  </si>
  <si>
    <t>The Register</t>
  </si>
  <si>
    <t>https://www.theregister.co.uk/2019/02/11/620_million_hacked_accounts_dark_web/</t>
  </si>
  <si>
    <t>ShareThis</t>
  </si>
  <si>
    <t>HauteLook</t>
  </si>
  <si>
    <t>Animoto</t>
  </si>
  <si>
    <t>EyeEm</t>
  </si>
  <si>
    <t>8fit</t>
  </si>
  <si>
    <t>Whitepages</t>
  </si>
  <si>
    <t>Fotolog</t>
  </si>
  <si>
    <t>Armor Games</t>
  </si>
  <si>
    <t>BookMate</t>
  </si>
  <si>
    <t>CoffeeMeetsBagel</t>
  </si>
  <si>
    <t>Artsy</t>
  </si>
  <si>
    <t>DataCamp</t>
  </si>
  <si>
    <t>Ixigo</t>
  </si>
  <si>
    <t>Feb 2019. Part of the theft of 127 million online account details from 8 hacked websites. They were put up for sale on the dark web 1 week after a similar tranche of 617 million records from 16 other websites.</t>
  </si>
  <si>
    <t>https://techcrunch.com/2019/02/14/hacker-strikes-again/</t>
  </si>
  <si>
    <t>YouNow</t>
  </si>
  <si>
    <t>Houzz</t>
  </si>
  <si>
    <t>https://techcrunch.com/2019/01/31/houzz-data-breach/</t>
  </si>
  <si>
    <t>Ge.tt</t>
  </si>
  <si>
    <t>Coinmama</t>
  </si>
  <si>
    <t>Roll20</t>
  </si>
  <si>
    <t>Stronghold Kingdoms</t>
  </si>
  <si>
    <t>Petflow</t>
  </si>
  <si>
    <t>500px</t>
  </si>
  <si>
    <t>Feb 2019. A July 2018 hack exposed the personal information of all 500px users, including names, usernames, email addresses, encrypted passwords, location, birth date, and gender.</t>
  </si>
  <si>
    <t>PetaPixel</t>
  </si>
  <si>
    <t>https://petapixel.com/2019/02/13/500px-hacked-personal-data-stolen-from-all-14-8-million-users/</t>
  </si>
  <si>
    <t>Blur</t>
  </si>
  <si>
    <t>password manager</t>
  </si>
  <si>
    <t>Jan 2019. A server belonging to the password manager service contained a freely accessible file with users' email addresses, names and encrypted passwords.</t>
  </si>
  <si>
    <t>tech</t>
  </si>
  <si>
    <t>oops!</t>
  </si>
  <si>
    <t>https://www.zdnet.com/article/data-of-2-4-million-blur-password-manager-users-left-exposed-online/</t>
  </si>
  <si>
    <t>Blank Media Games</t>
  </si>
  <si>
    <t>Jan 2019. A hacker stole usernames, email addresses and encrypted passwords belonging to players of the game "Town of Salem" from an insecure server.</t>
  </si>
  <si>
    <t>https://www.zdnet.com/article/town-of-salem-game-suffers-data-breach-exposing-7-6-million-user-details/</t>
  </si>
  <si>
    <t>Indian citizens</t>
  </si>
  <si>
    <t xml:space="preserve">May 2019. The discovery of a huge, unprotected MongoDB database containing personal information of Indian citizens, including their education, resume and current salary.
</t>
  </si>
  <si>
    <t>https://www.bleepingcomputer.com/news/security/over-275-million-records-exposed-by-unsecured-mongodb-database/</t>
  </si>
  <si>
    <t>Bulgarian National Revenue Agency</t>
  </si>
  <si>
    <t>Jul 2019. A hacker stole personal details of Bulgarian citizens from 110 government databases. 5m records, out of a total population of 7m.</t>
  </si>
  <si>
    <t>https://www.zdnet.com/article/hacker-steals-data-of-millions-of-bulgarians-emails-it-to-local-media/</t>
  </si>
  <si>
    <t>Capital One</t>
  </si>
  <si>
    <t>Jul 2019. The massive data breach included personal information from credit card applications over a 14-year period. A former Amazon employee, Paige Thompson, awaits trial for fraud.</t>
  </si>
  <si>
    <t>https://www.forbes.com/sites/rachelsandler/2019/07/29/capital-one-says-hacker-breached-accounts-of-100-million-people-ex-amazon-employee-arrested/#2a5cb36b41d2</t>
  </si>
  <si>
    <t>Suprema</t>
  </si>
  <si>
    <t>biometrics security company</t>
  </si>
  <si>
    <t>Aug 2019. A biometric security company stored unencrypted usernames and passwords, fingerprints and facial recognition information on a publicly accessible database.</t>
  </si>
  <si>
    <t>https://www.theguardian.com/technology/2019/aug/14/major-breach-found-in-biometrics-system-used-by-banks-uk-police-and-defence-firms</t>
  </si>
  <si>
    <t>Facebook</t>
  </si>
  <si>
    <t>Sep 2019. Several unprotected databases were found to contain the phone numbers of around 20% of all Facebook users, with (in some cases) names and locations.</t>
  </si>
  <si>
    <t>Fast Company</t>
  </si>
  <si>
    <t>https://www.fastcompany.com/90399734/the-phone-numbers-of-419-million-facebook-accounts-have-been-leaked</t>
  </si>
  <si>
    <t>DoorDash</t>
  </si>
  <si>
    <t>food delivery company</t>
  </si>
  <si>
    <t>Sep 2019. Users who joined the platform before April 2018 had their names, email addresses, order history, phone numbers and encrypted passwords stolen in a hack.</t>
  </si>
  <si>
    <t>https://techcrunch.com/2019/09/26/doordash-data-breach/</t>
  </si>
  <si>
    <t>BriansClub</t>
  </si>
  <si>
    <t>site selling stolen card data</t>
  </si>
  <si>
    <t>Oct 2019. A site selling stolen payment card data was hacked and 26 million records were leaked. Banks were able to invalidate those cards, taking around 1/3 of the world's stolen cards out of circulation.</t>
  </si>
  <si>
    <t>Ars Technica</t>
  </si>
  <si>
    <t>https://arstechnica.com/information-technology/2019/10/data-for-a-whopping-26-million-stolen-payment-cards-leaked-in-hack-of-fraud-bazaar/</t>
  </si>
  <si>
    <t xml:space="preserve">Microsoft's threat research team discovered 44 million users of Azure and Microsoft Services Accounts were using leaked credentials to log in. </t>
  </si>
  <si>
    <t>Business Insider</t>
  </si>
  <si>
    <t>https://www.businessinsider.in/tech/news/passwords-of-44-million-microsoft-users-compromised/articleshow/72433154.cms</t>
  </si>
  <si>
    <t>People Data Labs</t>
  </si>
  <si>
    <t>Nov 2019. Stashes of personal information originally compiled by a data aggregation firm were found on an insecure server. It included names, email addresses, phone numbers, LinkedIn and Facebook information.</t>
  </si>
  <si>
    <t>Dataviper</t>
  </si>
  <si>
    <t>https://www.dataviper.io/blog/2019/pdl-data-exposure-billion-people/</t>
  </si>
  <si>
    <t>OxyData</t>
  </si>
  <si>
    <t>Nov 2019. Information compiled by a data aggregation firm were found on an insecure server. It included complete scrapes of LinkedIn data, including recruiter information.</t>
  </si>
  <si>
    <t>Click2Gov</t>
  </si>
  <si>
    <t>Dec 2018. Vulnerabilities in government payment software allowed hackers to access financial records and personal data across 46 US cities.</t>
  </si>
  <si>
    <t>Fortune</t>
  </si>
  <si>
    <t>http://fortune.com/2018/12/18/click2gov-local-government-portals-hackers-credit-card-breach/</t>
  </si>
  <si>
    <t>SingHealth</t>
  </si>
  <si>
    <t>July 2018. Hackers stole personal details of 1.5 million patients, as well as the prescription details of 160,000 people, including prime minister Lee Hesien Loong.</t>
  </si>
  <si>
    <t>Straits Times</t>
  </si>
  <si>
    <t>https://www.straitstimes.com/singapore/personal-info-of-15m-singhealth-patients-including-pm-lee-stolen-in-singapores-most</t>
  </si>
  <si>
    <t>GovPayNow.com</t>
  </si>
  <si>
    <t>Government Payment Service Inc</t>
  </si>
  <si>
    <t>Sep 2018. A company used by US government agencies to accept online payments exposed personal records via a standard web browser, including addresses, phone numbers and credit card digits.</t>
  </si>
  <si>
    <t>https://krebsonsecurity.com/2018/09/govpaynow-com-leaks-14m-records/</t>
  </si>
  <si>
    <t>Cathay Pacific Airways</t>
  </si>
  <si>
    <t>Oct 2018. Stolen data included names, nationalities, birth dates, phone numbers, addresses, passport &amp; identity card numbers &amp; expired credit card numbers.</t>
  </si>
  <si>
    <t>ABC News</t>
  </si>
  <si>
    <t>https://www.abc.net.au/news/2018-10-25/cathay-pacific-data-breach-affects-9.4-million-customers/10429878</t>
  </si>
  <si>
    <t>Chinese resume leak</t>
  </si>
  <si>
    <t>Dec 2018. Information thought to have been scraped from Chinese jobseeking websites was found in an insecure database. It included resumes, phone numbers, height, weight, driving license &amp; literacy level.</t>
  </si>
  <si>
    <t>HackenProof</t>
  </si>
  <si>
    <t>https://blog.hackenproof.com/industry-news/202-million-private-resumes-exposed</t>
  </si>
  <si>
    <t>WordPress</t>
  </si>
  <si>
    <t>Aug 2018. According to security researchers, WordPress was notified of a security vulnerability over a year ago, but did not address it. No reports have been received which suggest the exploit is being actively used in the wild.</t>
  </si>
  <si>
    <t>https://www.zdnet.com/article/wordpress-plugs-bug-that-led-to-google-indexing-some-user-passwords/</t>
  </si>
  <si>
    <t>https://www.zdnet.com/article/wordpress-vulnerability-affects-a-third-of-most-popular-websites-online/</t>
  </si>
  <si>
    <t>Google+</t>
  </si>
  <si>
    <t>Dec 2018. A vulnerability exposed users' personal details to developers, even if their profiles were set to private. As a result, Google shut down the consumer version of the social network 4 months early.</t>
  </si>
  <si>
    <t>The Verge</t>
  </si>
  <si>
    <t>https://www.theverge.com/2018/12/10/18134541/google-plus-privacy-api-data-leak-developers</t>
  </si>
  <si>
    <t>Quora</t>
  </si>
  <si>
    <t>Dec 2018. Login details and private messages were compromised by "a malicious third party".</t>
  </si>
  <si>
    <t>NY Times</t>
  </si>
  <si>
    <t>https://www.nytimes.com/2018/12/04/technology/quora-hack-data-breach.html</t>
  </si>
  <si>
    <t>Marriott International</t>
  </si>
  <si>
    <t>Nov 2018. Hackers breached the reservation system of all Starwood hotels, including Sheraton, Westin and Le Meridien. Personal information, credit card details and passport info dating back to 2014 was stolen.</t>
  </si>
  <si>
    <t>NY Times, CNET</t>
  </si>
  <si>
    <t>https://www.nytimes.com/2018/11/30/business/marriott-data-breach.html</t>
  </si>
  <si>
    <t>https://www.cnet.com/news/marriott-says-hackers-stole-more-than-5-million-passport-numbers/</t>
  </si>
  <si>
    <t>NMBS</t>
  </si>
  <si>
    <t>Belgian national railway operator</t>
  </si>
  <si>
    <t>Dec 2018. Customer names, gender, birth dates, email and postal address data were left on a publicly searchable server belonging to the Belgian rail authority. Caused by a data worker “clicking on the wrong button”.</t>
  </si>
  <si>
    <t>Flanders Today</t>
  </si>
  <si>
    <t>http://www.flanderstoday.eu/business/nmbs-data-leak-was-breach-privacy</t>
  </si>
  <si>
    <t>Mar 2018. Cambridge Analytica, headed at the time by Steve Bannon, harvested profiles in early 2014 to build a system that could profile US voters and target them with political adverts.</t>
  </si>
  <si>
    <t>https://www.theguardian.com/news/2018/mar/17/cambridge-analytica-facebook-influence-us-election?CMP=twt_gu</t>
  </si>
  <si>
    <t>Panerabread</t>
  </si>
  <si>
    <t xml:space="preserve">Apr 2018. Customer records, including loyalty card numbers, were available via the bakery chain's website for at least 8 months. The firm claims 10k records were leaked. Security researchers put the figure at over 37 million. </t>
  </si>
  <si>
    <t>Krebsonsecurity, Medium</t>
  </si>
  <si>
    <t>https://krebsonsecurity.com/2018/04/panerabread-com-leaks-millions-of-customer-records/</t>
  </si>
  <si>
    <t>https://medium.com/@djhoulihan/no-panera-bread-doesnt-take-security-seriously-bf078027f815</t>
  </si>
  <si>
    <t>Dixons Carphone</t>
  </si>
  <si>
    <t>Jun 2018. The firm admitted that hackers were able to access the details of 10m customers and 6m payment cards.</t>
  </si>
  <si>
    <t>https://www.bbc.co.uk/news/business-45016906</t>
  </si>
  <si>
    <t>MyHeritage</t>
  </si>
  <si>
    <t>Jun 2018. The genealogy site received a message from a researcher who had discovered over 92m email addresses and encrypted passwords on an external server.</t>
  </si>
  <si>
    <t>Bloomberg</t>
  </si>
  <si>
    <t>https://www.bloombergquint.com/technology/hack-of-dna-website-exposes-data-from-92-million-user-accounts</t>
  </si>
  <si>
    <t>Saks and Lord &amp; Taylor</t>
  </si>
  <si>
    <t>Both owned by Hudson's Bay Company</t>
  </si>
  <si>
    <t>Apr 2018. A known ring of cybercriminals implanted software into store cash registers, siphoning off credit card details from readers.</t>
  </si>
  <si>
    <t>https://www.nytimes.com/2018/04/01/technology/saks-lord-taylor-credit-cards.html</t>
  </si>
  <si>
    <t>Careem</t>
  </si>
  <si>
    <t>Dubai-born ride hailing service</t>
  </si>
  <si>
    <t>Apr 2018. The Dubai-based ride hailing service admitted that names, email addresses, phone numbers and trip data had been accessed in what it called a "cyber incident".</t>
  </si>
  <si>
    <t>Khaleej Times</t>
  </si>
  <si>
    <t>https://www.khaleejtimes.com/nation/dubai//dubais-careem-admits-to-data-breach-of-14-million-users</t>
  </si>
  <si>
    <t>Texas voter records</t>
  </si>
  <si>
    <t>Aug 2018. A single file containing 14.8 million voter records was found on an unsecured server. It was thought to have been originally compiled by Data Trust, a Republican-focused data analytics firm.</t>
  </si>
  <si>
    <t>TechCrunch</t>
  </si>
  <si>
    <t>https://techcrunch.com/2018/08/23/millions-of-texas-voter-records-exposed-online/</t>
  </si>
  <si>
    <t>British Airways</t>
  </si>
  <si>
    <t>Sep 2018. The personal and financial details of customers who booked flights in a two-week period over the summer were compromised.</t>
  </si>
  <si>
    <t>https://www.theguardian.com/business/2018/sep/06/british-airways-customer-data-stolen-from-its-website</t>
  </si>
  <si>
    <t>T-Mobile</t>
  </si>
  <si>
    <t>Aug 2018. Personal data along with passwords encrypted by a notoriously weak algorithm (MD5) were stolen. The firm initially failed to disclose the password breach, "because they were encrypted".</t>
  </si>
  <si>
    <t>Motherboard</t>
  </si>
  <si>
    <t>https://motherboard.vice.com/en_us/article/a3qpk5/t-mobile-hack-data-breach-api-customer-data</t>
  </si>
  <si>
    <t>MyFitnessPal</t>
  </si>
  <si>
    <t>UnderArmour</t>
  </si>
  <si>
    <t>Mar 2018. A breach of usernames, email addresses, and hashed passwords belonging to users of the fitness app.</t>
  </si>
  <si>
    <t>https://www.theguardian.com/technology/2018/mar/30/hackers-steal-data-150m-myfitnesspal-app-users-under-armour</t>
  </si>
  <si>
    <t>Helse Sør-Øst RHF</t>
  </si>
  <si>
    <t>Health authority responsible for 10 Norwegian counties.</t>
  </si>
  <si>
    <t>Feb 2018. Patient records of more than half of Norway's population were stolen. The hack is thought to have happened via old computers running Windows XP.</t>
  </si>
  <si>
    <t>It Governance</t>
  </si>
  <si>
    <t>https://www.itgovernance.eu/blog/en/breach-at-norways-largest-healthcare-authority-was-a-disaster-waiting-to-happen</t>
  </si>
  <si>
    <t>Nametests</t>
  </si>
  <si>
    <t>Facebook quiz app owned by Social Sweethearts</t>
  </si>
  <si>
    <t>Jun 2018. A security failure in a "personality test" app on Facebook left millions of people’s data publicly exposed for almost two years – even after they had deleted the app.</t>
  </si>
  <si>
    <t>Medium</t>
  </si>
  <si>
    <t>https://medium.com/@intideceukelaire/this-popular-facebook-app-publicly-exposed-your-data-for-years-12483418eff8</t>
  </si>
  <si>
    <t>Ticketmaster</t>
  </si>
  <si>
    <t>Jun 2018. The data was stolen via an attack on a third-party customer support firm. It was likely to have affected UK customers who bought tickets between Feb and Jun 2018.</t>
  </si>
  <si>
    <t>BBC News</t>
  </si>
  <si>
    <t>https://www.bbc.co.uk/news/technology-44628874</t>
  </si>
  <si>
    <t>Firebase</t>
  </si>
  <si>
    <t>A service from Google</t>
  </si>
  <si>
    <t>Jun 2018. Misconfigured databases used by app developers were found to be exposing 113GB of personal data, accumulated by thousands of iOS and Android mobile apps.</t>
  </si>
  <si>
    <t>https://www.bleepingcomputer.com/news/security/thousands-of-apps-leak-sensitive-data-via-misconfigured-firebase-backends/</t>
  </si>
  <si>
    <t>Aadhaar</t>
  </si>
  <si>
    <t>India's national, biometric government ID database</t>
  </si>
  <si>
    <t>Mar 2018. India's biometric database was breached via a leak at a state-owned utility company. All registered Indian citizens were affected; their names, identity numbers and bank details were exposed. Data later found for sale on WhatsApp for less than £6.</t>
  </si>
  <si>
    <t>http://www.zdnet.com/article/another-data-leak-hits-india-aadhaar-biometric-database/</t>
  </si>
  <si>
    <t>Grindr</t>
  </si>
  <si>
    <t>Mar 2018. A third-party tool that allows users to see who had blocked them was able to access non-public personal info, including locations of users who had opted out of location sharing.</t>
  </si>
  <si>
    <t>NBC News</t>
  </si>
  <si>
    <t>https://www.nbcnews.com/feature/nbc-out/security-flaws-gay-dating-app-grindr-expose-users-location-data-n858446</t>
  </si>
  <si>
    <t>Orbitz</t>
  </si>
  <si>
    <t>Mar 2018. An legacy version of the travel website was hacked, exposing personal details and payment card info of people who'd made purchases in 2016 and 2017. Orbitz is now owned by Expedia.</t>
  </si>
  <si>
    <t>US News</t>
  </si>
  <si>
    <t>https://www.usnews.com/news/business/articles/2018-03-20/orbitz-legacy-travel-booking-platform-likely-hacked</t>
  </si>
  <si>
    <t>MBM Company</t>
  </si>
  <si>
    <t>Limogés Jewellery</t>
  </si>
  <si>
    <t xml:space="preserve">Mar 2018. An insecure customer database belonging to the jewellery firm exposed postal addresses, email addresses, IP addresses and plain-text passwords. </t>
  </si>
  <si>
    <t>NextWeb</t>
  </si>
  <si>
    <t>https://thenextweb.com/security/2018/03/14/jewelry-site-accidentally-leaks-personal-details-plaintext-passwords-1-3m-users/</t>
  </si>
  <si>
    <t>LocalBlox</t>
  </si>
  <si>
    <t>datasearch service</t>
  </si>
  <si>
    <t>May 2018. A cloud storage repository was left publically accessible. Data included names, addresses, DOBs, and other information scraped from social media websites including Facebook.</t>
  </si>
  <si>
    <t>UpGuard</t>
  </si>
  <si>
    <t>https://www.upguard.com/breaches/s3-localblox</t>
  </si>
  <si>
    <t>Twitter</t>
  </si>
  <si>
    <t>May 2018. A glitch caused some passwords to be stored in readable text that was visible on Twitter's internal computer system.</t>
  </si>
  <si>
    <t>Reuters</t>
  </si>
  <si>
    <t>https://www.reuters.com/article/us-twitter-passwords/twitter-urges-all-users-to-change-passwords-after-glitch-idUSKBN1I42JG</t>
  </si>
  <si>
    <t>ViewFines</t>
  </si>
  <si>
    <t>South African traffic fines database</t>
  </si>
  <si>
    <t>May 2018. Data originating with a South African traffic fine payment firm was leaked online. It included names, national ID numbers, cell numbers, email addresses and plain text passwords.</t>
  </si>
  <si>
    <t>iAfrikan</t>
  </si>
  <si>
    <t>https://www.iafrikan.com/2018/05/23/just-under-1-million-personal-records-of-south-africans-leaked-online/</t>
  </si>
  <si>
    <t>TicketFly</t>
  </si>
  <si>
    <t xml:space="preserve">May 2018. Names, addresses, email addresses and phone numbers were stolen from the ticketing firm. Ransom demands were made. The FBI indicted a suspect in February 2020. </t>
  </si>
  <si>
    <t>https://www.theverge.com/2018/6/7/17438516/ticketfly-hack-personal-information-26-million-customers-leaked</t>
  </si>
  <si>
    <t>Amazon</t>
  </si>
  <si>
    <t>Nov 2018. A "technical issue" inadvertently caused customer names &amp; email addresses to be posted to the Amazon website just prior to Black Friday.</t>
  </si>
  <si>
    <t>https://www.theguardian.com/technology/2018/nov/21/amazon-hit-with-major-data-breach-days-before-black-friday</t>
  </si>
  <si>
    <t>Nov 2018. Customer names and email addresses accidentally disclosed on its website, just two days ahead of Black Friday. No of users affected not released.</t>
  </si>
  <si>
    <t>https://amp.theguardian.com/technology/2018/nov/21/amazon-hit-with-major-data-breach-days-before-black-friday</t>
  </si>
  <si>
    <t>Urban Massage</t>
  </si>
  <si>
    <t>Home massage app</t>
  </si>
  <si>
    <t>Nov 2018. An online database with no password protection contained thousands of customer records, including names, email addresses, phone numbers and sexual misconduct complaints.</t>
  </si>
  <si>
    <t>https://techcrunch.com/2018/11/27/urban-massage-data-exposed-customers-creepy-clients/?guccounter=1</t>
  </si>
  <si>
    <t xml:space="preserve">Dell </t>
  </si>
  <si>
    <t>Nov 2018. Dell detected and disrupted unauthorized attempts to extract customer names, email addresses &amp; hashed passwords. The number of affected customers was not disclosed.</t>
  </si>
  <si>
    <t>ZD Net</t>
  </si>
  <si>
    <t>https://www.zdnet.com/article/dell-announces-security-breach/</t>
  </si>
  <si>
    <t>High Tail Hall</t>
  </si>
  <si>
    <t>erotic role-playing site</t>
  </si>
  <si>
    <t>Nov 2018. Hackers obtained email addresses, names, order histories, hashed passwords, physical and IP addresses for users of an "erotic role-playing game".</t>
  </si>
  <si>
    <t>Daily Mail</t>
  </si>
  <si>
    <t>https://www.dailymail.co.uk/sciencetech/article-6415441/Furry-erotica-site-hit-data-breach-exposed-hundreds-thousands-users-information.html</t>
  </si>
  <si>
    <t>SKY Brasil</t>
  </si>
  <si>
    <t>Nov 2018. Poorly configured servers exposed customer details – including payment methods – for long enough to make their theft "likely".</t>
  </si>
  <si>
    <t>https://www.bleepingcomputer.com/news/security/sky-brasil-exposes-32-million-customer-records/</t>
  </si>
  <si>
    <t>Vision Direct</t>
  </si>
  <si>
    <t>UK opticians</t>
  </si>
  <si>
    <t xml:space="preserve">Nov 2018. A 5-day data breach saw attackers steal personal information, passwords and CVV security codes. </t>
  </si>
  <si>
    <t>https://www.bbc.co.uk/news/technology-46261209</t>
  </si>
  <si>
    <t>Medicare &amp; Medicaid</t>
  </si>
  <si>
    <t>Oct 2018. "Sensitive" information on applicants for health insurance was hacked.</t>
  </si>
  <si>
    <t>GizModo</t>
  </si>
  <si>
    <t>https://gizmodo.com/healthcare-gov-portal-suffers-data-breach-trump-offici-1829877392?IR=T</t>
  </si>
  <si>
    <t>Centers for Medicare &amp; Medicaid Services</t>
  </si>
  <si>
    <t>Nov 2018.  "Sensitive" information on applicants for US healthcare plans was hacked. It included names, birth dates, addresses, expected income &amp; health insurance status.</t>
  </si>
  <si>
    <t>HCA News</t>
  </si>
  <si>
    <t>https://www.hcanews.com/news/update-94k-hit-in-cms-data-breach</t>
  </si>
  <si>
    <t xml:space="preserve">Oct 2018. The biggest hack in Facebook's history to date. Names, birth dates, phone numbers, search history and location data was stolen by hackers masquerading as a digital marketing company. </t>
  </si>
  <si>
    <t>Business Insider, Facebook</t>
  </si>
  <si>
    <t>https://www.businessinsider.com.au/facebook-thinks-spammers-responsible-hack-stole-info-from-29-million-users-2018-10?r=US&amp;IR=T</t>
  </si>
  <si>
    <t>https://newsroom.fb.com/news/2018/10/update-on-security-issue/</t>
  </si>
  <si>
    <t>Newegg</t>
  </si>
  <si>
    <t xml:space="preserve">Sep 2018. Hackers injected 15 lines of card skimming code on the online retailer's payments page. It remained online for more than a month. </t>
  </si>
  <si>
    <t>https://techcrunch.com/2018/09/19/newegg-credit-card-data-breach/</t>
  </si>
  <si>
    <t>Mount Olympus</t>
  </si>
  <si>
    <t>mortgage lender</t>
  </si>
  <si>
    <t xml:space="preserve">March 2016. An employee stole client information and loan files and took them with him when he went to work for a competitor. Mount Olympus later awarded $25m in damages. </t>
  </si>
  <si>
    <t>Housing Wire</t>
  </si>
  <si>
    <t>https://www.housingwire.com/articles/36597-guaranteed-rate-ordered-to-pay-25m-to-mount-olympus-mortgage-for-data-theft/</t>
  </si>
  <si>
    <t>Apollo</t>
  </si>
  <si>
    <t>intelligence firm</t>
  </si>
  <si>
    <t>May 2018. Data scraping company left a database exposed online, revealing 200 million contacts, 10 million companies and 9 billion "data points".</t>
  </si>
  <si>
    <t>Wired</t>
  </si>
  <si>
    <t>https://www.wired.com/story/apollo-breach-linkedin-salesforce-data/</t>
  </si>
  <si>
    <t>Disqus</t>
  </si>
  <si>
    <t>Dec 2017. Hackers stole 17.5m email addresses in 2012. About a third of those records included passwords hashed using a weak algorithm.</t>
  </si>
  <si>
    <t>http://www.zdnet.com/article/disqus-confirms-comments-tool-hacked/</t>
  </si>
  <si>
    <t>RootsWeb</t>
  </si>
  <si>
    <t>Dec 2017. Data on a "leaky server" belonging to Ancestry.com's community-driven site RootsWeb was exposed. Passwords, email addresses and usernames were leaked.</t>
  </si>
  <si>
    <t>Threat Post</t>
  </si>
  <si>
    <t>https://threatpost.com/leaky-rootsweb-server-exposes-some-ancestry-com-user-data/129248/</t>
  </si>
  <si>
    <t>Yahoo</t>
  </si>
  <si>
    <t xml:space="preserve">Mar 2017. For two years, hackers used forged cookies to log into millions of Yahoo accounts without a password. </t>
  </si>
  <si>
    <t>CNet</t>
  </si>
  <si>
    <t>https://www.cnet.com/news/yahoo-says-forged-cookie-attack-accessed-about-32m-accounts/</t>
  </si>
  <si>
    <t>Uber</t>
  </si>
  <si>
    <t>Nov 2017. Uber concealed an October 2016 leak of personal information for more than a year. They paid hackers $100,000 to delete the stolen data. The chief security officer resigned.</t>
  </si>
  <si>
    <t>https://www.bloomberg.com/news/articles/2017-11-21/uber-concealed-cyberattack-that-exposed-57-million-people-s-data</t>
  </si>
  <si>
    <t>Wonga</t>
  </si>
  <si>
    <t>Apr 2017. The firm reported unauthorised access to names, addresses, phone numbers and bank account details relating to British and Polish customers.</t>
  </si>
  <si>
    <t>https://www.theguardian.com/business/2017/apr/09/wonga-data-breach-could-affect-250000-uk-customers?CMP=Share_iOSApp_Other</t>
  </si>
  <si>
    <t>Snapchat</t>
  </si>
  <si>
    <t>Apr 2017. Indian hackers leaked records after taking umbrage at comments made by Snapchat's CEO about their country.</t>
  </si>
  <si>
    <t>BGR</t>
  </si>
  <si>
    <t>http://www.bgr.in/news/indian-hacker-group-leaks-data-of-1-7-million-snapchat-users-after-ceos-poor-country-comments-report/</t>
  </si>
  <si>
    <t>Spambot</t>
  </si>
  <si>
    <t>Aug 2017. A misconfigured spambot leaked email addresses and passwords. "Almost one address for every single man, woman and child in all of Europe." The set included some fake or repeated accounts.</t>
  </si>
  <si>
    <t>https://www.theguardian.com/technology/2017/aug/30/spambot-leaks-700m-email-addresses-huge-data-breach-passwords</t>
  </si>
  <si>
    <t>CEX</t>
  </si>
  <si>
    <t>Aug 2017. The second-hand games seller fell victim to a security breach. An 'unauthorised third party' accessed systems holding personal information.</t>
  </si>
  <si>
    <t>PC Mag</t>
  </si>
  <si>
    <t>https://uk.pcmag.com/cex/90937/cex-hack-up-to-2m-customers-potentially-affected</t>
  </si>
  <si>
    <t>Al.type</t>
  </si>
  <si>
    <t>Dec 2017. The developer of the customisable keyboard app failed to secure its database server. 577GB of user records were exposed.</t>
  </si>
  <si>
    <t>http://www.zdnet.com/article/popular-virtual-keyboard-leaks-31-million-user-data/</t>
  </si>
  <si>
    <t>Cellebrite</t>
  </si>
  <si>
    <t xml:space="preserve">Jan 2017. Cellebrite's main product is a device that rips data from mobile phones. 900GB of data was stolen from Cellebrite. The hackers got hacked. The number of records taken is unknown. 
</t>
  </si>
  <si>
    <t>Vice</t>
  </si>
  <si>
    <t>https://www.vice.com/en_us/article/3daywj/hacker-steals-900-gb-of-cellebrite-data</t>
  </si>
  <si>
    <t>Waterly</t>
  </si>
  <si>
    <t>App for paying water bills</t>
  </si>
  <si>
    <t>Jan 2017. An app which allows Israelis to pay water bills contained a vulnerability in the sign-in process. It could reveal payment history, personal ID information and credit card details.</t>
  </si>
  <si>
    <t>Data Breaches</t>
  </si>
  <si>
    <t>https://www.databreaches.net/waterly-app-potentially-exposed-up-to-1-million-israelis-details-researcher/</t>
  </si>
  <si>
    <t>Swedish Transport Agency</t>
  </si>
  <si>
    <t>Jul 2017. All Swedish driving license data was made available to Czech IT workers. The question of whether national security was harmed was censored in the official report.</t>
  </si>
  <si>
    <t>The Local</t>
  </si>
  <si>
    <t>https://www.thelocal.se/20170717/swedish-authority-handed-over-keys-to-the-kingdom-in-it-security-slip-up</t>
  </si>
  <si>
    <t>Hong Kong Registration &amp; Electoral Office</t>
  </si>
  <si>
    <t>Mar 2017. Two laptop computers were stolen at the backup venue for the election of the leader of Hong Kong. The names of electors and personal information of the city's voters was compromised.</t>
  </si>
  <si>
    <t xml:space="preserve">lost device </t>
  </si>
  <si>
    <t>SCMP</t>
  </si>
  <si>
    <t>http://www.scmp.com/news/hong-kong/politics/article/2082566/laptops-containing-37-million-hong-kong-voters-data-stolen</t>
  </si>
  <si>
    <t>River City Media</t>
  </si>
  <si>
    <t>Spam operator</t>
  </si>
  <si>
    <t>Mar 2017. One of the world's largest spam operations accidentally leaked a backup of its database of over a billion email addresses, along with real names, IP and physical addresses.</t>
  </si>
  <si>
    <t>https://www.theguardian.com/technology/2017/mar/06/email-addresses-spam-leak-river-city-media</t>
  </si>
  <si>
    <t>DaFont</t>
  </si>
  <si>
    <t>Font sharing site</t>
  </si>
  <si>
    <t>May 2017. The font site's database was targeted by a hacker who had seen it being traded elsewhere. The flaw was "easy to find". Usernames, email addresses and passwords were stolen.</t>
  </si>
  <si>
    <t>http://www.zdnet.com/article/font-sharing-site-dafont-hacked-thousands-of-accounts-stolen/</t>
  </si>
  <si>
    <t>Bell</t>
  </si>
  <si>
    <t xml:space="preserve">May 2017. Email addresses and information about customers and contractors was leaked after being stolen from an insecure database. The company was threatened with further leaks. </t>
  </si>
  <si>
    <t>http://www.cbc.ca/beta/news/technology/bell-data-breach-customer-names-phone-numbers-emails-leak-1.4116608</t>
  </si>
  <si>
    <t>Zomato</t>
  </si>
  <si>
    <t>Restaurants &amp; events</t>
  </si>
  <si>
    <t>May 2017. Stolen email addresses and hashed passwords were being sold on the dark web for just over $1000.</t>
  </si>
  <si>
    <t>HackRead</t>
  </si>
  <si>
    <t>https://www.hackread.com/zomato-hacked-17-million-accounts-sold-on-dark-web/</t>
  </si>
  <si>
    <t>Imgur</t>
  </si>
  <si>
    <t>https://blog.imgur.com/2017/11/24/notice-of-data-breach/</t>
  </si>
  <si>
    <t>TIO Networks</t>
  </si>
  <si>
    <t>Owned by Paypal</t>
  </si>
  <si>
    <t>Dec 2017. A Paypal subsidiary providing bill payment services suffered a "security incident". Personal information and financial details were likely to have been breached.</t>
  </si>
  <si>
    <t>https://www.bleepingcomputer.com/news/security/paypal-says-1-6-million-customer-details-stolen-in-breach-at-canadian-subsidiary/</t>
  </si>
  <si>
    <t>Malaysian telcos &amp; MVNOs</t>
  </si>
  <si>
    <t>Oct 2017. Phone numbers, customer details, addresses and SIM card information from over a dozen Malaysian mobile providers was discovered online after being stolen in 2014.</t>
  </si>
  <si>
    <t>LowYat</t>
  </si>
  <si>
    <t>https://www.lowyat.net/2017/146339/46-2-million-mobile-phone-numbers-leaked-from-2014-data-breach/</t>
  </si>
  <si>
    <t>Malaysian medical practitioners</t>
  </si>
  <si>
    <t>Oct 2017. Databases belonging to the Malaysian Medical Council, the Malaysian Medical Association and the Malaysian Dental Association were discovered online after being stolen in 2014.</t>
  </si>
  <si>
    <t>Silicon</t>
  </si>
  <si>
    <t>https://www.silicon.co.uk/cloud/data-breach-mobile-numbers-malaysia-224079</t>
  </si>
  <si>
    <t>Instagram</t>
  </si>
  <si>
    <t>Sep 2017. A bug in Instagram's API exposed users' contact details. The data was placed online in a searchable database, with a charge of $10 per search.</t>
  </si>
  <si>
    <t>https://www.theverge.com/2017/9/1/16244304/instagram-hack-api-bug-doxagram-selena-gomez</t>
  </si>
  <si>
    <t>Viacom</t>
  </si>
  <si>
    <t>Sep 2017. A misconfigured server exposed 1Gb of Viacom's credentials – enough, say researchers, to take down the firm's internal IT infrastructure.</t>
  </si>
  <si>
    <t>The Hacker News</t>
  </si>
  <si>
    <t>https://thehackernews.com/2017/09/viacom-amazon-server.html</t>
  </si>
  <si>
    <t>Equifax</t>
  </si>
  <si>
    <t>Sep 2017. A breach of the firm's database exposed the names, social security numbers, birth dates, addresses, driver's license numbers and credit card information of US, UK and Canadian citizens.</t>
  </si>
  <si>
    <t>UK Gov</t>
  </si>
  <si>
    <t>https://www.consumer.ftc.gov/blog/2017/09/equifax-data-breach-what-do</t>
  </si>
  <si>
    <t>SVR Tracking</t>
  </si>
  <si>
    <t>Vehicle tracking</t>
  </si>
  <si>
    <t>Sep 2017. Personal data and vehicle details were exposed. Customer passwords were stored using an easily-crackable algorithm.</t>
  </si>
  <si>
    <t>https://thehackernews.com/2017/09/hacker-track-car.html</t>
  </si>
  <si>
    <t>LinkedIn</t>
  </si>
  <si>
    <t>May 2016. A massive batch of login credentials was discovered on the black market after being stolen by hackers. The breach dated from 2012, when the firm's password security policies were weak.</t>
  </si>
  <si>
    <t>CNN</t>
  </si>
  <si>
    <t>http://money.cnn.com/2016/05/19/technology/linkedin-hack/</t>
  </si>
  <si>
    <t>https://money.cnn.com/2012/06/06/technology/linkedin-password-hack/?iid=EL</t>
  </si>
  <si>
    <t>Tumblr</t>
  </si>
  <si>
    <t>May 2016. A three year old data breach came to light. Millions of email addresses and hashed passwords had been stolen.</t>
  </si>
  <si>
    <t>https://www.vice.com/en_us/article/8q88k5/hackers-stole-68-million-passwords-from-tumblr-new-analysis-reveals</t>
  </si>
  <si>
    <t>Sep 2016. At the time, the largest ever data breach from a single website. It was stolen, according to Yahoo, by a "state-sponsored actor". It included names, dates of birth and security information.</t>
  </si>
  <si>
    <t>CNBC</t>
  </si>
  <si>
    <t>https://www.cnbc.com/2016/09/22/yahoo-data-breach-is-among-the-biggest-in-history.html</t>
  </si>
  <si>
    <t>Mossack Fonseca</t>
  </si>
  <si>
    <t xml:space="preserve">Panamanian law firm </t>
  </si>
  <si>
    <t>Apr 2016. A hacker took 2.6TB of data from the Panamanian law firm. It included emails, contracts, scanned documents, transcripts and sensitive information relating to many politicians and public figures.</t>
  </si>
  <si>
    <t>legal</t>
  </si>
  <si>
    <t>PanamaPapers</t>
  </si>
  <si>
    <t>http://panamapapers.sueddeutsche.de/articles/56febff0a1bb8d3c3495adf4/</t>
  </si>
  <si>
    <t>Philippines’ Commission on Elections</t>
  </si>
  <si>
    <t>COMELEC</t>
  </si>
  <si>
    <t xml:space="preserve">Apr 2016. After a message was posted on the COMELEC website by hackers from Anonymous, warning the government of its weak election security, the entire database of voters was stolen and posted online. </t>
  </si>
  <si>
    <t>Trend Micro</t>
  </si>
  <si>
    <t>http://blog.trendmicro.com/trendlabs-security-intelligence/55m-registered-voters-risk-philippine-commission-elections-hacked/</t>
  </si>
  <si>
    <t>Syrian government</t>
  </si>
  <si>
    <t>Apr 2016. Hacking outfit calling itself 'Cyber Justice Team' leaked 10GB of data from multiple Syrian government and private websites. Much of it was duplicated from previously known hacks.</t>
  </si>
  <si>
    <t>Softpedia</t>
  </si>
  <si>
    <t>http://news.softpedia.com/news/syrian-government-hacked-43-gb-of-data-spilled-online-by-hacktivists-502765.shtml</t>
  </si>
  <si>
    <t>Minecraft</t>
  </si>
  <si>
    <t>Lifeboat' community</t>
  </si>
  <si>
    <t>Apr 2016. Players using Minecraft's Lifeboat service had their email addresses and passwords leaked. The passwords were very weakly hashed.</t>
  </si>
  <si>
    <t>https://www.bbc.co.uk/news/technology-36168860</t>
  </si>
  <si>
    <t>Turkish citizenship database</t>
  </si>
  <si>
    <t>Apr 2016. An entire database of voter records, originally stolen back in 2008, was leaked online.</t>
  </si>
  <si>
    <t>http://www.businessinsider.com/turkish-citizenship-database-allegedly-hacked-and-leaked-2016-4?r=UK&amp;IR=T</t>
  </si>
  <si>
    <t>Banner Health</t>
  </si>
  <si>
    <t>Aug 2016. Hackers gained access to payment card data that was used to buy food and drink at Banner Health outlets. In 2019, Banner agreed to a $6m settlement over the breach.</t>
  </si>
  <si>
    <t>Healthcare Informatics</t>
  </si>
  <si>
    <t>https://www.healthcare-informatics.com/news-item/cybersecurity/breaking-massive-cyber-attack-banner-health-affects-37m-individuals</t>
  </si>
  <si>
    <t>Mail. ru</t>
  </si>
  <si>
    <t>Game-related forums</t>
  </si>
  <si>
    <t>Aug 2016. Two hackers attacked three game-related forums hosted by the Russian company Mail.ru. They stole email addresses, scrambled passwords and birthdates.</t>
  </si>
  <si>
    <t>http://www.zdnet.com/article/over-25-million-accounts-stolen-after-mail-ru-forums-raided-by-hackers/</t>
  </si>
  <si>
    <t>PayAsUGym</t>
  </si>
  <si>
    <t>Dec 2016. The fitness website was hacked. Email addresses and passwords were published online.</t>
  </si>
  <si>
    <t>http://www.bbc.co.uk/news/technology-38350987</t>
  </si>
  <si>
    <t>Lynda.com</t>
  </si>
  <si>
    <t>owned by LinkedIn</t>
  </si>
  <si>
    <t>Dec 2016. Hackers breached a database holding contact information and interest in online courses. Lynda's owners, LinkedIn, said that 55,000 user passwords were also breached.</t>
  </si>
  <si>
    <t>Neowin</t>
  </si>
  <si>
    <t>https://www.neowin.net/news/microsoft-owned-linkedin-is-sending-emails-to-users-about-a-lyndacom-data-breach</t>
  </si>
  <si>
    <t>Linux Ubuntu forums</t>
  </si>
  <si>
    <t>Jul 2016. 2 million usernames, email addresses, and IP addresses were compromised via a vulnerability in the forum software.</t>
  </si>
  <si>
    <t>ZDnet</t>
  </si>
  <si>
    <t>https://www.zdnet.com/article/ubuntu-forums-hack-exposes-two-million-users/</t>
  </si>
  <si>
    <t>Wendy's</t>
  </si>
  <si>
    <t>Restaurant chain</t>
  </si>
  <si>
    <t>Jul 2016. Malware installed in 1025 point of sale systems was used to steal credit card data from customers. It's not known how many individuals were impacted.</t>
  </si>
  <si>
    <t>https://www.forbes.com/sites/moneybuilder/2016/07/08/this-week-in-credit-card-news-wendys-data-breach-affects-1000-stores-card-fraud-dropping/#260a2f727bab</t>
  </si>
  <si>
    <t>Clinton campaign</t>
  </si>
  <si>
    <t>Jul 2016. The computer network used by Hillary Clinton's campaign team was hacked as part of a broader cyber attack on Democratic political organizations.</t>
  </si>
  <si>
    <t>http://news.trust.org/item/20160729204542-r98dj</t>
  </si>
  <si>
    <t xml:space="preserve">uTorrent </t>
  </si>
  <si>
    <t>Jun 2016. Access to user data was gained via a third party. Uncertain as to what exactly had been stolen, the firm advised its users to change their passwords.</t>
  </si>
  <si>
    <t>Torrent Freak</t>
  </si>
  <si>
    <t>https://torrentfreak.com/utorrent-forums-hacked-passwords-compromised-160608/</t>
  </si>
  <si>
    <t>World Check</t>
  </si>
  <si>
    <t>Run by Thompson Reuters</t>
  </si>
  <si>
    <t>Jun 2016. A database of suspected terrorists and criminals used by global banks and intelligence agencies was leaked online. Access is normally granted via a strict vetting process.</t>
  </si>
  <si>
    <t>The Stack</t>
  </si>
  <si>
    <t>https://thestack.com/security/2016/06/29/2-million-person-terror-database-leaked-online/</t>
  </si>
  <si>
    <t>Mutuelle Generale de la Police</t>
  </si>
  <si>
    <t>French police health insurance</t>
  </si>
  <si>
    <t>Jun 2016. Personal details of French police officers were uploaded to Google Drive by an employee. The leak came two weeks after a gendarme was murdered in an ISIS-inspired attack.</t>
  </si>
  <si>
    <t>http://www.bbc.co.uk/news/world-europe-36645519</t>
  </si>
  <si>
    <t>VK</t>
  </si>
  <si>
    <t>Russia's Facebook</t>
  </si>
  <si>
    <t>Jun 2016. A database stolen in 2013 from the Russian social network, containing full names, email addresses and passwords, was offered for sale online.</t>
  </si>
  <si>
    <t>http://motherboard.vice.com/read/another-day-another-hack-100-million-accounts-for-vk-russias-facebook</t>
  </si>
  <si>
    <t>KM.ru &amp; Nival</t>
  </si>
  <si>
    <t>News site and email provider/Videogame maker</t>
  </si>
  <si>
    <t>Mar 2016. A hacker targeted several Russian websites in revenge for the shooting down of flight MH17 over Ukraine. They included videogame firm Nival and email provider KM.ru.</t>
  </si>
  <si>
    <t>https://motherboard.vice.com/en_us/article/pgkp57/a-teen-hacker-is-targeting-russian-sites-as-revenge-for-the-mh17-crash</t>
  </si>
  <si>
    <t>Fling</t>
  </si>
  <si>
    <t>Dating site</t>
  </si>
  <si>
    <t>May 2016. Data allegedly stolen in 2011 was put up for sale on the dark web. The stash included email addresses, plain text passwords and information on sexual desires &amp; preferences.</t>
  </si>
  <si>
    <t>IBTimes</t>
  </si>
  <si>
    <t>https://www.ibtimes.co.uk/fling-com-breach-passwords-sexual-preferences-40-million-users-sale-dark-web-1558711</t>
  </si>
  <si>
    <t>MySpace</t>
  </si>
  <si>
    <t>May 2016. In one of the largest password breaches ever, 360 million MySpace logins were stolen and put on sale for $2,800.</t>
  </si>
  <si>
    <t>https://www.vice.com/en_us/article/pgkk8v/427-million-myspace-passwords-emails-data-breach</t>
  </si>
  <si>
    <t>Three</t>
  </si>
  <si>
    <t>Three mobile company in the UK</t>
  </si>
  <si>
    <t>Nov 2016. Fraudsters compromised the mobile network's handset upgrade system and ordered new handsets to sell online. Customer details were accessed as part of the breach.</t>
  </si>
  <si>
    <t>http://www.threemediacentre.co.uk/news/2017/handsetfraud-update.aspx</t>
  </si>
  <si>
    <t>Red Cross Blood Service</t>
  </si>
  <si>
    <t>Oct 2016. Australian donor information was accessed via an unsecured database posted online by a contractor. Information included that of "at-risk sexual behaviour".</t>
  </si>
  <si>
    <t>http://www.abc.net.au/news/2016-10-28/red-cross-blood-service-admits-to-data-breach/7974036</t>
  </si>
  <si>
    <t xml:space="preserve">Telegram </t>
  </si>
  <si>
    <t>Instant messaging service</t>
  </si>
  <si>
    <t>Aug 2016. An Iranian hacking group called Rocket Kitten stole millions of phone numbers from Telegram, an instant messaging service which prides itself on strong security.</t>
  </si>
  <si>
    <t>Venture Beat</t>
  </si>
  <si>
    <t>http://venturebeat.com/2016/08/02/hackers-break-into-telegram-revealing-15-million-users-phone-numbers/</t>
  </si>
  <si>
    <t>Dailymotion</t>
  </si>
  <si>
    <t>video sharing site</t>
  </si>
  <si>
    <t>Dec 2016. Users of the video sharing site had their email addresses and usernames stolen. One in five also had their passwords compromised.</t>
  </si>
  <si>
    <t>http://www.zdnet.com/article/dailymotion-hack-exposes-millions-of-accounts/</t>
  </si>
  <si>
    <t>Weebly</t>
  </si>
  <si>
    <t>Oct 2016. IP addresses, usernames and hashed passwords were stolen from the web design platform.</t>
  </si>
  <si>
    <t>https://techcrunch.com/2016/10/20/weebly-hacked-43-million-credentials-stolen/</t>
  </si>
  <si>
    <t>Interpark</t>
  </si>
  <si>
    <t xml:space="preserve">July 2016. South Korean police blamed North Korea for stealing personal customer data from a shopping mall's server in an attempt to obtain foreign currency. </t>
  </si>
  <si>
    <t>NY times</t>
  </si>
  <si>
    <t>http://www.nytimes.com/2016/07/29/world/asia/north-korea-hacking-interpark.html</t>
  </si>
  <si>
    <t>Dec 2016. Healthcare data accessed by an unauthorised third party contained names, dates of birth and lab results.</t>
  </si>
  <si>
    <t>Newsroom</t>
  </si>
  <si>
    <t>http://newsroom.questdiagnostics.com/2016-12-12-Quest-Diagnostics-Provides-Notice-of-Data-Security-Incident#assets_129</t>
  </si>
  <si>
    <t>Friend Finder Network</t>
  </si>
  <si>
    <t>Parent company of Adult Friend Finder , Cams.com and Penthouse.com</t>
  </si>
  <si>
    <t>Nov 2016. Almost every password used on Adult Friend Finder, Cams.com and Penthouse.com was breached. Those passwords were encrypted, but easily crackable.</t>
  </si>
  <si>
    <t>http://www.zdnet.com/article/adultfriendfinder-network-hack-exposes-secrets-of-412-million-users/</t>
  </si>
  <si>
    <t>Brazzers</t>
  </si>
  <si>
    <t>Porn site</t>
  </si>
  <si>
    <t>Sep 2016. A vulnerability in the pornsite's forum software compromised millions of accounts, many of which had identical login details for the site itself.</t>
  </si>
  <si>
    <t>https://www.vice.com/en_us/article/vv7pgd/nearly-800000-brazzers-porn-site-accounts-exposed-in-forum-hack</t>
  </si>
  <si>
    <t>ClixSense</t>
  </si>
  <si>
    <t>Sep 2016. A service which pays people to view adverts and take surveys was hacked. Stolen information included addresses, banking details and social security numbers.</t>
  </si>
  <si>
    <t>Digital trends</t>
  </si>
  <si>
    <t>http://www.digitaltrends.com/computing/clixsense-hacked/</t>
  </si>
  <si>
    <t>Carefirst</t>
  </si>
  <si>
    <t>Blue Cross, Blue Shield US medical insurer</t>
  </si>
  <si>
    <t>May 2015. Hackers gained access to a database belonging to the healthcare insurer, stealing names, birth dates, email addresses and insurance ID numbers.</t>
  </si>
  <si>
    <t>https://krebsonsecurity.com/2015/05/carefirst-blue-cross-breach-hits-1-1m/</t>
  </si>
  <si>
    <t>Twitch</t>
  </si>
  <si>
    <t>Gaming site</t>
  </si>
  <si>
    <t>Mar 2015. All users were forced to reset their passwords after unauthorised access to a number of accounts.</t>
  </si>
  <si>
    <t>http://blog.twitch.tv/2015/03/important-notice-about-your-twitch-account/</t>
  </si>
  <si>
    <t>Premera</t>
  </si>
  <si>
    <t>US healthcare provider</t>
  </si>
  <si>
    <t>Mar 2015. The health insurance firm revealed that its IT systems had been breached, exposing financial and medical records.</t>
  </si>
  <si>
    <t>Computer Weekly</t>
  </si>
  <si>
    <t>https://www.computerweekly.com/news/2240242508/Premera-hack-exposes-11-million-financial-and-medical-records</t>
  </si>
  <si>
    <t>Feb 2015. The breach, which occurred in Sep 2014, revealed the names &amp; license plates of 50,000 drivers across the USA.</t>
  </si>
  <si>
    <t>tech, app</t>
  </si>
  <si>
    <t>https://techcrunch.com/2015/02/27/uber-database-breach-exposed-information-of-50000-drivers-company-confirms/</t>
  </si>
  <si>
    <t>Deep Root Analytics</t>
  </si>
  <si>
    <t>Dec 2015. A insecure database containing US voter information was discovered by a researcher. It contained names, addresses, contact details and party affiliations.</t>
  </si>
  <si>
    <t>Reuters, UpGuard</t>
  </si>
  <si>
    <t>http://uk.reuters.com/article/us-usa-voters-breach-idUKKBN0UB1E020151229</t>
  </si>
  <si>
    <t>https://www.upguard.com/breaches/the-rnc-files</t>
  </si>
  <si>
    <t>Kromtech</t>
  </si>
  <si>
    <t>MacKeeper software</t>
  </si>
  <si>
    <t xml:space="preserve">Dec 2015. A security researcher stumbled on an insecure database belonging to the Mac software provider, containing usernames, email addresses and passwords. </t>
  </si>
  <si>
    <t>https://www.bbc.co.uk/news/technology-35100330</t>
  </si>
  <si>
    <t>https://www.reddit.com/r/apple/comments/3wq9fc/massive_data_breach/</t>
  </si>
  <si>
    <t>Invest Bank</t>
  </si>
  <si>
    <t>United Arab Emirates bank</t>
  </si>
  <si>
    <t>Dec 2015. A hacker breached the systems of a UAE bank. They demanded a ransom of $3m in bitcoin to stop tweeting data, relating mainly to corporate accounts.</t>
  </si>
  <si>
    <t xml:space="preserve">Daily Dot </t>
  </si>
  <si>
    <t>https://www.dailydot.com/debug/invest-bank-hacker-buba/</t>
  </si>
  <si>
    <t>Sanrio</t>
  </si>
  <si>
    <t>Hello Kitty and other franchises</t>
  </si>
  <si>
    <t>Dec 2015. A researcher accessed a database containing login information, password hints and birthdates of fans of the Hello Kitty brand, including many children.</t>
  </si>
  <si>
    <t>CSO Online</t>
  </si>
  <si>
    <t>https://www.csoonline.com/article/3017171/database-leak-exposes-3-3-million-hello-kitty-fans.html</t>
  </si>
  <si>
    <t>VTech</t>
  </si>
  <si>
    <t>Toymaker company</t>
  </si>
  <si>
    <t>Dec 2015. The toy maker was targeted by a hacker who stole the private data of millions of children, including names, email addresses and birth dates.</t>
  </si>
  <si>
    <t>http://www.theguardian.com/technology/2015/dec/02/vtech-hack-us-hong-kong-investigate-children-exposed</t>
  </si>
  <si>
    <t>http://www.troyhunt.com/2015/11/when-children-are-breached-inside.html</t>
  </si>
  <si>
    <t>Hacking Team</t>
  </si>
  <si>
    <t>Jul 2015. An Italian hacking firm which sells digital surveillance software to national security organisations – including those of repressive regimes – was itself hacked, and the data put on BitTorrent.</t>
  </si>
  <si>
    <t>http://www.theguardian.com/technology/2015/jul/06/hacking-team-hacked-firm-sold-spying-tools-to-repressive-regimes-documents-claim</t>
  </si>
  <si>
    <t>AshleyMadison.com</t>
  </si>
  <si>
    <t>US ex-marital affairs site</t>
  </si>
  <si>
    <t>Jul 2015. The online hookup site for extra-marital affairs was severely breached. Personal details and company financial records were threatened with release.</t>
  </si>
  <si>
    <t>http://krebsonsecurity.com/2015/07/online-cheating-site-ashleymadison-hacked/</t>
  </si>
  <si>
    <t>US Office of Personnel Management (2nd Breach)</t>
  </si>
  <si>
    <t>Jul 2015. Hackers with suspected links to China accessed sensitive data on US intelligence and military personnel, leading to concerns about potential blackmail attempts.</t>
  </si>
  <si>
    <t>http://www.bbc.co.uk/news/world-us-canada-33120405</t>
  </si>
  <si>
    <t>http://www.reuters.com/article/2015/07/09/us-cybersecurity-usa-idUSKCN0PJ2M420150709?feedType=RSS&amp;feedName=topNews&amp;utm_source=twitter</t>
  </si>
  <si>
    <t>US Office of Personnel Management</t>
  </si>
  <si>
    <t>Jun 2015. Hackers gained access to federal 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</si>
  <si>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</si>
  <si>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Australian Immigration Department</t>
  </si>
  <si>
    <t>Mar 2015. An agency employee inadvertently sent the passport numbers and visa details of all world leaders attending the G20 Brisbane summit to the organisers of the Asian Cup football tournament.</t>
  </si>
  <si>
    <t>http://www.theguardian.com/world/2015/mar/30/personal-details-of-world-leaders-accidentally-revealed-by-g20-organisers</t>
  </si>
  <si>
    <t>IRS</t>
  </si>
  <si>
    <t>US Tax service</t>
  </si>
  <si>
    <t>May 2015. An organized crime syndicate used the IRS website to steal taxpayers' personal financial information. 15,000 of them were used to claim refunds in other people's names.</t>
  </si>
  <si>
    <t>http://money.cnn.com/2015/05/26/pf/taxes/irs-website-data-hack/index.html</t>
  </si>
  <si>
    <t>MSpy</t>
  </si>
  <si>
    <t>kid &amp; partner tracking service</t>
  </si>
  <si>
    <t>May 2015. A service that claims to help people spy on mobile devices was hacked, exposing emails, text messages, payment and location data.</t>
  </si>
  <si>
    <t>http://krebsonsecurity.com/2015/05/mobile-spy-software-maker-mspy-hacked-customer-data-leaked/</t>
  </si>
  <si>
    <t>Adult Friend Finder</t>
  </si>
  <si>
    <t>Internet dating &amp; hookup site</t>
  </si>
  <si>
    <t>May 2015. Data found on the dark web included sexual preferences, names, email addresses, usernames, dates of birth and postal codes. It included information of former as well as current users.</t>
  </si>
  <si>
    <t>Channel 4</t>
  </si>
  <si>
    <t>http://www.channel4.com/news/adult-friendfinder-dating-hack-internet-dark-web</t>
  </si>
  <si>
    <t>Securus Technologies</t>
  </si>
  <si>
    <t>Prison phone service provider</t>
  </si>
  <si>
    <t>Nov 2015. An anonymous hacker leaked records of over 70m prisoner phone calls, plus links to recordings, potentially violating constitutional protections.</t>
  </si>
  <si>
    <t>The Intercept</t>
  </si>
  <si>
    <t>https://theintercept.com/2015/11/11/securus-hack-prison-phone-company-exposes-thousands-of-calls-lawyers-and-clients/</t>
  </si>
  <si>
    <t>TalkTalk</t>
  </si>
  <si>
    <t>Telecoms provider</t>
  </si>
  <si>
    <t>Nov 2015. Shares in the telecoms firm plunged by a third after the hack, which exposed the banking details of more than 15,000 people.</t>
  </si>
  <si>
    <t>https://www.bbc.co.uk/news/business-34743185</t>
  </si>
  <si>
    <t>http://www.bbc.co.uk/news/uk-34611857</t>
  </si>
  <si>
    <t>Experian / T-mobile</t>
  </si>
  <si>
    <t>Oct 2015. The world's biggest data monitoring firm disclosed a massive data breach. It had exposed the details of T-Mobile customers applying for credit checks.</t>
  </si>
  <si>
    <t>http://www.reuters.com/article/2015/10/02/us-tmobile-dataprotection-idUSKCN0RV5PL20151002</t>
  </si>
  <si>
    <t>Slack</t>
  </si>
  <si>
    <t>software for remote working</t>
  </si>
  <si>
    <t>Mar 2015. Sometime in February 2015, hackers were able to peruse Slack’s central database for up to four days. That database included usernames, email addresses and encrypted passwords.</t>
  </si>
  <si>
    <t>http://techcrunch.com/2015/03/27/slack-got-hacked/</t>
  </si>
  <si>
    <t>CarPhone Warehouse</t>
  </si>
  <si>
    <t>UK mobile phone supplier</t>
  </si>
  <si>
    <t>Aug 2015. The breach exposed names, addresses, birth date and bank details. Around 480,000 were TalkTalk Mobile customers; 1.9m were customers of Carphone Warehouse directly.</t>
  </si>
  <si>
    <t>http://www.theguardian.com/technology/2015/aug/10/carphone-warehouse-uk-data-watchdog-investigating-customer-hack</t>
  </si>
  <si>
    <t>Frequent flyer accounts</t>
  </si>
  <si>
    <t>Mar 2015. Hackers accessed tens of thousands of British Airways frequent-flyer accounts. The airline froze the affected accounts while it resolved the issue.</t>
  </si>
  <si>
    <t>http://www.theguardian.com/business/2015/mar/29/british-airways-frequent-flyer-accounts-hacked</t>
  </si>
  <si>
    <t xml:space="preserve">Anthem </t>
  </si>
  <si>
    <t>Second-largest health insurer in the US</t>
  </si>
  <si>
    <t>Feb 2015. A "sophisticated cyberattack" on one of the USA's largest health insurers uncovered names, dates of birth, social security numbers, addresses and employment information.</t>
  </si>
  <si>
    <t>https://www.nytimes.com/2015/02/05/business/hackers-breached-data-of-millions-insurer-says.html</t>
  </si>
  <si>
    <t>UCLA Health</t>
  </si>
  <si>
    <t>May 2015. Patient information was exposed in a hack on the network. In 2019, the firm reached a $2 million class-action lawsuit settlement.</t>
  </si>
  <si>
    <t>Health IT Security</t>
  </si>
  <si>
    <t>https://healthitsecurity.com/news/ucla-health-reaches-7.5m-settlement-over-2015-breach-of-4.5m</t>
  </si>
  <si>
    <t>Neiman Marcus</t>
  </si>
  <si>
    <t>US retailer</t>
  </si>
  <si>
    <t>Jan 2014. Malware in the firm's IT system leaked customer payment data for several months.</t>
  </si>
  <si>
    <t>http://www.nytimes.com/2014/01/24/business/neiman-marcus-breach-affected-1-1-million-cards.html</t>
  </si>
  <si>
    <t>http://krebsonsecurity.com/2014/08/stealthy-razor-thin-atm-insert-skimmers/</t>
  </si>
  <si>
    <t>AOL</t>
  </si>
  <si>
    <t>Apr 2014. User accounts were compromised in order to send out spam messages.</t>
  </si>
  <si>
    <t>https://www.nbcnews.com/tech/security/youve-got-hacked-aol-confirms-significant-number-mail-users-hit-n91701</t>
  </si>
  <si>
    <t>Community Health Systems</t>
  </si>
  <si>
    <t>Aug 2014. The US hospital operator suffered a system breach, leaking 5 years worth of data. Details included names, addresses, social security numbers. The goal: identity theft.</t>
  </si>
  <si>
    <t>http://money.cnn.com/2014/08/18/technology/security/hospital-chs-hack/</t>
  </si>
  <si>
    <t>Privatization Agency of the Republic of Serbia</t>
  </si>
  <si>
    <t>Dec 2014. A text file containing personal data and financial documents relating to almost all adult Serbian citizens was made publically available.</t>
  </si>
  <si>
    <t>Poverenik</t>
  </si>
  <si>
    <t>https://www.poverenik.rs/en/press-releases/1953-povreda-prava-na-zastitu-podataka-o-licnosti-skoro-svih-punoletnih-gradjana-srbije.html</t>
  </si>
  <si>
    <t>Sony Pictures</t>
  </si>
  <si>
    <t>Dec 2014. Potentially every piece of data held by the company was hacked, including unreleased films, employee social security numbers and sensitive internal documents. North Korea suspected.</t>
  </si>
  <si>
    <t>Buzzfeed</t>
  </si>
  <si>
    <t>http://www.buzzfeed.com/tomgara/sony-hack</t>
  </si>
  <si>
    <t>Indiana University</t>
  </si>
  <si>
    <t>Feb 2014. Students who attended the university between 2011 and 2014 may have had their data accessed by three automated computer data mining applications.</t>
  </si>
  <si>
    <t>http://news.iu.edu/releases/iu/2014/02/data-exposure-disclosure.shtml</t>
  </si>
  <si>
    <t>http://www.usatoday.com/story/news/nation/2014/02/26/indiana-university-data-breach/5830685/</t>
  </si>
  <si>
    <t>Ebay</t>
  </si>
  <si>
    <t>May 2014. Hackers attacked between late February and early March, using the login credentials of three corporate employees. They then accessed a database containing all user records.</t>
  </si>
  <si>
    <t>https://www.businessinsider.com/cyber-thieves-took-data-on-145-million-ebay-customers-by-hacking-3-corporate-employees-2014-5?r=US&amp;IR=T</t>
  </si>
  <si>
    <t>UPS</t>
  </si>
  <si>
    <t>Aug 2014. Malware was discovered in the credit &amp; debit card processing systems of 51 UPS branches in 24 states. It was leaking data for as long as eight months.</t>
  </si>
  <si>
    <t>Time</t>
  </si>
  <si>
    <t>http://time.com/3151681/ups-hack/</t>
  </si>
  <si>
    <t>European Central Bank</t>
  </si>
  <si>
    <t>Jul 2014. The ECB received an anonymous call requesting money in return for the stolen data. The bank didn't say how much the blackmailer asked for, but did say that it refused to pay anything.</t>
  </si>
  <si>
    <t>City am</t>
  </si>
  <si>
    <t>http://www.cityam.com/1406190300/ecb-website-hacked</t>
  </si>
  <si>
    <t>JP Morgan Chase</t>
  </si>
  <si>
    <t>Oct 2014. A hack of the USA's largest bank began in June, but was not discovered until July, when the hackers had already obtained the highest level of administrative privilege for dozens of servers.</t>
  </si>
  <si>
    <t>Deal Book</t>
  </si>
  <si>
    <t>http://dealbook.nytimes.com/2014/10/02/jpmorgan-discovers-further-cyber-security-issues/?_php=true&amp;_type=blogs&amp;_r=0</t>
  </si>
  <si>
    <t>New York Taxis</t>
  </si>
  <si>
    <t>Jun 2014. A freedom of information request resulted in the release of data on all 173 million journeys undertaken by New York taxis in one year. Unfortunately, the data was not properly anonymised.</t>
  </si>
  <si>
    <t>https://medium.com/@vijayp/f6bc289679a1</t>
  </si>
  <si>
    <t>HSBC Turkey</t>
  </si>
  <si>
    <t>Nov 2014. An attack on credit and debit card systems left numbers, account numbers, expiry dates and customer names compromised.</t>
  </si>
  <si>
    <t>http://www.reuters.com/article/us-hsbc-turkey-cybersecurity/hsbc-turkey-says-customer-credit-card-data-stolen-idUSKCN0IW1RR20141112</t>
  </si>
  <si>
    <t>Japan Airlines</t>
  </si>
  <si>
    <t>Sep 2014. Japan Airlines confirmed the possible theft of information from up to 750,000 frequent-flier programme members, including names, birth dates, addresses and places of work.</t>
  </si>
  <si>
    <t>WSJ, Japan Airlines</t>
  </si>
  <si>
    <t>http://online.wsj.com/articles/japan-airlines-reports-hacker-attack-1412053828</t>
  </si>
  <si>
    <t>http://www.jal.co.jp/en/info/other/140924.html</t>
  </si>
  <si>
    <t>Staples</t>
  </si>
  <si>
    <t>Dec 2014. Point of sale systems were infected with malware. Thieves may have used it to steal customer names, payment card numbers, expiration dates and card verification codes.</t>
  </si>
  <si>
    <t>http://fortune.com/2014/12/19/staples-cards-affected-breach/</t>
  </si>
  <si>
    <t>GMail</t>
  </si>
  <si>
    <t>Sep 2014. Account details and passwords were posted on a Russian Bitcoin forum. Close inspection revealed the user details to be old (3+ years). Gmail itself was not hacked.</t>
  </si>
  <si>
    <t>The Next Web</t>
  </si>
  <si>
    <t>http://thenextweb.com/google/2014/09/10/4-93-million-gmail-usernames-passwords-published-google-says-evidence-systems-compromised/</t>
  </si>
  <si>
    <t>Home Depot</t>
  </si>
  <si>
    <t>Sep 2014. Malware installed on cash register systems at 2,200 stores syphoned credit card details of up to 56 million customers, which were then sold online.</t>
  </si>
  <si>
    <t>http://krebsonsecurity.com/2014/09/banks-credit-card-breach-at-home-depot/</t>
  </si>
  <si>
    <t>Korea Credit Bureau</t>
  </si>
  <si>
    <t>Jan 2014. An employee was accused of of stealing data from customers of three credit card firms while working as a temporary consultant.</t>
  </si>
  <si>
    <t>Security Week</t>
  </si>
  <si>
    <t>http://www.securityweek.com/20-million-people-fall-victim-south-korea-data-leak</t>
  </si>
  <si>
    <t>Dominios Pizzas (France)</t>
  </si>
  <si>
    <t>Jun 2014. Hackers demanded a ransom of €30,000 (£24,000) from Domino's Pizza after stealing personal data on more than 600,000 of its French and Belgian customers.</t>
  </si>
  <si>
    <t>http://www.theguardian.com/technology/2014/jun/16/dominos-pizza-ransom-hack-data</t>
  </si>
  <si>
    <t>Mozilla</t>
  </si>
  <si>
    <t>Aug 2014. After the failure of a "data sanitation" process, Mozilla’s developer community was alerted to an accidental leak of email addresses and encrypted passwords.</t>
  </si>
  <si>
    <t>http://www.theguardian.com/technology/2014/aug/05/mozilla-leak-developer-email-addresses-passwords-firefox</t>
  </si>
  <si>
    <t>Massive American business hack</t>
  </si>
  <si>
    <t>7-Eleven, JC Penney, Hannaford, Heartland, JetBlue, Dow Jones, Euronet, Visa Jordan, Global Payment, Diners Singapore and Ingenicard</t>
  </si>
  <si>
    <t>Jul 2013. For more than seven years a hacking ring targeted banks, payment processors and chain stores to steal more than 160 million credit and debit card numbers.</t>
  </si>
  <si>
    <t>Technology Review</t>
  </si>
  <si>
    <t>https://www.technologyreview.com/s/517551/prosecutors-describe-massive-breach-of-credit-card-data/</t>
  </si>
  <si>
    <t>Affinity Health Plan, Inc.</t>
  </si>
  <si>
    <t>Aug 2013. A rented photocopier used to copy health records did not have its hard-drive wiped before its return, exposing personal data.</t>
  </si>
  <si>
    <t>Proskauer</t>
  </si>
  <si>
    <t>https://privacylaw.proskauer.com/2013/08/articles/identity-theft/a-1-2-million-photocopier-mistake-health-plan-settles-with-hhs-in-hipaa-breach-case/</t>
  </si>
  <si>
    <t>Citigroup</t>
  </si>
  <si>
    <t>Jul 2013. The bank failed to redact court records before they were placed on a publicly accessible system. The personal information of customers entering bankruptcy between 2007-2011 was exposed.</t>
  </si>
  <si>
    <t>http://news.softpedia.com/news/Citi-Exposes-Details-of-150-000-Individuals-Who-Went-into-Bankruptcy-369979.shtml</t>
  </si>
  <si>
    <t>Tianya</t>
  </si>
  <si>
    <t xml:space="preserve">Usernames, clear tect passwords and email addresses hacked. </t>
  </si>
  <si>
    <t>Jul 2013. China's biggest online forum confirmed that private information for 40 million users had been breached back in 2011.</t>
  </si>
  <si>
    <t>Computer World, Hacker News</t>
  </si>
  <si>
    <t>http://www.scmagazine.com.au/News/349585,28-million-clear-text-passwords-found-after-tianya65279-hack.aspx</t>
  </si>
  <si>
    <t>https://thehackernews.com/2011/12/tianya-chinas-biggest-online-forum-40.html</t>
  </si>
  <si>
    <t>Scribd</t>
  </si>
  <si>
    <t xml:space="preserve">"world's largest online library" </t>
  </si>
  <si>
    <t>Apr 2013. A website billing itself as the "world's largest online library" was hacked. 1% of its users had passwords compromised.</t>
  </si>
  <si>
    <t>Naked Security, NBC News</t>
  </si>
  <si>
    <t>http://nakedsecurity.sophos.com/2013/04/05/scribd-worlds-largest-online-library-admits-to-network-intrusion-password-breach/</t>
  </si>
  <si>
    <t>http://www.nbcnews.com/technology/scribd-hack-exposes-thousands-users-1B9239618</t>
  </si>
  <si>
    <t>Kissinger Cables</t>
  </si>
  <si>
    <t>Apr 2013. More than 1.7 million US diplomatic records for the period 1973 to 1976, including intelligence reports and congressional correspondence.</t>
  </si>
  <si>
    <t>Wikileaks</t>
  </si>
  <si>
    <t>https://www.wikileaks.org/plusd/about/</t>
  </si>
  <si>
    <t>Living Social</t>
  </si>
  <si>
    <t>special offers website</t>
  </si>
  <si>
    <t>Apr 2013. Hackers gained access to  names, e-mail addresses, dates of birth &amp; encrypted passwords for 50 million users of an online offers site part-owned by Amazon.</t>
  </si>
  <si>
    <t>Naked Security, New York Times</t>
  </si>
  <si>
    <t>http://nakedsecurity.sophos.com/2013/04/27/livingsocial-hacked-50-million-affected/</t>
  </si>
  <si>
    <t>http://bits.blogs.nytimes.com/2013/04/26/living-social-hack-exposes-data-for-50-million-customers/</t>
  </si>
  <si>
    <t xml:space="preserve">Dec 2016. A 2013 attack was eventually disclosed in 2016. Stolen data included names, telephone numbers, birth dates, passwords and security questions. </t>
  </si>
  <si>
    <t>NY Times, BBC</t>
  </si>
  <si>
    <t>http://www.nytimes.com/2016/12/14/technology/yahoo-hack.html?action=Click&amp;contentCollection=BreakingNews&amp;contentID=64651831&amp;pgtype=Homepage&amp;_r=0</t>
  </si>
  <si>
    <t>https://www.bbc.co.uk/news/business-41493494</t>
  </si>
  <si>
    <t>SnapChat</t>
  </si>
  <si>
    <t>Jan 2014. Hackers abused an exploit to siphon off usernames and phone numbers, which were then posted online.</t>
  </si>
  <si>
    <t>web, tech</t>
  </si>
  <si>
    <t>https://www.bbc.co.uk/news/technology-25572661</t>
  </si>
  <si>
    <t>University of Delaware</t>
  </si>
  <si>
    <t>Aug 2013. Confidential personal information on past and current employees of the University of Delaware was stolen when a software vulnerability was exploited.</t>
  </si>
  <si>
    <t>http://www1.udel.edu/udaily/2014/jul/resources073013.html</t>
  </si>
  <si>
    <t>Central Hudson Gas &amp; Electric</t>
  </si>
  <si>
    <t>Feb 2013. Customer banking information and other personal information may have been accessed when systems belonging to the energy supplier were hacked.</t>
  </si>
  <si>
    <t>energy</t>
  </si>
  <si>
    <t>eSecurity Planet</t>
  </si>
  <si>
    <t>https://www.esecurityplanet.com/network-security/central-hudson-gas-and-electric-hacked.html</t>
  </si>
  <si>
    <t>Feb 2013. A Java vulnerability gave hackers access to some user information including usernames, email addresses, session tokens and encrypted/salted versions of passwords.</t>
  </si>
  <si>
    <t>https://edition.cnn.com/2013/02/01/tech/social-media/twitter-hacked/index.html</t>
  </si>
  <si>
    <t>Crescent Health Inc., Walgreens</t>
  </si>
  <si>
    <t>Feb 2013. A stolen laptop exposed private data including names, social security numbers, health insurance information, birth dates, diagnoses and other medical information.</t>
  </si>
  <si>
    <t>Healthcare IT News</t>
  </si>
  <si>
    <t>https://www.healthcareitnews.com/news/walgreens-company-announces-data-breach</t>
  </si>
  <si>
    <t>Florida Department of Juvenile Justice</t>
  </si>
  <si>
    <t>Jan 2013. The theft of a mobile device containing youth and employment records exposed 100,000 young people to potential identity theft.</t>
  </si>
  <si>
    <t>https://www.databreaches.net/stolen-florida-dept-of-juvenile-justice-device-contained-records-of-more-than-100000-youth-and-employees/</t>
  </si>
  <si>
    <t>Advocate Medical Group</t>
  </si>
  <si>
    <t>Aug 2013. Four unencrypted computers were stolen from an office belonging to the healthcare provider. 4,000,000 patient names, addresses, dates of birth and Social Security numbers were exposed.</t>
  </si>
  <si>
    <t>http://healthitsecurity.com/2013/08/27/advocate-medical-group-endures-massive-data-breach/</t>
  </si>
  <si>
    <t>OVH</t>
  </si>
  <si>
    <t>French Internet host</t>
  </si>
  <si>
    <t>Jul 2013. A hacker gained access to an email account, from where they were able to compromise the firm's internal systems. The European customer database was exposed.</t>
  </si>
  <si>
    <t>http://status.ovh.net/?do=details&amp;id=5070</t>
  </si>
  <si>
    <t>Apple</t>
  </si>
  <si>
    <t>Jul 2013. Apple's developer portal was hacked. "Some" information about 275,000 3rd-party developers was potentially stolen.</t>
  </si>
  <si>
    <t>tech, web</t>
  </si>
  <si>
    <t>http://www.guardian.co.uk/technology/2013/jul/22/apple-developer-site-hacked</t>
  </si>
  <si>
    <t>NASDAQ</t>
  </si>
  <si>
    <t>Nasdaq OMX Group</t>
  </si>
  <si>
    <t>Jul 2013. Cybercriminals targeted the Nasdaq online forum, stealing email addresses and passwords.</t>
  </si>
  <si>
    <t>https://uk.reuters.com/article/net-us-nasdaq-cybercrime-website/nasdaq-forum-website-hacked-passwords-compromised-idUSBRE96H1F520130718</t>
  </si>
  <si>
    <t>UbiSoft</t>
  </si>
  <si>
    <t>games company</t>
  </si>
  <si>
    <t>Jul 2013. The video games publisher revealed that user names, email addresses and encrypted passwords had been "illegally accessed".</t>
  </si>
  <si>
    <t>https://www.bbc.co.uk/news/technology-23159997</t>
  </si>
  <si>
    <t>Ubuntu</t>
  </si>
  <si>
    <t>The discussion forum for the popular alternative, open-source operating system</t>
  </si>
  <si>
    <t>July 2013. The discussion forum for the operating system was hacked, exposing personal details and weakly-hashed passwords.</t>
  </si>
  <si>
    <t>http://arstechnica.com/security/2013/07/hack-exposes-e-mail-addresses-password-data-for-2-million-ubuntu-forum-users/</t>
  </si>
  <si>
    <t>Japan's Club Nintendo service</t>
  </si>
  <si>
    <t>Jun 2013. Names, phone numbers, home and email addresses of Japanese members of Club Nintendo were stolen after a website breach.</t>
  </si>
  <si>
    <t>https://www.zdnet.com/article/club-nintendo-site-hacked-customer-data-exposed/</t>
  </si>
  <si>
    <t>National Security Agency</t>
  </si>
  <si>
    <t xml:space="preserve">Jun 2013. Edward Snowden, an intelligence contractor in Hawaii, downloaded up to 1.5 million files. He then flew to Hong Kong to meet journalists Glenn Greenwald and Laura Poitras before fleeing to Moscow. </t>
  </si>
  <si>
    <t>http://uk.businessinsider.com/snowden-leaks-timeline-2016-9</t>
  </si>
  <si>
    <t xml:space="preserve">Jun 2013. By using the network's "Download Your Information" tool, some Facebook members were able to access phone numbers and email addresses of strangers. </t>
  </si>
  <si>
    <t>https://www.facebook.com/notes/facebook-security/important-message-from-facebooks-white-hat-program/10151437074840766</t>
  </si>
  <si>
    <t>Evernote</t>
  </si>
  <si>
    <t>online note-taking site</t>
  </si>
  <si>
    <t>Mar 2013. Evernote asked all its users to reset their passwords, following the discovery of unauthorised access of personal details.</t>
  </si>
  <si>
    <t>Wired, Digital Trends</t>
  </si>
  <si>
    <t>http://www.wired.co.uk/news/archive/2013-03/04/evernote-hacked</t>
  </si>
  <si>
    <t>http://www.digitaltrends.com/mobile/evernote-hack-50-million-users-forced-to-reset-passwords/</t>
  </si>
  <si>
    <t>Kirkwood Community College</t>
  </si>
  <si>
    <t>Hacked online database</t>
  </si>
  <si>
    <t>Apr 2013. Hackers accessed data relating to applications made between February 2006 and March 2013, including names, birth dates, race, contact information and Social Security numbers.</t>
  </si>
  <si>
    <t>https://www.esecurityplanet.com/hackers/kirkwood-community-college-hacked.html</t>
  </si>
  <si>
    <t>Yahoo Japan</t>
  </si>
  <si>
    <t>May 2013. 22 million Yahoo user IDs may have been leaked after Yahoo detected an unauthorized attempt to access the administrative system of its Yahoo Japan portal.</t>
  </si>
  <si>
    <t>https://www.reuters.com/article/us-yahoojapan/yahoo-japan-suspects-22-million-user-ids-leaked-kyodo-idUSBRE94G0P620130517</t>
  </si>
  <si>
    <t>Drupal</t>
  </si>
  <si>
    <t>open-source content management platform</t>
  </si>
  <si>
    <t>May 2013. Malicious files were placed on the servers of the content management platform. They exposed usernames, e-mail addresses and cryptographically hashed passwords.</t>
  </si>
  <si>
    <t>http://arstechnica.com/security/2013/05/drupal-org-resets-login-credentials-after-hack-exposes-password-data/</t>
  </si>
  <si>
    <t>TerraCom &amp; YourTel</t>
  </si>
  <si>
    <t>May 2013. Journalists discovered the personal data of over 170,000 customers on a publicly accessible server. Hilariously, the firms branded the journalists "hackers".</t>
  </si>
  <si>
    <t>Boing Boing, Wired</t>
  </si>
  <si>
    <t>http://boingboing.net/2013/05/23/terracom-and-yourtel-threaten.html</t>
  </si>
  <si>
    <t>http://www.wired.co.uk/news/archive/2013-05/23/reporter-google-breach-hacker</t>
  </si>
  <si>
    <t>Washington State court system</t>
  </si>
  <si>
    <t>Administrative offices</t>
  </si>
  <si>
    <t>May 2013. Social Security numbers and a million driver's license numbers may have been accessed by hackers exploiting weaknesses in old server software.</t>
  </si>
  <si>
    <t>Reuters, Privacy Rights</t>
  </si>
  <si>
    <t>https://www.reuters.com/article/us-usa-hack-washingtonstate-idUSBRE9480YY20130509</t>
  </si>
  <si>
    <t>http://www.privacyrights.org/data-breach</t>
  </si>
  <si>
    <t>MacRumours.com</t>
  </si>
  <si>
    <t>Nov 2013. A moderator account on the forum was logged into by the hacker, who then was able to escalate privileges. All users were advised to change their passwords.</t>
  </si>
  <si>
    <t>http://www.wired.co.uk/news/archive/2013-11/13/mac-rumours-forums-hacked</t>
  </si>
  <si>
    <t>Court Ventures</t>
  </si>
  <si>
    <t>Experian</t>
  </si>
  <si>
    <t>Oct 2013. A 24 year old Vietnamese national, Hieu Minh Ngo, ran an identity theft service from his bedroom. A deal he struck with Experian gave him access to the personal and financial data of American citizens.</t>
  </si>
  <si>
    <t>NY Times, Gov Tech</t>
  </si>
  <si>
    <t>https://krebsonsecurity.com/2014/03/experian-lapse-allowed-id-theft-service-to-access-200-million-consumer-records/</t>
  </si>
  <si>
    <t>http://www.govtech.com/security/San-Diego-Sues-Experian-Over-Alleged-2010-Breach.html</t>
  </si>
  <si>
    <t>Vodafone</t>
  </si>
  <si>
    <t>Sep 2013. An IT contractor for the firm used his access to the telecom giant's system to steal customer details, including bank account numbers and sort codes.</t>
  </si>
  <si>
    <t>http://www.securityweek.com/attacker-steals-data-2-million-vodafone-germany-customers</t>
  </si>
  <si>
    <t>Adobe</t>
  </si>
  <si>
    <t>Oct 2013. Hackers obtained access to a swathe of Adobe customer IDs, encrypted passwords &amp; sensitive information including encrypted credit and debit card numbers.</t>
  </si>
  <si>
    <t>https://www.bbc.co.uk/news/technology-24740873</t>
  </si>
  <si>
    <t>D&amp;B, Altegrity</t>
  </si>
  <si>
    <t>Sep 2013. Hackers stole millions of social security numbers from a number of large US data brokers, intending to steal identities.</t>
  </si>
  <si>
    <t>USA Today; Reuters</t>
  </si>
  <si>
    <t>http://www.usatoday.com/story/cybertruth/2013/09/26/lexisnexis-dunn--bradstreet-altegrity-hacked/2878769/</t>
  </si>
  <si>
    <t>http://www.reuters.com/article/2013/09/26/us-cyberattacks-databrokers-idUSBRE98P03220130926</t>
  </si>
  <si>
    <t>ssndob.ms</t>
  </si>
  <si>
    <t>Sep 2013. Teenage hackers collected data for exposed.su, a site that charged people to search for  the social security numbers, birthdays, phone numbers and addresses of celebrities.</t>
  </si>
  <si>
    <t>http://krebsonsecurity.com/2013/09/data-broker-giants-hacked-by-id-theft-service/</t>
  </si>
  <si>
    <t>Target</t>
  </si>
  <si>
    <t>Dec 2013. Investigators believe that personal data was obtained via software installed on card-swiping machines at Target stores.</t>
  </si>
  <si>
    <t>Huffington Post</t>
  </si>
  <si>
    <t>http://www.huffingtonpost.com/2013/12/19/target-hacked-customer-credit-card-data-accessed_n_4471672.html?utm_hp_ref=mostpopular</t>
  </si>
  <si>
    <t>China Software Developer Network</t>
  </si>
  <si>
    <t>Mar 2012. A man surnamed Zeng was arrested on suspicion of leaking personal information belonging to users of the China Software Developer Network (CSDN).</t>
  </si>
  <si>
    <t>http://www.zdnet.com/blog/security/chinese-hacker-arrested-for-leaking-6-million-logins/11064</t>
  </si>
  <si>
    <t>Global Payments</t>
  </si>
  <si>
    <t>Credit, debit and check processing for merchants (Visa, Mastercard, etc)</t>
  </si>
  <si>
    <t>Apr 2012. Hackers gained unauthorised access to systems of the payment processing firm, exposing over a million credit card numbers.</t>
  </si>
  <si>
    <t>http://www.washingtonpost.com/business/technology/faq-the-global-payments-hack/2012/04/02/gIQAIHLLrS_story.html</t>
  </si>
  <si>
    <t>South Carolina Government</t>
  </si>
  <si>
    <t>South Carolina Department of Health and Human Services</t>
  </si>
  <si>
    <t>Apr 2012. A man was arrested for sending confidential information on Medicaid beneficiaries to his personal email address.</t>
  </si>
  <si>
    <t>The State</t>
  </si>
  <si>
    <t>https://www.infosecurity-magazine.com/news/data-breach-hits-228000-south-carolina-medicaid/</t>
  </si>
  <si>
    <t>Three Iranian banks</t>
  </si>
  <si>
    <t>Saderat, Eghtesad Novin, &amp; Saman</t>
  </si>
  <si>
    <t>Apr 2012. After finding a security flaw in Iran's banking system, Khosrow Zarefarid sent a formal report to the CEOs of all affected banks. When they ignored him, he hacked 3m bank accounts to prove his point.</t>
  </si>
  <si>
    <t>http://www.zdnet.com/blog/security/3-million-bank-accounts-hacked-in-iran/11577</t>
  </si>
  <si>
    <t>California Department of Child Support Services</t>
  </si>
  <si>
    <t>Apr 2012. California child support records were lost in transit during a "disaster preparedness" exercise.</t>
  </si>
  <si>
    <t>https://www.businessinsider.com/california-child-support-data-breach-2012-4?IR=T</t>
  </si>
  <si>
    <t>Emory Healthcare</t>
  </si>
  <si>
    <t>hospital system in Atlanta</t>
  </si>
  <si>
    <t xml:space="preserve">Apr 2012. The company 'misplaced' 10 backup discs containing sensitive patient information, including social security numbers. </t>
  </si>
  <si>
    <t>Emory</t>
  </si>
  <si>
    <t>http://news.emory.edu/stories/2012/04/ehc_missing_data/campus.html</t>
  </si>
  <si>
    <t>Office of the Texas Attorney General</t>
  </si>
  <si>
    <t>Apr 2012. The office of Texas Attorney General Greg Abbott mistakenly gave attorneys access to a database containing millions of Social Security numbers.</t>
  </si>
  <si>
    <t>Raw Story</t>
  </si>
  <si>
    <t>http://www.rawstory.com/rs/2012/04/26/texas-attorney-general-exposes-millions-of-voters-social-security-numbers/</t>
  </si>
  <si>
    <t>Medicaid</t>
  </si>
  <si>
    <t>US health program for low income people and families</t>
  </si>
  <si>
    <t>Apr 2012. Hackers operating out of Eastern Europe circumvented server security at the Utah Health Department, stealing the Social Security numbers of Medicaid claimants.</t>
  </si>
  <si>
    <t>government, healthcare</t>
  </si>
  <si>
    <t>5</t>
  </si>
  <si>
    <t>https://www.reuters.com/article/us-usa-hackers-utah/european-hackers-suspected-in-utah-medicaid-files-breach-idUSBRE83404G20120405</t>
  </si>
  <si>
    <t>Blizzard</t>
  </si>
  <si>
    <t>Activision, Battle.net</t>
  </si>
  <si>
    <t xml:space="preserve">Aug 2012. Scrambled passwords, e-mail addresses, and personal security answers were stolen from Blizzard's internal network. Blizzard would not elaborate on the size of the hack ("millions"). </t>
  </si>
  <si>
    <t>https://www.forbes.com/sites/erikkain/2012/08/09/its-official-blizzard-hacked-account-information-stolen/#6dfbcdc355d1</t>
  </si>
  <si>
    <t>New York State Electric &amp; Gas</t>
  </si>
  <si>
    <t>Jan 2012. An employee from a software consulting firm was able to grant unauthorized access to the energy supplier's database.</t>
  </si>
  <si>
    <t>https://www.databreaches.net/nyseg-and-rge-notify-customers-of-unauthorized-access-to-customer-data/</t>
  </si>
  <si>
    <t>Memorial Healthcare System</t>
  </si>
  <si>
    <t>Florida</t>
  </si>
  <si>
    <t>Apr 2012. For more than a year, an employee of an affiliated physician’s office accessed patient information through a web portal: names, dates of birth and Social Security numbers.</t>
  </si>
  <si>
    <t>Modern Healthcare</t>
  </si>
  <si>
    <t>https://www.databreaches.net/more-breaches-you-may-not-have-known-about/</t>
  </si>
  <si>
    <t>Zappos</t>
  </si>
  <si>
    <t>Jan 2012. The Amazon-owned e-commerce firm was the target of a cyber attack on its internal network, exposing names, e-mail addresses, phone numbers,addresses, and encrypted passwords.</t>
  </si>
  <si>
    <t>http://www.forbes.com/sites/andygreenberg/2012/01/15/zappos-says-hackers-accessed-24-million-customers-account-details/</t>
  </si>
  <si>
    <t>Formspring</t>
  </si>
  <si>
    <t xml:space="preserve"> Interest-based social Q&amp;A website</t>
  </si>
  <si>
    <t>Jul 2012. 420,000 hashed passwords were posted to a security forum. Formspring immediately forced users to reset their passwords.</t>
  </si>
  <si>
    <t>http://news.cnet.com/8301-1009_3-57469944-83/formspring-disables-user-passwords-in-security-breach/?tag=mncol;txt</t>
  </si>
  <si>
    <t>KT Corp.</t>
  </si>
  <si>
    <t>Korean mobile carrier</t>
  </si>
  <si>
    <t>Jul 2012. Two suspects earned an estimated $877,000 by selling the contact information and plan details of 8.7 million subscribers to Korea's second largest mobile phone network.</t>
  </si>
  <si>
    <t>Korea Times, CNet</t>
  </si>
  <si>
    <t>http://www.koreatimes.co.kr/www/news/biz/2012/07/113_116143.html</t>
  </si>
  <si>
    <t>http://news.cnet.com/8301-1009_3-57482215-83/hackers-accused-of-stealing-data-from-9m-korean-mobile-users/</t>
  </si>
  <si>
    <t>Yahoo Voices</t>
  </si>
  <si>
    <t>Jul 2012. Usernames and passwords thought to be related to Yahoo's Voice service were dumped online, after being accessed in a database hack.</t>
  </si>
  <si>
    <t>Slashdot</t>
  </si>
  <si>
    <t>https://www.helpnetsecurity.com/2012/07/12/nearly-half-a-million-yahoo-passwords-leaked-following-hack/</t>
  </si>
  <si>
    <t>Last.fm</t>
  </si>
  <si>
    <t>Owned by CBS</t>
  </si>
  <si>
    <t>Sep 2016. Usernames, email addresses and other internal records, such as newsletter sign-ups and ad-related data, were stolen in a 2012 hack.</t>
  </si>
  <si>
    <t>http://www.zdnet.com/article/hackers-stole-43-million-last-fm-account-details-in-2012-breach/</t>
  </si>
  <si>
    <t>https://www.zdnet.com/article/last-fm-investigating-security-issue-passwords-leaked/</t>
  </si>
  <si>
    <t>LinkedIn, eHarmony, Last.fm</t>
  </si>
  <si>
    <t>Jun 2012. Hacker 'dwdm' uploaded a file containing 6.5 million passwords to a Russian hacker forum. Soon after, another 1.5 million passwords were discovered in another file on the forum.</t>
  </si>
  <si>
    <t>Cnet</t>
  </si>
  <si>
    <t>http://news.cnet.com/8301-1009_3-57449325-83/what-the-password-leaks-mean-to-you-faq/?tag=mncol;txt</t>
  </si>
  <si>
    <t>Gamigo</t>
  </si>
  <si>
    <t>Jul 2012. 4 months after the gaming site Gamigo warned users about a hacker intrusion, more than 8 million usernames, emails &amp; encrypted passwords from the site were published on the web.</t>
  </si>
  <si>
    <t>http://www.forbes.com/sites/andygreenberg/2012/07/23/eight-million-passwords-spilled-from-gaming-site-gamigo-months-after-breach/</t>
  </si>
  <si>
    <t>Militarysingles.com</t>
  </si>
  <si>
    <t>Online dating network for, you guessed it, military singles</t>
  </si>
  <si>
    <t>Mar 2012. Hacking group LulzSec released a database of 163,792 names, usernames, e-mail addresses, IP addresses, and passwords of "single" military personnel.</t>
  </si>
  <si>
    <t>web, military</t>
  </si>
  <si>
    <t>PC World</t>
  </si>
  <si>
    <t>http://www.pcworld.com/article/252647/reborn_lulzsec_claims_hack_of_dating_site_for_military_personnel.html</t>
  </si>
  <si>
    <t>"Apple"</t>
  </si>
  <si>
    <t>Mar 2012. Millions of Apple Unique Device Identifiers (UDIDs) were leaked online. A hacking group claimed it had hacked an FBI laptop, but a software firm called BlueToad was found to be the source.</t>
  </si>
  <si>
    <t>tech, retail</t>
  </si>
  <si>
    <t>CNET</t>
  </si>
  <si>
    <t>http://news.cnet.com/8301-1009_3-57505330-83/antisec-claims-to-have-snatched-12m-apple-device-ids-from-fbi/</t>
  </si>
  <si>
    <t>http://news.cnet.com/8301-1009_3-57509595-83/udid-leak-source-idd-bluetoad-mobile-firm-says-it-was-hacked/</t>
  </si>
  <si>
    <t>Greek government</t>
  </si>
  <si>
    <t>Nov 2012. A computer programmer was arrested in Greece for allegedly stealing the identity information of 83% of the country's population. The 35-year-old was suspected of trying to sell it on.</t>
  </si>
  <si>
    <t>http://www.wired.co.uk/news/archive/2012-11/22/greece-id-theft</t>
  </si>
  <si>
    <t>South Carolina State Dept. of Revenue</t>
  </si>
  <si>
    <t>Oct 2012. A server containing social security numbers and credit card data was breached by an international hacker.</t>
  </si>
  <si>
    <t>Information Week</t>
  </si>
  <si>
    <t>http://www.infoworld.com/article/2615754/cyber-crime/south-carolina-reveals-massive-data-breach-of-social-security-numbers--credit-cards.html</t>
  </si>
  <si>
    <t>Dropbox</t>
  </si>
  <si>
    <t>Aug 2016. User credentials were stolen in a 2012 hack, but the number affected only came to light four years later. Dropbox reset any passwords that had been unchanged since 2012.</t>
  </si>
  <si>
    <t>The Telegraph</t>
  </si>
  <si>
    <t>https://www.bbc.co.uk/news/technology-37232635</t>
  </si>
  <si>
    <t>New York City Health &amp; Hospitals Corp.</t>
  </si>
  <si>
    <t>New York City Health &amp; Hospitals Corporation's North Bronx Healthcare Network</t>
  </si>
  <si>
    <t xml:space="preserve">Feb 2011. Computer backup tapes from the New York provider were stolen from a truck that was transporting them to a secure storage location. </t>
  </si>
  <si>
    <t>InfoRisk</t>
  </si>
  <si>
    <t>https://www.inforisktoday.com/new-york-breach-affects-17-million-a-3349</t>
  </si>
  <si>
    <t>Seacoast Radiology, PA</t>
  </si>
  <si>
    <t>Jan 2011. Computer gamers hacked a server in search of more bandwidth to play Call of Duty. In the process they  gained access to personal records of more than 230,000 patients.</t>
  </si>
  <si>
    <t>Fosters</t>
  </si>
  <si>
    <t>http://www.fosters.com/apps/pbcs.dll/article?AID=/20110120/GJNEWS_01/701209744</t>
  </si>
  <si>
    <t>South Shore Hospital, Massachusetts</t>
  </si>
  <si>
    <t>Sep 2011. South Shore Hospital hired a contractor to destroy files no longer in use. The firm lost the shipment. It contained social security numbers, medical records and banking details.</t>
  </si>
  <si>
    <t>Boston Globe</t>
  </si>
  <si>
    <t>https://www.infosecurity-magazine.com/news/south-shore-hospital-data-breach-may-affect-up-to/</t>
  </si>
  <si>
    <t>Betfair</t>
  </si>
  <si>
    <t>UK gambling site</t>
  </si>
  <si>
    <t>May 2011. Betfair waited 18 months to report the breach of their online gambling site, alarming banking institutions and security experts. The breach involved user names, addresses and account details.</t>
  </si>
  <si>
    <t>FT</t>
  </si>
  <si>
    <t>https://www-ft-com.libezproxy.open.ac.uk/content/819f5b1c-eb80-11e0-a576-00144feab49a</t>
  </si>
  <si>
    <t>Ankle &amp; foot Center of Tampa Bay, Inc.</t>
  </si>
  <si>
    <t>Jan 2011. Names, social security numbers, date of birth, home addressees, account numbers, healthcare services and diagnostics were hacked.</t>
  </si>
  <si>
    <t>Phi Privacy</t>
  </si>
  <si>
    <t>https://www.databreaches.net/ankle-foot-center-of-tampa-bay-breach-affecting-156000-included-social-security-numbers-as-well-as-phi/</t>
  </si>
  <si>
    <t>Yale University</t>
  </si>
  <si>
    <t>Aug 2011. The names and Social Security numbers of 43,000 people affiliated with the university were publicly viewable on Google for 10 months.</t>
  </si>
  <si>
    <t>http://www.nbcnews.com/id/44235153/ns/technology_and_science-security/t/data-breach-hits-yale-university/</t>
  </si>
  <si>
    <t>Morgan Stanley Smith Barney</t>
  </si>
  <si>
    <t>Jul 2011. Morgan Stanley mailed two CDRs containing sensitive data about investors to the New York State Department of Taxation and Finance. When it arrived at the relevant desk, the CDs were missing.</t>
  </si>
  <si>
    <t>https://abcnews.go.com/Business/morgan-stanley-smith-barney-breach-losing-client-data/story?id=14008632</t>
  </si>
  <si>
    <t>State of Texas</t>
  </si>
  <si>
    <t>Apr 2011. 3.5 million records were accidentally published online including people's names, mailing addresses and social security numbers. They were there for a year.</t>
  </si>
  <si>
    <t>Dallas News</t>
  </si>
  <si>
    <t>https://uk.pcmag.com/news/105457/texas-security-breach-exposes-35m-records</t>
  </si>
  <si>
    <t>Epsilon</t>
  </si>
  <si>
    <t>Marketing email provider</t>
  </si>
  <si>
    <t xml:space="preserve">Apr 2011. Names &amp; email addresses of customers of Barclaycard US, Capital One, JP Morgan, Citigroup &amp; other firms were stolen via a breach in an email system.  </t>
  </si>
  <si>
    <t>https://www.theguardian.com/technology/2011/apr/04/epsilon-email-hack</t>
  </si>
  <si>
    <t>Sony PSN</t>
  </si>
  <si>
    <t>Apr 2011. Rounding off a thoroughly unhappy year for Sony, their third breach saw a breach of 76,000,000 Sony PSN and Qriocity user accounts. They were offline for 23 days.</t>
  </si>
  <si>
    <t>Mashable</t>
  </si>
  <si>
    <t>https://blog.playstation.com/archive/2011/04/28/playstation-network-and-qriocity-outage-faq/</t>
  </si>
  <si>
    <t>US Law Enforcement</t>
  </si>
  <si>
    <t>Aug 2011. "AntiSec" hackers published a huge trove of personal information from 70 different US law enforcement agencies.</t>
  </si>
  <si>
    <t>http://www.pcmag.com/article2/0,2817,2390683,00.asp</t>
  </si>
  <si>
    <t>University of Wisconsin - Milwaukee</t>
  </si>
  <si>
    <t xml:space="preserve">Aug 2011. A malware attack on a database server exposed the names and social security numbers of students and staff, past and present. </t>
  </si>
  <si>
    <t>https://www.zdnet.com/article/university-of-wisconsin-hacked-75000-social-security-numbers-student-names-exposed/</t>
  </si>
  <si>
    <t>Stratfor</t>
  </si>
  <si>
    <t>geopolitical intelligence firm</t>
  </si>
  <si>
    <t xml:space="preserve">Dec 2011. Hacking collective Anonymous published what they claimed was Stratfor's confidential client list, along with credit card details and passwords. In fact, it was a list of subscribers to Stratfor's online publication. </t>
  </si>
  <si>
    <t>military</t>
  </si>
  <si>
    <t>3</t>
  </si>
  <si>
    <t>https://www.nytimes.com/2011/12/26/technology/hackers-breach-the-web-site-of-stratfor-global-intelligence.html?ref=technology&amp;mtrref=bits.blogs.nytimes.com&amp;gwh=A41315BCE5C521B2A0D451BEFF0886E9&amp;gwt=pay</t>
  </si>
  <si>
    <t>Chinese gaming sites</t>
  </si>
  <si>
    <t>Dec 2011. Several major Chinese gaming sites were hacked, breaching millions of user records.</t>
  </si>
  <si>
    <t>eHacking News</t>
  </si>
  <si>
    <t>http://www.ehackingnews.com/2011/12/hackers-compromised-38-million-chinese.html</t>
  </si>
  <si>
    <t>Southern California Medical-Legal Consultants</t>
  </si>
  <si>
    <t>Jun 2011. Electronic files containing names and social security numbers of approximately 300,000 individuals who have applied for workers’ compensation benefits were left unsecured.</t>
  </si>
  <si>
    <t>https://www.databreaches.net/southern-california-medical-legal-consultants-reveals-that-300000-workers-compensation-applicants-names-and-social-security-numbers-were-exposed-on-internet/</t>
  </si>
  <si>
    <t>Writerspace.com</t>
  </si>
  <si>
    <t>Website design and hosting for writers</t>
  </si>
  <si>
    <t xml:space="preserve">Jun 2011. Hacker group LulzSec released a stash of e-mails and passwords, 12,000 of which were confirmed to originate from Writerspace.com. </t>
  </si>
  <si>
    <t>http://www.pcmag.com/article2/0,2817,2387186,00.asp</t>
  </si>
  <si>
    <t>Bethesda Game Studios</t>
  </si>
  <si>
    <t>US video game company (Elder Scrolls, Fallout 3)</t>
  </si>
  <si>
    <t>Jun 2011. Hacking collective Lulzsec claimed to have stolen the account information of 200,000 users.</t>
  </si>
  <si>
    <t>https://venturebeat.com/2011/06/13/lulzsec-bethesda-hack/</t>
  </si>
  <si>
    <t>Sega</t>
  </si>
  <si>
    <t>Jun 2011. Information registered as part of the Sega Pass system was stolen, including names, birth dates, e-mail addresses and passwords.</t>
  </si>
  <si>
    <t>http://www.zdnet.com/blog/gamification/sega-1-3-million-customer-records-hacked-lulzsec-promises-retribution/481</t>
  </si>
  <si>
    <t>Jun 2011. A breach of the bank's online web portal compromised the information of around 1% of Citbank card holders.</t>
  </si>
  <si>
    <t>http://www.pcworld.com/article/229891/Citigroup_Hack_Nets_Over_200k_in_Stolen_Customer_Details.html</t>
  </si>
  <si>
    <t>Jun 2011. The LulzSec hacking collective accessed unencrypted user information. They claimed that they didn't have the resources to steal everything they were able to access.</t>
  </si>
  <si>
    <t>http://mashable.com/2011/06/02/sony-pictures-hacked/</t>
  </si>
  <si>
    <t xml:space="preserve">Accendo Insurance Co. </t>
  </si>
  <si>
    <t>Jun 2011. Mismailed letters allowed some lines of sensitive information (medication name, date of birth, and member ID) to be visible through the envelope window.</t>
  </si>
  <si>
    <t>http://www.databreaches.net/?p=19198</t>
  </si>
  <si>
    <t>Jul 2011. Unknown hackers broke into The Washington Post's jobs website, stealing user IDs and email addresses.</t>
  </si>
  <si>
    <t>http://www.pcmag.com/article2/0,2817,2388200,00.asp</t>
  </si>
  <si>
    <t>Health Net - IBM</t>
  </si>
  <si>
    <t>Data lost from HN servers managed by IBM</t>
  </si>
  <si>
    <t>Mar 2011. As many as nine server drives containing personal information of former and current employees went missing from an IBM data center in California.</t>
  </si>
  <si>
    <t>IEEE Spectrum</t>
  </si>
  <si>
    <t>https://spectrum.ieee.org/riskfactor/computing/it/health-net-data-breaches-affects-19-million-people</t>
  </si>
  <si>
    <t>Eisenhower Medical Center</t>
  </si>
  <si>
    <t>California hospital</t>
  </si>
  <si>
    <t>Apr 2011. A computer stolen from the hospital contained patients' names, ages, dates of birth, medical record numbers and the last four digits of their social security numbers.</t>
  </si>
  <si>
    <t>Data Breach Info</t>
  </si>
  <si>
    <t>http://databreachinvestigation.blogspot.com/2011/04/thief-gets-away-with-eisenhower-medical.html</t>
  </si>
  <si>
    <t>Spartanburg Regional Healthcare System</t>
  </si>
  <si>
    <t>May 2011. A computer stolen from an employee's car contained a password-protected file with Social Security numbers as well as names, addresses, dates of birth and medical billing codes.</t>
  </si>
  <si>
    <t>GoUpstate</t>
  </si>
  <si>
    <t>https://www.inforisktoday.com/400000-affected-by-stolen-pc-a-3853</t>
  </si>
  <si>
    <t>NHS</t>
  </si>
  <si>
    <t>UK's national health service, govt funded</t>
  </si>
  <si>
    <t xml:space="preserve">Jun 2011. A laptop holding the unencrypted records of eight million patients went missing from an NHS store room and wasn't reported until 3 weeks later. </t>
  </si>
  <si>
    <t>Alphr</t>
  </si>
  <si>
    <t>https://www.alphr.com/news/security/368062/nhs-loses-laptop-holding-8m-patient-records</t>
  </si>
  <si>
    <t xml:space="preserve">San Francisco Public Utilities Commission </t>
  </si>
  <si>
    <t>Jun 2011. A server storing customer data was found to be a) unsecured, and b) infected with viruses.</t>
  </si>
  <si>
    <t>http://news.cnet.com/8301-27080_3-20068386-245/sf-utilities-agency-warns-of-potential-breach/</t>
  </si>
  <si>
    <t>Sony Online Entertainment</t>
  </si>
  <si>
    <t>May 2011. Hackers may have taken personal information from accounts in Austria, Germany, The Netherlands and Spain, including over 12,000 credit card accounts and 10,000 bank accounts.</t>
  </si>
  <si>
    <t>https://privacyrights.org/data-breaches/sony-playstation-network-psn-sony-online-entertainment-soe</t>
  </si>
  <si>
    <t>Honda Canada</t>
  </si>
  <si>
    <t>May 2011. Names, addresses and vehicle identification numbers were taken from two of the firms' eCommerce websites, myHonda and myAcura</t>
  </si>
  <si>
    <t>Guelph Mercury</t>
  </si>
  <si>
    <t>http://www.guelphmercury.com/news-story/2200845-honda-canada-hit-by-online-security-breach-283-000-car-owners-personal-data-stolen/</t>
  </si>
  <si>
    <t>Massachusetts Government</t>
  </si>
  <si>
    <t>Massachusetts Executive Office of Labor and Workforce</t>
  </si>
  <si>
    <t xml:space="preserve">May 2011. Over 1,500 departmental computers were infected with malware which “downloads additional files, steals information and opens a back door on the compromised computer”. </t>
  </si>
  <si>
    <t>http://www.nbcnews.com/id/43086769/ns/technology_and_science-security/t/huge-data-breach-puts-risk/#.XAfhPhP7TUI</t>
  </si>
  <si>
    <t>Oregon Department of Motor Vehicles</t>
  </si>
  <si>
    <t>May 2011. Detectives arrested Tim Nuss for accessing an old Oregon Department of Motor Vehicles database, including names, addresses, birth dates, gender and ages of people who registered.</t>
  </si>
  <si>
    <t>https://www.databreaches.net/or-deputies-man-used-dmv-database-in-id-theft/</t>
  </si>
  <si>
    <t>Steam</t>
  </si>
  <si>
    <t>gaming portal</t>
  </si>
  <si>
    <t>Nov 2011. Attackers used login details from a forum hack to gain access to a database containing user names, encrypted passwords and credit card info, game purchases and billing addresses.</t>
  </si>
  <si>
    <t>SC Mag</t>
  </si>
  <si>
    <t>http://www.bbc.co.uk/news/technology-15690187</t>
  </si>
  <si>
    <t>Restaurant Depot</t>
  </si>
  <si>
    <t>food, equipment, and supplies for restaurants</t>
  </si>
  <si>
    <t>Nov 2011. Cybercrooks presumed to be operating from Russia hacked into the Restaurant Depot database and accessed credit and debit card details.</t>
  </si>
  <si>
    <t>https://www.finextra.com/newsarticle/23243/restaurant-depot-hacked-by-russian-cyber-criminals</t>
  </si>
  <si>
    <t>Nexon Korea Corp</t>
  </si>
  <si>
    <t>game developer</t>
  </si>
  <si>
    <t>Nov 2011. Personal data of subscribers to the online game Maple Story was breached and subsequently leaked.</t>
  </si>
  <si>
    <t>https://uk.reuters.com/article/us-korea-hacking-nexon/data-of-13-million-south-korean-online-game-subscribers-hacked-idUSTRE7AP09H20111126</t>
  </si>
  <si>
    <t>Nemours Foundation</t>
  </si>
  <si>
    <t>US children's hospitals</t>
  </si>
  <si>
    <t>Oct 2011. A Florida health care provider responsible for running children’s hospitals lost three data backup tapes, containing 10 years worth of information.</t>
  </si>
  <si>
    <t>Law360</t>
  </si>
  <si>
    <t>https://www.law360.com/articles/277961/nemours-says-data-breach-affected-1-6m-patients</t>
  </si>
  <si>
    <t>Sutter Medical Foundation</t>
  </si>
  <si>
    <t>Nov 2011. A stolen laptop contained a database with names, addresses, dates of birth, phone numbers, email addresses, medical record numbers and health insurance plans.</t>
  </si>
  <si>
    <t>https://blog.trendmicro.com/sutter-health-sued-for-1-billion-following-data-breach/</t>
  </si>
  <si>
    <t>Tricare</t>
  </si>
  <si>
    <t>Healthcare service for US Military</t>
  </si>
  <si>
    <t>Sep 2011. Backup tapes containing information for some 4.6 million active and retired military personnel, as well as their families, was stolen from a data contractor's car in San Antonio.</t>
  </si>
  <si>
    <t>military, healthcare</t>
  </si>
  <si>
    <t>http://www.reuters.com/article/us-data-breach-texas-idUSTRE78S5JG20110929</t>
  </si>
  <si>
    <t>AvMed, Inc.</t>
  </si>
  <si>
    <t>Feb 2010. Two company laptops containing names, addresses, dates of birth, Social Security numbers and health-related information were stolen from an AvMed facility in Gainesville.</t>
  </si>
  <si>
    <t>2</t>
  </si>
  <si>
    <t>Hack Notice</t>
  </si>
  <si>
    <t>https://www.databreachtoday.com/avmed-sued-over-laptop-breach-a-3111</t>
  </si>
  <si>
    <t>Blue Cross Blue Shield of Tennessee</t>
  </si>
  <si>
    <t>US health insurance organization</t>
  </si>
  <si>
    <t>May 2010. A thief stole 57 unencrypted hard drives from the closet of a BlueCross call center in Chattanooga.</t>
  </si>
  <si>
    <t>https://www.databreaches.net/bcbs-of-tenn-breach-lessons-learned/</t>
  </si>
  <si>
    <t>US Military</t>
  </si>
  <si>
    <t>Wikileaks / Bradley Manning/Cablegate.</t>
  </si>
  <si>
    <t>Nov 2010. The Wikileaks Embassy Cables, containing over 1/4 of a million dispatches from more than 250 worldwide embassies and consulates.</t>
  </si>
  <si>
    <t>http://www.guardian.co.uk/news/datablog/2010/nov/29/wikileaks-cables-data</t>
  </si>
  <si>
    <t>Gawker.com</t>
  </si>
  <si>
    <t>US news and gossip blog network including Gawker.com Gizmodo.com Lifehacker.com</t>
  </si>
  <si>
    <t>Dec 2010. The notorious website was hacked. The source code was stolen, along with 1.5 million usernames, emails and passwords.</t>
  </si>
  <si>
    <t>http://www.guardian.co.uk/technology/2010/dec/13/gawker-hackers-passwords-twitter-wikileaks?INTCMP=SRCH</t>
  </si>
  <si>
    <t>http://www.mediaite.com/online/gawker-medias-entire-commenter-database-appears-to-have-been-hacked/</t>
  </si>
  <si>
    <t>Triple-S Salud, Inc.</t>
  </si>
  <si>
    <t>Puerto-Rican health insurance company</t>
  </si>
  <si>
    <t>Nov 2010. A competitor accessed restricted areas of the healthcare firm's website without authorisation, compromising client information.</t>
  </si>
  <si>
    <t>https://www.databreaches.net/puerto-rico-dept-of-health-reports-breach-affecting-400000-triple-s-salud-fined-100k/</t>
  </si>
  <si>
    <t>Ohio State University</t>
  </si>
  <si>
    <t xml:space="preserve">Dec 2010. The breach affected current and former students. It cost the university $4m in expenses related to investigative consulting, breach notification and credit security. </t>
  </si>
  <si>
    <t>The Lantern</t>
  </si>
  <si>
    <t>https://www.thelantern.com/2010/12/hacked-data-breach-costly-for-ohio-state-victims-of-compromised-info/</t>
  </si>
  <si>
    <t>Emergency Healthcare Physicians, Ltd.</t>
  </si>
  <si>
    <t>A Chicago emergency physician group</t>
  </si>
  <si>
    <t>May 2010. A stolen portable hard drive contained records from 2003 to 2006, including patient names, addressees, phone numbers, birth dates and Social Security numbers.</t>
  </si>
  <si>
    <t>Healthcare Info Security</t>
  </si>
  <si>
    <t>http://www.healthcareinfosecurity.com/chicago-breach-affects-180000-a-2496</t>
  </si>
  <si>
    <t>Colorado government</t>
  </si>
  <si>
    <t>Department of Health Care Policy &amp; Financing</t>
  </si>
  <si>
    <t>Jul 2010. State officials discovered the unauthorized removal of a computer hard drive housed at Colorado's Office of Information Technology which contained health insurance information.</t>
  </si>
  <si>
    <t>http://www.databreaches.net/?p=12611</t>
  </si>
  <si>
    <t>AT&amp;T</t>
  </si>
  <si>
    <t>US Telecoms company</t>
  </si>
  <si>
    <t>Jun 2010. Details of iPad 3G users, thought to include those of White House chief of staff Rahm Emanuel, was stolen from the AT&amp;T website.</t>
  </si>
  <si>
    <t>http://www.guardian.co.uk/technology/2010/jun/10/apple-ipad-security-leak?INTCMP=SRCH</t>
  </si>
  <si>
    <t>Lincoln Medical &amp; Mental Health Center</t>
  </si>
  <si>
    <t>Jun 2010. Protected health information was exposed after seven CDs were lost in transit with FedEx.</t>
  </si>
  <si>
    <t>Alert Boot</t>
  </si>
  <si>
    <t>https://www.pcworld.idg.com.au/article/351659/new_york_hospital_loses_data_130_000_via_fedex/</t>
  </si>
  <si>
    <t>Educational Credit Management Corp</t>
  </si>
  <si>
    <t>US student loan guarantor</t>
  </si>
  <si>
    <t>Mar 2010. A contractor for the US Department of Education stole a device containing student loan records. The breach affected as many as 5% of all the country's federal student loan borrowers.</t>
  </si>
  <si>
    <t>Wall Street Journal</t>
  </si>
  <si>
    <t>https://www.wsj.com/articles/SB10001424052702304434404575150024174102954</t>
  </si>
  <si>
    <t>Embassy Cables</t>
  </si>
  <si>
    <t>Confidential communications between 274 embassies in countries throughout the world and the State Department in Washington DC, between 1966-2010.</t>
  </si>
  <si>
    <t>Nov 2010. "Hillary Clinton and several thousand diplomats around the world are going to have a heart attack when they wake up one morning and find an entire repository of classified foreign policy is available, in searchable format, to the public ... Everywhere there's a US post, there's a diplomatic scandal that will be revealed ... It's beautiful, and horrifying" - So wrote Bradley Manning, the 22-year-old former intelligence analyst, suspected of being behind the leak of more than 250,000 dispatches from US embassies around the world.</t>
  </si>
  <si>
    <t>Guardian, Wikileaks</t>
  </si>
  <si>
    <t>http://wikileaks.org/cablegate.html</t>
  </si>
  <si>
    <t>https://www.theguardian.com/news/blog/2010/nov/29/wikileaks-us-embassy-cables-live-updates</t>
  </si>
  <si>
    <t>US Federal Reserve Bank of Cleveland</t>
  </si>
  <si>
    <t>Nov 2010. A Malaysian man was charged with hacking into major US corporations and stealing 400,000 credit and debit card account numbers.</t>
  </si>
  <si>
    <t>Bank Info Security</t>
  </si>
  <si>
    <t>https://www.bankinfosecurity.com/cleveland-federal-reserve-hacked-a-3115</t>
  </si>
  <si>
    <t>Classified Iraq War documents</t>
  </si>
  <si>
    <t>Oct 2010. Wikileaks posted classified Iraq War documents on its website.</t>
  </si>
  <si>
    <t>http://www.forbes.com/sites/andygreenberg/2010/10/22/wikileaks-reveals-the-biggest-classified-data-breach-in-history/</t>
  </si>
  <si>
    <t>Puerto Rico Department of Health</t>
  </si>
  <si>
    <t>Sep 2010. Data was stolen from an electronic device.</t>
  </si>
  <si>
    <t>Gartner</t>
  </si>
  <si>
    <t>https://blogs.gartner.com/jack-santos/2010/12/27/year-end-2010-healthcare-breach-synopsis/</t>
  </si>
  <si>
    <t>Heartland</t>
  </si>
  <si>
    <t>Independent payment processor</t>
  </si>
  <si>
    <t>Jan 2009. Keylogging malware caused a massive data breach. Heartland eventually paid more than $110 million to Visa, MasterCard, American Express and other card associations to settle claims.</t>
  </si>
  <si>
    <t>Dark Reading</t>
  </si>
  <si>
    <t>https://www.darkreading.com/attacks-and-breaches/heartland-payment-systems-hit-by-data-security-breach/d/d-id/1075770</t>
  </si>
  <si>
    <t>US National Guard</t>
  </si>
  <si>
    <t>Dec 2009. A personal laptop owned by an Army Guard contractor was stolen. It contained a database including names, Social Security Numbers, incentive payment amounts and payment dates.</t>
  </si>
  <si>
    <t>http://edition.cnn.com/2009/US/12/17/theft.security.breach/index.html</t>
  </si>
  <si>
    <t>RockYou!</t>
  </si>
  <si>
    <t>Developer of online games (Zoo World/Zoo World 2) and advertising products</t>
  </si>
  <si>
    <t>Dec 2009. The site did not allow users to use special characters or punctuation in their passwords and e-mailed user passwords in plain text. Hackers took advantage of these security lapses.</t>
  </si>
  <si>
    <t>web, gaming</t>
  </si>
  <si>
    <t>http://techcrunch.com/2009/12/14/rockyou-hack-security-myspace-facebook-passwords/</t>
  </si>
  <si>
    <t>CheckFree Corporation</t>
  </si>
  <si>
    <t>Provider of online banking, online bill payment and electronic bill payment services for the financial services industry</t>
  </si>
  <si>
    <t>Jan 2009. Criminals took control of the payment service's domains. They redirected traffic to a Ukrainian Web server that used malware to install a password-stealing program on the victim's computer.</t>
  </si>
  <si>
    <t>Computer World</t>
  </si>
  <si>
    <t>https://www.computerworld.com/article/2530152/checkfree-warns-5-million-customers-after-hack.html</t>
  </si>
  <si>
    <t>Network Solutions</t>
  </si>
  <si>
    <t>Domain name registration business</t>
  </si>
  <si>
    <t>Jul 2009. A large-scale infection of e-commerce sites with malicious code led to the compromise of thousands of debit and credit cards.</t>
  </si>
  <si>
    <t>http://voices.washingtonpost.com/securityfix/2009/07/network_solutions_hack_comprom.html</t>
  </si>
  <si>
    <t>Virginia Prescription Monitoring Program</t>
  </si>
  <si>
    <t>May 2009. A prescriptions website with a database containing 8m patient records and 35m prescription records was hacked. The hacker demanded a $10 million ransom for the breach.</t>
  </si>
  <si>
    <t>Digital Health</t>
  </si>
  <si>
    <t>https://www.digitalhealth.net/2009/05/virginia-department-of-health-hacked/</t>
  </si>
  <si>
    <t>Virginia Dept. Of Health</t>
  </si>
  <si>
    <t>May 2009. An extortion demand posted on WikiLeaks sought $10 million to return over 8 million patient records and 35 million prescriptions allegedly stolen from Virginia Department of Health Professions.  All 36 servers were shut down  to protect records.</t>
  </si>
  <si>
    <t>http://voices.washingtonpost.com/securityfix/2009/05/hackers_break_into_virginia_he.html</t>
  </si>
  <si>
    <t>University of California Berkeley</t>
  </si>
  <si>
    <t>details on students, alumni and others</t>
  </si>
  <si>
    <t>May 2009. The attackers accessed a computer belonging to the university's health centre. The personal information of current students and alumni was stolen.</t>
  </si>
  <si>
    <t>https://www.cnet.com/news/uc-berkeley-computers-hacked-160000-at-risk/</t>
  </si>
  <si>
    <t xml:space="preserve">Health Net </t>
  </si>
  <si>
    <t>Largest US publicly traded managed health care company</t>
  </si>
  <si>
    <t xml:space="preserve">Nov 2009. A portable hard drive with seven years worth of personal and medical information was lost for six months before being reported. </t>
  </si>
  <si>
    <t>https://www.computerworld.com/article/2521838/security0/health-net-says-1-5m-medical-records-lost-in-data-breach.html</t>
  </si>
  <si>
    <t>Oct 2009. The National Archives And Records Administration sent a defective, unencrypted hard drive for repair and recycling. It held detailed records on 76 million veterans dating back to 1972.</t>
  </si>
  <si>
    <t>http://www.wired.com/threatlevel/2009/10/probe-targets-archives-handling-of-data-on-70-million-vets/</t>
  </si>
  <si>
    <t>Compass Bank</t>
  </si>
  <si>
    <t>Mar 2008. A former employee stole a hard drive containing 1m account details between May &amp; July 2007, then used it to defraud cutomers of nearly $32,000.</t>
  </si>
  <si>
    <t>https://www.computerworld.com/article/2536195/programmer-who-stole-drive-containing-1-million-bank-records-gets-42-months.html</t>
  </si>
  <si>
    <t>Hannaford Brothers Supermarket Chain</t>
  </si>
  <si>
    <t>Delhaize Group: Hannaford Bros, Sweetbay, Food Lion, Bloom, Bottom Dollar, Harveys, Kash n' Karry</t>
  </si>
  <si>
    <t>Mar 2008. An estimated 4.2 million credit and debit card numbers were stolen when payment data was intercepted by hackers.</t>
  </si>
  <si>
    <t>NetworkWorld</t>
  </si>
  <si>
    <t>https://www.networkworld.com/article/2284998/lan-wan/details-emerging-on-hannaford-data-breach.html</t>
  </si>
  <si>
    <t>University of Miami</t>
  </si>
  <si>
    <t>Apr 2008. Six backup tapes from the medical school containing more than 2 million medical records were stolen from a van that was transporting the data to an off-site facility.</t>
  </si>
  <si>
    <t>Identity Theft</t>
  </si>
  <si>
    <t>https://www.computerworld.com/article/2536837/thieves-pilfer-backup-tapes-holding-2m-medical-records.html</t>
  </si>
  <si>
    <t>BNY Mellon Shareowner Services</t>
  </si>
  <si>
    <t>Wealth management</t>
  </si>
  <si>
    <t>May 2008. An archiving vendor lost a box full of data storage tapes containing sensitive information.</t>
  </si>
  <si>
    <t>https://www.reuters.com/article/us-mellon-breach-idUSN2143343820080521</t>
  </si>
  <si>
    <t>Countrywide Financial Corp</t>
  </si>
  <si>
    <t>Employee convicted of downloading millions of borrower files and selling the information to other loan officers.</t>
  </si>
  <si>
    <t>Aug 2008. A senior financial analyst was sentenced to eight months in prison after pleading guilty to downloading millions of borrower files onto thumb drives &amp; selling the information.</t>
  </si>
  <si>
    <t>LATimes</t>
  </si>
  <si>
    <t>https://www.networkworld.com/article/2274502/security-oversight-may-have-enabled-countrywide-breach.html</t>
  </si>
  <si>
    <t>UK Home Office</t>
  </si>
  <si>
    <t>Aug 2008. PA Consulting lost an unencrypted memory stick containing details of high risk, prolific and other offenders. It had its contract terminated after an enquiry.</t>
  </si>
  <si>
    <t>Wikipedia</t>
  </si>
  <si>
    <t>http://news.bbc.co.uk/1/hi/uk_politics/7608155.stm</t>
  </si>
  <si>
    <t>Mortgage financer</t>
  </si>
  <si>
    <t>Aug 2008. Rene Rebollo, a former senior financial analyst at Countrywide, stole &amp; sold customer data over a 2 year period.</t>
  </si>
  <si>
    <t>https://www.networkworld.com/article/2274502/lan-wan/security-oversight-may-have-enabled-countrywide-breach.html</t>
  </si>
  <si>
    <t>RBS Worldpay</t>
  </si>
  <si>
    <t>the U.S. payment processing arm of The Royal Bank of Scotland Group</t>
  </si>
  <si>
    <t>Dec 2008. A hack compromised RBS Worldpay prepay and gift cards. Actual fraud has been committed on approximately 100 cards. The personal information of over 1m people was exposed.</t>
  </si>
  <si>
    <t>http://www.theregister.co.uk/2008/12/29/rbs_worldpay_breach/</t>
  </si>
  <si>
    <t>Auction.co.kr</t>
  </si>
  <si>
    <t>South Korea's largest online shopping site</t>
  </si>
  <si>
    <t>Feb 2008. South Korea’s largest online shopping site was attacked by a Chinese hacker who made off with user information and a large amount of financial data.</t>
  </si>
  <si>
    <t>https://www.darkreading.com/attacks-breaches/hacker-steals-data-on-18m-auction-customers-in-south-korea/d/d-id/1129325</t>
  </si>
  <si>
    <t>GS Caltex</t>
  </si>
  <si>
    <t>Private oil company</t>
  </si>
  <si>
    <t>Sep 2008. Two multimedia discs containing personal data of Korean customers was found by an office worker in a trash pile in Seoul. Likely to have been stolen by an employee.</t>
  </si>
  <si>
    <t>The Dong-a Ilbo</t>
  </si>
  <si>
    <t>http://english.donga.com/srv/service.php3?biid=2008090631088</t>
  </si>
  <si>
    <t>Jun 2008. A laptop containing unencrypted Social Security numbers and bonus/salary info of AT&amp;T employees was stolen from a car.</t>
  </si>
  <si>
    <t>https://www.networkworld.com/article/2344552/security/latest--lost--laptop-holds-treasure-trove-of-unencrypted-at-t-payroll-data.html</t>
  </si>
  <si>
    <t>Stanford University</t>
  </si>
  <si>
    <t>Jun 2008. A laptop containing information on tens of thousands of past and current Stanford University employees was stolen.</t>
  </si>
  <si>
    <t>SFGate</t>
  </si>
  <si>
    <t>http://www.sfgate.com/bayarea/article/Stanford-employees-data-on-stolen-laptop-3281185.php</t>
  </si>
  <si>
    <t>University of Utah Hospitals &amp; Clinics</t>
  </si>
  <si>
    <t>stolen data tapes</t>
  </si>
  <si>
    <t>Jun 2008. Petty thieves stole backup data tapes containing billing records from an employee's car. According to police reports the thieves tried - and failed - to view the tapes using a VHS player.</t>
  </si>
  <si>
    <t>Salt Lake Tribune</t>
  </si>
  <si>
    <t>http://archive.sltrib.com/story.php?ref=/ci_9540210</t>
  </si>
  <si>
    <t>Chile Ministry Of Education</t>
  </si>
  <si>
    <t xml:space="preserve">May 2008. A computer hacker in Chile published confidential records belonging to six million people to illustrate the weakness of government security. </t>
  </si>
  <si>
    <t>http://news.bbc.co.uk/2/hi/americas/7395295.stm</t>
  </si>
  <si>
    <t>http://www.geek.com/articles/news/government-servers-in-chile-hacked-6-million-personal-records-made-public-20080514/</t>
  </si>
  <si>
    <t>Jefferson County</t>
  </si>
  <si>
    <t>West Virginia, US</t>
  </si>
  <si>
    <t>Nov 2008. "Jefferson County Clerk Jennifer Maghan said she unveiled a new online search tool that enabled residents and business professionals to access nearly 1.6 million documents that are stored in her office via their home computers"</t>
  </si>
  <si>
    <t>NBC29</t>
  </si>
  <si>
    <t>http://www.nbc29.com/Global/story.asp?S=9313271&amp;nav=menu496_2_5</t>
  </si>
  <si>
    <t>Texas Lottery</t>
  </si>
  <si>
    <t>Nov 2008. Data on more than 89,000 lottery winners (including names, Social Security numbers, addresses and prize amounts) were taken from the agency without permission by a former employee.</t>
  </si>
  <si>
    <t>Houston Chronicle</t>
  </si>
  <si>
    <t>https://www.chron.com/news/houston-texas/article/89-000-lottery-winners-affected-by-security-breach-1603025.php</t>
  </si>
  <si>
    <t>Starbucks</t>
  </si>
  <si>
    <t>Nov 2008. A laptop containing private information on 97,000 employees was stolen. Employees won a case against the firm before losing in the federal court as they were unable to prove any cognizable harm.</t>
  </si>
  <si>
    <t>Info Watch</t>
  </si>
  <si>
    <t>https://infowatch.com/analytics/leaks_monitoring/1304</t>
  </si>
  <si>
    <t>UK Ministry of Defence</t>
  </si>
  <si>
    <t xml:space="preserve">Oct 2008. A hard drive containing sensitive details of Armed Forces personnel - passport &amp; national insurance numbers, bank details etc - went missing. The loss was revealed during National Identity Fraud Prevention Week. </t>
  </si>
  <si>
    <t>http://news.bbc.co.uk/1/hi/uk_politics/7667507.stm</t>
  </si>
  <si>
    <t>T-Mobile, Deutsche Telecom</t>
  </si>
  <si>
    <t>Oct 2008. Thieves stole a device containing names, addresses, cell phone numbers, and some birth dates and e-mail addresses for high-profile German citizens.</t>
  </si>
  <si>
    <t>https://www.dw.com/en/telekom-says-data-from-17-million-customers-was-stolen/a-3690132</t>
  </si>
  <si>
    <t>Norwegian Tax Authorities</t>
  </si>
  <si>
    <t>Sep 2008. Tax authorities accidentally sent CD-ROMs filled with the 2006 tax returns of 4m Norwegian citizens to editorial staff at national newspapers, radios and television stations.</t>
  </si>
  <si>
    <t>http://infowatch.com/node/1289</t>
  </si>
  <si>
    <t>Service Personnel and Veterans Agency (UK)</t>
  </si>
  <si>
    <t>Sep 2008. Hard drives containing personal information of employees were stolen from a high-security facility.</t>
  </si>
  <si>
    <t>http://news.bbc.co.uk/1/hi/england/gloucestershire/7639006.stm</t>
  </si>
  <si>
    <t>Monster.com</t>
  </si>
  <si>
    <t>Jobs website</t>
  </si>
  <si>
    <t>Aug 2007. A trojan virus harvested user names, e-mail addresses, home addresses and phone numbers. Soon after, phishing e-mails encouraged users to download a Monster Job Seeker Tool, which was in fact malware.</t>
  </si>
  <si>
    <t>http://news.bbc.co.uk/1/hi/6956349.stm</t>
  </si>
  <si>
    <t>Driving Standards Agency</t>
  </si>
  <si>
    <t>Dec 2007. A hard disk with details of UK driving theory test candidates was lost by a contractor while they were in Iowa, USA.</t>
  </si>
  <si>
    <t>http://news.bbc.co.uk/1/hi/uk_politics/7147715.stm</t>
  </si>
  <si>
    <t>Fidelity National Information Services</t>
  </si>
  <si>
    <t>Jul 2007. An employee sold customer information to a data broker, including names, addresses, birth dates, bank account and credit card information.</t>
  </si>
  <si>
    <t>PCWorld</t>
  </si>
  <si>
    <t>http://www.pcworld.com/article/135117/article.html</t>
  </si>
  <si>
    <t>City and Hackney Teaching Primary Care Trust</t>
  </si>
  <si>
    <t>Dec 2007. Disks containing children's personal details were lost by couriers. It prompted the agency to introduce disk encryption.</t>
  </si>
  <si>
    <t>https://www.computerweekly.com/news/2240104003/Hackney-NHS-trust-encrypts-IT-equipment-following-loss-of-child-data</t>
  </si>
  <si>
    <t>Gap Inc</t>
  </si>
  <si>
    <t>Sep 2007. A laptop containing data on people who applied for positions at Gap stores between July 2006 and June 2007 was stolen.</t>
  </si>
  <si>
    <t>http://www.pcworld.com/article/137865/article.html</t>
  </si>
  <si>
    <t>Dai Nippon Printing</t>
  </si>
  <si>
    <t>Japanese printing company</t>
  </si>
  <si>
    <t>Mar 2007. A former contractor of the firm stole 8.6 million records containing the personal data of customers.</t>
  </si>
  <si>
    <t>Compare Business Products</t>
  </si>
  <si>
    <t>https://www.comparebusinessproducts.com/fyi/15-most-massive-data-breaches-history</t>
  </si>
  <si>
    <t>TK / TJ Maxx</t>
  </si>
  <si>
    <t>Largest retail breach to date</t>
  </si>
  <si>
    <t xml:space="preserve">Mar 2007. A Minnesota store wifi network was hacked. Data from the credit and debit cards of shoppers  was stolen. </t>
  </si>
  <si>
    <t>http://www.zdnet.com/wi-fi-hack-caused-tk-maxx-security-breach-3039286991/</t>
  </si>
  <si>
    <t>May 2007. Personal information was mistakenly identified as trash and thrown out in garbage bags outside five branch offices in New York.</t>
  </si>
  <si>
    <t>http://www.pcworld.com/article/131453/article.html</t>
  </si>
  <si>
    <t>UK Revenue &amp; Customs</t>
  </si>
  <si>
    <t>HMRC</t>
  </si>
  <si>
    <t>Nov 2007. A set of discs containing confidential details of 25 million child benefit recipients was lost.</t>
  </si>
  <si>
    <t>http://news.bbc.co.uk/2/hi/uk_news/7103911.stm</t>
  </si>
  <si>
    <t>TD Ameritrade</t>
  </si>
  <si>
    <t>US online broker</t>
  </si>
  <si>
    <t>Sep 2007. The firm settled a class action lawsuit to compensate as many as 6.3 million customers whose data was stolen by hackers.</t>
  </si>
  <si>
    <t>Wired, CBNC</t>
  </si>
  <si>
    <t>http://www.wired.com/threatlevel/2008/07/ameritrade-hack/</t>
  </si>
  <si>
    <t>https://www.cnbc.com/id/20775257</t>
  </si>
  <si>
    <t>American Online</t>
  </si>
  <si>
    <t>Aug 2006. AOL released search data for roughly 20 million web queries from 658,000 anonymized users of the service. No one is quite sure why.</t>
  </si>
  <si>
    <t>http://techcrunch.com/2006/08/06/aol-proudly-releases-massive-amounts-of-user-search-data/</t>
  </si>
  <si>
    <t>US Dept of Vet Affairs</t>
  </si>
  <si>
    <t>Jul 2006. The Veterans Affairs Department agreed to pay $20 million to settle a class action lawsuit over the loss of a laptop.</t>
  </si>
  <si>
    <t>government, military</t>
  </si>
  <si>
    <t>GCN, US Gov</t>
  </si>
  <si>
    <t>http://gcn.com/Articles/2009/02/02/VA-data-breach-suit-settlement.aspx</t>
  </si>
  <si>
    <t>https://www.va.gov/oig/pubs/VAOIG-06-02238-163.pdf</t>
  </si>
  <si>
    <t>Automatic Data Processing</t>
  </si>
  <si>
    <t>Business outsourcing, payrolls, benefits</t>
  </si>
  <si>
    <t>Jul 2006. Automatic Data Processing, one of the world's largest payroll service companies, confirmed that it was swindled by a data thief looking for information on investors.</t>
  </si>
  <si>
    <t>http://abcnews.go.com/Technology/story?id=2160425&amp;page=1#.UFcROxgUwaA</t>
  </si>
  <si>
    <t>KDDI</t>
  </si>
  <si>
    <t>Japanese telecommunications operator</t>
  </si>
  <si>
    <t>Jun 2006. Tokyo police arrested two men for trying to extort nearly US$90,000. The pair allegedly threatened to disclose the existence of storage media containing personal data.</t>
  </si>
  <si>
    <t>http://www.computerworld.com/s/article/9001150/KDDI_suffers_massive_data_breach</t>
  </si>
  <si>
    <t>Hewlett Packard</t>
  </si>
  <si>
    <t>Mar 2006. A laptop containing employee data was either lost or stolen. It included names, addresses, Social Security numbers, dates of birth and other employment-related information.</t>
  </si>
  <si>
    <t>https://www.computerweekly.com/news/2240076956/Personal-data-on-200000-HP-employees-stolen</t>
  </si>
  <si>
    <t>Ameritrade Inc.</t>
  </si>
  <si>
    <t>online broker</t>
  </si>
  <si>
    <t>Apr 2005. A computer backup tape containing the personal information of customers between 2000 and 2003 was lost.</t>
  </si>
  <si>
    <t>NBC</t>
  </si>
  <si>
    <t>http://www.nbcnews.com/id/7561268/</t>
  </si>
  <si>
    <t>Jun 2005. A box of computer tapes containing information on 3.9 million customers was lost in transit to a credit reporting agency.</t>
  </si>
  <si>
    <t>http://www.nytimes.com/2005/06/07/business/07data.html?pagewanted=all&amp;_moc.semityn.www</t>
  </si>
  <si>
    <t xml:space="preserve">Cardsystems Solutions Inc. </t>
  </si>
  <si>
    <t>Third-party payment processor for Visa, Mastercard, Amex,  and Discover</t>
  </si>
  <si>
    <t>Jun 2005. An unauthorized entity enabled access to cusomer credit card data. It's not clear how many of the 40 million accounts were stolen.</t>
  </si>
  <si>
    <t>https://www.wired.com/2005/06/cardsystems-data-left-unsecured/</t>
  </si>
  <si>
    <t>Jun 2004. A former America Online software engineer stole 92 million screen names and e-mail addresses and sold them to spammers who sent out up to 7 billion unsolicited e-mails.</t>
  </si>
  <si>
    <t>http://money.cnn.com/2004/06/23/technology/aol_spam/</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</si>
  <si>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</si>
  <si>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</si>
  <si>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</si>
  <si>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</si>
  <si>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</si>
  <si>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</si>
  <si>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</si>
  <si>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</si>
  <si>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</si>
  <si>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</si>
  <si>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</si>
  <si>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</si>
  <si>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</si>
  <si>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</si>
  <si>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</si>
  <si>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</si>
  <si>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ORGANISATION</t>
  </si>
  <si>
    <t>METHOD OF LEAK</t>
  </si>
  <si>
    <t>NO OF RECORDS STOLEN</t>
  </si>
  <si>
    <t>UNUSED</t>
  </si>
  <si>
    <t>Exclude</t>
  </si>
  <si>
    <t>3rd source</t>
  </si>
  <si>
    <t>Link to individual study</t>
  </si>
  <si>
    <t>Elaboration if there's an interesting story or detail behind it</t>
  </si>
  <si>
    <t>years are encoded (0=2004, 8 = 2012, 12=latest)</t>
  </si>
  <si>
    <t>context &amp; leak size</t>
  </si>
  <si>
    <t>1. Just email address/Online information 20 SSN/Personal details 300 Credit card information 4000 Email password/Health records 50000 Full bank account details</t>
  </si>
  <si>
    <t>Show this item in the viz?</t>
  </si>
  <si>
    <t>example</t>
  </si>
  <si>
    <t>German gaming website</t>
  </si>
  <si>
    <t>3000000</t>
  </si>
  <si>
    <t>The world's biggest data monitoring firm disclosed a massive breach of customers who applied for service with T-Mobile. Names, addresses, birth dates, Social Security numbers, drivers license numbers and passport numbers.</t>
  </si>
  <si>
    <t>15000000</t>
  </si>
  <si>
    <t>2700000</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</si>
  <si>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</si>
  <si>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37000000</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</si>
  <si>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</si>
  <si>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14000000</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</si>
  <si>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</si>
  <si>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100000</t>
  </si>
  <si>
    <t>Sexual preferences, names, email addresses, usernames, dates of birth, postal codes</t>
  </si>
  <si>
    <t>3900000</t>
  </si>
  <si>
    <t>Data dump to the dark web "includes Apple IDs and passwords, tracking data, and payment details on some 145,000 successful transactions", photos and very private conversations.</t>
  </si>
  <si>
    <t>400000</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</si>
  <si>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</si>
  <si>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"unknown"</t>
  </si>
  <si>
    <t>accidentally published</t>
  </si>
  <si>
    <t>500000</t>
  </si>
  <si>
    <t>"tens of thousands"</t>
  </si>
  <si>
    <t>8600000</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</si>
  <si>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</si>
  <si>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</si>
  <si>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10000000</t>
  </si>
  <si>
    <t>Suspected 200 million personal records of Americans including social security no's, credit card and bank account info.</t>
  </si>
  <si>
    <t>PF Changs</t>
  </si>
  <si>
    <t>https://krebsonsecurity.com/2014/06/banks-credit-card-breach-at-p-f-changs/</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</si>
  <si>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</si>
  <si>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</si>
  <si>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</si>
  <si>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160000000</t>
  </si>
  <si>
    <t xml:space="preserve">http://www.nytimes.com/2014/08/06/technology/russian-gang-said-to-amass-more-than-a-billion-stolen-internet-credentials.html?_r=0 </t>
  </si>
  <si>
    <t>LastPass</t>
  </si>
  <si>
    <t>Password manager</t>
  </si>
  <si>
    <t>Email addresses and password compromised.</t>
  </si>
  <si>
    <t>7 million</t>
  </si>
  <si>
    <t>7000000</t>
  </si>
  <si>
    <t>http://www.forbes.com/sites/katevinton/2015/06/15/password-manager-lastpass-hacked-exposing-encrypted-master-passwords/#71522f3f5a66</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</si>
  <si>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</si>
  <si>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 xml:space="preserve">157k customers had personal details stolen, including 15,600 account numbers. </t>
  </si>
  <si>
    <t>157000</t>
  </si>
  <si>
    <t>http://www.bbc.co.uk/news/uk-34784980</t>
  </si>
  <si>
    <t>http://www.theguardian.com/business/2015/oct/22/talktalk-customer-data-hackers-website-credit-card-details-attack</t>
  </si>
  <si>
    <t>Anonymous hacker leaked records of over 70m phone calls, plus links to recordings. Recording/storing attorney-client calls potentially violates constitutional protections.</t>
  </si>
  <si>
    <t>70 million</t>
  </si>
  <si>
    <t>70000000</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</si>
  <si>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</si>
  <si>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</si>
  <si>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40000</t>
  </si>
  <si>
    <t>http://www.dailydot.com/politics/invest-bank-hacker-buba/</t>
  </si>
  <si>
    <t xml:space="preserve">A security researcher stumbled on a leak, which exposed usernames, email addresses and passwords of users. He notified Kromtech, who patched it quickly. </t>
  </si>
  <si>
    <t>13 million</t>
  </si>
  <si>
    <t>leak</t>
  </si>
  <si>
    <t>13000000</t>
  </si>
  <si>
    <t>https://thestack.com/security/2015/12/15/mackeeper-discloses-13-million-mac-users-details-with-poor-hash-protection/</t>
  </si>
  <si>
    <t>Software used to download games to children's computer tablets was hacked, with personal info and photos stolen. Of the 11.6m stolen records, 6.4m were those of children.</t>
  </si>
  <si>
    <t>11.6 million</t>
  </si>
  <si>
    <t>6400000</t>
  </si>
  <si>
    <t>Security researcher was able to access a database of 3.3m of Sanrio's Sanriotown.com accounts, with links to other Sanrio Hello Kitty portals.</t>
  </si>
  <si>
    <t>3.3 million</t>
  </si>
  <si>
    <t>configuration error</t>
  </si>
  <si>
    <t>3300000</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</si>
  <si>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</si>
  <si>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</si>
  <si>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</si>
  <si>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</si>
  <si>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191000000</t>
  </si>
  <si>
    <t>Time Warner Cable</t>
  </si>
  <si>
    <t xml:space="preserve">The FBI notfied Time Warner Cable about the breach. As yet they don't know how it happened, but suspect malware or third party breaches. </t>
  </si>
  <si>
    <t>unknown</t>
  </si>
  <si>
    <t>320000</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</si>
  <si>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</si>
  <si>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</si>
  <si>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</si>
  <si>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</si>
  <si>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80000000</t>
  </si>
  <si>
    <t>http://www.latimes.com/business/hiltzik/la-fi-mh-anthem-is-warning-consumers-20150306-column.html</t>
  </si>
  <si>
    <t>Premera Blue Cross</t>
  </si>
  <si>
    <t xml:space="preserve">Medical and financial data exposed. </t>
  </si>
  <si>
    <t>11000000</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</si>
  <si>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</si>
  <si>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</si>
  <si>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</si>
  <si>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</si>
  <si>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</si>
  <si>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</si>
  <si>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</si>
  <si>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</si>
  <si>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10</t>
  </si>
  <si>
    <t>http://blog.code.org/post/140938173013/some-volunteer-email-addresses-compromised</t>
  </si>
  <si>
    <t>Verizon</t>
  </si>
  <si>
    <t>Security services</t>
  </si>
  <si>
    <t xml:space="preserve">Customer database and information about company's security flaws stolen and put up for sale. </t>
  </si>
  <si>
    <t>10000</t>
  </si>
  <si>
    <t>http://arstechnica.com/security/2016/03/after-verizon-breach-1-5-million-customer-records-put-up-for-sale/</t>
  </si>
  <si>
    <t>2.6TB of data on politicians, criminals, professional athletes etc leaked from law firm Mossack Fonseca, including emails, contracts, scanned documents, transcripts...</t>
  </si>
  <si>
    <t>law firm</t>
  </si>
  <si>
    <t>11500000</t>
  </si>
  <si>
    <t>Turkish citizenship database has allegedly been hacked and leaked online.</t>
  </si>
  <si>
    <t>49611709</t>
  </si>
  <si>
    <t>National Childbirth Trust</t>
  </si>
  <si>
    <t>Charity</t>
  </si>
  <si>
    <t xml:space="preserve">London-based charity hacked for user information. </t>
  </si>
  <si>
    <t>15000</t>
  </si>
  <si>
    <t>https://thestack.com/security/2016/04/08/childbirth-charity-hack-leaks-15000-expectant-parents-data/</t>
  </si>
  <si>
    <t>Hacking outfit calling itself 'Cyber Justice Team' leaked 10GB of data from the government and private websites. Seems to be just data from old leaks, though.</t>
  </si>
  <si>
    <t>274477</t>
  </si>
  <si>
    <t xml:space="preserve">After a message was posted on the COMELEC website by hackers from Anonymous, warning the government not to mess with the elections, the entire database was stolen and posted online. </t>
  </si>
  <si>
    <t>55000000</t>
  </si>
  <si>
    <t xml:space="preserve">A text file with personal data and financial documents were made publically available on their website. </t>
  </si>
  <si>
    <t>private firm</t>
  </si>
  <si>
    <t>519396</t>
  </si>
  <si>
    <t>http://www.shareconference.net/en/defense/personal-data-more-5-million-citizens-serbia-unlawfully-published</t>
  </si>
  <si>
    <t xml:space="preserve">Tumblr apparently only just found out about a 2013 data breach, affecting 65m users. </t>
  </si>
  <si>
    <t>65000000</t>
  </si>
  <si>
    <t>https://motherboard.vice.com/read/hackers-stole-68-million-passwords-from-tumblr-new-analysis-reveals</t>
  </si>
  <si>
    <t xml:space="preserve">The same hacker who was selling LinkedIn user data now claims to have MySpace user data too, and lots of it. </t>
  </si>
  <si>
    <t>164000000</t>
  </si>
  <si>
    <t>http://motherboard.vice.com/read/427-million-myspace-passwords-emails-data-breach</t>
  </si>
  <si>
    <t xml:space="preserve">Information about a 2012 data breach has just come to light. </t>
  </si>
  <si>
    <t>117000000</t>
  </si>
  <si>
    <t>A server was breached by an international hacker.</t>
  </si>
  <si>
    <t>3600000</t>
  </si>
  <si>
    <t>Over 100m user accounts were hacked and the data put up for sale online. A VK spokesperson has denied that the site was breached, claiming the data for sale is old details no longer in use.</t>
  </si>
  <si>
    <t>100544934</t>
  </si>
  <si>
    <t>LeakedSource says it received Twitter login credentials, but Twitter has confirmed it hasn't been breached. It seems that the credentials might have been collected from Malware infecting browsers rather than stolen directly from Twitter.</t>
  </si>
  <si>
    <t>3288300</t>
  </si>
  <si>
    <t>http://techcrunch.com/2016/06/08/twitter-hack/</t>
  </si>
  <si>
    <t xml:space="preserve">It's unclear what data has been breached, exactly, but uTorrent has advised passwords are probably compromised. </t>
  </si>
  <si>
    <t>35000</t>
  </si>
  <si>
    <t>Files uploaded to Google Drive by a 'malicious' employee. Data included home addresses. The leak came two weeks after a French police officer was murdered by ISIS-inspired attack.</t>
  </si>
  <si>
    <t>112000</t>
  </si>
  <si>
    <t xml:space="preserve">2014 version of World-Check, a database of suspected terrorists and criminals, leaked online. </t>
  </si>
  <si>
    <t>2200000</t>
  </si>
  <si>
    <t>Malware has been used in 1025 of Wendy's restaurants to steal credit card data from customers. It's currently unknown how many individuals have been impacted.</t>
  </si>
  <si>
    <t>restaurant</t>
  </si>
  <si>
    <t>http://abcnews.go.com/Technology/wireStory/wendys-1000-restaurants-affected-hack-40407208</t>
  </si>
  <si>
    <t>years are encoded (0=2004, 8 = 2012)</t>
  </si>
  <si>
    <t>1. Just email address/Online information 2. SSN/Personal details 3. Credit card information 4.Email password/Health records 5. Full bank account details</t>
  </si>
  <si>
    <t>EXAMPLE ROW</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</si>
  <si>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</si>
  <si>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</si>
  <si>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</si>
  <si>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The office of Texas Attorney General Greg Abbott mistakenly gave attorneys access to millions of Social Security numbers in a case against the state’s voter ID law</t>
  </si>
  <si>
    <t>Attackers used login details from a Steam forum hack to access a database that held ID and credit card data.</t>
  </si>
  <si>
    <t>The Valve Corporation</t>
  </si>
  <si>
    <t>http://latimesblogs.latimes.com/money_co/2011/09/man-convicted-in-huge-countrywide-data-theft-gets-8-months-in-prison.html</t>
  </si>
  <si>
    <t>Employee sold customer information to a data broker, including names, addresses, birth dates, bank account and credit card information.</t>
  </si>
  <si>
    <t>More than 1.7 million US diplomatic records for the period 1973 to 1976, including intelligence reports and congressional correspondence.</t>
  </si>
  <si>
    <t>UK Parliamentary Expenses</t>
  </si>
  <si>
    <t xml:space="preserve">1.5 million receipts (from 1500 individual MPs) leaked by workers processing MP's expenses claims. </t>
  </si>
  <si>
    <t>via The Daily Telegraph</t>
  </si>
  <si>
    <t>http://www.telegraph.co.uk/news/newstopics/mps-expenses/6229051/MPs-expenses-leaked-over-failure-to-equip-troops-on-front-line-in-Afghanistan-and-Iraq.html</t>
  </si>
  <si>
    <t>Driving Standards Agency,</t>
  </si>
  <si>
    <t xml:space="preserve">Details of candidates for the driving theory test were on a hard drive that went missing in the US. </t>
  </si>
  <si>
    <t>lot / stolen media</t>
  </si>
  <si>
    <t>178.com</t>
  </si>
  <si>
    <t>gaming website</t>
  </si>
  <si>
    <t>blogging site</t>
  </si>
  <si>
    <t>Personal data of subscribers to online game Maple Story was leaked.</t>
  </si>
  <si>
    <t>http://www.reuters.com/article/2011/11/26/us-korea-hacking-nexon-idUSTRE7AP09H20111126</t>
  </si>
  <si>
    <t xml:space="preserve">Starbucks lost track of four laptop computers which held employee names, addresses, and Social Security numbers. </t>
  </si>
  <si>
    <t>lost / stolen media</t>
  </si>
  <si>
    <t>http://www.privacyrights.org/data-breach%20%20/tools/www.youtube.com?page=0%2C0%2C0%2C0%2C0%2C0%2C0%2C0%2C0%2C0%2C5&amp;order=field_breach_total_value&amp;sort=desc&amp;title=</t>
  </si>
  <si>
    <t xml:space="preserve">Computer backup tape containing personal information was lost. </t>
  </si>
  <si>
    <t>Orthopedics &amp; Adult Reconstructive Surgery, Texas</t>
  </si>
  <si>
    <t>x</t>
  </si>
  <si>
    <t>lost</t>
  </si>
  <si>
    <t>The company's business associate AssuranceMD reportedly lost a mobile device that contained 22,000 patients’ information.</t>
  </si>
  <si>
    <t>http://www.hhs.gov/ocr/privacy/hipaa/administrative/breachnotificationrule/breachtool.html</t>
  </si>
  <si>
    <t>http://healthitsecurity.com/2013/05/20/tucson-patients-data-exposed-hhs-breach-tool-updated/</t>
  </si>
  <si>
    <t>US Dept. of Health &amp; Human Services; Health IT Security</t>
  </si>
  <si>
    <t>Raleigh Orthopaedic Clinic</t>
  </si>
  <si>
    <t xml:space="preserve">More than 17,000 patients at the Raleigh Orthopaedic Clinic are potential victims of a health data breach as a result of a third-party vendor, whose job it was to transfer X-ray media from film into electronic format. </t>
  </si>
  <si>
    <t>http://healthitsecurity.com/2013/05/07/x-ray-film-scam-exposes-17k-patients-to-possible-data-breach/</t>
  </si>
  <si>
    <t>United HomeCare Services, Inc.</t>
  </si>
  <si>
    <t>stolen computer</t>
  </si>
  <si>
    <t xml:space="preserve">A laptop containing protected health information was stolen from an employee's car on Jan. 9. While the laptop was password protected, it had not been encrypted at the time it was stolen. </t>
  </si>
  <si>
    <t>http://www.beckershospitalreview.com/healthcare-information-technology/united-homecare-services-data-breach-could-affect-more-than-13000-patients.html</t>
  </si>
  <si>
    <t>US Dept. of Health &amp; Human Services; Beckers Hospital Review</t>
  </si>
  <si>
    <t>Indiana University Health Arnett</t>
  </si>
  <si>
    <t>After an internal investigation, IU Health Arnett said it determined that emails stored on the laptop hard drive may have contained patient names, dates of birth, physician names, medical record numbers, diagnoses and dates of service. The computer did not contain Social Security numbers, financial information or patient medical records, according to the statement.</t>
  </si>
  <si>
    <t>http://seclists.org/dataloss/2013/q2/94</t>
  </si>
  <si>
    <t>US Dept. of Health &amp; Human Services; Seclists</t>
  </si>
  <si>
    <t>Privacy Rights</t>
  </si>
  <si>
    <t>Froedtert Health</t>
  </si>
  <si>
    <t>A computer virus was discovered on an employee's work computer account on December 14, 2012.  One of the files on the employee's computer contained patient names, addresses, telephone numbers, dates of birth, medical record numbers, names of health insurers, diagnoses, and other clinical information.  A limited number of Social Security numbers were also exposed.</t>
  </si>
  <si>
    <t>Hack resulted in a few hundred thousand stolen passwords.</t>
  </si>
  <si>
    <t>Naked Security; NBC News</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</si>
  <si>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</si>
  <si>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Naked Security; New York Times</t>
  </si>
  <si>
    <t xml:space="preserve">Yahoo </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</si>
  <si>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</si>
  <si>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</si>
  <si>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Up to 160,000 Social Security numbers and a million driver's license numbers may have been accessed. 94 Social Security numbers were definitely obtained by the person or group that committed the security breach.</t>
  </si>
  <si>
    <t>http://www.reuters.com/article/2013/05/09/us-usa-hack-washingtonstate-idUSBRE9480YY20130509</t>
  </si>
  <si>
    <t>Reuters; Privacy Rights</t>
  </si>
  <si>
    <t>published on web</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</si>
  <si>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</si>
  <si>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Boing Boing; Wired</t>
  </si>
  <si>
    <t xml:space="preserve">online note-taking </t>
  </si>
  <si>
    <t>Evernote asked its 50 million users to reset their passwords following an attempt to hack the note-taking network. The company said it’d found no evidence that any payment information for Evernote Premium or Evernote Business customers had been accessed, nor was their any indication that content stored by users had been accessed, changed or lost.</t>
  </si>
  <si>
    <t>Wired; Digital Trends</t>
  </si>
  <si>
    <t>South Africa Police Service's anonymous whistleblowing website</t>
  </si>
  <si>
    <t xml:space="preserve">hacked </t>
  </si>
  <si>
    <t>Anonymous has hacked into an anonymous whistleblowing website run by the South Africa Police Service (SAPS), revealing the identities of thousands of its users and possibly jeopardising their safety. According to a tweet from @DomainerAnon, the hack was in response to the massacre of 34 protesting miners at Marikana in August 2012, the most deadly use of violence by the state on its own people since the Sharpevill Massacre. Nearly 16,000 records, detailing submissions to the site since 2005, have been reposted on one of the text-hosting sites that Anonymous members often use to repost seized info.</t>
  </si>
  <si>
    <t>http://www.wired.co.uk/news/archive/2013-05/22/south-africa-whistleblower-leak</t>
  </si>
  <si>
    <t>"We discovered one live attack and were able to shut it down in process moments later," wrote Bob Lord, Twitter's director of information security. "However, our investigation has thus far indicated that the attackers may have had access to limited user information -- usernames, email addresses, session tokens and encrypted/salted versions of passwords -- for approximately 250,000 users."</t>
  </si>
  <si>
    <t>http://www.wired.co.uk/news/archive/2013-02/02/twitter-hacked</t>
  </si>
  <si>
    <t>Names, Social Security numbers, health insurance identification numbers, health insurance information, dates of birth, diagnoses, other medical information, disability codes, addresses, and phone numbers may have been exposed.</t>
  </si>
  <si>
    <t>utilities</t>
  </si>
  <si>
    <t>Customer banking information and other personal information may have been accessed during the attack.</t>
  </si>
  <si>
    <t>Three computers were stolen that contained both youth and employee records was reported stolen on January 2, 2013.  Over 100,000 records were on the device and may have been exposed.</t>
  </si>
  <si>
    <t>Hack discovered after Drupal found malicious files placed on association.drupal.org servers via a third-party application. The hack exposed usernames, e-mail addresses, country information, and cryptographically hashed passwords, although investigators may discover additional types of information were compromised.</t>
  </si>
  <si>
    <t>"An employee from a software consulting firm contracted by New York State
 Electric &amp; Gas and Rochester Gas and Electric (RG&amp;E) was allowed unauthorized access to the company’s databases"</t>
  </si>
  <si>
    <t>www.idtheftcenter.org/</t>
  </si>
  <si>
    <t>ITRC</t>
  </si>
  <si>
    <t xml:space="preserve">1.5 million credit card numbers from its systems may have been exposed after detecting “unauthorized access” into its processing system. </t>
  </si>
  <si>
    <t>http://money.cnn.com/2012/03/30/technology/credit-card-data-breach/index.htm</t>
  </si>
  <si>
    <t>"After finding a security vulnerability in Iran's banking system, Khosrow Zarefarid
 wrote a formal report and sent it to the CEOs of all the affected banks
 across the country. When the banks ignored his findings, he hacked 3 
million bank accounts, belonging to at least 22 different banks, to 
prove his point."</t>
  </si>
  <si>
    <t>14,000,000</t>
  </si>
  <si>
    <t>Scrambled passwords, e-mail addresses, and personal security answers were knowingly stolen from Blizzard's internal network. While Blizzard would not elaborate on the size of the hack, mentioning millions hacked, it is estimated the breach accessed more than 14 million accounts. While Blizzard states there is no evidence financial information was accessed, at the time of the attack one of our iib researchers found fraudulent Blizzard charges on their account.</t>
  </si>
  <si>
    <t>http://www.forbes.com/sites/erikkain/2012/08/09/its-official-blizzard-hacked-account-information-stolen/</t>
  </si>
  <si>
    <t>https://us.battle.net/support/en/article/important-security-update-faq#5</t>
  </si>
  <si>
    <t>http://thehightechsociety.com/blizzard-battle-net-hack/</t>
  </si>
  <si>
    <t xml:space="preserve">lost media </t>
  </si>
  <si>
    <t>California child support records were lost in transit during a disaster preparedness exercise.</t>
  </si>
  <si>
    <t>http://articles.businessinsider.com/2012-04-03/news/31279254_1_major-data-breach-identity-theft-office-of-privacy-protection</t>
  </si>
  <si>
    <t>The Utah Department of Technology Services had recently moved the claims records to a new server, and hackers believed to be operating out of Eastern Europe were able to circumvent the server’s multi-layered security system containing Social Security numbers for the Medicaid claims.</t>
  </si>
  <si>
    <t>http://www.sltrib.com/sltrib/news/53868568-78/health-information-medicaid-security.html.csp</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</si>
  <si>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</si>
  <si>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</si>
  <si>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Breached info was from backup disks .</t>
  </si>
  <si>
    <t xml:space="preserve">12,367,232 </t>
  </si>
  <si>
    <t>Hacking group AntiSec, associated with Anonymous, stated they hacked an FBI laptop in March of 2012 accessing a file of more than 12 million Apple Unique Device Identifiers (UDIDs). Subsequently, it was found out that BlueToad, an app develepor was the source of the breach. The list contained personal information such as full names, phone numbers, and street addresses. AntiSec published a million of these UDIDs online.</t>
  </si>
  <si>
    <t>Yahoo Voices service was hacked, exposing more than 450,000 usernames and passwords.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</si>
  <si>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</si>
  <si>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</si>
  <si>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Two suspects reportedly took in around $877,000 by selling the contact information and plan details of 8.7 million KT subscribers, almost half of the carrier's total customers.</t>
  </si>
  <si>
    <t xml:space="preserve">Formspring was tipped off to breach by someone who spotted about 420,000 hashed passwords posted to a security forum. At which point they disabled and required their users to create new passwords. </t>
  </si>
  <si>
    <t>Hacker 'dwdm' uploaded a file containing 6.5 million passwords on a Russian hacker forum. Soon after another 1.5 million passwords were discovered. The passwords published were obscured with a technique called "hashing."</t>
  </si>
  <si>
    <t>http://arstechnica.com/security/2012/06/8-million-leaked-passwords-connected-to-linkedin/</t>
  </si>
  <si>
    <t>Collective group LulzSec released a database of 163,792 names, usernames, e-mail addresses, IP addresses, and passwords has been dumped on the Internet.</t>
  </si>
  <si>
    <t>hack</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</si>
  <si>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</si>
  <si>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A computer security breach at the University of Wisconsin-Milwaukee may have exposed the names and Social Security numbers of about 75,000 people associated with the school.</t>
  </si>
  <si>
    <t xml:space="preserve">Less than 1% of Citbank card holders' names, account numbers, and contact information such as e-mail addresses were stolen. Card security codes were not stolen. </t>
  </si>
  <si>
    <t>lost media</t>
  </si>
  <si>
    <t>Morgan Stanley mailed a CD containing sensitive data about investors in tax-exempt funds and bonds to the New York State Department of Taxation and Finance. The package arrived at the building but when it got to the relevant desk the data CD was missing.</t>
  </si>
  <si>
    <t>Hacking collective Lulzsec steal account information of 200,000 users from video game maker Bethesda.</t>
  </si>
  <si>
    <t>http://www.pcworld.com/article/231215/lulzsec_a_short_history_of_hacking.html</t>
  </si>
  <si>
    <t xml:space="preserve">Information taken includes names, birth dates, e-mail addresses and passwords from Sega Pass, a system for users interested in newsletters and for registering certain products. Upon learning of the breach, Sega reset all the passwords on their system, which were not stored in plain text. In a bizarre twist, hacker collective LulzSec, responsible for the Sony breach; tweeted Sega to aid them, "@Sega - contact us. We want to help you destroy the hackers that attacked you. We love the Dreamcast, these people are going down." We love the Dreamcast too. </t>
  </si>
  <si>
    <t xml:space="preserve"> http://www.zdnet.com/blog/gamification/sega-1-3-million-customer-records-hacked-lulzsec-promises-retribution/481</t>
  </si>
  <si>
    <t>The Sony Online Entertainment network, used for PC games, was hacked by LulzSec in addition to the 77 million Sony Playstation Network breach, compromising an additional 25 million accounts. Sony stated that outside of the USA more than 23,000 lost their financial data.</t>
  </si>
  <si>
    <t>http://www.computerworld.com/s/article/9216343/Sony_cuts_off_Sony_Online_Entertainment_service_after_hack</t>
  </si>
  <si>
    <t>Rounding off a thoroughly unhappy year for Sony, their third breach saw the loss of 76,000,000 Sony PSN and Qriocity user accounts to hacking collective Lulzsec.</t>
  </si>
  <si>
    <t>http://mashable.com/2011/05/31/sony-playstation-services-return/</t>
  </si>
  <si>
    <t>An unsecured server that was storing customer data also had some viruses on it. It's unclear how the server got infected with the viruses, "it looked like someone had found an open port on the server and dumped a bunch of viruses on it."</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</si>
  <si>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</si>
  <si>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The 3.5 million breached records include people's names, mailing addresses, social security numbers, and in some cases also dates of birth and driver's license numbers.</t>
  </si>
  <si>
    <t>http://www.informationweek.com/security/attacks/texas-data-breach-exposed-35-million-rec/229401489?queryText=Texas%20data%20leak</t>
  </si>
  <si>
    <t>"AntiSec" hackers published 2,719 social security numbers, 8,214 passwords, 15,798 birth dates, 48,182 street addresses, 1,531,628 email addresses, 106,691 phone numbers, 57 bank account numbers, 53 driver's license numbers, and eight credit card numbers of more than 70 US different U.S. law enforcement agencies.</t>
  </si>
  <si>
    <t>virus</t>
  </si>
  <si>
    <t>"The Department of Unemployment Assistance (DUA) and the Department of Career Services (DCS) were both infected with the W32.QAKBOT virus, a malicious program which “downloads additional files, steals information, and opens a back door on the compromised computer”.  All said and done, over 1,500 computers from these networks (and another, smaller network) were infected with the virus."</t>
  </si>
  <si>
    <t>Electronic files containing names and social security numbers of approximately 300,000 individuals who have applied for California workers’ compensation benefits had been exposed to unauthorized access.</t>
  </si>
  <si>
    <t>1,900,000</t>
  </si>
  <si>
    <t>2, 3</t>
  </si>
  <si>
    <t>Health Net's vendor responsible for managing IT infrastructure, stated that it could not locate several server drives. After a forensics analysis, Health Net determined that personal information of some former and current members, employees and health care providers is on the drives. That information may include names, addresses, health information, Social Security numbers and/or financial information.</t>
  </si>
  <si>
    <t>A health care organization that runs children’s hospitals reported the loss of 1.05 million records when data backup tapes were lost.</t>
  </si>
  <si>
    <t>http://zerosecurity.org/technews/past-three-years-over-21m-medical-record-breaches/</t>
  </si>
  <si>
    <t xml:space="preserve">A laptop holding the unencrypted records of eight million patients went missing from an NHS store room and wasn't reported until 3 weeks later. </t>
  </si>
  <si>
    <t>http://www.techweekeurope.co.uk/news/nhs-researchers-lose-laptop-with-8m-patients-records-31810</t>
  </si>
  <si>
    <t>Tech Week</t>
  </si>
  <si>
    <t xml:space="preserve">Rx America, Accendo Insurance Co. </t>
  </si>
  <si>
    <t>Accendo</t>
  </si>
  <si>
    <t>Mismailed letters allowing some lines of text containing medication name, date of birth, and member ID to be visible through the envelope window. The mailings were addressed correctly and, to the knowledge of the company, were received by the intended recipients.</t>
  </si>
  <si>
    <t>The records of more than 514,000 patients were on the computer, which listed patients names, ages, dates of birth, medical record numbers and the last four digits of their social security numbers.</t>
  </si>
  <si>
    <t>The stolen computer contained a password-protected file with Social Security numbers as well as names, addresses, dates of birth and medical billing codes.</t>
  </si>
  <si>
    <t>http://www.spartanburgregional.com/Pages/PatientNotice.aspx</t>
  </si>
  <si>
    <t>A password protected,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</si>
  <si>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</si>
  <si>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stolen media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</si>
  <si>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</si>
  <si>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</si>
  <si>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Unknown hackers broke into The Washington Post's Jobs website stealing about 1.27 million user IDs and email addresses.</t>
  </si>
  <si>
    <t>Shadowy global intelligence company</t>
  </si>
  <si>
    <t>3, 4</t>
  </si>
  <si>
    <t xml:space="preserve">Anonymous defaced the Web site of Stratfor and posted a file online that they claimed was the organization’s confidential client list, along with credit card details, passwords and home addresses for those clients. They released 47,680 unique e-mail addresses and 50,277 unique credit card numbers — of which 9,651 were not yet expired. Of the 44,188 encrypted passwords half were easily crackable. </t>
  </si>
  <si>
    <t>http://bits.blogs.nytimes.com/2011/12/27/questions-about-motives-behind-stratfor-hack/</t>
  </si>
  <si>
    <t>US Army</t>
  </si>
  <si>
    <t xml:space="preserve">The information for some 4.6 million active and retired military personnel, as well as their families, was on back up-tapes from an electronic health care record used to capture and preserve patient data from 1992 through September 7 2011. </t>
  </si>
  <si>
    <t>Credit or debit card information was obtained by thieves from the credit card processing system used in one or more Jetro/Restaurant Depot stores.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</si>
  <si>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</si>
  <si>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 xml:space="preserve">Hacker group LulzSec released the e-mails and passwords, 12,000 of which were confirmed to originate from Writerspace.com. </t>
  </si>
  <si>
    <t xml:space="preserve">Up to 760,000 students, professors and others that their names and Social Security numbers might have made it to cyberspace in one of the largest and most costly breaches to hit a college campus. Cyber-forensics showed the hackers likely tried to gain access to the OSU servers in order to perform larger attacks on other websites. </t>
  </si>
  <si>
    <t>"Yale University notified about 43,000 faculty, staff, students and alumni that their names and Social Security numbers were publicly available via Google search for about 10 months."</t>
  </si>
  <si>
    <t>" A Malaysian man has been charged with hacking into major U.S. corporations, including the U.S. Federal Reserve Bank of Cleveland and FedComp, a company that processes financial transactions for credit unions. U.S. Secret Service investigators found more than "400,000 stolen credit and debit card account numbers allegedly obtained by hacking into various computer systems of other financial institutions," "</t>
  </si>
  <si>
    <t>"In 2007, financial services giant J.P. Morgan Chase issued a press release announcing that the personal information of approximately 2.6 million current and former holders of a Chase-Circuit City credit card had been mistakenly identified as trash and thrown out in garbage bags outside five branch offices in New York"</t>
  </si>
  <si>
    <t>A contractor for the US Department of Education, the records of 3.3 million people were stolen on a portable media device containing names, addresses, Social Security numbers and dates of birth of borrowers, but no financial or bank account information.</t>
  </si>
  <si>
    <t>http://www.foxnews.com/us/2010/03/26/student-loan-company-data-m-people-stolen/</t>
  </si>
  <si>
    <t>The information hacked included information such as patient names, social security numbers, date of birth, home addressees, account numbers, and healthcare services and related diagnostic codes.</t>
  </si>
  <si>
    <t>http://www.phiprivacy.net/?p=5743</t>
  </si>
  <si>
    <t xml:space="preserve">Two separate breaches. On September 3rd, 2010 they lost data for 115,000 from unauthorized access of an electronic device, on the 21st they reported an additional 400,000 records were hacked. </t>
  </si>
  <si>
    <t>Computer gamers hacked a server at Seacoast Radiology in Rochester in search of more bandwidth in November to play Call of Duty: Black Ops. In the process they also gained access to personal records of the more than 230,000 patients of the health center.</t>
  </si>
  <si>
    <t>Lincoln Medical and Mental Health Center</t>
  </si>
  <si>
    <t>130,495 patients lost their protected health information after seven CDs a business associate FedEx’d disappeared.</t>
  </si>
  <si>
    <t>http://www.phiprivacy.net/?tag=lincoln-medical-and-mental-health-center</t>
  </si>
  <si>
    <t xml:space="preserve">Stolen electronical medical records. </t>
  </si>
  <si>
    <t>2, 3, 4, 5</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</si>
  <si>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</si>
  <si>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State officials discovered that there was an unauthorized removal of a computer hard drive housed at the Office of Information Technology. The information did NOT include addresses, dates of birth, social security numbers or any other financial information that could be used for identity theft. It included name, state ID number and the name of the client’s program.</t>
  </si>
  <si>
    <t>The stolen portable hard drive is believed to have contained records from 2003 to 2006 that included patient names, addressees, phone numbers, birth dates, Social Security numbers, and, in some cases, drivers' license numbers.</t>
  </si>
  <si>
    <t xml:space="preserve">Theft occurred from the network server. </t>
  </si>
  <si>
    <t>Bradley Manning/Cablegate.</t>
  </si>
  <si>
    <t>Details of iPad 3G users hacked from AT&amp;T website, thought to include those of White House chief of staff Rahm Emanuel.</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</si>
  <si>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</si>
  <si>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US news and gossip blog</t>
  </si>
  <si>
    <t>Gawker.com Gizmodo.com Lifehacker.com hacked. 1.5 Million usernames, emails, passwords taken.</t>
  </si>
  <si>
    <t>Hackers infiltrated restricted university computer databases, putting at risk health and other personal information on 160,000 students, alumni and others. The university said data include Social Security numbers, birth dates, health insurance information and some medical records, but not personal medical records, dating back to 1999.</t>
  </si>
  <si>
    <t>http://www.msnbc.msn.com/id/30645920/ns/technology_and_science-security/t/hackers-breach-uc-berkeley-computers/#.UFjFaKRYtmg</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</si>
  <si>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</si>
  <si>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</si>
  <si>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Perpetrating the biggest credit card scam in history stealing more than 130m people's details, the hacking ring behind the Heartland Payments intrusion were also responsible for a $750,000 cash machine fraud effecting New York Citibank ATMs. Heartland eventually paid more than $110 million to Visa, MasterCard, American Express and other card associations to settle claims related to the breach.</t>
  </si>
  <si>
    <t>http://www.guardian.co.uk/technology/blog/2009/aug/24/hacking-law?INTCMP=SRCH</t>
  </si>
  <si>
    <t>"An extortion demand posted on WikiLeaks seeks $10 million to return over 8 million patient records and 35 million prescriptions allegedly stolen from Virginia Department of Health Professions.  All 36 servers were shut down  to protect records.</t>
  </si>
  <si>
    <t>A hacker, who was never found, demanded a $10 million ransom for a breach effecting 530,000 Virginians. Social security numbers may have been taken. The data was found in a database containing 35 million prescription records.</t>
  </si>
  <si>
    <t>lost computer</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</si>
  <si>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</si>
  <si>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</si>
  <si>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 copier that they had been leased was discovered to have contained personal information of its clientele. The lost data may include Social Security numbers, dates of birth, and medical records on its hard drive. “Like many organizations across the country, we were not aware copy machines contained hard drives that need to be wiped.”</t>
  </si>
  <si>
    <t>http://security-hack1.blogspot.com/2010/04/affinity-health-plan-alerts-public.html</t>
  </si>
  <si>
    <t>"A hard drive with seven years of personal and medical information on about 1.5 million Health Net customers was lost for six months before being reported. A portable, external hard drive with SSNs and medical records “disappeared” and is still missing from the insurer’s headquarters"</t>
  </si>
  <si>
    <t>2, 4</t>
  </si>
  <si>
    <t xml:space="preserve">Two company laptop computers were stolen from an AvMed facility in Gainesville, Florida containing names, addresses, dates of birth, Social Security numbers and health-related information. There is no evidence the data was misused. </t>
  </si>
  <si>
    <t>http://www.governmentsecurity.org/latest-security-news/laptop-theft-exposes-private-info-of-avmed-health-plansaapos-customers.html</t>
  </si>
  <si>
    <t>US Dept of Defense</t>
  </si>
  <si>
    <t xml:space="preserve">"According to a report to Congress, 72,000 Post Deployment Health Reassessment forms are unaccounted for from service members who returned from deployment to Iraq or Afghanistan between Jan 1, 2007 to May 31, 2008. The forms ask for the service member's SSN,. Name, date of birth. While disclosure of any item is
voluntary, they are "encouraged to answer each question." </t>
  </si>
  <si>
    <t>Without first destroying the data the agency sent back a defective unencrypted hard drive for repair and recycling which held detailed records on 76 million veterans, including millions of Social Security numbers dating to 1972.</t>
  </si>
  <si>
    <t>About 131,000 former and current Army Guard members could be affected  when a personal laptop owned by an Army Guard contractor was stolen on July 27. The stolen laptop contained personal information on soldiers enrolled in the Army National Guard Bonus and Incentives Program. The type of data includes names, Social Security Numbers, incentive payment amounts and payment dates.</t>
  </si>
  <si>
    <t>Network Solutions LLC dealt with a large-scale infection of WordPress-driven blogs after malicious code was added to many of their hosted websites compromising 573,000 debit and credit cards.</t>
  </si>
  <si>
    <t>http://www.computerworld.com/s/article/9175783/Network_Solutions_sites_hacked_again</t>
  </si>
  <si>
    <t xml:space="preserve">A folly of poor security judgment was presented by RockYou!: they  did not allow users to use special characters or punctuation in their passwords; they e-mailed user passwords in plain text; lastly, you had to remain on RockYou when entering passwords on third party websites. Hackers took advantage of a simple technique in order to gain access to 32 million user accounts and published a small amount of the data showing the unencrypted plain text passwords that were stored. The dataset stolen also contains a table where RockYou! stored user credentials for social networks and other partner sites, even though RockYou's website stated they did not store login info. </t>
  </si>
  <si>
    <t>Stanford University has notified tens of thousands of past and current Stanford University employees that their personal information - including their dates of birth, Social Security numbers and home addresses - was on the hard drive of a stolen university laptop.</t>
  </si>
  <si>
    <t>Thieves took a case out of a vehicle used by a private off-site storage company. Anyone who had been a patient of a University of Miami physician or visited a UM facility since 1999, is likely included on the tapes. The data included names, addresses, Social Security numbers or health information. 47,000 of these records may have included credit card or other financial information regarding bill payment</t>
  </si>
  <si>
    <t>"The (date) tapes were recovered a month later and authorities believe the data they held was not accessed by the petty thieves who broke into a courier's car and made off with them. Almost comically, the thieves, not knowing what they contained, tried to view the tapes using a VHS player, according to police reports."</t>
  </si>
  <si>
    <t>Two multimedia discs containing the names, social security numbers, addresses, cell phone numbers, email addresses and workplaces of Korean customers sorted by age. Was believed to believed to have been thrown away -- were found an office worker in a backstreet’s trash pile in Seoul. Experts say a GS Caltex employee likely stole the information for personal purposes given there were no signs of hacking.</t>
  </si>
  <si>
    <t>datalossdb.org</t>
  </si>
  <si>
    <t>Data Loss Database</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</si>
  <si>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</si>
  <si>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Lost a back-up tape.</t>
  </si>
  <si>
    <t>http://www.wctv.tv/news/headlines/28132494.html?storySection=comments</t>
  </si>
  <si>
    <t>Data Processors International</t>
  </si>
  <si>
    <t>Provides merchant account establishment and Internet based credit card payment processing services</t>
  </si>
  <si>
    <t>http://www.forbes.com/forbes/2008/0630/030.html</t>
  </si>
  <si>
    <t xml:space="preserve">A computer hacker in Chile has published confidential records belonging to six million people on the internet to illustrate the weakness of their security. </t>
  </si>
  <si>
    <t>County in 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</si>
  <si>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</si>
  <si>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</si>
  <si>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"Tax authorities said they had sent CD-ROMs filled with the 2006 tax 
returns of nearly four million people living in Norway, a country of 
just 4.6 million inhabitants, to the editorial staff at national 
newspapers, radios and television stations."</t>
  </si>
  <si>
    <t>A laptop containing private information on 97,000 employees was stolen held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</si>
  <si>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</si>
  <si>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 laptop was stolen from a car containing unencrypted Social
Security numbers and bonus/salary info of AT&amp;T employees.</t>
  </si>
  <si>
    <t>http://www.idtheftcenter.org/artman2/publish/lib_survey/ITRC_2008_Breach_List.shtml</t>
  </si>
  <si>
    <t>18,000,000</t>
  </si>
  <si>
    <t xml:space="preserve">The (Chinese) hacker did not directly attack the server, instead sending out bulk emailings to the auction staff containing “hacker procedures" that may have contained malware through which the hacker was able to gain their IDs. He then logged into the Auction server using the staffer’s ID allowing the breach to take place. </t>
  </si>
  <si>
    <t>http://www.darkreading.com/security/perimeter-security/211201111/hacker-steals-data-on-18m-auction-customers-in-south-korea.html</t>
  </si>
  <si>
    <t>TD Ameritrade settled a class action lawsuit to compensate as many as 6.3 million TD Ameritrade customers whose data was stolen by hackers costing the Nebraska online brokerage firm less than $2 per victim.</t>
  </si>
  <si>
    <t>A former employee stole a hardrive containing 1m account details from the bank, used to defraud cutomers of nearly $32,000.</t>
  </si>
  <si>
    <t>http://www.computerworld.com/s/article/9072198/Programmer_who_stole_drive_containing_1_million_bank_records_gets_42_months</t>
  </si>
  <si>
    <t>More than 89,000 lottery winners are being notified that sensitive information about them including their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</si>
  <si>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The lost computer disks contained confidential details of 25 million child benefit recipients.</t>
  </si>
  <si>
    <t>"Data thieves broke into computers at supermarket chains Hannaford Brothers and Sweetbay, stealing an estimated 4.2 million credit and debit card numbers."</t>
  </si>
  <si>
    <t>TJX (TK/TJ Maxx)</t>
  </si>
  <si>
    <t>T.J.Maxx, TK Maxx, Marshalls and Bob's Stores</t>
  </si>
  <si>
    <t>Hackers stole data from credit and debit cards of shoppers at off-price retailers TJX, owners of nearly 2,500 stores, including T.J. Maxx and Marshalls. This case is believed to be the largest such breach of consumer information.</t>
  </si>
  <si>
    <t>http://www.msnbc.msn.com/id/17871485/ns/technology_and_science-security/t/tj-maxx-theft-believed-largest-hack-ever/#.UFi-HaRYtmg</t>
  </si>
  <si>
    <t>The laptop had information, including social security numbers, on people who applied for positions at Gap stores, including Banana Republic and Old Navy, between July 2006 and June 2007.</t>
  </si>
  <si>
    <t xml:space="preserve">A trojan virus stole log-ins that were used to harvest user names, e-mail addresses, home addresses and phone numbers, which were uploaded to a remote web server. Soon after phishing e-mails encouraged users to download a Monster Job Seeker Tool, which was in fact a program that encrypted files in their computer and left a ransom note demanding money for their decryption.
</t>
  </si>
  <si>
    <t>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They agreed to the settlement even though the department has said there is no evidence that the information on the stolen laptop was used or than any person involved was harmed by it.</t>
  </si>
  <si>
    <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</si>
  <si>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</si>
  <si>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http://www.informationweek.com/security/attacks/t-mobile-lost-17-million-subscribers-per/210700232</t>
  </si>
  <si>
    <t>Durp. AOL VOLUNTARILY release search data for roughly 20 million web queries from 658,000 anonymized users of the service, no one is quite sure why.</t>
  </si>
  <si>
    <t>40,000,000</t>
  </si>
  <si>
    <t xml:space="preserve">CardSystems was fingered by MasterCard after it spotted fraud on credit card accounts and found a common thread, tracing it back to CardSystems. A computer virus was not to blame for the data theft but an unauthorized entity put a specific code into CardSystems' network, enabling the person or group to gain access to the data. It's not clear how many of the 40 million accounts were actually stolen. </t>
  </si>
  <si>
    <t>http://www.msnbc.msn.com/id/8260050/ns/technology_and_science-security/t/million-credit-cards-exposed/#.UFiz7aRYtmg</t>
  </si>
  <si>
    <t>Blame the messenger! A box of computer tapes containing information on 3.9 million customers was lost by United Parcel Service (UPS) last month, while in transit to a credit reporting agency.</t>
  </si>
  <si>
    <t>Business process outsourcing, payrolls, benefits</t>
  </si>
  <si>
    <t>ADP provided a scammer with personal information of investors who had purchased stock through brokerages that use ADP's investor communications services including Fidelity Investments and Morgan Stanley.</t>
  </si>
  <si>
    <t>ABC</t>
  </si>
  <si>
    <t xml:space="preserve"> A former America Online software engineer stole 92 million screen names and e-mail addresses and sold them to spammers who sent out up to 7 billion unsolicited e-mails.</t>
  </si>
  <si>
    <t>http://www.msnbc.msn.com/id/8985989/#.UFcN8RgUwaA</t>
  </si>
  <si>
    <t>n</t>
  </si>
  <si>
    <t>names, addresses and vehicle identification numbers were taken from the company’s eCommerce websites myHonda and myAcura</t>
  </si>
  <si>
    <t>"The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</si>
  <si>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undisclosed</t>
  </si>
  <si>
    <t xml:space="preserve">The European customer database was hacked - it includes personal customer information such as: surname, first name, nic, address, city, country, telephone, fax and encrypted password. No credit card information was stolen. </t>
  </si>
  <si>
    <t>HP</t>
  </si>
  <si>
    <t xml:space="preserve">Laptop lost/stolen containing employee data. The data includes names, addresses, Social Security numbers, dates of birth and other employment-related information, but not the personal identification numbers required to log on to Fidelity services. No evidence that theives wanted anything more than the laptop itself, though. </t>
  </si>
  <si>
    <t>http://news.cnet.com/Laptop-with-HP-employee-data-stolen/2100-7348_3-6052964.html</t>
  </si>
  <si>
    <t>MOD</t>
  </si>
  <si>
    <t>Hard drive containing details of Armed Forces personnel went missing. Loss was revealed during National Identity Fraud Prevention Week. Data re: people who rnquired about joining the Forces, and so in some cases included next of kin details, passport and National Insurance numbers, drivers' licence and bank details and National Health Service number</t>
  </si>
  <si>
    <t xml:space="preserve">Stolen USBs containing personal information about private lives of staff. </t>
  </si>
  <si>
    <t>Insolvency Service</t>
  </si>
  <si>
    <t>Names, addresses and bank details of up to 400 directors of 122 firms were lost when four laptops were stolen from a Manchester premises.</t>
  </si>
  <si>
    <t>http://www.computerweekly.com/news/2240086906/Insolvency-Service-suffers-another-government-data-loss</t>
  </si>
  <si>
    <t>Tees, Esk and Wear Valleys NHS Trust</t>
  </si>
  <si>
    <t>Memory stick with details of patients found in a public park.</t>
  </si>
  <si>
    <t>http://news.bbc.co.uk/1/hi/england/7619177.stm</t>
  </si>
  <si>
    <t>Home Office</t>
  </si>
  <si>
    <t>PA Consulting lost an unencrypted memory stick containing details of high risk, prolific and other offenders.</t>
  </si>
  <si>
    <t>http://en.wikipedia.org/wiki/List_of_UK_government_data_losses</t>
  </si>
  <si>
    <t>Colchester Hospital University NHS Foundation Trust</t>
  </si>
  <si>
    <t>A manager's unencrypted laptop holding patient addresses and treatment details is stolen from his car whilst on holiday in Edinburgh</t>
  </si>
  <si>
    <t>http://www.computerweekly.com/news/2240086627/Hospital-sacks-senior-manager-over-stolen-laptop</t>
  </si>
  <si>
    <t>Department for Work and Pensions</t>
  </si>
  <si>
    <t>DWP</t>
  </si>
  <si>
    <t>West Yorkshire benefit claimants' data lost. names, dates of birth and national insurance numbers.</t>
  </si>
  <si>
    <t>http://www.telegraph.co.uk/news/politics/1574687/Governments-record-year-of-data-loss.html</t>
  </si>
  <si>
    <t>"thousands"</t>
  </si>
  <si>
    <t>CDs with personal data found at the home of a former contractor.</t>
  </si>
  <si>
    <t xml:space="preserve">"Heavily encrypted" disks containing details of children are lost by couriers. The loss </t>
  </si>
  <si>
    <t>http://www.computerweekly.com/news/2240104003/Hackney-NHS-trust-encrypts-IT-equipment-following-loss-of-child-data</t>
  </si>
  <si>
    <t>Foreign and Commonwealth Office</t>
  </si>
  <si>
    <t>FCO</t>
  </si>
  <si>
    <t>Details of visa applicants were made available on an FCO website.</t>
  </si>
  <si>
    <t>http://www.computerweekly.com/news/2240083882/FCO-breached-data-privacy-of-50000-visa-applicants</t>
  </si>
  <si>
    <t>HM Revenue and Customs</t>
  </si>
  <si>
    <t>Two CDs containing details of the families of child benefits claimants went missing in the post.</t>
  </si>
  <si>
    <t>http://www.telegraph.co.uk/news/politics/2608805/Thousands-of-personal-records-lost-each-month.html</t>
  </si>
  <si>
    <t>Ministry of Justice</t>
  </si>
  <si>
    <t>MOJ</t>
  </si>
  <si>
    <t>Hard disk with details of HM Prison Service staff is lost. Data lost included prison staff names, dates of birth, National Insurance numbers and employee numbers.</t>
  </si>
  <si>
    <t>http://www.pcadvisor.co.uk/news/security/104096/5000-prison-staff-exposed-by-lost-hard-drive/</t>
  </si>
  <si>
    <t>DSA</t>
  </si>
  <si>
    <t xml:space="preserve">Hard disk with details of candidates for the driving theory test was lost in a premises in Iowa by subcontractors. Only names, addresses and phone numbers. </t>
  </si>
  <si>
    <t>Details of individuals made public after "unauthorised disclosure by a contractor"</t>
  </si>
  <si>
    <t>http://www.computerweekly.com/news/2240086572/Foreign-office-reports-five-significant-data-losses</t>
  </si>
  <si>
    <t>4,000,000 patient names, addresses, dates of birth, and Social Security numbers were contained in four computers stolen from an administrative building. Second biggest security breach ever reported to the Department of Health and Human Services (HHS).</t>
  </si>
  <si>
    <t>http://datalossdb.org/latest_incidents_remote_sync</t>
  </si>
  <si>
    <t>Nasdaq forum website hacked by hacking ring, email addresses and passwords compromised</t>
  </si>
  <si>
    <t>http://www.reuters.com/article/2013/07/18/net-us-nasdaq-cybercrime-website-idUSBRE96H1F520130718</t>
  </si>
  <si>
    <t>1 to 8</t>
  </si>
  <si>
    <t xml:space="preserve">hacking ring targeted banks, payment processors and chain stores, to steal more than 160 million credit and debit card numbers, target more than 800,000 bank accounts </t>
  </si>
  <si>
    <t>http://www.nydailynews.com/news/national/russians-ukrainian-charged-largest-hacking-spree-u-s-history-article-1.1408948</t>
  </si>
  <si>
    <t>KB Kookmin Card, Lotte Card and NH Nonghyup Card</t>
  </si>
  <si>
    <t>stolen</t>
  </si>
  <si>
    <t>an employee from personal credit ratings firm Korea Credit Bureau (KCB) stole customer data from these 3 credit card firms while working for them as a temporary consultant, in order to sell the data to phone marketing companies. Stolen data included names, SSNs, phone numbers, credit card numbers and expiration dates.</t>
  </si>
  <si>
    <t>Citibank Korea</t>
  </si>
  <si>
    <t xml:space="preserve">an employee stole details about client's lending contracts and sold it to private loan companies. </t>
  </si>
  <si>
    <t>http://www.net-security.org/secworld.php?id=16230</t>
  </si>
  <si>
    <t>Two men obtained data about phone subscribers (including information about their monthly plans) in order to conduct an illegal marketing scheme. Authorities estimate the suspects earned at least 1 billion won (US$877,000).</t>
  </si>
  <si>
    <t>http://www.securityweek.com/police-arrest-two-south-korea-telecom-hack-exposed-87-million</t>
  </si>
  <si>
    <t>Nexon</t>
  </si>
  <si>
    <t>web (gaming)</t>
  </si>
  <si>
    <t>stolen info included account IDs, names, and encrypted resident registration numbers and passwords</t>
  </si>
  <si>
    <t>http://www.alertboot.com/blog/blogs/endpoint_security/archive/2011/11/26/data-security-korea-s-maplestory-nexon-gets-hacked-second-largest-sk-breach.aspx</t>
  </si>
  <si>
    <t>Cyworld</t>
  </si>
  <si>
    <t>web (social network)</t>
  </si>
  <si>
    <t xml:space="preserve">stolen info included user IDs, passwords, social security numbers, names, mobile phone numbers and email addresses. SSNs and passwords were encrypted so not availablew for illegal use. </t>
  </si>
  <si>
    <t>http://www.alertboot.com/blog/blogs/endpoint_security/archive/2011/07/29/strong-data-encryption-is-protecting-my-hacked-data.aspx</t>
  </si>
  <si>
    <t>: style year blocks as I have done for 2013 - double check this has been done</t>
  </si>
  <si>
    <t>: round corners of annotation lines</t>
  </si>
  <si>
    <t>: fix "unknown" in legend</t>
  </si>
  <si>
    <t>: fix Adobe bubble, now 38m Source</t>
  </si>
  <si>
    <t>: increase the contrast between “inside job” and “virus”.</t>
  </si>
  <si>
    <t>:: currently, both are a similar shade of grey</t>
  </si>
  <si>
    <t>Comments</t>
  </si>
  <si>
    <t>Nice visualization. One suggestion: Filter By - non-exclusive options should be selectable via checkboxes, not something that promises to be a radio button by being round.</t>
  </si>
  <si>
    <t xml:space="preserve">Very compelling visualization! Would be great to see an indication of what type of data was stolen, e.g. passwords, payment info, etc </t>
  </si>
  <si>
    <t xml:space="preserve">One bug: the bubble click/hover target is about 200 pixels to the left of the bubble for me. (Safari on OS X 10.8.4.) </t>
  </si>
  <si>
    <t xml:space="preserve">It doesn't like my iPad. Stuck at Viz is loading." </t>
  </si>
  <si>
    <t>Method of leak by color needs a decoder ring for the colors!" -</t>
  </si>
  <si>
    <t xml:space="preserve"> </t>
  </si>
  <si>
    <t>Black market prices of stolen data</t>
  </si>
  <si>
    <t>all prices US unless specified</t>
  </si>
  <si>
    <t>form of data</t>
  </si>
  <si>
    <t>black market price, $</t>
  </si>
  <si>
    <t>comment</t>
  </si>
  <si>
    <t>note</t>
  </si>
  <si>
    <t>source</t>
  </si>
  <si>
    <t>link</t>
  </si>
  <si>
    <t>CVV</t>
  </si>
  <si>
    <t xml:space="preserve">credit verification value: the three- or four-digit number on the back of a card </t>
  </si>
  <si>
    <t>in US</t>
  </si>
  <si>
    <t>Holt and Smirnova 2014</t>
  </si>
  <si>
    <t>https://www.ncjrs.gov/pdffiles1/nij/grants/245375.pdf</t>
  </si>
  <si>
    <t>credit card, stale data</t>
  </si>
  <si>
    <t>2-7</t>
  </si>
  <si>
    <t>old data – owners have cancelled most of cards in batch</t>
  </si>
  <si>
    <t>Rand Corporation</t>
  </si>
  <si>
    <t>http://www.rand.org/content/dam/rand/pubs/research_reports/RR600/RR610/RAND_RR610.pdf</t>
  </si>
  <si>
    <t>fullz</t>
  </si>
  <si>
    <t xml:space="preserve">full packages of individuals' identifying information. usually contain an individual's name, Social Security number, birth date, account numbers and other data. </t>
  </si>
  <si>
    <t>creditcards.com, Holt and Smirnova 2014</t>
  </si>
  <si>
    <t>http://www.creditcards.com/glossary/term-fullz.php</t>
  </si>
  <si>
    <t>bank account details</t>
  </si>
  <si>
    <t>health credentials</t>
  </si>
  <si>
    <t>includes names, birth dates, policy numbers, diagnosis codes and billing information. fraudsters create fake IDs to buy medical equipment or drugs for resale, or use it to file fake insurance claims. often not immediately identified by a patient or their provider, giving criminals years to milk the data dry.</t>
  </si>
  <si>
    <t>http://www.reuters.com/article/2014/09/24/us-cybersecurity-hospitals-idUSKCN0HJ21I20140924</t>
  </si>
  <si>
    <t>credit card, market flooded</t>
  </si>
  <si>
    <t>10-12</t>
  </si>
  <si>
    <t>price drops once the market becomes flooded with records from the same breach.</t>
  </si>
  <si>
    <t>PayPal / eBay account</t>
  </si>
  <si>
    <t>Globe and Mail</t>
  </si>
  <si>
    <t>http://www.theglobeandmail.com/technology/digital-culture/as-hackers-feast-on-stolen-data-profiting-from-fraud-gets-harder/article18982563/</t>
  </si>
  <si>
    <t>credit card, freshly acquired</t>
  </si>
  <si>
    <t>20-45</t>
  </si>
  <si>
    <t>rapidly decrease in value following theft because customers cancel them. more valuable if sold along with other data about the owner e.g. address – small test purchases can be made that are more in keeping with the owner's normal buying patterns, so less likely to be detected. chip + PIN cards worth more.</t>
  </si>
  <si>
    <t>price varies a lot</t>
  </si>
  <si>
    <t>Rand Corporation, Reuters, Forbes</t>
  </si>
  <si>
    <t>http://www.forbes.com/sites/frontline/2014/06/18/the-underground-economy-of-data-breaches/</t>
  </si>
  <si>
    <t>spam email list</t>
  </si>
  <si>
    <t>whole list</t>
  </si>
  <si>
    <t>total price for list</t>
  </si>
  <si>
    <t>'executive' credit card</t>
  </si>
  <si>
    <t>cards with higher credit limits</t>
  </si>
  <si>
    <t xml:space="preserve">zero-day </t>
  </si>
  <si>
    <t>up to 250,000</t>
  </si>
  <si>
    <t>zero-days are exploitable vulnerabilities that a software vendor is not aware of and for which no patch has been created. often used for corporate espionage. hard to find so can command high prices.</t>
  </si>
  <si>
    <t>service, price, year
Adobe Reader $5,000–$30,000 2012
Android $30,000–$60,000 2012
Chrome or Internet Explorer $80,000–$200,000 2012
Firefox or Safari $60,000–$150,000 2012
Flash or Java Browser Plug-ins $40,000–$100,000 2012
iOS $100,000–$250,000 2012
Mac OSX $20,000–$50,000 2012
Microsoft Word $50,000–$100,000 2012
Windows $60,000–$120,000 2012</t>
  </si>
  <si>
    <t>==</t>
  </si>
  <si>
    <t>black market cost of hacking into an account</t>
  </si>
  <si>
    <t>16-325</t>
  </si>
  <si>
    <t>depending on account type</t>
  </si>
  <si>
    <t>average cost to companies per compromised record</t>
  </si>
  <si>
    <t>in the form of lost customers, damaged reputation and diminished goodwill</t>
  </si>
  <si>
    <t>based on analysis of  49 U.S. companies in 14 different industry sectors, 2011. large data breaches (&gt;100,000 records) excluded</t>
  </si>
  <si>
    <t>Symantec</t>
  </si>
  <si>
    <t>http://www.symantec.com/content/en/us/about/media/pdfs/b-ponemon-2011-cost-of-data-breach-us.en-us.pdf</t>
  </si>
  <si>
    <t>trends</t>
  </si>
  <si>
    <t>medical data fraud</t>
  </si>
  <si>
    <t>healthcare organizations that have reported a criminal cyber attack: 40% in 2013, up from 20% in 2009</t>
  </si>
  <si>
    <t>according to an annual survey by the Ponemon Institute think tank on data protection policy.</t>
  </si>
  <si>
    <t>price drop</t>
  </si>
  <si>
    <t>black market prices for stolen data are dropping because of a) oversupply - the market is flooded with credit card records b) increase in number of opportunistic criminals entering the market, getting fleeced by the more data-savvy hackers selling the information</t>
  </si>
  <si>
    <t>ransomware</t>
  </si>
  <si>
    <t xml:space="preserve">stealing data and using it as leverage to extort money from the owner. hackers recently locked a number of Australian iPhone and iPad users out of their devices then demanded $100 ransoms to unlock them. </t>
  </si>
  <si>
    <t>CNN, Globe and Mail, Ars Technica</t>
  </si>
  <si>
    <t>http://edition.cnn.com/2014/05/27/tech/mobile/hackers-iphones/</t>
  </si>
  <si>
    <t>http://arstechnica.com/security/2014/05/your-iphone-has-been-taken-hostage-pay-100-ransom-to-get-it-back/</t>
  </si>
  <si>
    <t>bug bounties</t>
  </si>
  <si>
    <t>money paid by companies to incentivise people to report bugs and zero days. Google’s bounty program usually pays $3,000 to $5,000, with some non-Chrome exploits fetching up to $20,000 and up to $150,000 for Chrome exploits.</t>
  </si>
  <si>
    <t>other graphics</t>
  </si>
  <si>
    <t>http://www.bloomberg.com/infographics/2014-08-21/top-data-breaches.html</t>
  </si>
  <si>
    <t>dropoff</t>
  </si>
  <si>
    <t>These costs stem from a variety of sources such as replacing customer credit cards, credit monitoring for victims, lost business, declining stock prices, lawsuits and fines. On average these costs amount to around $200 per compromised record.</t>
  </si>
  <si>
    <t>In this year’s study, the average per capita cost of data breach has declined from $214 to $194. (2011 - NB large attacks involving more than 100,000 records were excluded from analysis, based only on XXX companies)</t>
  </si>
  <si>
    <t>trends here?</t>
  </si>
  <si>
    <t>report - need to reigster</t>
  </si>
  <si>
    <t>http://www-935.ibm.com/services/us/en/it-services/security-services/cost-of-data-breach/</t>
  </si>
  <si>
    <t>ransomware / oversupply in black market driving down prices</t>
  </si>
  <si>
    <t xml:space="preserve">Mr. Holt and Ms. Smirnova found the average price of a stolen bank or credit card could be as low as four cents, for example, but as high as $8,000 for a higher limit executive-type card, with the average selling price just over $100.
</t>
  </si>
  <si>
    <t>PayPal and eBay accounts have grown in popularity, now costing on average just $27. E-mail lists for spams and scams average just under $100.</t>
  </si>
  <si>
    <t>Earlier this year, for example, the Twitter user @N was actually stolen due to its status as one of the service’s earliest names. Though the owner eventually regained control, he claims to have been offered as much as $50,000 for the handle in the past.</t>
  </si>
  <si>
    <t xml:space="preserve">stolen Twitter handle @N </t>
  </si>
  <si>
    <t>https://medium.com/@N/how-i-lost-my-50-000-twitter-username-24eb09e026dd</t>
  </si>
  <si>
    <t>Although prices range widely—for example, hacking into accounts can cost anywhere from $16 to more than $325, depending on the account type (Goncharov, 2012)</t>
  </si>
  <si>
    <t xml:space="preserve">Prices for credit card data may start at $20–$45/record if supply is limited or the cards are freshly acquired, or $10–$12 if there is an influx. Credit cards acquired in the Target 
breach initially fetched anywhere from $20–$135, depending on the type of card, expiration, 
and limit (Krebs, 2013h). </t>
  </si>
  <si>
    <t>Credit Card Prices Based on Market Circumstance
Credit Card Price Market Circumstance
$20–$45 Freshly acquired
$10–$12 Flooded 
$2–$7 Clearance (“stale” data)
SOURCE: Data drawn from interviews; Krebs, 2013g</t>
  </si>
  <si>
    <t>Experts note that high or no-limit cards (e.g., the American Express 
Black card), or cards with chip and personal identification number (PIN) are more valuable, 
and can command a higher price, and when the data begin to get stale, it may be “on clearance” for something like $2–$7/record (see Table 2.4).</t>
  </si>
  <si>
    <t xml:space="preserve"> eCommerce accounts (e.g., PayPal or 
Amazon) can be sold for a fixed price, or based on the percentage of the remaining balance. </t>
  </si>
  <si>
    <t>Zero-day vulnerabilities (“zero-day exploits”, or just “zero-days”) are exploitable vulnerabilities 
that a software vendor is not aware of and for which no patch has been created. Zero-days 
are thus desirable for hackers, because everyone is vulnerable to exploitation. This, combined 
with zero-days being difficult to find and difficult to develop an exploit for, makes them pricy. 
Zero-days are most often thought to be used for corporate espionage, or highly targeted attacks 
where the only entry is through a zero-day</t>
  </si>
  <si>
    <t>As a result [of zero-days], some 
of those who offer bug bounties, such as Google, have started to increase their rewards.6  Google’s bounty program usually pays $3,000 to $5,000, with some non-Chrome exploits fetching up to $20,000 and 
up to $150,000 for Chrome exploits (Fisher, 2013b).</t>
  </si>
  <si>
    <t>Zero-day prices</t>
  </si>
  <si>
    <t>service, price, year</t>
  </si>
  <si>
    <t>Adobe Reader $5,000–$30,000 2012</t>
  </si>
  <si>
    <t>Android $30,000–$60,000 2012</t>
  </si>
  <si>
    <t>Chrome or Internet Explorer $80,000–$200,000 2012</t>
  </si>
  <si>
    <t>Firefox or Safari $60,000–$150,000 2012</t>
  </si>
  <si>
    <t>Flash or Java Browser Plug-ins $40,000–$100,000 2012</t>
  </si>
  <si>
    <t>iOS $100,000–$250,000 2012</t>
  </si>
  <si>
    <t>Mac OSX $20,000–$50,000 2012</t>
  </si>
  <si>
    <t>Microsoft Word $50,000–$100,000 2012</t>
  </si>
  <si>
    <t>Windows $60,000–$120,000 2012</t>
  </si>
  <si>
    <t>2013: The nominal street price is $8 per card, with mid-tier around $25 per card. For 
guaranteed balances, the price could be much higher (into thousands of dollars).</t>
  </si>
  <si>
    <t>hackers by country: 19% US, ? Ukraine, ?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</si>
</sst>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3">
    <font>
      <sz val="10"/>
      <color rgb="FF000000"/>
      <name val="Arial"/>
    </font>
    <font>
      <b/>
      <sz val="9"/>
      <color rgb="FF000000"/>
      <name val="Arial"/>
    </font>
    <font>
      <b/>
      <sz val="9"/>
      <color rgb="FFCCCCCC"/>
      <name val="Arial"/>
    </font>
    <font>
      <sz val="9"/>
      <color rgb="FFCCCCCC"/>
      <name val="Arial"/>
    </font>
    <font>
      <sz val="9"/>
      <color rgb="FF1155CC"/>
      <name val="Arial"/>
    </font>
    <font>
      <sz val="9"/>
      <color rgb="FF000000"/>
      <name val="Arial"/>
    </font>
    <font>
      <u/>
      <sz val="10"/>
      <color rgb="FF0000FF"/>
      <name val="Arial"/>
    </font>
    <font>
      <u/>
      <sz val="9"/>
      <color rgb="FF0000FF"/>
      <name val="Arial"/>
    </font>
    <font>
      <u/>
      <sz val="9"/>
      <color rgb="FF0000FF"/>
      <name val="Arial"/>
    </font>
    <font>
      <sz val="9"/>
      <name val="Arial"/>
    </font>
    <font>
      <sz val="9"/>
      <color rgb="FF999999"/>
      <name val="Arial"/>
    </font>
    <font>
      <u/>
      <sz val="9"/>
      <color rgb="FF1155CC"/>
      <name val="Arial"/>
    </font>
    <font>
      <sz val="9"/>
      <color rgb="FFB7B7B7"/>
      <name val="Arial"/>
    </font>
    <font>
      <u/>
      <sz val="9"/>
      <color rgb="FF1155CC"/>
      <name val="Arial"/>
    </font>
    <font>
      <u/>
      <sz val="9"/>
      <color rgb="FF000000"/>
      <name val="Arial"/>
    </font>
    <font>
      <u/>
      <sz val="9"/>
      <color rgb="FF0000FF"/>
      <name val="Arial"/>
    </font>
    <font>
      <u/>
      <sz val="9"/>
      <color rgb="FF0000FF"/>
      <name val="Arial"/>
    </font>
    <font>
      <u/>
      <sz val="9"/>
      <color rgb="FF1155CC"/>
      <name val="Arial"/>
    </font>
    <font>
      <u/>
      <sz val="9"/>
      <color rgb="FF1155CC"/>
      <name val="Arial"/>
    </font>
    <font>
      <u/>
      <sz val="9"/>
      <color rgb="FF1155CC"/>
      <name val="Arial"/>
    </font>
    <font>
      <u/>
      <sz val="9"/>
      <color rgb="FF1155CC"/>
      <name val="Arial"/>
    </font>
    <font>
      <sz val="9"/>
      <color rgb="FFFFFFFF"/>
      <name val="Arial"/>
    </font>
    <font>
      <u/>
      <sz val="9"/>
      <color rgb="FF1155CC"/>
      <name val="Arial"/>
    </font>
    <font>
      <sz val="9"/>
      <color rgb="FF263034"/>
      <name val="Arial"/>
    </font>
    <font>
      <u/>
      <sz val="9"/>
      <color rgb="FF1155CC"/>
      <name val="Arial"/>
    </font>
    <font>
      <b/>
      <sz val="9"/>
      <name val="Arial"/>
    </font>
    <font>
      <u/>
      <sz val="9"/>
      <color rgb="FF1155CC"/>
      <name val="Arial"/>
    </font>
    <font>
      <u/>
      <sz val="9"/>
      <color rgb="FF1155CC"/>
      <name val="Arial"/>
    </font>
    <font>
      <u/>
      <sz val="9"/>
      <color rgb="FF1155CC"/>
      <name val="Arial"/>
    </font>
    <font>
      <b/>
      <u/>
      <sz val="9"/>
      <color rgb="FF000000"/>
      <name val="Arial"/>
    </font>
    <font>
      <u/>
      <sz val="9"/>
      <color rgb="FF1155CC"/>
      <name val="Arial"/>
    </font>
    <font>
      <u/>
      <sz val="9"/>
      <color rgb="FF1155CC"/>
      <name val="Arial"/>
    </font>
    <font>
      <u/>
      <sz val="9"/>
      <color rgb="FF1155CC"/>
      <name val="Arial"/>
    </font>
    <font>
      <b/>
      <u/>
      <sz val="9"/>
      <color rgb="FF000000"/>
      <name val="Arial"/>
    </font>
    <font>
      <u/>
      <sz val="9"/>
      <color rgb="FF1155CC"/>
      <name val="Arial"/>
    </font>
    <font>
      <u/>
      <sz val="9"/>
      <color rgb="FF1155CC"/>
      <name val="Arial"/>
    </font>
    <font>
      <b/>
      <u/>
      <sz val="9"/>
      <color rgb="FF000000"/>
      <name val="Arial"/>
    </font>
    <font>
      <u/>
      <sz val="9"/>
      <color rgb="FF1155CC"/>
      <name val="Arial"/>
    </font>
    <font>
      <u/>
      <sz val="9"/>
      <color rgb="FF1155CC"/>
      <name val="Arial"/>
    </font>
    <font>
      <u/>
      <sz val="9"/>
      <color rgb="FF1155CC"/>
      <name val="Arial"/>
    </font>
    <font>
      <u/>
      <sz val="9"/>
      <color rgb="FF1155CC"/>
      <name val="Arial"/>
    </font>
    <font>
      <u/>
      <sz val="9"/>
      <color rgb="FF1155CC"/>
      <name val="Arial"/>
    </font>
    <font>
      <u/>
      <sz val="9"/>
      <color rgb="FF0000FF"/>
      <name val="Arial"/>
    </font>
    <font>
      <b/>
      <u/>
      <sz val="9"/>
      <color rgb="FF000000"/>
      <name val="Arial"/>
    </font>
    <font>
      <u/>
      <sz val="9"/>
      <color rgb="FF1155CC"/>
      <name val="Arial"/>
    </font>
    <font>
      <sz val="9"/>
      <color rgb="FF080E14"/>
      <name val="Arial"/>
    </font>
    <font>
      <b/>
      <u/>
      <sz val="9"/>
      <color rgb="FF000000"/>
      <name val="Arial"/>
    </font>
    <font>
      <u/>
      <sz val="9"/>
      <color rgb="FF1155CC"/>
      <name val="Arial"/>
    </font>
    <font>
      <b/>
      <sz val="9"/>
      <name val="Arial"/>
    </font>
    <font>
      <sz val="9"/>
      <name val="Arial"/>
    </font>
    <font>
      <sz val="10"/>
      <name val="Arial"/>
    </font>
    <font>
      <b/>
      <sz val="9"/>
      <name val="Helvetica neue"/>
    </font>
    <font>
      <sz val="9"/>
      <color rgb="FF000000"/>
      <name val="Arial"/>
    </font>
    <font>
      <u/>
      <sz val="9"/>
      <color rgb="FF0000FF"/>
      <name val="Arial"/>
    </font>
    <font>
      <u/>
      <sz val="9"/>
      <color rgb="FF0000FF"/>
      <name val="Arial"/>
    </font>
    <font>
      <u/>
      <sz val="9"/>
      <color rgb="FF0000FF"/>
      <name val="Arial"/>
    </font>
    <font>
      <b/>
      <u/>
      <sz val="9"/>
      <color rgb="FF0000FF"/>
      <name val="Arial"/>
    </font>
    <font>
      <u/>
      <sz val="9"/>
      <color rgb="FF0000FF"/>
      <name val="Arial"/>
    </font>
    <font>
      <b/>
      <sz val="9"/>
      <color rgb="FF000000"/>
      <name val="Arial"/>
    </font>
    <font>
      <sz val="9"/>
      <color rgb="FFB7B7B7"/>
      <name val="Arial"/>
    </font>
    <font>
      <u/>
      <sz val="9"/>
      <color rgb="FF0000FF"/>
      <name val="Arial"/>
    </font>
    <font>
      <sz val="9"/>
      <color rgb="FF666666"/>
      <name val="Arial"/>
    </font>
    <font>
      <u/>
      <sz val="10"/>
      <color rgb="FF0000FF"/>
      <name val="Arial"/>
    </font>
    <font>
      <u/>
      <sz val="9"/>
      <color rgb="FF0000FF"/>
      <name val="Arial"/>
    </font>
    <font>
      <u/>
      <sz val="9"/>
      <color rgb="FF0000FF"/>
      <name val="Arial"/>
    </font>
    <font>
      <u/>
      <sz val="9"/>
      <color rgb="FF000000"/>
      <name val="Arial"/>
    </font>
    <font>
      <b/>
      <u/>
      <sz val="9"/>
      <color rgb="FF0000FF"/>
      <name val="Arial"/>
    </font>
    <font>
      <sz val="9"/>
      <color rgb="FF222222"/>
      <name val="Arial"/>
    </font>
    <font>
      <u/>
      <sz val="9"/>
      <color rgb="FF000000"/>
      <name val="Arial"/>
    </font>
    <font>
      <sz val="8"/>
      <name val="Arial"/>
    </font>
    <font>
      <sz val="9"/>
      <color rgb="FF0000FF"/>
      <name val="Arial"/>
    </font>
    <font>
      <sz val="10"/>
      <color rgb="FF0000FF"/>
      <name val="Arial"/>
    </font>
    <font>
      <sz val="9"/>
      <color rgb="FF999999"/>
      <name val="Arial"/>
    </font>
    <font>
      <b/>
      <sz val="9"/>
      <color rgb="FFB7B7B7"/>
      <name val="Arial"/>
    </font>
    <font>
      <b/>
      <sz val="9"/>
      <color rgb="FF010000"/>
      <name val="Helvetica neue"/>
    </font>
    <font>
      <b/>
      <sz val="9"/>
      <color rgb="FF000000"/>
      <name val="Helvetica neue"/>
    </font>
    <font>
      <b/>
      <sz val="9"/>
      <color rgb="FFCCCCCC"/>
      <name val="Arial"/>
    </font>
    <font>
      <sz val="9"/>
      <color rgb="FFCCCCCC"/>
      <name val="Arial"/>
    </font>
    <font>
      <sz val="9"/>
      <color rgb="FF969696"/>
      <name val="Arial"/>
    </font>
    <font>
      <u/>
      <sz val="9"/>
      <color rgb="FF0000FF"/>
      <name val="Arial"/>
    </font>
    <font>
      <sz val="9"/>
      <color rgb="FFFF00FF"/>
      <name val="Arial"/>
    </font>
    <font>
      <sz val="9"/>
      <color rgb="FF434343"/>
      <name val="Arial"/>
    </font>
    <font>
      <u/>
      <sz val="9"/>
      <color rgb="FF0000FF"/>
      <name val="Arial"/>
    </font>
    <font>
      <sz val="9"/>
      <color rgb="FFFF0000"/>
      <name val="Arial"/>
    </font>
    <font>
      <b/>
      <sz val="10"/>
      <name val="Arial"/>
    </font>
    <font>
      <sz val="10"/>
      <color rgb="FFB7B7B7"/>
      <name val="Arial"/>
    </font>
    <font>
      <b/>
      <sz val="10"/>
      <color rgb="FFB7B7B7"/>
      <name val="Arial"/>
    </font>
    <font>
      <u/>
      <sz val="10"/>
      <color rgb="FF0000FF"/>
      <name val="Arial"/>
    </font>
    <font>
      <u/>
      <sz val="10"/>
      <color rgb="FF0000FF"/>
      <name val="Arial"/>
    </font>
    <font>
      <u/>
      <sz val="10"/>
      <color rgb="FF0000FF"/>
      <name val="Arial"/>
    </font>
    <font>
      <sz val="10"/>
      <color rgb="FF000000"/>
      <name val="Arial"/>
    </font>
    <font>
      <sz val="10"/>
      <color rgb="FF6AA84F"/>
      <name val="Arial"/>
    </font>
    <font>
      <sz val="10"/>
      <color rgb="FF999999"/>
      <name val="Arial"/>
    </font>
  </fonts>
  <fills count="9">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FF2CC"/>
        <bgColor rgb="FFFFF2CC"/>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s>
  <borders count="5">
    <border>
      <left/>
      <right/>
      <top/>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324">
    <xf numFmtId="0" fontId="0" fillId="0" borderId="0" xfId="0" applyFont="1" applyAlignment="1">
      <alignment wrapText="1"/>
    </xf>
    <xf numFmtId="0" fontId="1" fillId="2" borderId="0" xfId="0" applyFont="1" applyFill="1" applyAlignment="1">
      <alignment vertical="top" wrapText="1"/>
    </xf>
    <xf numFmtId="3" fontId="1" fillId="2" borderId="0" xfId="0" applyNumberFormat="1" applyFont="1" applyFill="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alignment horizontal="center" vertical="top" wrapText="1"/>
    </xf>
    <xf numFmtId="0" fontId="1" fillId="2" borderId="0" xfId="0" applyFont="1" applyFill="1" applyAlignment="1">
      <alignment vertical="top" wrapText="1"/>
    </xf>
    <xf numFmtId="0" fontId="1" fillId="2" borderId="0" xfId="0" applyFont="1" applyFill="1" applyAlignment="1">
      <alignment horizontal="left" vertical="top" wrapText="1"/>
    </xf>
    <xf numFmtId="0" fontId="1" fillId="2" borderId="0" xfId="0" applyFont="1" applyFill="1" applyAlignment="1">
      <alignment horizontal="right" vertical="top" wrapText="1"/>
    </xf>
    <xf numFmtId="0" fontId="1" fillId="2" borderId="0" xfId="0" applyFont="1" applyFill="1" applyAlignment="1">
      <alignment vertical="top" wrapText="1"/>
    </xf>
    <xf numFmtId="0" fontId="1" fillId="2" borderId="0" xfId="0" applyFont="1" applyFill="1" applyAlignment="1">
      <alignment vertical="top"/>
    </xf>
    <xf numFmtId="0" fontId="2" fillId="2" borderId="0" xfId="0" applyFont="1" applyFill="1" applyAlignment="1">
      <alignment horizontal="right" vertical="top" wrapText="1"/>
    </xf>
    <xf numFmtId="0" fontId="3" fillId="2" borderId="0" xfId="0" applyFont="1" applyFill="1" applyAlignment="1">
      <alignment vertical="top" wrapText="1"/>
    </xf>
    <xf numFmtId="3" fontId="3" fillId="2" borderId="0" xfId="0" applyNumberFormat="1" applyFont="1" applyFill="1" applyAlignment="1">
      <alignment horizontal="left" vertical="top" wrapText="1"/>
    </xf>
    <xf numFmtId="0" fontId="3" fillId="2" borderId="0" xfId="0" applyFont="1" applyFill="1" applyAlignment="1">
      <alignment horizontal="left" vertical="top" wrapText="1"/>
    </xf>
    <xf numFmtId="0" fontId="3" fillId="2" borderId="0" xfId="0" applyFont="1" applyFill="1" applyAlignment="1">
      <alignment vertical="top" wrapText="1"/>
    </xf>
    <xf numFmtId="0" fontId="3" fillId="0" borderId="0" xfId="0" applyFont="1" applyAlignment="1">
      <alignment vertical="top" wrapText="1"/>
    </xf>
    <xf numFmtId="3" fontId="3" fillId="2" borderId="0" xfId="0" applyNumberFormat="1" applyFont="1" applyFill="1" applyAlignment="1">
      <alignment horizontal="left" vertical="top" wrapText="1"/>
    </xf>
    <xf numFmtId="0" fontId="4" fillId="2" borderId="0" xfId="0" applyFont="1" applyFill="1" applyAlignment="1">
      <alignment vertical="top"/>
    </xf>
    <xf numFmtId="3" fontId="1" fillId="2" borderId="0" xfId="0" applyNumberFormat="1" applyFont="1" applyFill="1" applyAlignment="1">
      <alignment vertical="top" wrapText="1"/>
    </xf>
    <xf numFmtId="3" fontId="5" fillId="2" borderId="0" xfId="0" applyNumberFormat="1" applyFont="1" applyFill="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vertical="top" wrapText="1"/>
    </xf>
    <xf numFmtId="3" fontId="5" fillId="2" borderId="0" xfId="0" applyNumberFormat="1" applyFont="1" applyFill="1" applyAlignment="1">
      <alignment horizontal="right" vertical="top" wrapText="1"/>
    </xf>
    <xf numFmtId="0" fontId="5" fillId="2" borderId="0" xfId="0" applyFont="1" applyFill="1" applyAlignment="1">
      <alignment vertical="top" wrapText="1"/>
    </xf>
    <xf numFmtId="0" fontId="6" fillId="0" borderId="0" xfId="0" applyFont="1" applyAlignment="1">
      <alignment wrapText="1"/>
    </xf>
    <xf numFmtId="0" fontId="5" fillId="2" borderId="0" xfId="0" applyFont="1" applyFill="1" applyAlignment="1">
      <alignment horizontal="left" vertical="top"/>
    </xf>
    <xf numFmtId="3" fontId="1" fillId="2" borderId="0" xfId="0" applyNumberFormat="1" applyFont="1" applyFill="1" applyAlignment="1">
      <alignment vertical="top" wrapText="1"/>
    </xf>
    <xf numFmtId="0" fontId="1" fillId="2" borderId="0" xfId="0" quotePrefix="1" applyFont="1" applyFill="1" applyAlignment="1">
      <alignment vertical="top" wrapText="1"/>
    </xf>
    <xf numFmtId="0" fontId="7" fillId="0" borderId="0" xfId="0" applyFont="1" applyAlignment="1">
      <alignment wrapText="1"/>
    </xf>
    <xf numFmtId="0" fontId="8" fillId="0" borderId="0" xfId="0" applyFont="1" applyAlignment="1">
      <alignment vertical="top" wrapText="1"/>
    </xf>
    <xf numFmtId="3" fontId="5" fillId="2" borderId="0" xfId="0" applyNumberFormat="1" applyFont="1" applyFill="1" applyAlignment="1">
      <alignment vertical="top" wrapText="1"/>
    </xf>
    <xf numFmtId="0" fontId="1" fillId="2" borderId="0" xfId="0" applyFont="1" applyFill="1" applyAlignment="1">
      <alignment horizontal="left" vertical="top" wrapText="1"/>
    </xf>
    <xf numFmtId="3" fontId="9" fillId="0" borderId="0" xfId="0" applyNumberFormat="1" applyFont="1" applyAlignment="1">
      <alignment vertical="top" wrapText="1"/>
    </xf>
    <xf numFmtId="3" fontId="10" fillId="2" borderId="0" xfId="0" applyNumberFormat="1" applyFont="1" applyFill="1" applyAlignment="1">
      <alignment horizontal="right" vertical="top" wrapText="1"/>
    </xf>
    <xf numFmtId="0" fontId="9" fillId="2" borderId="0" xfId="0" applyFont="1" applyFill="1" applyAlignment="1">
      <alignment vertical="top" wrapText="1"/>
    </xf>
    <xf numFmtId="0" fontId="11" fillId="2" borderId="0" xfId="0" applyFont="1" applyFill="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left" vertical="top"/>
    </xf>
    <xf numFmtId="0" fontId="1" fillId="0" borderId="0" xfId="0" applyFont="1" applyAlignment="1">
      <alignment horizontal="left" vertical="top" wrapText="1"/>
    </xf>
    <xf numFmtId="0" fontId="5" fillId="0" borderId="0" xfId="0" applyFont="1" applyAlignment="1">
      <alignment horizontal="left" vertical="top" wrapText="1"/>
    </xf>
    <xf numFmtId="3" fontId="5" fillId="0" borderId="0" xfId="0" applyNumberFormat="1" applyFont="1" applyAlignment="1">
      <alignment horizontal="left" vertical="top" wrapText="1"/>
    </xf>
    <xf numFmtId="0" fontId="5" fillId="0" borderId="0" xfId="0" applyFont="1" applyAlignment="1">
      <alignment vertical="top" wrapText="1"/>
    </xf>
    <xf numFmtId="0" fontId="5" fillId="0" borderId="0" xfId="0" applyFont="1" applyAlignment="1">
      <alignment horizontal="left" vertical="top" wrapText="1"/>
    </xf>
    <xf numFmtId="0" fontId="12" fillId="2" borderId="0" xfId="0" applyFont="1" applyFill="1" applyAlignment="1">
      <alignment horizontal="left" vertical="top" wrapText="1"/>
    </xf>
    <xf numFmtId="0" fontId="13"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vertical="top" wrapText="1"/>
    </xf>
    <xf numFmtId="3" fontId="5" fillId="2" borderId="0" xfId="0" applyNumberFormat="1" applyFont="1" applyFill="1" applyAlignment="1">
      <alignment horizontal="left" vertical="top" wrapText="1"/>
    </xf>
    <xf numFmtId="0" fontId="14" fillId="2" borderId="0" xfId="0" applyFont="1" applyFill="1" applyAlignment="1">
      <alignment horizontal="left" vertical="top"/>
    </xf>
    <xf numFmtId="0" fontId="1" fillId="3" borderId="0" xfId="0" applyFont="1" applyFill="1" applyAlignment="1">
      <alignment horizontal="left" vertical="top" wrapText="1"/>
    </xf>
    <xf numFmtId="3" fontId="1" fillId="3" borderId="0" xfId="0" applyNumberFormat="1" applyFont="1" applyFill="1" applyAlignment="1">
      <alignment vertical="top" wrapText="1"/>
    </xf>
    <xf numFmtId="3" fontId="5" fillId="3" borderId="0" xfId="0" applyNumberFormat="1" applyFont="1" applyFill="1" applyAlignment="1">
      <alignment horizontal="left" vertical="top" wrapText="1"/>
    </xf>
    <xf numFmtId="0" fontId="5" fillId="3" borderId="0" xfId="0" applyFont="1" applyFill="1" applyAlignment="1">
      <alignment horizontal="left" vertical="top" wrapText="1"/>
    </xf>
    <xf numFmtId="0" fontId="5" fillId="3" borderId="0" xfId="0" applyFont="1" applyFill="1" applyAlignment="1">
      <alignment horizontal="left" vertical="top" wrapText="1"/>
    </xf>
    <xf numFmtId="3" fontId="5" fillId="3" borderId="0" xfId="0" applyNumberFormat="1" applyFont="1" applyFill="1" applyAlignment="1">
      <alignment horizontal="right" vertical="top" wrapText="1"/>
    </xf>
    <xf numFmtId="0" fontId="5" fillId="3" borderId="0" xfId="0" applyFont="1" applyFill="1" applyAlignment="1">
      <alignment vertical="top" wrapText="1"/>
    </xf>
    <xf numFmtId="0" fontId="15" fillId="3" borderId="0" xfId="0" applyFont="1" applyFill="1" applyAlignment="1">
      <alignment wrapText="1"/>
    </xf>
    <xf numFmtId="0" fontId="5" fillId="3" borderId="0" xfId="0" applyFont="1" applyFill="1" applyAlignment="1">
      <alignment horizontal="left" vertical="top"/>
    </xf>
    <xf numFmtId="0" fontId="16" fillId="0" borderId="0" xfId="0" applyFont="1" applyAlignment="1">
      <alignment wrapText="1"/>
    </xf>
    <xf numFmtId="0" fontId="5" fillId="0" borderId="0" xfId="0" applyFont="1" applyAlignment="1">
      <alignment vertical="top" wrapText="1"/>
    </xf>
    <xf numFmtId="0" fontId="5" fillId="3" borderId="0" xfId="0" applyFont="1" applyFill="1" applyAlignment="1">
      <alignment vertical="top" wrapText="1"/>
    </xf>
    <xf numFmtId="3" fontId="10" fillId="3" borderId="0" xfId="0" applyNumberFormat="1" applyFont="1" applyFill="1" applyAlignment="1">
      <alignment horizontal="right" vertical="top" wrapText="1"/>
    </xf>
    <xf numFmtId="0" fontId="12" fillId="3" borderId="0" xfId="0" applyFont="1" applyFill="1" applyAlignment="1">
      <alignment horizontal="left" vertical="top" wrapText="1"/>
    </xf>
    <xf numFmtId="0" fontId="17" fillId="3" borderId="0" xfId="0" applyFont="1" applyFill="1" applyAlignment="1">
      <alignment horizontal="left" vertical="top"/>
    </xf>
    <xf numFmtId="0" fontId="4" fillId="0" borderId="0" xfId="0" applyFont="1" applyAlignment="1">
      <alignment horizontal="left" vertical="top"/>
    </xf>
    <xf numFmtId="0" fontId="9" fillId="0" borderId="0" xfId="0" applyFont="1" applyAlignment="1">
      <alignment vertical="top" wrapText="1"/>
    </xf>
    <xf numFmtId="3" fontId="10" fillId="0" borderId="0" xfId="0" applyNumberFormat="1" applyFont="1" applyAlignment="1">
      <alignment horizontal="right" vertical="top" wrapText="1"/>
    </xf>
    <xf numFmtId="0" fontId="5" fillId="2" borderId="0" xfId="0" applyFont="1" applyFill="1" applyAlignment="1">
      <alignment vertical="top" wrapText="1"/>
    </xf>
    <xf numFmtId="0" fontId="10" fillId="2" borderId="0" xfId="0" applyFont="1" applyFill="1" applyAlignment="1">
      <alignment horizontal="right" vertical="top" wrapText="1"/>
    </xf>
    <xf numFmtId="0" fontId="5" fillId="2" borderId="0" xfId="0" applyFont="1" applyFill="1" applyAlignment="1">
      <alignment vertical="top" wrapText="1"/>
    </xf>
    <xf numFmtId="0" fontId="18" fillId="2" borderId="0" xfId="0" applyFont="1" applyFill="1" applyAlignment="1">
      <alignment vertical="top"/>
    </xf>
    <xf numFmtId="0" fontId="4" fillId="0" borderId="0" xfId="0" applyFont="1" applyAlignment="1">
      <alignment vertical="top" wrapText="1"/>
    </xf>
    <xf numFmtId="0" fontId="1" fillId="0" borderId="0" xfId="0" applyFont="1" applyAlignment="1">
      <alignment vertical="top" wrapText="1"/>
    </xf>
    <xf numFmtId="3" fontId="5" fillId="0" borderId="0" xfId="0" applyNumberFormat="1" applyFont="1" applyAlignment="1">
      <alignment horizontal="left" vertical="top" wrapText="1"/>
    </xf>
    <xf numFmtId="0" fontId="9" fillId="0" borderId="0" xfId="0" applyFont="1" applyAlignment="1">
      <alignment vertical="top" wrapText="1"/>
    </xf>
    <xf numFmtId="0" fontId="9" fillId="2" borderId="0" xfId="0" applyFont="1" applyFill="1" applyAlignment="1">
      <alignment vertical="top" wrapText="1"/>
    </xf>
    <xf numFmtId="0" fontId="5" fillId="2" borderId="0" xfId="0" applyFont="1" applyFill="1" applyAlignment="1">
      <alignment vertical="top" wrapText="1"/>
    </xf>
    <xf numFmtId="0" fontId="19" fillId="0" borderId="0" xfId="0" applyFont="1" applyAlignment="1">
      <alignment vertical="top"/>
    </xf>
    <xf numFmtId="0" fontId="20" fillId="0" borderId="0" xfId="0" applyFont="1" applyAlignment="1">
      <alignment vertical="top"/>
    </xf>
    <xf numFmtId="0" fontId="21" fillId="2" borderId="0" xfId="0" applyFont="1" applyFill="1" applyAlignment="1">
      <alignment horizontal="left" vertical="top" wrapText="1"/>
    </xf>
    <xf numFmtId="0" fontId="5" fillId="0" borderId="0" xfId="0" applyFont="1" applyAlignment="1">
      <alignment horizontal="left" vertical="top" wrapText="1"/>
    </xf>
    <xf numFmtId="0" fontId="22" fillId="2" borderId="0" xfId="0" applyFont="1" applyFill="1" applyAlignment="1">
      <alignment horizontal="left" vertical="top" wrapText="1"/>
    </xf>
    <xf numFmtId="0" fontId="23" fillId="2" borderId="0" xfId="0" applyFont="1" applyFill="1" applyAlignment="1">
      <alignment vertical="top" wrapText="1"/>
    </xf>
    <xf numFmtId="0" fontId="9" fillId="0" borderId="0" xfId="0" applyFont="1" applyAlignment="1">
      <alignment vertical="top" wrapText="1"/>
    </xf>
    <xf numFmtId="3" fontId="9" fillId="0" borderId="0" xfId="0" applyNumberFormat="1" applyFont="1" applyAlignment="1">
      <alignment vertical="top" wrapText="1"/>
    </xf>
    <xf numFmtId="0" fontId="9" fillId="2" borderId="0" xfId="0" applyFont="1" applyFill="1" applyAlignment="1">
      <alignment horizontal="left" vertical="top" wrapText="1"/>
    </xf>
    <xf numFmtId="0" fontId="1" fillId="4" borderId="0" xfId="0" applyFont="1" applyFill="1" applyAlignment="1">
      <alignment horizontal="left" vertical="top" wrapText="1"/>
    </xf>
    <xf numFmtId="3" fontId="5" fillId="4" borderId="0" xfId="0" applyNumberFormat="1" applyFont="1" applyFill="1" applyAlignment="1">
      <alignment horizontal="left" vertical="top" wrapText="1"/>
    </xf>
    <xf numFmtId="3" fontId="5" fillId="4" borderId="0" xfId="0" applyNumberFormat="1" applyFont="1" applyFill="1" applyAlignment="1">
      <alignment horizontal="left" vertical="top" wrapText="1"/>
    </xf>
    <xf numFmtId="0" fontId="5" fillId="4" borderId="0" xfId="0" applyFont="1" applyFill="1" applyAlignment="1">
      <alignment horizontal="left" vertical="top" wrapText="1"/>
    </xf>
    <xf numFmtId="0" fontId="9" fillId="4" borderId="0" xfId="0" applyFont="1" applyFill="1" applyAlignment="1">
      <alignment vertical="top" wrapText="1"/>
    </xf>
    <xf numFmtId="0" fontId="5" fillId="4" borderId="0" xfId="0" applyFont="1" applyFill="1" applyAlignment="1">
      <alignment horizontal="left" vertical="top" wrapText="1"/>
    </xf>
    <xf numFmtId="3" fontId="10" fillId="4" borderId="0" xfId="0" applyNumberFormat="1" applyFont="1" applyFill="1" applyAlignment="1">
      <alignment horizontal="right" vertical="top" wrapText="1"/>
    </xf>
    <xf numFmtId="0" fontId="24" fillId="4" borderId="0" xfId="0" applyFont="1" applyFill="1" applyAlignment="1">
      <alignment horizontal="left" vertical="top"/>
    </xf>
    <xf numFmtId="0" fontId="4" fillId="4" borderId="0" xfId="0" applyFont="1" applyFill="1" applyAlignment="1">
      <alignment horizontal="left" vertical="top"/>
    </xf>
    <xf numFmtId="0" fontId="9" fillId="3" borderId="0" xfId="0" applyFont="1" applyFill="1" applyAlignment="1">
      <alignment vertical="top" wrapText="1"/>
    </xf>
    <xf numFmtId="0" fontId="4" fillId="3" borderId="0" xfId="0" applyFont="1" applyFill="1" applyAlignment="1">
      <alignment horizontal="left" vertical="top"/>
    </xf>
    <xf numFmtId="0" fontId="12" fillId="4" borderId="0" xfId="0" applyFont="1" applyFill="1" applyAlignment="1">
      <alignment horizontal="left" vertical="top" wrapText="1"/>
    </xf>
    <xf numFmtId="0" fontId="4" fillId="4" borderId="0" xfId="0" applyFont="1" applyFill="1" applyAlignment="1">
      <alignment horizontal="left" vertical="top"/>
    </xf>
    <xf numFmtId="0" fontId="5" fillId="2" borderId="0" xfId="0" applyFont="1" applyFill="1" applyAlignment="1">
      <alignment horizontal="left" vertical="top" wrapText="1"/>
    </xf>
    <xf numFmtId="0" fontId="10" fillId="4" borderId="0" xfId="0" applyFont="1" applyFill="1" applyAlignment="1">
      <alignment horizontal="right" vertical="top" wrapText="1"/>
    </xf>
    <xf numFmtId="0" fontId="25" fillId="2" borderId="0" xfId="0" applyFont="1" applyFill="1" applyAlignment="1">
      <alignment vertical="top" wrapText="1"/>
    </xf>
    <xf numFmtId="3" fontId="9" fillId="2" borderId="0" xfId="0" applyNumberFormat="1" applyFont="1" applyFill="1" applyAlignment="1">
      <alignment vertical="top" wrapText="1"/>
    </xf>
    <xf numFmtId="3" fontId="9" fillId="2" borderId="0" xfId="0" applyNumberFormat="1" applyFont="1" applyFill="1" applyAlignment="1">
      <alignment horizontal="left" vertical="top" wrapText="1"/>
    </xf>
    <xf numFmtId="0" fontId="26" fillId="2" borderId="0" xfId="0" applyFont="1" applyFill="1" applyAlignment="1">
      <alignment vertical="top"/>
    </xf>
    <xf numFmtId="0" fontId="4" fillId="2" borderId="0" xfId="0" applyFont="1" applyFill="1" applyAlignment="1">
      <alignment vertical="top" wrapText="1"/>
    </xf>
    <xf numFmtId="0" fontId="4" fillId="2" borderId="0" xfId="0" applyFont="1" applyFill="1" applyAlignment="1">
      <alignment horizontal="left" vertical="top"/>
    </xf>
    <xf numFmtId="0" fontId="27" fillId="2" borderId="0" xfId="0" applyFont="1" applyFill="1" applyAlignment="1">
      <alignment vertical="top"/>
    </xf>
    <xf numFmtId="0" fontId="4" fillId="2" borderId="0" xfId="0" applyFont="1" applyFill="1" applyAlignment="1">
      <alignment vertical="top"/>
    </xf>
    <xf numFmtId="0" fontId="9" fillId="2" borderId="0" xfId="0" applyFont="1" applyFill="1" applyAlignment="1">
      <alignment vertical="top" wrapText="1"/>
    </xf>
    <xf numFmtId="0" fontId="1" fillId="2" borderId="0" xfId="0" applyFont="1" applyFill="1" applyAlignment="1">
      <alignment horizontal="left" vertical="top" wrapText="1"/>
    </xf>
    <xf numFmtId="3" fontId="5" fillId="2" borderId="0" xfId="0" applyNumberFormat="1" applyFont="1" applyFill="1" applyAlignment="1">
      <alignment horizontal="left" vertical="top" wrapText="1"/>
    </xf>
    <xf numFmtId="3" fontId="5" fillId="2" borderId="0" xfId="0" applyNumberFormat="1" applyFont="1" applyFill="1" applyAlignment="1">
      <alignment horizontal="left" vertical="top" wrapText="1"/>
    </xf>
    <xf numFmtId="0" fontId="5" fillId="2" borderId="0" xfId="0" applyFont="1" applyFill="1" applyAlignment="1">
      <alignment horizontal="left" vertical="top" wrapText="1"/>
    </xf>
    <xf numFmtId="0" fontId="1" fillId="2" borderId="0" xfId="0" applyFont="1" applyFill="1" applyAlignment="1">
      <alignment vertical="top" wrapText="1"/>
    </xf>
    <xf numFmtId="3" fontId="9" fillId="2" borderId="0" xfId="0" applyNumberFormat="1" applyFont="1" applyFill="1" applyAlignment="1">
      <alignment vertical="top" wrapText="1"/>
    </xf>
    <xf numFmtId="0" fontId="4" fillId="2" borderId="0" xfId="0" applyFont="1" applyFill="1" applyAlignment="1">
      <alignment vertical="top" wrapText="1"/>
    </xf>
    <xf numFmtId="3" fontId="5" fillId="2" borderId="0" xfId="0" applyNumberFormat="1" applyFont="1" applyFill="1" applyAlignment="1">
      <alignment vertical="top" wrapText="1"/>
    </xf>
    <xf numFmtId="0" fontId="28" fillId="2" borderId="0" xfId="0" applyFont="1" applyFill="1" applyAlignment="1">
      <alignment vertical="top"/>
    </xf>
    <xf numFmtId="0" fontId="5" fillId="2" borderId="0" xfId="0" quotePrefix="1" applyFont="1" applyFill="1" applyAlignment="1">
      <alignment horizontal="left" vertical="top" wrapText="1"/>
    </xf>
    <xf numFmtId="0" fontId="1" fillId="2" borderId="0" xfId="0" applyFont="1" applyFill="1" applyAlignment="1">
      <alignment horizontal="left" vertical="top" wrapText="1"/>
    </xf>
    <xf numFmtId="0" fontId="5" fillId="2" borderId="0" xfId="0" applyFont="1" applyFill="1" applyAlignment="1">
      <alignment horizontal="left" vertical="top" wrapText="1"/>
    </xf>
    <xf numFmtId="0" fontId="29" fillId="2" borderId="0" xfId="0" applyFont="1" applyFill="1" applyAlignment="1">
      <alignment horizontal="left" vertical="top" wrapText="1"/>
    </xf>
    <xf numFmtId="0" fontId="1" fillId="2" borderId="0" xfId="0" applyFont="1" applyFill="1" applyAlignment="1">
      <alignment horizontal="left" vertical="top" wrapText="1"/>
    </xf>
    <xf numFmtId="0" fontId="30" fillId="2" borderId="0" xfId="0" applyFont="1" applyFill="1" applyAlignment="1">
      <alignment vertical="top" wrapText="1"/>
    </xf>
    <xf numFmtId="0" fontId="25" fillId="2" borderId="0" xfId="0" applyFont="1" applyFill="1" applyAlignment="1">
      <alignment horizontal="left" vertical="top" wrapText="1"/>
    </xf>
    <xf numFmtId="3" fontId="9" fillId="2" borderId="0" xfId="0" applyNumberFormat="1" applyFont="1" applyFill="1" applyAlignment="1">
      <alignment horizontal="left" vertical="top" wrapText="1"/>
    </xf>
    <xf numFmtId="3" fontId="9" fillId="2" borderId="0" xfId="0" applyNumberFormat="1" applyFont="1" applyFill="1" applyAlignment="1">
      <alignment horizontal="left" vertical="top" wrapText="1"/>
    </xf>
    <xf numFmtId="0" fontId="9" fillId="2" borderId="0" xfId="0" applyFont="1" applyFill="1" applyAlignment="1">
      <alignment horizontal="left" vertical="top" wrapText="1"/>
    </xf>
    <xf numFmtId="0" fontId="31" fillId="2" borderId="0" xfId="0" applyFont="1" applyFill="1" applyAlignment="1">
      <alignment horizontal="left" vertical="top"/>
    </xf>
    <xf numFmtId="0" fontId="32" fillId="2" borderId="0" xfId="0" applyFont="1" applyFill="1" applyAlignment="1">
      <alignment horizontal="left" vertical="top"/>
    </xf>
    <xf numFmtId="0" fontId="4" fillId="2" borderId="0" xfId="0" applyFont="1" applyFill="1" applyAlignment="1">
      <alignment vertical="top"/>
    </xf>
    <xf numFmtId="0" fontId="10" fillId="2" borderId="0" xfId="0" applyFont="1" applyFill="1" applyAlignment="1">
      <alignment horizontal="right" vertical="top" wrapText="1"/>
    </xf>
    <xf numFmtId="0" fontId="33" fillId="2" borderId="0" xfId="0" applyFont="1" applyFill="1" applyAlignment="1">
      <alignment vertical="top" wrapText="1"/>
    </xf>
    <xf numFmtId="3" fontId="34" fillId="2" borderId="0" xfId="0" applyNumberFormat="1" applyFont="1" applyFill="1" applyAlignment="1">
      <alignment horizontal="left" vertical="top" wrapText="1"/>
    </xf>
    <xf numFmtId="0" fontId="35" fillId="2" borderId="0" xfId="0" applyFont="1" applyFill="1" applyAlignment="1">
      <alignment vertical="top" wrapText="1"/>
    </xf>
    <xf numFmtId="0" fontId="36" fillId="2" borderId="0" xfId="0" applyFont="1" applyFill="1" applyAlignment="1">
      <alignment vertical="top" wrapText="1"/>
    </xf>
    <xf numFmtId="0" fontId="37" fillId="2" borderId="0" xfId="0" applyFont="1" applyFill="1" applyAlignment="1">
      <alignment vertical="top" wrapText="1"/>
    </xf>
    <xf numFmtId="0" fontId="1" fillId="2" borderId="1" xfId="0" applyFont="1" applyFill="1" applyBorder="1" applyAlignment="1">
      <alignment vertical="top" wrapText="1"/>
    </xf>
    <xf numFmtId="0" fontId="38" fillId="2" borderId="0" xfId="0" applyFont="1" applyFill="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39" fillId="2" borderId="0" xfId="0" applyFont="1" applyFill="1" applyAlignment="1">
      <alignment horizontal="left" vertical="top"/>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5" fillId="2" borderId="2" xfId="0" applyFont="1" applyFill="1" applyBorder="1" applyAlignment="1">
      <alignment vertical="top" wrapText="1"/>
    </xf>
    <xf numFmtId="3" fontId="5" fillId="2" borderId="2" xfId="0" applyNumberFormat="1"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9" fillId="0" borderId="2" xfId="0" applyFont="1" applyBorder="1" applyAlignment="1">
      <alignment vertical="top" wrapText="1"/>
    </xf>
    <xf numFmtId="0" fontId="10" fillId="2" borderId="2" xfId="0" applyFont="1" applyFill="1" applyBorder="1" applyAlignment="1">
      <alignment horizontal="right" vertical="top" wrapText="1"/>
    </xf>
    <xf numFmtId="0" fontId="5" fillId="2" borderId="2" xfId="0" applyFont="1" applyFill="1" applyBorder="1" applyAlignment="1">
      <alignment horizontal="left" vertical="top" wrapText="1"/>
    </xf>
    <xf numFmtId="0" fontId="40" fillId="2" borderId="2" xfId="0" applyFont="1" applyFill="1" applyBorder="1" applyAlignment="1">
      <alignment horizontal="left" vertical="top"/>
    </xf>
    <xf numFmtId="0" fontId="4" fillId="2" borderId="2" xfId="0" applyFont="1" applyFill="1" applyBorder="1" applyAlignment="1">
      <alignment horizontal="left" vertical="top"/>
    </xf>
    <xf numFmtId="0" fontId="1" fillId="3" borderId="0" xfId="0" applyFont="1" applyFill="1" applyAlignment="1">
      <alignment horizontal="left" vertical="top" wrapText="1"/>
    </xf>
    <xf numFmtId="0" fontId="9" fillId="3" borderId="0" xfId="0" applyFont="1" applyFill="1" applyAlignment="1">
      <alignment vertical="top" wrapText="1"/>
    </xf>
    <xf numFmtId="0" fontId="5" fillId="3" borderId="0" xfId="0" applyFont="1" applyFill="1" applyAlignment="1">
      <alignment horizontal="left" vertical="top" wrapText="1"/>
    </xf>
    <xf numFmtId="0" fontId="10" fillId="3" borderId="0" xfId="0" applyFont="1" applyFill="1" applyAlignment="1">
      <alignment horizontal="right" vertical="top" wrapText="1"/>
    </xf>
    <xf numFmtId="0" fontId="5" fillId="3" borderId="0" xfId="0" applyFont="1" applyFill="1" applyAlignment="1">
      <alignment vertical="top" wrapText="1"/>
    </xf>
    <xf numFmtId="0" fontId="41" fillId="3" borderId="0" xfId="0" applyFont="1" applyFill="1" applyAlignment="1">
      <alignment horizontal="left" vertical="top"/>
    </xf>
    <xf numFmtId="3" fontId="42" fillId="0" borderId="0" xfId="0" applyNumberFormat="1" applyFont="1" applyAlignment="1">
      <alignment vertical="top" wrapText="1"/>
    </xf>
    <xf numFmtId="0" fontId="5" fillId="2" borderId="0" xfId="0" applyFont="1" applyFill="1" applyAlignment="1">
      <alignment horizontal="right" vertical="top" wrapText="1"/>
    </xf>
    <xf numFmtId="0" fontId="43" fillId="2" borderId="0" xfId="0" applyFont="1" applyFill="1" applyAlignment="1">
      <alignment horizontal="left" vertical="top" wrapText="1"/>
    </xf>
    <xf numFmtId="3" fontId="5" fillId="0" borderId="0" xfId="0" applyNumberFormat="1" applyFont="1" applyAlignment="1">
      <alignment vertical="top" wrapText="1"/>
    </xf>
    <xf numFmtId="49" fontId="5" fillId="2" borderId="0" xfId="0" applyNumberFormat="1" applyFont="1" applyFill="1" applyAlignment="1">
      <alignment horizontal="left" vertical="top" wrapText="1"/>
    </xf>
    <xf numFmtId="0" fontId="44" fillId="0" borderId="0" xfId="0" applyFont="1" applyAlignment="1">
      <alignment vertical="top" wrapText="1"/>
    </xf>
    <xf numFmtId="0" fontId="5" fillId="2" borderId="0" xfId="0" applyFont="1" applyFill="1" applyAlignment="1">
      <alignment horizontal="right" vertical="top" wrapText="1"/>
    </xf>
    <xf numFmtId="0" fontId="45" fillId="2" borderId="0" xfId="0" applyFont="1" applyFill="1" applyAlignment="1">
      <alignment vertical="top" wrapText="1"/>
    </xf>
    <xf numFmtId="49" fontId="46" fillId="2" borderId="0" xfId="0" applyNumberFormat="1" applyFont="1" applyFill="1" applyAlignment="1">
      <alignment horizontal="left" vertical="top" wrapText="1"/>
    </xf>
    <xf numFmtId="0" fontId="1" fillId="3" borderId="0" xfId="0" applyFont="1" applyFill="1" applyAlignment="1">
      <alignment vertical="top" wrapText="1"/>
    </xf>
    <xf numFmtId="0" fontId="47" fillId="3" borderId="0" xfId="0" applyFont="1" applyFill="1" applyAlignment="1">
      <alignment vertical="top"/>
    </xf>
    <xf numFmtId="0" fontId="4" fillId="3" borderId="0" xfId="0" applyFont="1" applyFill="1" applyAlignment="1">
      <alignment vertical="top"/>
    </xf>
    <xf numFmtId="0" fontId="4" fillId="3" borderId="0" xfId="0" applyFont="1" applyFill="1" applyAlignment="1">
      <alignment horizontal="left" vertical="top"/>
    </xf>
    <xf numFmtId="0" fontId="48" fillId="0" borderId="0" xfId="0" applyFont="1" applyAlignment="1">
      <alignment horizontal="left" vertical="top" wrapText="1"/>
    </xf>
    <xf numFmtId="0" fontId="49" fillId="0" borderId="0" xfId="0" applyFont="1" applyAlignment="1">
      <alignment horizontal="left" vertical="top" wrapText="1"/>
    </xf>
    <xf numFmtId="3" fontId="49" fillId="0" borderId="0" xfId="0" applyNumberFormat="1" applyFont="1" applyAlignment="1">
      <alignment horizontal="left" vertical="top" wrapText="1"/>
    </xf>
    <xf numFmtId="49" fontId="49" fillId="0" borderId="0" xfId="0" applyNumberFormat="1" applyFont="1" applyAlignment="1">
      <alignment horizontal="left" vertical="top" wrapText="1"/>
    </xf>
    <xf numFmtId="0" fontId="48" fillId="5" borderId="0" xfId="0" applyFont="1" applyFill="1" applyAlignment="1">
      <alignment horizontal="left" vertical="top" wrapText="1"/>
    </xf>
    <xf numFmtId="0" fontId="49" fillId="0" borderId="0" xfId="0" applyFont="1" applyAlignment="1">
      <alignment horizontal="left" vertical="top"/>
    </xf>
    <xf numFmtId="0" fontId="49" fillId="0" borderId="0" xfId="0" applyFont="1" applyAlignment="1">
      <alignment horizontal="left" vertical="top" wrapText="1"/>
    </xf>
    <xf numFmtId="0" fontId="48" fillId="6" borderId="0" xfId="0" applyFont="1" applyFill="1" applyAlignment="1">
      <alignment horizontal="left" vertical="top" wrapText="1"/>
    </xf>
    <xf numFmtId="0" fontId="50" fillId="0" borderId="0" xfId="0" applyFont="1" applyAlignment="1">
      <alignment vertical="top" wrapText="1"/>
    </xf>
    <xf numFmtId="3" fontId="48" fillId="0" borderId="0" xfId="0" applyNumberFormat="1" applyFont="1" applyAlignment="1">
      <alignment horizontal="left" vertical="top" wrapText="1"/>
    </xf>
    <xf numFmtId="0" fontId="51" fillId="2" borderId="0" xfId="0" applyFont="1" applyFill="1" applyAlignment="1">
      <alignment horizontal="left" vertical="top" wrapText="1"/>
    </xf>
    <xf numFmtId="49" fontId="51" fillId="2" borderId="0" xfId="0" applyNumberFormat="1" applyFont="1" applyFill="1" applyAlignment="1">
      <alignment horizontal="left" vertical="top" wrapText="1"/>
    </xf>
    <xf numFmtId="0" fontId="48" fillId="0" borderId="0" xfId="0" applyFont="1" applyAlignment="1">
      <alignment horizontal="left" vertical="top"/>
    </xf>
    <xf numFmtId="0" fontId="48" fillId="0" borderId="0" xfId="0" applyFont="1" applyAlignment="1">
      <alignment horizontal="left" vertical="top" wrapText="1"/>
    </xf>
    <xf numFmtId="49" fontId="49" fillId="0" borderId="0" xfId="0" applyNumberFormat="1" applyFont="1" applyAlignment="1">
      <alignment horizontal="left" vertical="top" wrapText="1"/>
    </xf>
    <xf numFmtId="3" fontId="52" fillId="0" borderId="0" xfId="0" applyNumberFormat="1" applyFont="1" applyAlignment="1">
      <alignment horizontal="left" vertical="top" wrapText="1"/>
    </xf>
    <xf numFmtId="0" fontId="49" fillId="5" borderId="0" xfId="0" applyFont="1" applyFill="1" applyAlignment="1">
      <alignment horizontal="left" vertical="top" wrapText="1"/>
    </xf>
    <xf numFmtId="0" fontId="49" fillId="0" borderId="0" xfId="0" applyFont="1" applyAlignment="1">
      <alignment horizontal="left" vertical="top"/>
    </xf>
    <xf numFmtId="0" fontId="49" fillId="2" borderId="0" xfId="0" applyFont="1" applyFill="1" applyAlignment="1">
      <alignment horizontal="left" vertical="top" wrapText="1"/>
    </xf>
    <xf numFmtId="0" fontId="49" fillId="6" borderId="0" xfId="0" applyFont="1" applyFill="1" applyAlignment="1">
      <alignment horizontal="left" vertical="top" wrapText="1"/>
    </xf>
    <xf numFmtId="49" fontId="52" fillId="0" borderId="0" xfId="0" applyNumberFormat="1" applyFont="1" applyAlignment="1">
      <alignment horizontal="left" vertical="top" wrapText="1"/>
    </xf>
    <xf numFmtId="0" fontId="53" fillId="0" borderId="0" xfId="0" applyFont="1" applyAlignment="1">
      <alignment horizontal="left" vertical="top"/>
    </xf>
    <xf numFmtId="0" fontId="50" fillId="0" borderId="0" xfId="0" applyFont="1" applyAlignment="1">
      <alignment horizontal="left" vertical="top" wrapText="1"/>
    </xf>
    <xf numFmtId="0" fontId="48" fillId="0" borderId="0" xfId="0" applyFont="1" applyAlignment="1">
      <alignment vertical="top" wrapText="1"/>
    </xf>
    <xf numFmtId="0" fontId="49" fillId="0" borderId="0" xfId="0" applyFont="1" applyAlignment="1">
      <alignment vertical="top" wrapText="1"/>
    </xf>
    <xf numFmtId="0" fontId="49" fillId="0" borderId="0" xfId="0" applyFont="1" applyAlignment="1">
      <alignment vertical="top" wrapText="1"/>
    </xf>
    <xf numFmtId="0" fontId="49" fillId="0" borderId="0" xfId="0" applyFont="1" applyAlignment="1">
      <alignment vertical="top" wrapText="1"/>
    </xf>
    <xf numFmtId="0" fontId="49" fillId="0" borderId="0" xfId="0" applyFont="1" applyAlignment="1">
      <alignment horizontal="left" vertical="top" wrapText="1"/>
    </xf>
    <xf numFmtId="0" fontId="54" fillId="0" borderId="0" xfId="0" applyFont="1" applyAlignment="1">
      <alignment vertical="top" wrapText="1"/>
    </xf>
    <xf numFmtId="0" fontId="49" fillId="0" borderId="0" xfId="0" applyFont="1" applyAlignment="1">
      <alignment vertical="top"/>
    </xf>
    <xf numFmtId="0" fontId="49" fillId="6" borderId="0" xfId="0" applyFont="1" applyFill="1" applyAlignment="1">
      <alignment vertical="top" wrapText="1"/>
    </xf>
    <xf numFmtId="0" fontId="48" fillId="0" borderId="0" xfId="0" applyFont="1" applyAlignment="1">
      <alignment vertical="top" wrapText="1"/>
    </xf>
    <xf numFmtId="0" fontId="55" fillId="0" borderId="0" xfId="0" applyFont="1" applyAlignment="1">
      <alignment vertical="top" wrapText="1"/>
    </xf>
    <xf numFmtId="0" fontId="56" fillId="0" borderId="0" xfId="0" applyFont="1" applyAlignment="1">
      <alignment vertical="top" wrapText="1"/>
    </xf>
    <xf numFmtId="0" fontId="57" fillId="0" borderId="0" xfId="0" applyFont="1" applyAlignment="1">
      <alignment horizontal="left" vertical="top" wrapText="1"/>
    </xf>
    <xf numFmtId="0" fontId="58" fillId="0" borderId="0" xfId="0" applyFont="1" applyAlignment="1">
      <alignment vertical="top" wrapText="1"/>
    </xf>
    <xf numFmtId="0" fontId="52" fillId="0" borderId="0" xfId="0" applyFont="1" applyAlignment="1">
      <alignment vertical="top" wrapText="1"/>
    </xf>
    <xf numFmtId="0" fontId="52" fillId="0" borderId="0" xfId="0" applyFont="1" applyAlignment="1">
      <alignment vertical="top" wrapText="1"/>
    </xf>
    <xf numFmtId="0" fontId="52" fillId="0" borderId="0" xfId="0" applyFont="1" applyAlignment="1">
      <alignment horizontal="left" vertical="top" wrapText="1"/>
    </xf>
    <xf numFmtId="0" fontId="59" fillId="7" borderId="0" xfId="0" applyFont="1" applyFill="1" applyAlignment="1">
      <alignment vertical="top" wrapText="1"/>
    </xf>
    <xf numFmtId="3" fontId="60" fillId="0" borderId="0" xfId="0" applyNumberFormat="1" applyFont="1" applyAlignment="1">
      <alignment horizontal="left" vertical="top" wrapText="1"/>
    </xf>
    <xf numFmtId="0" fontId="52" fillId="0" borderId="0" xfId="0" applyFont="1" applyAlignment="1">
      <alignment vertical="top"/>
    </xf>
    <xf numFmtId="0" fontId="52" fillId="2" borderId="0" xfId="0" applyFont="1" applyFill="1" applyAlignment="1">
      <alignment vertical="top" wrapText="1"/>
    </xf>
    <xf numFmtId="0" fontId="52" fillId="0" borderId="0" xfId="0" applyFont="1" applyAlignment="1">
      <alignment horizontal="left" vertical="top" wrapText="1"/>
    </xf>
    <xf numFmtId="0" fontId="61" fillId="6" borderId="0" xfId="0" applyFont="1" applyFill="1" applyAlignment="1">
      <alignment vertical="top" wrapText="1"/>
    </xf>
    <xf numFmtId="0" fontId="50" fillId="0" borderId="0" xfId="0" applyFont="1" applyAlignment="1">
      <alignment vertical="top" wrapText="1"/>
    </xf>
    <xf numFmtId="0" fontId="50" fillId="0" borderId="0" xfId="0" applyFont="1" applyAlignment="1">
      <alignment horizontal="left" vertical="top" wrapText="1"/>
    </xf>
    <xf numFmtId="0" fontId="62" fillId="0" borderId="0" xfId="0" applyFont="1" applyAlignment="1">
      <alignment vertical="top" wrapText="1"/>
    </xf>
    <xf numFmtId="0" fontId="48" fillId="0" borderId="0" xfId="0" applyFont="1" applyAlignment="1">
      <alignment vertical="top" wrapText="1"/>
    </xf>
    <xf numFmtId="49" fontId="50" fillId="0" borderId="0" xfId="0" applyNumberFormat="1" applyFont="1" applyAlignment="1">
      <alignment vertical="top" wrapText="1"/>
    </xf>
    <xf numFmtId="3" fontId="49" fillId="0" borderId="0" xfId="0" applyNumberFormat="1" applyFont="1" applyAlignment="1">
      <alignment horizontal="left" vertical="top" wrapText="1"/>
    </xf>
    <xf numFmtId="49" fontId="52" fillId="0" borderId="0" xfId="0" applyNumberFormat="1" applyFont="1" applyAlignment="1">
      <alignment horizontal="left" vertical="top" wrapText="1"/>
    </xf>
    <xf numFmtId="49" fontId="50" fillId="0" borderId="0" xfId="0" applyNumberFormat="1" applyFont="1" applyAlignment="1">
      <alignment horizontal="left" vertical="top" wrapText="1"/>
    </xf>
    <xf numFmtId="3" fontId="49" fillId="0" borderId="0" xfId="0" applyNumberFormat="1" applyFont="1" applyAlignment="1">
      <alignment vertical="top" wrapText="1"/>
    </xf>
    <xf numFmtId="0" fontId="49" fillId="5" borderId="0" xfId="0" applyFont="1" applyFill="1" applyAlignment="1">
      <alignment vertical="top" wrapText="1"/>
    </xf>
    <xf numFmtId="0" fontId="58" fillId="0" borderId="0" xfId="0" applyFont="1" applyAlignment="1">
      <alignment horizontal="left" vertical="top" wrapText="1"/>
    </xf>
    <xf numFmtId="3" fontId="52" fillId="0" borderId="0" xfId="0" applyNumberFormat="1" applyFont="1" applyAlignment="1">
      <alignment horizontal="left" vertical="top" wrapText="1"/>
    </xf>
    <xf numFmtId="0" fontId="52" fillId="5" borderId="0" xfId="0" applyFont="1" applyFill="1" applyAlignment="1">
      <alignment horizontal="left" vertical="top" wrapText="1"/>
    </xf>
    <xf numFmtId="0" fontId="52" fillId="0" borderId="0" xfId="0" applyFont="1" applyAlignment="1">
      <alignment horizontal="left" vertical="top"/>
    </xf>
    <xf numFmtId="0" fontId="52" fillId="2" borderId="0" xfId="0" applyFont="1" applyFill="1" applyAlignment="1">
      <alignment horizontal="left" vertical="top" wrapText="1"/>
    </xf>
    <xf numFmtId="0" fontId="52" fillId="6" borderId="0" xfId="0" applyFont="1" applyFill="1" applyAlignment="1">
      <alignment horizontal="left" vertical="top" wrapText="1"/>
    </xf>
    <xf numFmtId="0" fontId="58" fillId="0" borderId="0" xfId="0" applyFont="1" applyAlignment="1">
      <alignment horizontal="left" vertical="top" wrapText="1"/>
    </xf>
    <xf numFmtId="0" fontId="63" fillId="0" borderId="0" xfId="0" applyFont="1" applyAlignment="1">
      <alignment horizontal="left" vertical="top"/>
    </xf>
    <xf numFmtId="0" fontId="48" fillId="0" borderId="0" xfId="0" applyFont="1" applyAlignment="1">
      <alignment horizontal="left" vertical="top" wrapText="1"/>
    </xf>
    <xf numFmtId="0" fontId="64" fillId="0" borderId="0" xfId="0" applyFont="1" applyAlignment="1">
      <alignment horizontal="left" vertical="top" wrapText="1"/>
    </xf>
    <xf numFmtId="0" fontId="58" fillId="0" borderId="0" xfId="0" applyFont="1" applyAlignment="1">
      <alignment horizontal="left" vertical="top" wrapText="1"/>
    </xf>
    <xf numFmtId="0" fontId="52" fillId="0" borderId="0" xfId="0" applyFont="1" applyAlignment="1">
      <alignment horizontal="left" vertical="top" wrapText="1"/>
    </xf>
    <xf numFmtId="0" fontId="59" fillId="7" borderId="0" xfId="0" applyFont="1" applyFill="1" applyAlignment="1">
      <alignment horizontal="left" vertical="top" wrapText="1"/>
    </xf>
    <xf numFmtId="0" fontId="65" fillId="0" borderId="0" xfId="0" applyFont="1" applyAlignment="1">
      <alignment horizontal="left" vertical="top"/>
    </xf>
    <xf numFmtId="0" fontId="61" fillId="6" borderId="0" xfId="0" applyFont="1" applyFill="1" applyAlignment="1">
      <alignment horizontal="left" vertical="top" wrapText="1"/>
    </xf>
    <xf numFmtId="0" fontId="49" fillId="0" borderId="0" xfId="0" applyFont="1" applyAlignment="1">
      <alignment wrapText="1"/>
    </xf>
    <xf numFmtId="0" fontId="66" fillId="0" borderId="0" xfId="0" applyFont="1" applyAlignment="1">
      <alignment horizontal="left" vertical="top" wrapText="1"/>
    </xf>
    <xf numFmtId="0" fontId="67" fillId="2" borderId="0" xfId="0" applyFont="1" applyFill="1" applyAlignment="1">
      <alignment wrapText="1"/>
    </xf>
    <xf numFmtId="0" fontId="1" fillId="2" borderId="0" xfId="0" applyFont="1" applyFill="1" applyAlignment="1">
      <alignment wrapText="1"/>
    </xf>
    <xf numFmtId="3" fontId="5" fillId="0" borderId="0" xfId="0" applyNumberFormat="1" applyFont="1" applyAlignment="1">
      <alignment horizontal="left" vertical="top" wrapText="1"/>
    </xf>
    <xf numFmtId="49" fontId="5" fillId="0" borderId="0" xfId="0" applyNumberFormat="1" applyFont="1" applyAlignment="1">
      <alignment horizontal="left" vertical="top" wrapText="1"/>
    </xf>
    <xf numFmtId="0" fontId="5" fillId="5" borderId="0" xfId="0" applyFont="1" applyFill="1" applyAlignment="1">
      <alignment horizontal="left" vertical="top" wrapText="1"/>
    </xf>
    <xf numFmtId="0" fontId="68" fillId="0" borderId="0" xfId="0" applyFont="1" applyAlignment="1">
      <alignment horizontal="left" vertical="top"/>
    </xf>
    <xf numFmtId="0" fontId="5" fillId="0" borderId="0" xfId="0" applyFont="1" applyAlignment="1">
      <alignment horizontal="left" vertical="top"/>
    </xf>
    <xf numFmtId="0" fontId="5" fillId="6" borderId="0" xfId="0" applyFont="1" applyFill="1" applyAlignment="1">
      <alignment horizontal="left" vertical="top" wrapText="1"/>
    </xf>
    <xf numFmtId="3" fontId="51" fillId="2" borderId="0" xfId="0" applyNumberFormat="1" applyFont="1" applyFill="1" applyAlignment="1">
      <alignment horizontal="left" vertical="top" wrapText="1"/>
    </xf>
    <xf numFmtId="3" fontId="69" fillId="0" borderId="0" xfId="0" applyNumberFormat="1" applyFont="1" applyAlignment="1">
      <alignment horizontal="left" vertical="top" wrapText="1"/>
    </xf>
    <xf numFmtId="0" fontId="70" fillId="0" borderId="0" xfId="0" applyFont="1" applyAlignment="1">
      <alignment horizontal="left" vertical="top" wrapText="1"/>
    </xf>
    <xf numFmtId="3" fontId="70" fillId="0" borderId="0" xfId="0" applyNumberFormat="1" applyFont="1" applyAlignment="1">
      <alignment horizontal="left" vertical="top" wrapText="1"/>
    </xf>
    <xf numFmtId="3" fontId="70" fillId="0" borderId="0" xfId="0" applyNumberFormat="1" applyFont="1" applyAlignment="1">
      <alignment horizontal="left" vertical="top" wrapText="1"/>
    </xf>
    <xf numFmtId="0" fontId="70" fillId="0" borderId="0" xfId="0" applyFont="1" applyAlignment="1">
      <alignment horizontal="left" vertical="top" wrapText="1"/>
    </xf>
    <xf numFmtId="0" fontId="70" fillId="5" borderId="0" xfId="0" applyFont="1" applyFill="1" applyAlignment="1">
      <alignment horizontal="left" vertical="top" wrapText="1"/>
    </xf>
    <xf numFmtId="0" fontId="70" fillId="0" borderId="0" xfId="0" applyFont="1" applyAlignment="1">
      <alignment horizontal="left" vertical="top"/>
    </xf>
    <xf numFmtId="0" fontId="71" fillId="0" borderId="0" xfId="0" applyFont="1" applyAlignment="1">
      <alignment horizontal="left" vertical="top" wrapText="1"/>
    </xf>
    <xf numFmtId="0" fontId="70" fillId="6" borderId="0" xfId="0" applyFont="1" applyFill="1" applyAlignment="1">
      <alignment horizontal="left" vertical="top" wrapText="1"/>
    </xf>
    <xf numFmtId="0" fontId="72" fillId="0" borderId="0" xfId="0" applyFont="1" applyAlignment="1">
      <alignment horizontal="left" vertical="top" wrapText="1"/>
    </xf>
    <xf numFmtId="3" fontId="72" fillId="0" borderId="0" xfId="0" applyNumberFormat="1" applyFont="1" applyAlignment="1">
      <alignment horizontal="left" vertical="top" wrapText="1"/>
    </xf>
    <xf numFmtId="0" fontId="72" fillId="0" borderId="0" xfId="0" applyFont="1" applyAlignment="1">
      <alignment horizontal="left" vertical="top"/>
    </xf>
    <xf numFmtId="0" fontId="72" fillId="0" borderId="0" xfId="0" applyFont="1" applyAlignment="1">
      <alignment horizontal="left" vertical="top" wrapText="1"/>
    </xf>
    <xf numFmtId="0" fontId="73" fillId="0" borderId="0" xfId="0" applyFont="1" applyAlignment="1">
      <alignment horizontal="left" vertical="top" wrapText="1"/>
    </xf>
    <xf numFmtId="3" fontId="58" fillId="0" borderId="0" xfId="0" applyNumberFormat="1" applyFont="1" applyAlignment="1">
      <alignment horizontal="left" vertical="top" wrapText="1"/>
    </xf>
    <xf numFmtId="0" fontId="74" fillId="2" borderId="0" xfId="0" applyFont="1" applyFill="1" applyAlignment="1">
      <alignment horizontal="left" vertical="top" wrapText="1"/>
    </xf>
    <xf numFmtId="3" fontId="75" fillId="2" borderId="0" xfId="0" applyNumberFormat="1" applyFont="1" applyFill="1" applyAlignment="1">
      <alignment horizontal="left" vertical="top" wrapText="1"/>
    </xf>
    <xf numFmtId="0" fontId="76" fillId="0" borderId="0" xfId="0" applyFont="1" applyAlignment="1">
      <alignment horizontal="left" vertical="top" wrapText="1"/>
    </xf>
    <xf numFmtId="0" fontId="59" fillId="0" borderId="0" xfId="0" applyFont="1" applyAlignment="1">
      <alignment horizontal="left" vertical="top" wrapText="1"/>
    </xf>
    <xf numFmtId="0" fontId="77" fillId="0" borderId="0" xfId="0" applyFont="1" applyAlignment="1">
      <alignment horizontal="left" vertical="top" wrapText="1"/>
    </xf>
    <xf numFmtId="3" fontId="59" fillId="0" borderId="0" xfId="0" applyNumberFormat="1" applyFont="1" applyAlignment="1">
      <alignment horizontal="left" vertical="top" wrapText="1"/>
    </xf>
    <xf numFmtId="0" fontId="78" fillId="0" borderId="0" xfId="0" applyFont="1" applyAlignment="1">
      <alignment horizontal="left" vertical="top" wrapText="1"/>
    </xf>
    <xf numFmtId="3" fontId="59" fillId="0" borderId="0" xfId="0" applyNumberFormat="1" applyFont="1" applyAlignment="1">
      <alignment horizontal="left" vertical="top" wrapText="1"/>
    </xf>
    <xf numFmtId="0" fontId="59" fillId="0" borderId="0" xfId="0" applyFont="1" applyAlignment="1">
      <alignment horizontal="left" vertical="top" wrapText="1"/>
    </xf>
    <xf numFmtId="0" fontId="77" fillId="0" borderId="0" xfId="0" applyFont="1" applyAlignment="1">
      <alignment horizontal="left" vertical="top" wrapText="1"/>
    </xf>
    <xf numFmtId="0" fontId="77" fillId="2" borderId="0" xfId="0" applyFont="1" applyFill="1" applyAlignment="1">
      <alignment horizontal="left" vertical="top" wrapText="1"/>
    </xf>
    <xf numFmtId="0" fontId="79" fillId="0" borderId="0" xfId="0" applyFont="1" applyAlignment="1">
      <alignment vertical="top"/>
    </xf>
    <xf numFmtId="0" fontId="80" fillId="0" borderId="0" xfId="0" applyFont="1" applyAlignment="1">
      <alignment horizontal="left" vertical="top" wrapText="1"/>
    </xf>
    <xf numFmtId="0" fontId="49" fillId="2" borderId="0" xfId="0" applyFont="1" applyFill="1" applyAlignment="1">
      <alignment horizontal="left" vertical="top" wrapText="1"/>
    </xf>
    <xf numFmtId="0" fontId="81" fillId="0" borderId="0" xfId="0" applyFont="1" applyAlignment="1">
      <alignment horizontal="left" vertical="top" wrapText="1"/>
    </xf>
    <xf numFmtId="0" fontId="52" fillId="2" borderId="0" xfId="0" applyFont="1" applyFill="1" applyAlignment="1">
      <alignment horizontal="left" vertical="top" wrapText="1"/>
    </xf>
    <xf numFmtId="49" fontId="82" fillId="0" borderId="0" xfId="0" applyNumberFormat="1" applyFont="1" applyAlignment="1">
      <alignment horizontal="left" vertical="top" wrapText="1"/>
    </xf>
    <xf numFmtId="0" fontId="49" fillId="0" borderId="1" xfId="0" applyFont="1" applyBorder="1" applyAlignment="1">
      <alignment horizontal="left" vertical="top" wrapText="1"/>
    </xf>
    <xf numFmtId="0" fontId="59" fillId="0" borderId="3" xfId="0" applyFont="1" applyBorder="1" applyAlignment="1">
      <alignment horizontal="left" vertical="top" wrapText="1"/>
    </xf>
    <xf numFmtId="0" fontId="59" fillId="0" borderId="1" xfId="0" applyFont="1" applyBorder="1" applyAlignment="1">
      <alignment horizontal="left" vertical="top" wrapText="1"/>
    </xf>
    <xf numFmtId="0" fontId="77" fillId="0" borderId="3" xfId="0" applyFont="1" applyBorder="1" applyAlignment="1">
      <alignment horizontal="left" vertical="top" wrapText="1"/>
    </xf>
    <xf numFmtId="0" fontId="77" fillId="0" borderId="1" xfId="0" applyFont="1" applyBorder="1" applyAlignment="1">
      <alignment horizontal="left" vertical="top" wrapText="1"/>
    </xf>
    <xf numFmtId="0" fontId="59" fillId="2" borderId="0" xfId="0" applyFont="1" applyFill="1" applyAlignment="1">
      <alignment horizontal="left" vertical="top" wrapText="1"/>
    </xf>
    <xf numFmtId="0" fontId="49" fillId="0" borderId="3" xfId="0" applyFont="1" applyBorder="1" applyAlignment="1">
      <alignment horizontal="left" vertical="top" wrapText="1"/>
    </xf>
    <xf numFmtId="0" fontId="49" fillId="0" borderId="1" xfId="0" applyFont="1" applyBorder="1" applyAlignment="1">
      <alignment horizontal="left" vertical="top" wrapText="1"/>
    </xf>
    <xf numFmtId="0" fontId="59" fillId="2" borderId="3" xfId="0" applyFont="1" applyFill="1" applyBorder="1" applyAlignment="1">
      <alignment horizontal="left" vertical="top" wrapText="1"/>
    </xf>
    <xf numFmtId="0" fontId="59" fillId="2" borderId="1" xfId="0" applyFont="1" applyFill="1" applyBorder="1" applyAlignment="1">
      <alignment horizontal="left" vertical="top" wrapText="1"/>
    </xf>
    <xf numFmtId="0" fontId="59" fillId="2" borderId="4" xfId="0" applyFont="1" applyFill="1" applyBorder="1" applyAlignment="1">
      <alignment horizontal="left" vertical="top" wrapText="1"/>
    </xf>
    <xf numFmtId="0" fontId="83" fillId="0" borderId="0" xfId="0" applyFont="1" applyAlignment="1">
      <alignment horizontal="left" vertical="top" wrapText="1"/>
    </xf>
    <xf numFmtId="0" fontId="84" fillId="0" borderId="0" xfId="0" applyFont="1" applyAlignment="1">
      <alignment vertical="top" wrapText="1"/>
    </xf>
    <xf numFmtId="0" fontId="85" fillId="0" borderId="0" xfId="0" applyFont="1" applyAlignment="1">
      <alignment vertical="top" wrapText="1"/>
    </xf>
    <xf numFmtId="0" fontId="84" fillId="0" borderId="0" xfId="0" applyFont="1" applyAlignment="1">
      <alignment horizontal="right" vertical="top" wrapText="1"/>
    </xf>
    <xf numFmtId="0" fontId="86" fillId="0" borderId="0" xfId="0" applyFont="1" applyAlignment="1">
      <alignment vertical="top" wrapText="1"/>
    </xf>
    <xf numFmtId="0" fontId="86" fillId="0" borderId="0" xfId="0" applyFont="1" applyAlignment="1">
      <alignment vertical="top"/>
    </xf>
    <xf numFmtId="0" fontId="86" fillId="0" borderId="0" xfId="0" applyFont="1" applyAlignment="1">
      <alignment vertical="top"/>
    </xf>
    <xf numFmtId="0" fontId="84" fillId="0" borderId="0" xfId="0" applyFont="1" applyAlignment="1">
      <alignment vertical="top" wrapText="1"/>
    </xf>
    <xf numFmtId="3" fontId="50" fillId="0" borderId="0" xfId="0" applyNumberFormat="1" applyFont="1" applyAlignment="1">
      <alignment horizontal="right" vertical="top" wrapText="1"/>
    </xf>
    <xf numFmtId="0" fontId="85" fillId="0" borderId="0" xfId="0" applyFont="1" applyAlignment="1">
      <alignment vertical="top" wrapText="1"/>
    </xf>
    <xf numFmtId="0" fontId="87" fillId="0" borderId="0" xfId="0" applyFont="1" applyAlignment="1">
      <alignment vertical="top" wrapText="1"/>
    </xf>
    <xf numFmtId="0" fontId="50" fillId="0" borderId="0" xfId="0" quotePrefix="1" applyFont="1" applyAlignment="1">
      <alignment horizontal="right" vertical="top" wrapText="1"/>
    </xf>
    <xf numFmtId="0" fontId="88" fillId="0" borderId="0" xfId="0" applyFont="1" applyAlignment="1">
      <alignment vertical="top"/>
    </xf>
    <xf numFmtId="0" fontId="85" fillId="0" borderId="0" xfId="0" applyFont="1" applyAlignment="1">
      <alignment vertical="top"/>
    </xf>
    <xf numFmtId="0" fontId="50" fillId="0" borderId="0" xfId="0" applyFont="1" applyAlignment="1">
      <alignment horizontal="right" vertical="top" wrapText="1"/>
    </xf>
    <xf numFmtId="0" fontId="89" fillId="0" borderId="0" xfId="0" applyFont="1" applyAlignment="1">
      <alignment vertical="top"/>
    </xf>
    <xf numFmtId="0" fontId="50" fillId="0" borderId="0" xfId="0" quotePrefix="1" applyFont="1" applyAlignment="1">
      <alignment vertical="top" wrapText="1"/>
    </xf>
    <xf numFmtId="0" fontId="85" fillId="0" borderId="0" xfId="0" applyFont="1" applyAlignment="1">
      <alignment horizontal="left" vertical="top" wrapText="1"/>
    </xf>
    <xf numFmtId="0" fontId="90" fillId="0" borderId="0" xfId="0" applyFont="1" applyAlignment="1">
      <alignment vertical="top" wrapText="1"/>
    </xf>
    <xf numFmtId="0" fontId="50" fillId="0" borderId="0" xfId="0" applyFont="1" applyAlignment="1">
      <alignment horizontal="right" vertical="top" wrapText="1"/>
    </xf>
    <xf numFmtId="0" fontId="50" fillId="5" borderId="0" xfId="0" applyFont="1" applyFill="1" applyAlignment="1">
      <alignment vertical="top" wrapText="1"/>
    </xf>
    <xf numFmtId="0" fontId="50" fillId="5" borderId="0" xfId="0" applyFont="1" applyFill="1" applyAlignment="1">
      <alignment horizontal="right" vertical="top" wrapText="1"/>
    </xf>
    <xf numFmtId="0" fontId="85" fillId="5" borderId="0" xfId="0" applyFont="1" applyFill="1" applyAlignment="1">
      <alignment vertical="top" wrapText="1"/>
    </xf>
    <xf numFmtId="0" fontId="85" fillId="5" borderId="0" xfId="0" applyFont="1" applyFill="1" applyAlignment="1">
      <alignment vertical="top"/>
    </xf>
    <xf numFmtId="0" fontId="85" fillId="0" borderId="0" xfId="0" applyFont="1" applyAlignment="1">
      <alignment horizontal="right" vertical="top" wrapText="1"/>
    </xf>
    <xf numFmtId="0" fontId="91" fillId="8" borderId="0" xfId="0" applyFont="1" applyFill="1" applyAlignment="1">
      <alignment vertical="top" wrapText="1"/>
    </xf>
    <xf numFmtId="0" fontId="9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net.com/news/yahoo-says-forged-cookie-attack-accessed-about-32m-accounts/" TargetMode="External"/><Relationship Id="rId299" Type="http://schemas.openxmlformats.org/officeDocument/2006/relationships/hyperlink" Target="http://www.wired.co.uk/news/archive/2012-11/22/greece-id-theft" TargetMode="External"/><Relationship Id="rId21" Type="http://schemas.openxmlformats.org/officeDocument/2006/relationships/hyperlink" Target="https://www.theguardian.com/australia-news/2019/jun/04/australian-national-university-hit-by-huge-data-breach" TargetMode="External"/><Relationship Id="rId63" Type="http://schemas.openxmlformats.org/officeDocument/2006/relationships/hyperlink" Target="https://www.businessinsider.in/tech/news/passwords-of-44-million-microsoft-users-compromised/articleshow/72433154.cms" TargetMode="External"/><Relationship Id="rId159" Type="http://schemas.openxmlformats.org/officeDocument/2006/relationships/hyperlink" Target="http://www.bbc.co.uk/news/world-europe-36645519" TargetMode="External"/><Relationship Id="rId324" Type="http://schemas.openxmlformats.org/officeDocument/2006/relationships/hyperlink" Target="http://www.pcmag.com/article2/0,2817,2388200,00.asp" TargetMode="External"/><Relationship Id="rId366" Type="http://schemas.openxmlformats.org/officeDocument/2006/relationships/hyperlink" Target="https://www.computerworld.com/article/2521838/security0/health-net-says-1-5m-medical-records-lost-in-data-breach.html" TargetMode="External"/><Relationship Id="rId170" Type="http://schemas.openxmlformats.org/officeDocument/2006/relationships/hyperlink" Target="http://newsroom.questdiagnostics.com/2016-12-12-Quest-Diagnostics-Provides-Notice-of-Data-Security-Incident" TargetMode="External"/><Relationship Id="rId226" Type="http://schemas.openxmlformats.org/officeDocument/2006/relationships/hyperlink" Target="http://www.theguardian.com/technology/2014/aug/05/mozilla-leak-developer-email-addresses-passwords-firefox" TargetMode="External"/><Relationship Id="rId268" Type="http://schemas.openxmlformats.org/officeDocument/2006/relationships/hyperlink" Target="https://www.bbc.co.uk/news/technology-24740873" TargetMode="External"/><Relationship Id="rId32" Type="http://schemas.openxmlformats.org/officeDocument/2006/relationships/hyperlink" Target="https://www.theregister.co.uk/2019/02/11/620_million_hacked_accounts_dark_web/" TargetMode="External"/><Relationship Id="rId74" Type="http://schemas.openxmlformats.org/officeDocument/2006/relationships/hyperlink" Target="https://www.theverge.com/2018/12/10/18134541/google-plus-privacy-api-data-leak-developers" TargetMode="External"/><Relationship Id="rId128" Type="http://schemas.openxmlformats.org/officeDocument/2006/relationships/hyperlink" Target="https://www.theguardian.com/technology/2017/mar/06/email-addresses-spam-leak-river-city-media" TargetMode="External"/><Relationship Id="rId335" Type="http://schemas.openxmlformats.org/officeDocument/2006/relationships/hyperlink" Target="https://www.finextra.com/newsarticle/23243/restaurant-depot-hacked-by-russian-cyber-criminals" TargetMode="External"/><Relationship Id="rId377" Type="http://schemas.openxmlformats.org/officeDocument/2006/relationships/hyperlink" Target="https://www.darkreading.com/attacks-breaches/hacker-steals-data-on-18m-auction-customers-in-south-korea/d/d-id/1129325" TargetMode="External"/><Relationship Id="rId5" Type="http://schemas.openxmlformats.org/officeDocument/2006/relationships/hyperlink" Target="https://9to5mac.com/2020/05/15/db8151dd/" TargetMode="External"/><Relationship Id="rId181" Type="http://schemas.openxmlformats.org/officeDocument/2006/relationships/hyperlink" Target="https://www.reddit.com/r/apple/comments/3wq9fc/massive_data_breach/" TargetMode="External"/><Relationship Id="rId237" Type="http://schemas.openxmlformats.org/officeDocument/2006/relationships/hyperlink" Target="http://www.nytimes.com/2016/12/14/technology/yahoo-hack.html?action=Click&amp;contentCollection=BreakingNews&amp;contentID=64651831&amp;pgtype=Homepage&amp;_r=0" TargetMode="External"/><Relationship Id="rId402" Type="http://schemas.openxmlformats.org/officeDocument/2006/relationships/hyperlink" Target="https://www.cnbc.com/id/20775257" TargetMode="External"/><Relationship Id="rId279" Type="http://schemas.openxmlformats.org/officeDocument/2006/relationships/hyperlink" Target="http://news.emory.edu/stories/2012/04/ehc_missing_data/campus.html" TargetMode="External"/><Relationship Id="rId43" Type="http://schemas.openxmlformats.org/officeDocument/2006/relationships/hyperlink" Target="https://www.theregister.co.uk/2019/02/11/620_million_hacked_accounts_dark_web/" TargetMode="External"/><Relationship Id="rId139" Type="http://schemas.openxmlformats.org/officeDocument/2006/relationships/hyperlink" Target="https://thehackernews.com/2017/09/hacker-track-car.html" TargetMode="External"/><Relationship Id="rId290" Type="http://schemas.openxmlformats.org/officeDocument/2006/relationships/hyperlink" Target="http://last.fm/" TargetMode="External"/><Relationship Id="rId304" Type="http://schemas.openxmlformats.org/officeDocument/2006/relationships/hyperlink" Target="https://www.infosecurity-magazine.com/news/south-shore-hospital-data-breach-may-affect-up-to/" TargetMode="External"/><Relationship Id="rId346" Type="http://schemas.openxmlformats.org/officeDocument/2006/relationships/hyperlink" Target="https://www.databreaches.net/puerto-rico-dept-of-health-reports-breach-affecting-400000-triple-s-salud-fined-100k/" TargetMode="External"/><Relationship Id="rId388" Type="http://schemas.openxmlformats.org/officeDocument/2006/relationships/hyperlink" Target="https://www.dw.com/en/telekom-says-data-from-17-million-customers-was-stolen/a-3690132" TargetMode="External"/><Relationship Id="rId85" Type="http://schemas.openxmlformats.org/officeDocument/2006/relationships/hyperlink" Target="https://www.khaleejtimes.com/nation/dubai/dubais-careem-admits-to-data-breach-of-14-million-users" TargetMode="External"/><Relationship Id="rId150" Type="http://schemas.openxmlformats.org/officeDocument/2006/relationships/hyperlink" Target="http://www.zdnet.com/article/over-25-million-accounts-stolen-after-mail-ru-forums-raided-by-hackers/" TargetMode="External"/><Relationship Id="rId192" Type="http://schemas.openxmlformats.org/officeDocument/2006/relationships/hyperlink" Target="http://www.theguardian.com/world/2015/mar/30/personal-details-of-world-leaders-accidentally-revealed-by-g20-organisers" TargetMode="External"/><Relationship Id="rId206" Type="http://schemas.openxmlformats.org/officeDocument/2006/relationships/hyperlink" Target="http://krebsonsecurity.com/2014/08/stealthy-razor-thin-atm-insert-skimmers/" TargetMode="External"/><Relationship Id="rId248" Type="http://schemas.openxmlformats.org/officeDocument/2006/relationships/hyperlink" Target="https://uk.reuters.com/article/net-us-nasdaq-cybercrime-website/nasdaq-forum-website-hacked-passwords-compromised-idUSBRE96H1F520130718" TargetMode="External"/><Relationship Id="rId12" Type="http://schemas.openxmlformats.org/officeDocument/2006/relationships/hyperlink" Target="https://news.marriott.com/news/2020/03/31/marriott-international-notifies-guests-of-property-system-incident" TargetMode="External"/><Relationship Id="rId108" Type="http://schemas.openxmlformats.org/officeDocument/2006/relationships/hyperlink" Target="https://gizmodo.com/healthcare-gov-portal-suffers-data-breach-trump-offici-1829877392?IR=T" TargetMode="External"/><Relationship Id="rId315" Type="http://schemas.openxmlformats.org/officeDocument/2006/relationships/hyperlink" Target="http://www.ehackingnews.com/2011/12/hackers-compromised-38-million-chinese.html" TargetMode="External"/><Relationship Id="rId357" Type="http://schemas.openxmlformats.org/officeDocument/2006/relationships/hyperlink" Target="https://blogs.gartner.com/jack-santos/2010/12/27/year-end-2010-healthcare-breach-synopsis/" TargetMode="External"/><Relationship Id="rId54" Type="http://schemas.openxmlformats.org/officeDocument/2006/relationships/hyperlink" Target="https://www.zdnet.com/article/data-of-2-4-million-blur-password-manager-users-left-exposed-online/" TargetMode="External"/><Relationship Id="rId96" Type="http://schemas.openxmlformats.org/officeDocument/2006/relationships/hyperlink" Target="https://www.usnews.com/news/business/articles/2018-03-20/orbitz-legacy-travel-booking-platform-likely-hacked" TargetMode="External"/><Relationship Id="rId161" Type="http://schemas.openxmlformats.org/officeDocument/2006/relationships/hyperlink" Target="https://motherboard.vice.com/en_us/article/pgkp57/a-teen-hacker-is-targeting-russian-sites-as-revenge-for-the-mh17-crash" TargetMode="External"/><Relationship Id="rId217" Type="http://schemas.openxmlformats.org/officeDocument/2006/relationships/hyperlink" Target="https://medium.com/@vijayp/f6bc289679a1" TargetMode="External"/><Relationship Id="rId399" Type="http://schemas.openxmlformats.org/officeDocument/2006/relationships/hyperlink" Target="http://www.pcworld.com/article/131453/article.html" TargetMode="External"/><Relationship Id="rId259" Type="http://schemas.openxmlformats.org/officeDocument/2006/relationships/hyperlink" Target="http://boingboing.net/2013/05/23/terracom-and-yourtel-threaten.html" TargetMode="External"/><Relationship Id="rId23" Type="http://schemas.openxmlformats.org/officeDocument/2006/relationships/hyperlink" Target="https://krebsonsecurity.com/2019/05/first-american-financial-corp-leaked-hundreds-of-millions-of-title-insurance-records/" TargetMode="External"/><Relationship Id="rId119" Type="http://schemas.openxmlformats.org/officeDocument/2006/relationships/hyperlink" Target="https://www.theguardian.com/business/2017/apr/09/wonga-data-breach-could-affect-250000-uk-customers?CMP=Share_iOSApp_Other" TargetMode="External"/><Relationship Id="rId270" Type="http://schemas.openxmlformats.org/officeDocument/2006/relationships/hyperlink" Target="http://www.reuters.com/article/2013/09/26/us-cyberattacks-databrokers-idUSBRE98P03220130926" TargetMode="External"/><Relationship Id="rId326" Type="http://schemas.openxmlformats.org/officeDocument/2006/relationships/hyperlink" Target="http://databreachinvestigation.blogspot.com/2011/04/thief-gets-away-with-eisenhower-medical.html" TargetMode="External"/><Relationship Id="rId65" Type="http://schemas.openxmlformats.org/officeDocument/2006/relationships/hyperlink" Target="https://www.dataviper.io/blog/2019/pdl-data-exposure-billion-people/" TargetMode="External"/><Relationship Id="rId130" Type="http://schemas.openxmlformats.org/officeDocument/2006/relationships/hyperlink" Target="http://www.cbc.ca/beta/news/technology/bell-data-breach-customer-names-phone-numbers-emails-leak-1.4116608" TargetMode="External"/><Relationship Id="rId368" Type="http://schemas.openxmlformats.org/officeDocument/2006/relationships/hyperlink" Target="https://www.computerworld.com/article/2536195/programmer-who-stole-drive-containing-1-million-bank-records-gets-42-months.html" TargetMode="External"/><Relationship Id="rId172" Type="http://schemas.openxmlformats.org/officeDocument/2006/relationships/hyperlink" Target="https://www.vice.com/en_us/article/vv7pgd/nearly-800000-brazzers-porn-site-accounts-exposed-in-forum-hack" TargetMode="External"/><Relationship Id="rId228" Type="http://schemas.openxmlformats.org/officeDocument/2006/relationships/hyperlink" Target="https://privacylaw.proskauer.com/2013/08/articles/identity-theft/a-1-2-million-photocopier-mistake-health-plan-settles-with-hhs-in-hipaa-breach-case/" TargetMode="External"/><Relationship Id="rId281" Type="http://schemas.openxmlformats.org/officeDocument/2006/relationships/hyperlink" Target="https://www.reuters.com/article/us-usa-hackers-utah/european-hackers-suspected-in-utah-medicaid-files-breach-idUSBRE83404G20120405" TargetMode="External"/><Relationship Id="rId337" Type="http://schemas.openxmlformats.org/officeDocument/2006/relationships/hyperlink" Target="https://www.law360.com/articles/277961/nemours-says-data-breach-affected-1-6m-patients" TargetMode="External"/><Relationship Id="rId34" Type="http://schemas.openxmlformats.org/officeDocument/2006/relationships/hyperlink" Target="https://www.theregister.co.uk/2019/02/11/620_million_hacked_accounts_dark_web/" TargetMode="External"/><Relationship Id="rId76" Type="http://schemas.openxmlformats.org/officeDocument/2006/relationships/hyperlink" Target="https://www.nytimes.com/2018/11/30/business/marriott-data-breach.html" TargetMode="External"/><Relationship Id="rId141" Type="http://schemas.openxmlformats.org/officeDocument/2006/relationships/hyperlink" Target="https://money.cnn.com/2012/06/06/technology/linkedin-password-hack/?iid=EL" TargetMode="External"/><Relationship Id="rId379" Type="http://schemas.openxmlformats.org/officeDocument/2006/relationships/hyperlink" Target="https://www.networkworld.com/article/2344552/security/latest--lost--laptop-holds-treasure-trove-of-unencrypted-at-t-payroll-data.html" TargetMode="External"/><Relationship Id="rId7" Type="http://schemas.openxmlformats.org/officeDocument/2006/relationships/hyperlink" Target="https://www.forbes.com/sites/daveywinder/2020/01/22/microsoft-security-shocker-as-250-million-customer-records-exposed-online/" TargetMode="External"/><Relationship Id="rId183" Type="http://schemas.openxmlformats.org/officeDocument/2006/relationships/hyperlink" Target="https://www.csoonline.com/article/3017171/database-leak-exposes-3-3-million-hello-kitty-fans.html" TargetMode="External"/><Relationship Id="rId239" Type="http://schemas.openxmlformats.org/officeDocument/2006/relationships/hyperlink" Target="https://www.bbc.co.uk/news/technology-25572661" TargetMode="External"/><Relationship Id="rId390" Type="http://schemas.openxmlformats.org/officeDocument/2006/relationships/hyperlink" Target="http://news.bbc.co.uk/1/hi/england/gloucestershire/7639006.stm" TargetMode="External"/><Relationship Id="rId404" Type="http://schemas.openxmlformats.org/officeDocument/2006/relationships/hyperlink" Target="http://gcn.com/Articles/2009/02/02/VA-data-breach-suit-settlement.aspx" TargetMode="External"/><Relationship Id="rId250" Type="http://schemas.openxmlformats.org/officeDocument/2006/relationships/hyperlink" Target="http://arstechnica.com/security/2013/07/hack-exposes-e-mail-addresses-password-data-for-2-million-ubuntu-forum-users/" TargetMode="External"/><Relationship Id="rId292" Type="http://schemas.openxmlformats.org/officeDocument/2006/relationships/hyperlink" Target="https://www.zdnet.com/article/last-fm-investigating-security-issue-passwords-leaked/" TargetMode="External"/><Relationship Id="rId306" Type="http://schemas.openxmlformats.org/officeDocument/2006/relationships/hyperlink" Target="https://www.databreaches.net/ankle-foot-center-of-tampa-bay-breach-affecting-156000-included-social-security-numbers-as-well-as-phi/" TargetMode="External"/><Relationship Id="rId45" Type="http://schemas.openxmlformats.org/officeDocument/2006/relationships/hyperlink" Target="https://techcrunch.com/2019/02/14/hacker-strikes-again/" TargetMode="External"/><Relationship Id="rId87" Type="http://schemas.openxmlformats.org/officeDocument/2006/relationships/hyperlink" Target="https://www.theguardian.com/business/2018/sep/06/british-airways-customer-data-stolen-from-its-website" TargetMode="External"/><Relationship Id="rId110" Type="http://schemas.openxmlformats.org/officeDocument/2006/relationships/hyperlink" Target="https://www.businessinsider.com.au/facebook-thinks-spammers-responsible-hack-stole-info-from-29-million-users-2018-10?r=US&amp;IR=T" TargetMode="External"/><Relationship Id="rId348" Type="http://schemas.openxmlformats.org/officeDocument/2006/relationships/hyperlink" Target="http://www.healthcareinfosecurity.com/chicago-breach-affects-180000-a-2496" TargetMode="External"/><Relationship Id="rId152" Type="http://schemas.openxmlformats.org/officeDocument/2006/relationships/hyperlink" Target="http://lynda.com/" TargetMode="External"/><Relationship Id="rId194" Type="http://schemas.openxmlformats.org/officeDocument/2006/relationships/hyperlink" Target="http://krebsonsecurity.com/2015/05/mobile-spy-software-maker-mspy-hacked-customer-data-leaked/" TargetMode="External"/><Relationship Id="rId208" Type="http://schemas.openxmlformats.org/officeDocument/2006/relationships/hyperlink" Target="http://money.cnn.com/2014/08/18/technology/security/hospital-chs-hack/" TargetMode="External"/><Relationship Id="rId261" Type="http://schemas.openxmlformats.org/officeDocument/2006/relationships/hyperlink" Target="https://www.reuters.com/article/us-usa-hack-washingtonstate-idUSBRE9480YY20130509" TargetMode="External"/><Relationship Id="rId14" Type="http://schemas.openxmlformats.org/officeDocument/2006/relationships/hyperlink" Target="https://www.nytimes.com/2020/02/10/world/middleeast/israeli-voters-leak.html?action=click&amp;module=News&amp;pgtype=Homepage" TargetMode="External"/><Relationship Id="rId56" Type="http://schemas.openxmlformats.org/officeDocument/2006/relationships/hyperlink" Target="https://www.bleepingcomputer.com/news/security/over-275-million-records-exposed-by-unsecured-mongodb-database/" TargetMode="External"/><Relationship Id="rId317" Type="http://schemas.openxmlformats.org/officeDocument/2006/relationships/hyperlink" Target="http://writerspace.com/" TargetMode="External"/><Relationship Id="rId359" Type="http://schemas.openxmlformats.org/officeDocument/2006/relationships/hyperlink" Target="http://edition.cnn.com/2009/US/12/17/theft.security.breach/index.html" TargetMode="External"/><Relationship Id="rId98" Type="http://schemas.openxmlformats.org/officeDocument/2006/relationships/hyperlink" Target="https://www.upguard.com/breaches/s3-localblox" TargetMode="External"/><Relationship Id="rId121" Type="http://schemas.openxmlformats.org/officeDocument/2006/relationships/hyperlink" Target="https://www.theguardian.com/technology/2017/aug/30/spambot-leaks-700m-email-addresses-huge-data-breach-passwords" TargetMode="External"/><Relationship Id="rId163" Type="http://schemas.openxmlformats.org/officeDocument/2006/relationships/hyperlink" Target="https://www.vice.com/en_us/article/pgkk8v/427-million-myspace-passwords-emails-data-breach" TargetMode="External"/><Relationship Id="rId219" Type="http://schemas.openxmlformats.org/officeDocument/2006/relationships/hyperlink" Target="http://online.wsj.com/articles/japan-airlines-reports-hacker-attack-1412053828" TargetMode="External"/><Relationship Id="rId370" Type="http://schemas.openxmlformats.org/officeDocument/2006/relationships/hyperlink" Target="https://www.computerworld.com/article/2536837/thieves-pilfer-backup-tapes-holding-2m-medical-records.html" TargetMode="External"/><Relationship Id="rId230" Type="http://schemas.openxmlformats.org/officeDocument/2006/relationships/hyperlink" Target="http://www.scmagazine.com.au/News/349585,28-million-clear-text-passwords-found-after-tianya65279-hack.aspx" TargetMode="External"/><Relationship Id="rId25" Type="http://schemas.openxmlformats.org/officeDocument/2006/relationships/hyperlink" Target="https://techcrunch.com/2019/04/22/hotspot-password-leak/" TargetMode="External"/><Relationship Id="rId67" Type="http://schemas.openxmlformats.org/officeDocument/2006/relationships/hyperlink" Target="https://www.straitstimes.com/singapore/personal-info-of-15m-singhealth-patients-including-pm-lee-stolen-in-singapores-most" TargetMode="External"/><Relationship Id="rId272" Type="http://schemas.openxmlformats.org/officeDocument/2006/relationships/hyperlink" Target="http://krebsonsecurity.com/2013/09/data-broker-giants-hacked-by-id-theft-service/" TargetMode="External"/><Relationship Id="rId328" Type="http://schemas.openxmlformats.org/officeDocument/2006/relationships/hyperlink" Target="https://www.alphr.com/news/security/368062/nhs-loses-laptop-holding-8m-patient-records" TargetMode="External"/><Relationship Id="rId132" Type="http://schemas.openxmlformats.org/officeDocument/2006/relationships/hyperlink" Target="https://blog.imgur.com/2017/11/24/notice-of-data-breach/" TargetMode="External"/><Relationship Id="rId174" Type="http://schemas.openxmlformats.org/officeDocument/2006/relationships/hyperlink" Target="https://krebsonsecurity.com/2015/05/carefirst-blue-cross-breach-hits-1-1m/" TargetMode="External"/><Relationship Id="rId381" Type="http://schemas.openxmlformats.org/officeDocument/2006/relationships/hyperlink" Target="http://archive.sltrib.com/story.php?ref=/ci_9540210" TargetMode="External"/><Relationship Id="rId241" Type="http://schemas.openxmlformats.org/officeDocument/2006/relationships/hyperlink" Target="https://www.esecurityplanet.com/network-security/central-hudson-gas-and-electric-hacked.html" TargetMode="External"/><Relationship Id="rId36" Type="http://schemas.openxmlformats.org/officeDocument/2006/relationships/hyperlink" Target="https://www.theregister.co.uk/2019/02/11/620_million_hacked_accounts_dark_web/" TargetMode="External"/><Relationship Id="rId283" Type="http://schemas.openxmlformats.org/officeDocument/2006/relationships/hyperlink" Target="https://www.databreaches.net/nyseg-and-rge-notify-customers-of-unauthorized-access-to-customer-data/" TargetMode="External"/><Relationship Id="rId339" Type="http://schemas.openxmlformats.org/officeDocument/2006/relationships/hyperlink" Target="http://www.reuters.com/article/us-data-breach-texas-idUSTRE78S5JG20110929" TargetMode="External"/><Relationship Id="rId78" Type="http://schemas.openxmlformats.org/officeDocument/2006/relationships/hyperlink" Target="http://www.flanderstoday.eu/business/nmbs-data-leak-was-breach-privacy" TargetMode="External"/><Relationship Id="rId101" Type="http://schemas.openxmlformats.org/officeDocument/2006/relationships/hyperlink" Target="https://www.theguardian.com/technology/2018/nov/21/amazon-hit-with-major-data-breach-days-before-black-friday" TargetMode="External"/><Relationship Id="rId143" Type="http://schemas.openxmlformats.org/officeDocument/2006/relationships/hyperlink" Target="https://www.cnbc.com/2016/09/22/yahoo-data-breach-is-among-the-biggest-in-history.html" TargetMode="External"/><Relationship Id="rId185" Type="http://schemas.openxmlformats.org/officeDocument/2006/relationships/hyperlink" Target="http://www.troyhunt.com/2015/11/when-children-are-breached-inside.html" TargetMode="External"/><Relationship Id="rId350" Type="http://schemas.openxmlformats.org/officeDocument/2006/relationships/hyperlink" Target="http://www.guardian.co.uk/technology/2010/jun/10/apple-ipad-security-leak?INTCMP=SRCH" TargetMode="External"/><Relationship Id="rId406" Type="http://schemas.openxmlformats.org/officeDocument/2006/relationships/hyperlink" Target="http://abcnews.go.com/Technology/story?id=2160425&amp;page=1" TargetMode="External"/><Relationship Id="rId9" Type="http://schemas.openxmlformats.org/officeDocument/2006/relationships/hyperlink" Target="https://www.bbc.co.uk/news/business-51760510" TargetMode="External"/><Relationship Id="rId210" Type="http://schemas.openxmlformats.org/officeDocument/2006/relationships/hyperlink" Target="http://www.buzzfeed.com/tomgara/sony-hack" TargetMode="External"/><Relationship Id="rId392" Type="http://schemas.openxmlformats.org/officeDocument/2006/relationships/hyperlink" Target="http://news.bbc.co.uk/1/hi/6956349.stm" TargetMode="External"/><Relationship Id="rId252" Type="http://schemas.openxmlformats.org/officeDocument/2006/relationships/hyperlink" Target="http://uk.businessinsider.com/snowden-leaks-timeline-2016-9" TargetMode="External"/><Relationship Id="rId294" Type="http://schemas.openxmlformats.org/officeDocument/2006/relationships/hyperlink" Target="http://www.forbes.com/sites/andygreenberg/2012/07/23/eight-million-passwords-spilled-from-gaming-site-gamigo-months-after-breach/" TargetMode="External"/><Relationship Id="rId308" Type="http://schemas.openxmlformats.org/officeDocument/2006/relationships/hyperlink" Target="https://abcnews.go.com/Business/morgan-stanley-smith-barney-breach-losing-client-data/story?id=14008632" TargetMode="External"/><Relationship Id="rId47" Type="http://schemas.openxmlformats.org/officeDocument/2006/relationships/hyperlink" Target="http://ge.tt/" TargetMode="External"/><Relationship Id="rId89" Type="http://schemas.openxmlformats.org/officeDocument/2006/relationships/hyperlink" Target="https://www.theguardian.com/technology/2018/mar/30/hackers-steal-data-150m-myfitnesspal-app-users-under-armour" TargetMode="External"/><Relationship Id="rId112" Type="http://schemas.openxmlformats.org/officeDocument/2006/relationships/hyperlink" Target="https://techcrunch.com/2018/09/19/newegg-credit-card-data-breach/" TargetMode="External"/><Relationship Id="rId154" Type="http://schemas.openxmlformats.org/officeDocument/2006/relationships/hyperlink" Target="https://www.zdnet.com/article/ubuntu-forums-hack-exposes-two-million-users/" TargetMode="External"/><Relationship Id="rId361" Type="http://schemas.openxmlformats.org/officeDocument/2006/relationships/hyperlink" Target="https://www.computerworld.com/article/2530152/checkfree-warns-5-million-customers-after-hack.html" TargetMode="External"/><Relationship Id="rId196" Type="http://schemas.openxmlformats.org/officeDocument/2006/relationships/hyperlink" Target="https://theintercept.com/2015/11/11/securus-hack-prison-phone-company-exposes-thousands-of-calls-lawyers-and-clients/" TargetMode="External"/><Relationship Id="rId16" Type="http://schemas.openxmlformats.org/officeDocument/2006/relationships/hyperlink" Target="https://www.tellerreport.com/news/2020-01-22---big-data-leak--media--at-buchbinder-car-rental-company--customer-data-was-open-.BJ-S5Jk8Z8.html" TargetMode="External"/><Relationship Id="rId221" Type="http://schemas.openxmlformats.org/officeDocument/2006/relationships/hyperlink" Target="http://fortune.com/2014/12/19/staples-cards-affected-breach/" TargetMode="External"/><Relationship Id="rId263" Type="http://schemas.openxmlformats.org/officeDocument/2006/relationships/hyperlink" Target="http://macrumours.com/" TargetMode="External"/><Relationship Id="rId319" Type="http://schemas.openxmlformats.org/officeDocument/2006/relationships/hyperlink" Target="https://venturebeat.com/2011/06/13/lulzsec-bethesda-hack/" TargetMode="External"/><Relationship Id="rId58" Type="http://schemas.openxmlformats.org/officeDocument/2006/relationships/hyperlink" Target="https://www.forbes.com/sites/rachelsandler/2019/07/29/capital-one-says-hacker-breached-accounts-of-100-million-people-ex-amazon-employee-arrested/" TargetMode="External"/><Relationship Id="rId123" Type="http://schemas.openxmlformats.org/officeDocument/2006/relationships/hyperlink" Target="http://www.zdnet.com/article/popular-virtual-keyboard-leaks-31-million-user-data/" TargetMode="External"/><Relationship Id="rId330" Type="http://schemas.openxmlformats.org/officeDocument/2006/relationships/hyperlink" Target="https://privacyrights.org/data-breaches/sony-playstation-network-psn-sony-online-entertainment-soe" TargetMode="External"/><Relationship Id="rId165" Type="http://schemas.openxmlformats.org/officeDocument/2006/relationships/hyperlink" Target="http://www.abc.net.au/news/2016-10-28/red-cross-blood-service-admits-to-data-breach/7974036" TargetMode="External"/><Relationship Id="rId372" Type="http://schemas.openxmlformats.org/officeDocument/2006/relationships/hyperlink" Target="https://www.networkworld.com/article/2274502/security-oversight-may-have-enabled-countrywide-breach.html" TargetMode="External"/><Relationship Id="rId232" Type="http://schemas.openxmlformats.org/officeDocument/2006/relationships/hyperlink" Target="http://nakedsecurity.sophos.com/2013/04/05/scribd-worlds-largest-online-library-admits-to-network-intrusion-password-breach/" TargetMode="External"/><Relationship Id="rId274" Type="http://schemas.openxmlformats.org/officeDocument/2006/relationships/hyperlink" Target="http://www.zdnet.com/blog/security/chinese-hacker-arrested-for-leaking-6-million-logins/11064" TargetMode="External"/><Relationship Id="rId27" Type="http://schemas.openxmlformats.org/officeDocument/2006/relationships/hyperlink" Target="https://global.toyota/jp/newsroom/corporate/27465617.html" TargetMode="External"/><Relationship Id="rId48" Type="http://schemas.openxmlformats.org/officeDocument/2006/relationships/hyperlink" Target="https://techcrunch.com/2019/02/14/hacker-strikes-again/" TargetMode="External"/><Relationship Id="rId69" Type="http://schemas.openxmlformats.org/officeDocument/2006/relationships/hyperlink" Target="https://krebsonsecurity.com/2018/09/govpaynow-com-leaks-14m-records/" TargetMode="External"/><Relationship Id="rId113" Type="http://schemas.openxmlformats.org/officeDocument/2006/relationships/hyperlink" Target="https://www.housingwire.com/articles/36597-guaranteed-rate-ordered-to-pay-25m-to-mount-olympus-mortgage-for-data-theft/" TargetMode="External"/><Relationship Id="rId134" Type="http://schemas.openxmlformats.org/officeDocument/2006/relationships/hyperlink" Target="https://www.lowyat.net/2017/146339/46-2-million-mobile-phone-numbers-leaked-from-2014-data-breach/" TargetMode="External"/><Relationship Id="rId320" Type="http://schemas.openxmlformats.org/officeDocument/2006/relationships/hyperlink" Target="http://www.zdnet.com/blog/gamification/sega-1-3-million-customer-records-hacked-lulzsec-promises-retribution/481" TargetMode="External"/><Relationship Id="rId80" Type="http://schemas.openxmlformats.org/officeDocument/2006/relationships/hyperlink" Target="https://krebsonsecurity.com/2018/04/panerabread-com-leaks-millions-of-customer-records/" TargetMode="External"/><Relationship Id="rId155" Type="http://schemas.openxmlformats.org/officeDocument/2006/relationships/hyperlink" Target="https://www.forbes.com/sites/moneybuilder/2016/07/08/this-week-in-credit-card-news-wendys-data-breach-affects-1000-stores-card-fraud-dropping/" TargetMode="External"/><Relationship Id="rId176" Type="http://schemas.openxmlformats.org/officeDocument/2006/relationships/hyperlink" Target="https://www.computerweekly.com/news/2240242508/Premera-hack-exposes-11-million-financial-and-medical-records" TargetMode="External"/><Relationship Id="rId197" Type="http://schemas.openxmlformats.org/officeDocument/2006/relationships/hyperlink" Target="https://www.bbc.co.uk/news/business-34743185" TargetMode="External"/><Relationship Id="rId341" Type="http://schemas.openxmlformats.org/officeDocument/2006/relationships/hyperlink" Target="https://www.databreaches.net/bcbs-of-tenn-breach-lessons-learned/" TargetMode="External"/><Relationship Id="rId362" Type="http://schemas.openxmlformats.org/officeDocument/2006/relationships/hyperlink" Target="http://voices.washingtonpost.com/securityfix/2009/07/network_solutions_hack_comprom.html" TargetMode="External"/><Relationship Id="rId383" Type="http://schemas.openxmlformats.org/officeDocument/2006/relationships/hyperlink" Target="http://www.geek.com/articles/news/government-servers-in-chile-hacked-6-million-personal-records-made-public-20080514/" TargetMode="External"/><Relationship Id="rId201" Type="http://schemas.openxmlformats.org/officeDocument/2006/relationships/hyperlink" Target="http://www.theguardian.com/technology/2015/aug/10/carphone-warehouse-uk-data-watchdog-investigating-customer-hack" TargetMode="External"/><Relationship Id="rId222" Type="http://schemas.openxmlformats.org/officeDocument/2006/relationships/hyperlink" Target="http://thenextweb.com/google/2014/09/10/4-93-million-gmail-usernames-passwords-published-google-says-evidence-systems-compromised/" TargetMode="External"/><Relationship Id="rId243" Type="http://schemas.openxmlformats.org/officeDocument/2006/relationships/hyperlink" Target="https://www.healthcareitnews.com/news/walgreens-company-announces-data-breach" TargetMode="External"/><Relationship Id="rId264" Type="http://schemas.openxmlformats.org/officeDocument/2006/relationships/hyperlink" Target="http://www.wired.co.uk/news/archive/2013-11/13/mac-rumours-forums-hacked" TargetMode="External"/><Relationship Id="rId285" Type="http://schemas.openxmlformats.org/officeDocument/2006/relationships/hyperlink" Target="http://www.forbes.com/sites/andygreenberg/2012/01/15/zappos-says-hackers-accessed-24-million-customers-account-details/" TargetMode="External"/><Relationship Id="rId17" Type="http://schemas.openxmlformats.org/officeDocument/2006/relationships/hyperlink" Target="https://krebsonsecurity.com/2020/01/wawa-breach-may-have-compromised-more-than-30-million-payment-cards/" TargetMode="External"/><Relationship Id="rId38" Type="http://schemas.openxmlformats.org/officeDocument/2006/relationships/hyperlink" Target="https://www.theregister.co.uk/2019/02/11/620_million_hacked_accounts_dark_web/" TargetMode="External"/><Relationship Id="rId59" Type="http://schemas.openxmlformats.org/officeDocument/2006/relationships/hyperlink" Target="https://www.theguardian.com/technology/2019/aug/14/major-breach-found-in-biometrics-system-used-by-banks-uk-police-and-defence-firms" TargetMode="External"/><Relationship Id="rId103" Type="http://schemas.openxmlformats.org/officeDocument/2006/relationships/hyperlink" Target="https://techcrunch.com/2018/11/27/urban-massage-data-exposed-customers-creepy-clients/?guccounter=1" TargetMode="External"/><Relationship Id="rId124" Type="http://schemas.openxmlformats.org/officeDocument/2006/relationships/hyperlink" Target="https://www.vice.com/en_us/article/3daywj/hacker-steals-900-gb-of-cellebrite-data" TargetMode="External"/><Relationship Id="rId310" Type="http://schemas.openxmlformats.org/officeDocument/2006/relationships/hyperlink" Target="https://www.theguardian.com/technology/2011/apr/04/epsilon-email-hack" TargetMode="External"/><Relationship Id="rId70" Type="http://schemas.openxmlformats.org/officeDocument/2006/relationships/hyperlink" Target="https://www.abc.net.au/news/2018-10-25/cathay-pacific-data-breach-affects-9.4-million-customers/10429878" TargetMode="External"/><Relationship Id="rId91" Type="http://schemas.openxmlformats.org/officeDocument/2006/relationships/hyperlink" Target="https://medium.com/@intideceukelaire/this-popular-facebook-app-publicly-exposed-your-data-for-years-12483418eff8" TargetMode="External"/><Relationship Id="rId145" Type="http://schemas.openxmlformats.org/officeDocument/2006/relationships/hyperlink" Target="http://blog.trendmicro.com/trendlabs-security-intelligence/55m-registered-voters-risk-philippine-commission-elections-hacked/" TargetMode="External"/><Relationship Id="rId166" Type="http://schemas.openxmlformats.org/officeDocument/2006/relationships/hyperlink" Target="http://venturebeat.com/2016/08/02/hackers-break-into-telegram-revealing-15-million-users-phone-numbers/" TargetMode="External"/><Relationship Id="rId187" Type="http://schemas.openxmlformats.org/officeDocument/2006/relationships/hyperlink" Target="http://ashleymadison.com/" TargetMode="External"/><Relationship Id="rId331" Type="http://schemas.openxmlformats.org/officeDocument/2006/relationships/hyperlink" Target="http://www.guelphmercury.com/news-story/2200845-honda-canada-hit-by-online-security-breach-283-000-car-owners-personal-data-stolen/" TargetMode="External"/><Relationship Id="rId352" Type="http://schemas.openxmlformats.org/officeDocument/2006/relationships/hyperlink" Target="https://www.wsj.com/articles/SB10001424052702304434404575150024174102954" TargetMode="External"/><Relationship Id="rId373" Type="http://schemas.openxmlformats.org/officeDocument/2006/relationships/hyperlink" Target="http://news.bbc.co.uk/1/hi/uk_politics/7608155.stm" TargetMode="External"/><Relationship Id="rId394" Type="http://schemas.openxmlformats.org/officeDocument/2006/relationships/hyperlink" Target="http://www.pcworld.com/article/135117/article.html" TargetMode="External"/><Relationship Id="rId408" Type="http://schemas.openxmlformats.org/officeDocument/2006/relationships/hyperlink" Target="https://www.computerweekly.com/news/2240076956/Personal-data-on-200000-HP-employees-stolen" TargetMode="External"/><Relationship Id="rId1" Type="http://schemas.openxmlformats.org/officeDocument/2006/relationships/hyperlink" Target="https://techcrunch.com/2020/05/24/thai-billions-internet-records-leak/" TargetMode="External"/><Relationship Id="rId212" Type="http://schemas.openxmlformats.org/officeDocument/2006/relationships/hyperlink" Target="http://www.usatoday.com/story/news/nation/2014/02/26/indiana-university-data-breach/5830685/" TargetMode="External"/><Relationship Id="rId233" Type="http://schemas.openxmlformats.org/officeDocument/2006/relationships/hyperlink" Target="http://www.nbcnews.com/technology/scribd-hack-exposes-thousands-users-1B9239618" TargetMode="External"/><Relationship Id="rId254" Type="http://schemas.openxmlformats.org/officeDocument/2006/relationships/hyperlink" Target="http://www.wired.co.uk/news/archive/2013-03/04/evernote-hacked" TargetMode="External"/><Relationship Id="rId28" Type="http://schemas.openxmlformats.org/officeDocument/2006/relationships/hyperlink" Target="https://www.theguardian.com/world/2019/mar/11/china-database-lists-breedready-status-of-18-million-women" TargetMode="External"/><Relationship Id="rId49" Type="http://schemas.openxmlformats.org/officeDocument/2006/relationships/hyperlink" Target="https://techcrunch.com/2019/02/14/hacker-strikes-again/" TargetMode="External"/><Relationship Id="rId114" Type="http://schemas.openxmlformats.org/officeDocument/2006/relationships/hyperlink" Target="https://www.wired.com/story/apollo-breach-linkedin-salesforce-data/" TargetMode="External"/><Relationship Id="rId275" Type="http://schemas.openxmlformats.org/officeDocument/2006/relationships/hyperlink" Target="http://www.washingtonpost.com/business/technology/faq-the-global-payments-hack/2012/04/02/gIQAIHLLrS_story.html" TargetMode="External"/><Relationship Id="rId296" Type="http://schemas.openxmlformats.org/officeDocument/2006/relationships/hyperlink" Target="http://www.pcworld.com/article/252647/reborn_lulzsec_claims_hack_of_dating_site_for_military_personnel.html" TargetMode="External"/><Relationship Id="rId300" Type="http://schemas.openxmlformats.org/officeDocument/2006/relationships/hyperlink" Target="http://www.infoworld.com/article/2615754/cyber-crime/south-carolina-reveals-massive-data-breach-of-social-security-numbers--credit-cards.html" TargetMode="External"/><Relationship Id="rId60" Type="http://schemas.openxmlformats.org/officeDocument/2006/relationships/hyperlink" Target="https://www.fastcompany.com/90399734/the-phone-numbers-of-419-million-facebook-accounts-have-been-leaked" TargetMode="External"/><Relationship Id="rId81" Type="http://schemas.openxmlformats.org/officeDocument/2006/relationships/hyperlink" Target="https://medium.com/@djhoulihan/no-panera-bread-doesnt-take-security-seriously-bf078027f815" TargetMode="External"/><Relationship Id="rId135" Type="http://schemas.openxmlformats.org/officeDocument/2006/relationships/hyperlink" Target="https://www.silicon.co.uk/cloud/data-breach-mobile-numbers-malaysia-224079" TargetMode="External"/><Relationship Id="rId156" Type="http://schemas.openxmlformats.org/officeDocument/2006/relationships/hyperlink" Target="http://news.trust.org/item/20160729204542-r98dj" TargetMode="External"/><Relationship Id="rId177" Type="http://schemas.openxmlformats.org/officeDocument/2006/relationships/hyperlink" Target="https://techcrunch.com/2015/02/27/uber-database-breach-exposed-information-of-50000-drivers-company-confirms/" TargetMode="External"/><Relationship Id="rId198" Type="http://schemas.openxmlformats.org/officeDocument/2006/relationships/hyperlink" Target="http://www.bbc.co.uk/news/uk-34611857" TargetMode="External"/><Relationship Id="rId321" Type="http://schemas.openxmlformats.org/officeDocument/2006/relationships/hyperlink" Target="http://www.pcworld.com/article/229891/Citigroup_Hack_Nets_Over_200k_in_Stolen_Customer_Details.html" TargetMode="External"/><Relationship Id="rId342" Type="http://schemas.openxmlformats.org/officeDocument/2006/relationships/hyperlink" Target="http://www.guardian.co.uk/news/datablog/2010/nov/29/wikileaks-cables-data" TargetMode="External"/><Relationship Id="rId363" Type="http://schemas.openxmlformats.org/officeDocument/2006/relationships/hyperlink" Target="https://www.digitalhealth.net/2009/05/virginia-department-of-health-hacked/" TargetMode="External"/><Relationship Id="rId384" Type="http://schemas.openxmlformats.org/officeDocument/2006/relationships/hyperlink" Target="http://www.nbc29.com/Global/story.asp?S=9313271&amp;nav=menu496_2_5" TargetMode="External"/><Relationship Id="rId202" Type="http://schemas.openxmlformats.org/officeDocument/2006/relationships/hyperlink" Target="http://www.theguardian.com/business/2015/mar/29/british-airways-frequent-flyer-accounts-hacked" TargetMode="External"/><Relationship Id="rId223" Type="http://schemas.openxmlformats.org/officeDocument/2006/relationships/hyperlink" Target="http://krebsonsecurity.com/2014/09/banks-credit-card-breach-at-home-depot/" TargetMode="External"/><Relationship Id="rId244" Type="http://schemas.openxmlformats.org/officeDocument/2006/relationships/hyperlink" Target="https://www.databreaches.net/stolen-florida-dept-of-juvenile-justice-device-contained-records-of-more-than-100000-youth-and-employees/" TargetMode="External"/><Relationship Id="rId18" Type="http://schemas.openxmlformats.org/officeDocument/2006/relationships/hyperlink" Target="https://www.cbc.ca/news/canada/montreal/desjardins-data-breach-1.5344216" TargetMode="External"/><Relationship Id="rId39" Type="http://schemas.openxmlformats.org/officeDocument/2006/relationships/hyperlink" Target="https://www.theregister.co.uk/2019/02/11/620_million_hacked_accounts_dark_web/" TargetMode="External"/><Relationship Id="rId265" Type="http://schemas.openxmlformats.org/officeDocument/2006/relationships/hyperlink" Target="https://krebsonsecurity.com/2014/03/experian-lapse-allowed-id-theft-service-to-access-200-million-consumer-records/" TargetMode="External"/><Relationship Id="rId286" Type="http://schemas.openxmlformats.org/officeDocument/2006/relationships/hyperlink" Target="http://news.cnet.com/8301-1009_3-57469944-83/formspring-disables-user-passwords-in-security-breach/?tag=mncol;txt" TargetMode="External"/><Relationship Id="rId50" Type="http://schemas.openxmlformats.org/officeDocument/2006/relationships/hyperlink" Target="https://techcrunch.com/2019/02/14/hacker-strikes-again/" TargetMode="External"/><Relationship Id="rId104" Type="http://schemas.openxmlformats.org/officeDocument/2006/relationships/hyperlink" Target="https://www.zdnet.com/article/dell-announces-security-breach/" TargetMode="External"/><Relationship Id="rId125" Type="http://schemas.openxmlformats.org/officeDocument/2006/relationships/hyperlink" Target="https://www.databreaches.net/waterly-app-potentially-exposed-up-to-1-million-israelis-details-researcher/" TargetMode="External"/><Relationship Id="rId146" Type="http://schemas.openxmlformats.org/officeDocument/2006/relationships/hyperlink" Target="http://news.softpedia.com/news/syrian-government-hacked-43-gb-of-data-spilled-online-by-hacktivists-502765.shtml" TargetMode="External"/><Relationship Id="rId167" Type="http://schemas.openxmlformats.org/officeDocument/2006/relationships/hyperlink" Target="http://www.zdnet.com/article/dailymotion-hack-exposes-millions-of-accounts/" TargetMode="External"/><Relationship Id="rId188" Type="http://schemas.openxmlformats.org/officeDocument/2006/relationships/hyperlink" Target="http://krebsonsecurity.com/2015/07/online-cheating-site-ashleymadison-hacked/" TargetMode="External"/><Relationship Id="rId311" Type="http://schemas.openxmlformats.org/officeDocument/2006/relationships/hyperlink" Target="https://blog.playstation.com/archive/2011/04/28/playstation-network-and-qriocity-outage-faq/" TargetMode="External"/><Relationship Id="rId332" Type="http://schemas.openxmlformats.org/officeDocument/2006/relationships/hyperlink" Target="http://www.nbcnews.com/id/43086769/ns/technology_and_science-security/t/huge-data-breach-puts-risk/" TargetMode="External"/><Relationship Id="rId353" Type="http://schemas.openxmlformats.org/officeDocument/2006/relationships/hyperlink" Target="http://wikileaks.org/cablegate.html" TargetMode="External"/><Relationship Id="rId374" Type="http://schemas.openxmlformats.org/officeDocument/2006/relationships/hyperlink" Target="https://www.networkworld.com/article/2274502/lan-wan/security-oversight-may-have-enabled-countrywide-breach.html" TargetMode="External"/><Relationship Id="rId395" Type="http://schemas.openxmlformats.org/officeDocument/2006/relationships/hyperlink" Target="https://www.computerweekly.com/news/2240104003/Hackney-NHS-trust-encrypts-IT-equipment-following-loss-of-child-data" TargetMode="External"/><Relationship Id="rId409" Type="http://schemas.openxmlformats.org/officeDocument/2006/relationships/hyperlink" Target="http://www.nbcnews.com/id/7561268/" TargetMode="External"/><Relationship Id="rId71" Type="http://schemas.openxmlformats.org/officeDocument/2006/relationships/hyperlink" Target="https://blog.hackenproof.com/industry-news/202-million-private-resumes-exposed" TargetMode="External"/><Relationship Id="rId92" Type="http://schemas.openxmlformats.org/officeDocument/2006/relationships/hyperlink" Target="https://www.bbc.co.uk/news/technology-44628874" TargetMode="External"/><Relationship Id="rId213" Type="http://schemas.openxmlformats.org/officeDocument/2006/relationships/hyperlink" Target="https://www.businessinsider.com/cyber-thieves-took-data-on-145-million-ebay-customers-by-hacking-3-corporate-employees-2014-5?r=US&amp;IR=T" TargetMode="External"/><Relationship Id="rId234" Type="http://schemas.openxmlformats.org/officeDocument/2006/relationships/hyperlink" Target="https://www.wikileaks.org/plusd/about/"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29" Type="http://schemas.openxmlformats.org/officeDocument/2006/relationships/hyperlink" Target="https://computersweden.idg.se/2.2683/1.714787/inspelade-samtal-1177-vardguiden-oskyddade-internet" TargetMode="External"/><Relationship Id="rId255" Type="http://schemas.openxmlformats.org/officeDocument/2006/relationships/hyperlink" Target="http://www.digitaltrends.com/mobile/evernote-hack-50-million-users-forced-to-reset-passwords/" TargetMode="External"/><Relationship Id="rId276" Type="http://schemas.openxmlformats.org/officeDocument/2006/relationships/hyperlink" Target="https://www.infosecurity-magazine.com/news/data-breach-hits-228000-south-carolina-medicaid/" TargetMode="External"/><Relationship Id="rId297" Type="http://schemas.openxmlformats.org/officeDocument/2006/relationships/hyperlink" Target="http://news.cnet.com/8301-1009_3-57505330-83/antisec-claims-to-have-snatched-12m-apple-device-ids-from-fbi/" TargetMode="External"/><Relationship Id="rId40" Type="http://schemas.openxmlformats.org/officeDocument/2006/relationships/hyperlink" Target="https://www.theregister.co.uk/2019/02/11/620_million_hacked_accounts_dark_web/" TargetMode="External"/><Relationship Id="rId115" Type="http://schemas.openxmlformats.org/officeDocument/2006/relationships/hyperlink" Target="http://www.zdnet.com/article/disqus-confirms-comments-tool-hacked/" TargetMode="External"/><Relationship Id="rId136" Type="http://schemas.openxmlformats.org/officeDocument/2006/relationships/hyperlink" Target="https://www.theverge.com/2017/9/1/16244304/instagram-hack-api-bug-doxagram-selena-gomez" TargetMode="External"/><Relationship Id="rId157" Type="http://schemas.openxmlformats.org/officeDocument/2006/relationships/hyperlink" Target="https://torrentfreak.com/utorrent-forums-hacked-passwords-compromised-160608/" TargetMode="External"/><Relationship Id="rId178" Type="http://schemas.openxmlformats.org/officeDocument/2006/relationships/hyperlink" Target="http://uk.reuters.com/article/us-usa-voters-breach-idUKKBN0UB1E020151229" TargetMode="External"/><Relationship Id="rId301" Type="http://schemas.openxmlformats.org/officeDocument/2006/relationships/hyperlink" Target="https://www.bbc.co.uk/news/technology-37232635" TargetMode="External"/><Relationship Id="rId322" Type="http://schemas.openxmlformats.org/officeDocument/2006/relationships/hyperlink" Target="http://mashable.com/2011/06/02/sony-pictures-hacked/" TargetMode="External"/><Relationship Id="rId343" Type="http://schemas.openxmlformats.org/officeDocument/2006/relationships/hyperlink" Target="http://gawker.com/" TargetMode="External"/><Relationship Id="rId364" Type="http://schemas.openxmlformats.org/officeDocument/2006/relationships/hyperlink" Target="http://voices.washingtonpost.com/securityfix/2009/05/hackers_break_into_virginia_he.html" TargetMode="External"/><Relationship Id="rId61" Type="http://schemas.openxmlformats.org/officeDocument/2006/relationships/hyperlink" Target="https://techcrunch.com/2019/09/26/doordash-data-breach/" TargetMode="External"/><Relationship Id="rId82" Type="http://schemas.openxmlformats.org/officeDocument/2006/relationships/hyperlink" Target="https://www.bbc.co.uk/news/business-45016906" TargetMode="External"/><Relationship Id="rId199" Type="http://schemas.openxmlformats.org/officeDocument/2006/relationships/hyperlink" Target="http://www.reuters.com/article/2015/10/02/us-tmobile-dataprotection-idUSKCN0RV5PL20151002" TargetMode="External"/><Relationship Id="rId203" Type="http://schemas.openxmlformats.org/officeDocument/2006/relationships/hyperlink" Target="https://www.nytimes.com/2015/02/05/business/hackers-breached-data-of-millions-insurer-says.html" TargetMode="External"/><Relationship Id="rId385" Type="http://schemas.openxmlformats.org/officeDocument/2006/relationships/hyperlink" Target="https://www.chron.com/news/houston-texas/article/89-000-lottery-winners-affected-by-security-breach-1603025.php"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224" Type="http://schemas.openxmlformats.org/officeDocument/2006/relationships/hyperlink" Target="http://www.securityweek.com/20-million-people-fall-victim-south-korea-data-leak" TargetMode="External"/><Relationship Id="rId245" Type="http://schemas.openxmlformats.org/officeDocument/2006/relationships/hyperlink" Target="http://healthitsecurity.com/2013/08/27/advocate-medical-group-endures-massive-data-breach/" TargetMode="External"/><Relationship Id="rId266" Type="http://schemas.openxmlformats.org/officeDocument/2006/relationships/hyperlink" Target="http://www.govtech.com/security/San-Diego-Sues-Experian-Over-Alleged-2010-Breach.html" TargetMode="External"/><Relationship Id="rId287" Type="http://schemas.openxmlformats.org/officeDocument/2006/relationships/hyperlink" Target="http://www.koreatimes.co.kr/www/news/biz/2012/07/113_116143.html" TargetMode="External"/><Relationship Id="rId410" Type="http://schemas.openxmlformats.org/officeDocument/2006/relationships/hyperlink" Target="http://www.nytimes.com/2005/06/07/business/07data.html?pagewanted=all&amp;_moc.semityn.www" TargetMode="External"/><Relationship Id="rId30" Type="http://schemas.openxmlformats.org/officeDocument/2006/relationships/hyperlink" Target="https://thenextweb.com/eu/2019/02/18/2-7-million-patient-calls-to-swedish-healthcare-hotline-left-unprotected-online/" TargetMode="External"/><Relationship Id="rId105" Type="http://schemas.openxmlformats.org/officeDocument/2006/relationships/hyperlink" Target="https://www.dailymail.co.uk/sciencetech/article-6415441/Furry-erotica-site-hit-data-breach-exposed-hundreds-thousands-users-information.html" TargetMode="External"/><Relationship Id="rId126" Type="http://schemas.openxmlformats.org/officeDocument/2006/relationships/hyperlink" Target="https://www.thelocal.se/20170717/swedish-authority-handed-over-keys-to-the-kingdom-in-it-security-slip-up" TargetMode="External"/><Relationship Id="rId147" Type="http://schemas.openxmlformats.org/officeDocument/2006/relationships/hyperlink" Target="https://www.bbc.co.uk/news/technology-36168860" TargetMode="External"/><Relationship Id="rId168" Type="http://schemas.openxmlformats.org/officeDocument/2006/relationships/hyperlink" Target="https://techcrunch.com/2016/10/20/weebly-hacked-43-million-credentials-stolen/" TargetMode="External"/><Relationship Id="rId312" Type="http://schemas.openxmlformats.org/officeDocument/2006/relationships/hyperlink" Target="http://www.pcmag.com/article2/0,2817,2390683,00.asp" TargetMode="External"/><Relationship Id="rId333" Type="http://schemas.openxmlformats.org/officeDocument/2006/relationships/hyperlink" Target="https://www.databreaches.net/or-deputies-man-used-dmv-database-in-id-theft/" TargetMode="External"/><Relationship Id="rId354" Type="http://schemas.openxmlformats.org/officeDocument/2006/relationships/hyperlink" Target="https://www.theguardian.com/news/blog/2010/nov/29/wikileaks-us-embassy-cables-live-updates" TargetMode="External"/><Relationship Id="rId51" Type="http://schemas.openxmlformats.org/officeDocument/2006/relationships/hyperlink" Target="https://techcrunch.com/2019/02/14/hacker-strikes-again/" TargetMode="External"/><Relationship Id="rId72" Type="http://schemas.openxmlformats.org/officeDocument/2006/relationships/hyperlink" Target="https://www.zdnet.com/article/wordpress-plugs-bug-that-led-to-google-indexing-some-user-passwords/" TargetMode="External"/><Relationship Id="rId93" Type="http://schemas.openxmlformats.org/officeDocument/2006/relationships/hyperlink" Target="https://www.bleepingcomputer.com/news/security/thousands-of-apps-leak-sensitive-data-via-misconfigured-firebase-backends/" TargetMode="External"/><Relationship Id="rId189" Type="http://schemas.openxmlformats.org/officeDocument/2006/relationships/hyperlink" Target="http://www.bbc.co.uk/news/world-us-canada-33120405" TargetMode="External"/><Relationship Id="rId375" Type="http://schemas.openxmlformats.org/officeDocument/2006/relationships/hyperlink" Target="http://www.theregister.co.uk/2008/12/29/rbs_worldpay_breach/" TargetMode="External"/><Relationship Id="rId396" Type="http://schemas.openxmlformats.org/officeDocument/2006/relationships/hyperlink" Target="http://www.pcworld.com/article/137865/article.html" TargetMode="External"/><Relationship Id="rId3" Type="http://schemas.openxmlformats.org/officeDocument/2006/relationships/hyperlink" Target="https://www.zdnet.com/article/details-of-44m-pakistani-mobile-users-leaked-online-part-of-bigger-115m-cache/" TargetMode="External"/><Relationship Id="rId214" Type="http://schemas.openxmlformats.org/officeDocument/2006/relationships/hyperlink" Target="http://time.com/3151681/ups-hack/" TargetMode="External"/><Relationship Id="rId235" Type="http://schemas.openxmlformats.org/officeDocument/2006/relationships/hyperlink" Target="http://nakedsecurity.sophos.com/2013/04/27/livingsocial-hacked-50-million-affected/" TargetMode="External"/><Relationship Id="rId256" Type="http://schemas.openxmlformats.org/officeDocument/2006/relationships/hyperlink" Target="https://www.esecurityplanet.com/hackers/kirkwood-community-college-hacked.html" TargetMode="External"/><Relationship Id="rId277" Type="http://schemas.openxmlformats.org/officeDocument/2006/relationships/hyperlink" Target="http://www.zdnet.com/blog/security/3-million-bank-accounts-hacked-in-iran/11577" TargetMode="External"/><Relationship Id="rId298" Type="http://schemas.openxmlformats.org/officeDocument/2006/relationships/hyperlink" Target="http://news.cnet.com/8301-1009_3-57509595-83/udid-leak-source-idd-bluetoad-mobile-firm-says-it-was-hacked/" TargetMode="External"/><Relationship Id="rId400" Type="http://schemas.openxmlformats.org/officeDocument/2006/relationships/hyperlink" Target="http://news.bbc.co.uk/2/hi/uk_news/7103911.stm" TargetMode="External"/><Relationship Id="rId116" Type="http://schemas.openxmlformats.org/officeDocument/2006/relationships/hyperlink" Target="https://threatpost.com/leaky-rootsweb-server-exposes-some-ancestry-com-user-data/129248/" TargetMode="External"/><Relationship Id="rId137" Type="http://schemas.openxmlformats.org/officeDocument/2006/relationships/hyperlink" Target="https://thehackernews.com/2017/09/viacom-amazon-server.html" TargetMode="External"/><Relationship Id="rId158" Type="http://schemas.openxmlformats.org/officeDocument/2006/relationships/hyperlink" Target="https://thestack.com/security/2016/06/29/2-million-person-terror-database-leaked-online/" TargetMode="External"/><Relationship Id="rId302" Type="http://schemas.openxmlformats.org/officeDocument/2006/relationships/hyperlink" Target="https://www.inforisktoday.com/new-york-breach-affects-17-million-a-3349" TargetMode="External"/><Relationship Id="rId323" Type="http://schemas.openxmlformats.org/officeDocument/2006/relationships/hyperlink" Target="http://www.databreaches.net/?p=19198" TargetMode="External"/><Relationship Id="rId344" Type="http://schemas.openxmlformats.org/officeDocument/2006/relationships/hyperlink" Target="http://www.guardian.co.uk/technology/2010/dec/13/gawker-hackers-passwords-twitter-wikileaks?INTCMP=SRCH" TargetMode="External"/><Relationship Id="rId20" Type="http://schemas.openxmlformats.org/officeDocument/2006/relationships/hyperlink" Target="https://www.zdnet.com/article/amca-data-breach-has-now-gone-over-the-20-million-mark/" TargetMode="External"/><Relationship Id="rId41" Type="http://schemas.openxmlformats.org/officeDocument/2006/relationships/hyperlink" Target="https://www.theregister.co.uk/2019/02/11/620_million_hacked_accounts_dark_web/" TargetMode="External"/><Relationship Id="rId62" Type="http://schemas.openxmlformats.org/officeDocument/2006/relationships/hyperlink" Target="https://arstechnica.com/information-technology/2019/10/data-for-a-whopping-26-million-stolen-payment-cards-leaked-in-hack-of-fraud-bazaar/" TargetMode="External"/><Relationship Id="rId83" Type="http://schemas.openxmlformats.org/officeDocument/2006/relationships/hyperlink" Target="https://www.bloombergquint.com/technology/hack-of-dna-website-exposes-data-from-92-million-user-accounts" TargetMode="External"/><Relationship Id="rId179" Type="http://schemas.openxmlformats.org/officeDocument/2006/relationships/hyperlink" Target="https://www.upguard.com/breaches/the-rnc-files" TargetMode="External"/><Relationship Id="rId365" Type="http://schemas.openxmlformats.org/officeDocument/2006/relationships/hyperlink" Target="https://www.cnet.com/news/uc-berkeley-computers-hacked-160000-at-risk/" TargetMode="External"/><Relationship Id="rId386" Type="http://schemas.openxmlformats.org/officeDocument/2006/relationships/hyperlink" Target="https://infowatch.com/analytics/leaks_monitoring/1304" TargetMode="External"/><Relationship Id="rId190" Type="http://schemas.openxmlformats.org/officeDocument/2006/relationships/hyperlink" Target="http://www.reuters.com/article/2015/07/09/us-cybersecurity-usa-idUSKCN0PJ2M420150709?feedType=RSS&amp;feedName=topNews&amp;utm_source=twitter" TargetMode="External"/><Relationship Id="rId204" Type="http://schemas.openxmlformats.org/officeDocument/2006/relationships/hyperlink" Target="https://healthitsecurity.com/news/ucla-health-reaches-7.5m-settlement-over-2015-breach-of-4.5m" TargetMode="External"/><Relationship Id="rId225" Type="http://schemas.openxmlformats.org/officeDocument/2006/relationships/hyperlink" Target="http://www.theguardian.com/technology/2014/jun/16/dominos-pizza-ransom-hack-data" TargetMode="External"/><Relationship Id="rId246" Type="http://schemas.openxmlformats.org/officeDocument/2006/relationships/hyperlink" Target="http://status.ovh.net/?do=details&amp;id=5070" TargetMode="External"/><Relationship Id="rId267" Type="http://schemas.openxmlformats.org/officeDocument/2006/relationships/hyperlink" Target="http://www.securityweek.com/attacker-steals-data-2-million-vodafone-germany-customers" TargetMode="External"/><Relationship Id="rId288" Type="http://schemas.openxmlformats.org/officeDocument/2006/relationships/hyperlink" Target="http://news.cnet.com/8301-1009_3-57482215-83/hackers-accused-of-stealing-data-from-9m-korean-mobile-users/" TargetMode="External"/><Relationship Id="rId411" Type="http://schemas.openxmlformats.org/officeDocument/2006/relationships/hyperlink" Target="https://www.wired.com/2005/06/cardsystems-data-left-unsecured/" TargetMode="External"/><Relationship Id="rId106" Type="http://schemas.openxmlformats.org/officeDocument/2006/relationships/hyperlink" Target="https://www.bleepingcomputer.com/news/security/sky-brasil-exposes-32-million-customer-records/" TargetMode="External"/><Relationship Id="rId127" Type="http://schemas.openxmlformats.org/officeDocument/2006/relationships/hyperlink" Target="http://www.scmp.com/news/hong-kong/politics/article/2082566/laptops-containing-37-million-hong-kong-voters-data-stolen" TargetMode="External"/><Relationship Id="rId313" Type="http://schemas.openxmlformats.org/officeDocument/2006/relationships/hyperlink" Target="https://www.zdnet.com/article/university-of-wisconsin-hacked-75000-social-security-numbers-student-names-exposed/" TargetMode="External"/><Relationship Id="rId10" Type="http://schemas.openxmlformats.org/officeDocument/2006/relationships/hyperlink" Target="https://www.which.co.uk/news/2020/03/boots-advantage-card-tesco-clubcard-both-suffer-data-breaches-in-same-week/" TargetMode="External"/><Relationship Id="rId31" Type="http://schemas.openxmlformats.org/officeDocument/2006/relationships/hyperlink" Target="https://www.theregister.co.uk/2019/02/11/620_million_hacked_accounts_dark_web/" TargetMode="External"/><Relationship Id="rId52" Type="http://schemas.openxmlformats.org/officeDocument/2006/relationships/hyperlink" Target="https://techcrunch.com/2019/02/14/hacker-strikes-again/" TargetMode="External"/><Relationship Id="rId73" Type="http://schemas.openxmlformats.org/officeDocument/2006/relationships/hyperlink" Target="https://www.zdnet.com/article/wordpress-vulnerability-affects-a-third-of-most-popular-websites-online/" TargetMode="External"/><Relationship Id="rId94" Type="http://schemas.openxmlformats.org/officeDocument/2006/relationships/hyperlink" Target="http://www.zdnet.com/article/another-data-leak-hits-india-aadhaar-biometric-database/" TargetMode="External"/><Relationship Id="rId148" Type="http://schemas.openxmlformats.org/officeDocument/2006/relationships/hyperlink" Target="http://www.businessinsider.com/turkish-citizenship-database-allegedly-hacked-and-leaked-2016-4?r=UK&amp;IR=T" TargetMode="External"/><Relationship Id="rId169" Type="http://schemas.openxmlformats.org/officeDocument/2006/relationships/hyperlink" Target="http://www.nytimes.com/2016/07/29/world/asia/north-korea-hacking-interpark.html" TargetMode="External"/><Relationship Id="rId334" Type="http://schemas.openxmlformats.org/officeDocument/2006/relationships/hyperlink" Target="http://www.bbc.co.uk/news/technology-15690187" TargetMode="External"/><Relationship Id="rId355" Type="http://schemas.openxmlformats.org/officeDocument/2006/relationships/hyperlink" Target="https://www.bankinfosecurity.com/cleveland-federal-reserve-hacked-a-3115" TargetMode="External"/><Relationship Id="rId376" Type="http://schemas.openxmlformats.org/officeDocument/2006/relationships/hyperlink" Target="http://auction.co.kr/" TargetMode="External"/><Relationship Id="rId397" Type="http://schemas.openxmlformats.org/officeDocument/2006/relationships/hyperlink" Target="https://www.comparebusinessproducts.com/fyi/15-most-massive-data-breaches-history" TargetMode="External"/><Relationship Id="rId4" Type="http://schemas.openxmlformats.org/officeDocument/2006/relationships/hyperlink" Target="https://www.nextgov.com/cybersecurity/2020/05/us-marshals-service-breach-exposed-personal-data-387000-prisoners/165305/" TargetMode="External"/><Relationship Id="rId180" Type="http://schemas.openxmlformats.org/officeDocument/2006/relationships/hyperlink" Target="https://www.bbc.co.uk/news/technology-35100330" TargetMode="External"/><Relationship Id="rId215" Type="http://schemas.openxmlformats.org/officeDocument/2006/relationships/hyperlink" Target="http://www.cityam.com/1406190300/ecb-website-hacked" TargetMode="External"/><Relationship Id="rId236" Type="http://schemas.openxmlformats.org/officeDocument/2006/relationships/hyperlink" Target="http://bits.blogs.nytimes.com/2013/04/26/living-social-hack-exposes-data-for-50-million-customers/" TargetMode="External"/><Relationship Id="rId257" Type="http://schemas.openxmlformats.org/officeDocument/2006/relationships/hyperlink" Target="https://www.reuters.com/article/us-yahoojapan/yahoo-japan-suspects-22-million-user-ids-leaked-kyodo-idUSBRE94G0P620130517" TargetMode="External"/><Relationship Id="rId278" Type="http://schemas.openxmlformats.org/officeDocument/2006/relationships/hyperlink" Target="https://www.businessinsider.com/california-child-support-data-breach-2012-4?IR=T" TargetMode="External"/><Relationship Id="rId401" Type="http://schemas.openxmlformats.org/officeDocument/2006/relationships/hyperlink" Target="http://www.wired.com/threatlevel/2008/07/ameritrade-hack/" TargetMode="External"/><Relationship Id="rId303" Type="http://schemas.openxmlformats.org/officeDocument/2006/relationships/hyperlink" Target="http://www.fosters.com/apps/pbcs.dll/article?AID=/20110120/GJNEWS_01/701209744" TargetMode="External"/><Relationship Id="rId42" Type="http://schemas.openxmlformats.org/officeDocument/2006/relationships/hyperlink" Target="https://www.theregister.co.uk/2019/02/11/620_million_hacked_accounts_dark_web/" TargetMode="External"/><Relationship Id="rId84" Type="http://schemas.openxmlformats.org/officeDocument/2006/relationships/hyperlink" Target="https://www.nytimes.com/2018/04/01/technology/saks-lord-taylor-credit-cards.html" TargetMode="External"/><Relationship Id="rId138" Type="http://schemas.openxmlformats.org/officeDocument/2006/relationships/hyperlink" Target="https://www.consumer.ftc.gov/blog/2017/09/equifax-data-breach-what-do" TargetMode="External"/><Relationship Id="rId345" Type="http://schemas.openxmlformats.org/officeDocument/2006/relationships/hyperlink" Target="http://www.mediaite.com/online/gawker-medias-entire-commenter-database-appears-to-have-been-hacked/" TargetMode="External"/><Relationship Id="rId387" Type="http://schemas.openxmlformats.org/officeDocument/2006/relationships/hyperlink" Target="http://news.bbc.co.uk/1/hi/uk_politics/7667507.stm" TargetMode="External"/><Relationship Id="rId191"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205" Type="http://schemas.openxmlformats.org/officeDocument/2006/relationships/hyperlink" Target="http://www.nytimes.com/2014/01/24/business/neiman-marcus-breach-affected-1-1-million-cards.html" TargetMode="External"/><Relationship Id="rId247" Type="http://schemas.openxmlformats.org/officeDocument/2006/relationships/hyperlink" Target="http://www.guardian.co.uk/technology/2013/jul/22/apple-developer-site-hacked" TargetMode="External"/><Relationship Id="rId412" Type="http://schemas.openxmlformats.org/officeDocument/2006/relationships/hyperlink" Target="http://money.cnn.com/2004/06/23/technology/aol_spam/" TargetMode="External"/><Relationship Id="rId107" Type="http://schemas.openxmlformats.org/officeDocument/2006/relationships/hyperlink" Target="https://www.bbc.co.uk/news/technology-46261209" TargetMode="External"/><Relationship Id="rId289" Type="http://schemas.openxmlformats.org/officeDocument/2006/relationships/hyperlink" Target="https://www.helpnetsecurity.com/2012/07/12/nearly-half-a-million-yahoo-passwords-leaked-following-hack/" TargetMode="External"/><Relationship Id="rId11" Type="http://schemas.openxmlformats.org/officeDocument/2006/relationships/hyperlink" Target="https://www.techradar.com/uk/news/tesco-clubcard-holders-warned-of-major-security-issue" TargetMode="External"/><Relationship Id="rId53" Type="http://schemas.openxmlformats.org/officeDocument/2006/relationships/hyperlink" Target="https://petapixel.com/2019/02/13/500px-hacked-personal-data-stolen-from-all-14-8-million-users/" TargetMode="External"/><Relationship Id="rId149" Type="http://schemas.openxmlformats.org/officeDocument/2006/relationships/hyperlink" Target="https://www.healthcare-informatics.com/news-item/cybersecurity/breaking-massive-cyber-attack-banner-health-affects-37m-individuals" TargetMode="External"/><Relationship Id="rId314"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56" Type="http://schemas.openxmlformats.org/officeDocument/2006/relationships/hyperlink" Target="http://www.forbes.com/sites/andygreenberg/2010/10/22/wikileaks-reveals-the-biggest-classified-data-breach-in-history/" TargetMode="External"/><Relationship Id="rId398" Type="http://schemas.openxmlformats.org/officeDocument/2006/relationships/hyperlink" Target="http://www.zdnet.com/wi-fi-hack-caused-tk-maxx-security-breach-3039286991/" TargetMode="External"/><Relationship Id="rId95" Type="http://schemas.openxmlformats.org/officeDocument/2006/relationships/hyperlink" Target="https://www.nbcnews.com/feature/nbc-out/security-flaws-gay-dating-app-grindr-expose-users-location-data-n858446" TargetMode="External"/><Relationship Id="rId160" Type="http://schemas.openxmlformats.org/officeDocument/2006/relationships/hyperlink" Target="http://motherboard.vice.com/read/another-day-another-hack-100-million-accounts-for-vk-russias-facebook" TargetMode="External"/><Relationship Id="rId216" Type="http://schemas.openxmlformats.org/officeDocument/2006/relationships/hyperlink" Target="http://dealbook.nytimes.com/2014/10/02/jpmorgan-discovers-further-cyber-security-issues/?_php=true&amp;_type=blogs&amp;_r=0" TargetMode="External"/><Relationship Id="rId258" Type="http://schemas.openxmlformats.org/officeDocument/2006/relationships/hyperlink" Target="http://arstechnica.com/security/2013/05/drupal-org-resets-login-credentials-after-hack-exposes-password-data/" TargetMode="External"/><Relationship Id="rId22" Type="http://schemas.openxmlformats.org/officeDocument/2006/relationships/hyperlink" Target="https://www.zdnet.com/article/australian-tech-unicorn-canva-suffers-security-breach/" TargetMode="External"/><Relationship Id="rId64" Type="http://schemas.openxmlformats.org/officeDocument/2006/relationships/hyperlink" Target="https://www.dataviper.io/blog/2019/pdl-data-exposure-billion-people/" TargetMode="External"/><Relationship Id="rId118" Type="http://schemas.openxmlformats.org/officeDocument/2006/relationships/hyperlink" Target="https://www.bloomberg.com/news/articles/2017-11-21/uber-concealed-cyberattack-that-exposed-57-million-people-s-data" TargetMode="External"/><Relationship Id="rId325" Type="http://schemas.openxmlformats.org/officeDocument/2006/relationships/hyperlink" Target="https://spectrum.ieee.org/riskfactor/computing/it/health-net-data-breaches-affects-19-million-people" TargetMode="External"/><Relationship Id="rId367" Type="http://schemas.openxmlformats.org/officeDocument/2006/relationships/hyperlink" Target="http://www.wired.com/threatlevel/2009/10/probe-targets-archives-handling-of-data-on-70-million-vets/" TargetMode="External"/><Relationship Id="rId171" Type="http://schemas.openxmlformats.org/officeDocument/2006/relationships/hyperlink" Target="http://www.zdnet.com/article/adultfriendfinder-network-hack-exposes-secrets-of-412-million-users/" TargetMode="External"/><Relationship Id="rId227" Type="http://schemas.openxmlformats.org/officeDocument/2006/relationships/hyperlink" Target="https://www.technologyreview.com/s/517551/prosecutors-describe-massive-breach-of-credit-card-data/" TargetMode="External"/><Relationship Id="rId269" Type="http://schemas.openxmlformats.org/officeDocument/2006/relationships/hyperlink" Target="http://www.usatoday.com/story/cybertruth/2013/09/26/lexisnexis-dunn--bradstreet-altegrity-hacked/2878769/" TargetMode="External"/><Relationship Id="rId33" Type="http://schemas.openxmlformats.org/officeDocument/2006/relationships/hyperlink" Target="https://www.theregister.co.uk/2019/02/11/620_million_hacked_accounts_dark_web/" TargetMode="External"/><Relationship Id="rId129" Type="http://schemas.openxmlformats.org/officeDocument/2006/relationships/hyperlink" Target="http://www.zdnet.com/article/font-sharing-site-dafont-hacked-thousands-of-accounts-stolen/" TargetMode="External"/><Relationship Id="rId280" Type="http://schemas.openxmlformats.org/officeDocument/2006/relationships/hyperlink" Target="http://www.rawstory.com/rs/2012/04/26/texas-attorney-general-exposes-millions-of-voters-social-security-numbers/" TargetMode="External"/><Relationship Id="rId336" Type="http://schemas.openxmlformats.org/officeDocument/2006/relationships/hyperlink" Target="https://uk.reuters.com/article/us-korea-hacking-nexon/data-of-13-million-south-korean-online-game-subscribers-hacked-idUSTRE7AP09H20111126" TargetMode="External"/><Relationship Id="rId75" Type="http://schemas.openxmlformats.org/officeDocument/2006/relationships/hyperlink" Target="https://www.nytimes.com/2018/12/04/technology/quora-hack-data-breach.html" TargetMode="External"/><Relationship Id="rId140" Type="http://schemas.openxmlformats.org/officeDocument/2006/relationships/hyperlink" Target="http://money.cnn.com/2016/05/19/technology/linkedin-hack/" TargetMode="External"/><Relationship Id="rId182" Type="http://schemas.openxmlformats.org/officeDocument/2006/relationships/hyperlink" Target="https://www.dailydot.com/debug/invest-bank-hacker-buba/" TargetMode="External"/><Relationship Id="rId378" Type="http://schemas.openxmlformats.org/officeDocument/2006/relationships/hyperlink" Target="http://english.donga.com/srv/service.php3?biid=2008090631088" TargetMode="External"/><Relationship Id="rId403" Type="http://schemas.openxmlformats.org/officeDocument/2006/relationships/hyperlink" Target="http://techcrunch.com/2006/08/06/aol-proudly-releases-massive-amounts-of-user-search-data/" TargetMode="External"/><Relationship Id="rId6" Type="http://schemas.openxmlformats.org/officeDocument/2006/relationships/hyperlink" Target="https://www.bbc.co.uk/news/technology-52722626" TargetMode="External"/><Relationship Id="rId238" Type="http://schemas.openxmlformats.org/officeDocument/2006/relationships/hyperlink" Target="https://www.bbc.co.uk/news/business-41493494" TargetMode="External"/><Relationship Id="rId291" Type="http://schemas.openxmlformats.org/officeDocument/2006/relationships/hyperlink" Target="http://www.zdnet.com/article/hackers-stole-43-million-last-fm-account-details-in-2012-breach/" TargetMode="External"/><Relationship Id="rId305" Type="http://schemas.openxmlformats.org/officeDocument/2006/relationships/hyperlink" Target="https://www-ft-com.libezproxy.open.ac.uk/content/819f5b1c-eb80-11e0-a576-00144feab49a" TargetMode="External"/><Relationship Id="rId347" Type="http://schemas.openxmlformats.org/officeDocument/2006/relationships/hyperlink" Target="https://www.thelantern.com/2010/12/hacked-data-breach-costly-for-ohio-state-victims-of-compromised-info/" TargetMode="External"/><Relationship Id="rId44" Type="http://schemas.openxmlformats.org/officeDocument/2006/relationships/hyperlink" Target="https://techcrunch.com/2019/02/14/hacker-strikes-again/" TargetMode="External"/><Relationship Id="rId86" Type="http://schemas.openxmlformats.org/officeDocument/2006/relationships/hyperlink" Target="https://techcrunch.com/2018/08/23/millions-of-texas-voter-records-exposed-online/" TargetMode="External"/><Relationship Id="rId151" Type="http://schemas.openxmlformats.org/officeDocument/2006/relationships/hyperlink" Target="http://www.bbc.co.uk/news/technology-38350987" TargetMode="External"/><Relationship Id="rId389" Type="http://schemas.openxmlformats.org/officeDocument/2006/relationships/hyperlink" Target="http://infowatch.com/node/1289" TargetMode="External"/><Relationship Id="rId193" Type="http://schemas.openxmlformats.org/officeDocument/2006/relationships/hyperlink" Target="http://money.cnn.com/2015/05/26/pf/taxes/irs-website-data-hack/index.html" TargetMode="External"/><Relationship Id="rId207" Type="http://schemas.openxmlformats.org/officeDocument/2006/relationships/hyperlink" Target="https://www.nbcnews.com/tech/security/youve-got-hacked-aol-confirms-significant-number-mail-users-hit-n91701" TargetMode="External"/><Relationship Id="rId249" Type="http://schemas.openxmlformats.org/officeDocument/2006/relationships/hyperlink" Target="https://www.bbc.co.uk/news/technology-23159997" TargetMode="External"/><Relationship Id="rId13" Type="http://schemas.openxmlformats.org/officeDocument/2006/relationships/hyperlink" Target="https://www.welivesecurity.com/2020/04/16/half-million-zoom-accounts-sale-dark-web/" TargetMode="External"/><Relationship Id="rId109" Type="http://schemas.openxmlformats.org/officeDocument/2006/relationships/hyperlink" Target="https://www.hcanews.com/news/update-94k-hit-in-cms-data-breach" TargetMode="External"/><Relationship Id="rId260" Type="http://schemas.openxmlformats.org/officeDocument/2006/relationships/hyperlink" Target="http://www.wired.co.uk/news/archive/2013-05/23/reporter-google-breach-hacker" TargetMode="External"/><Relationship Id="rId316" Type="http://schemas.openxmlformats.org/officeDocument/2006/relationships/hyperlink" Target="https://www.databreaches.net/southern-california-medical-legal-consultants-reveals-that-300000-workers-compensation-applicants-names-and-social-security-numbers-were-exposed-on-internet/" TargetMode="External"/><Relationship Id="rId55" Type="http://schemas.openxmlformats.org/officeDocument/2006/relationships/hyperlink" Target="https://www.zdnet.com/article/town-of-salem-game-suffers-data-breach-exposing-7-6-million-user-details/" TargetMode="External"/><Relationship Id="rId97" Type="http://schemas.openxmlformats.org/officeDocument/2006/relationships/hyperlink" Target="https://thenextweb.com/security/2018/03/14/jewelry-site-accidentally-leaks-personal-details-plaintext-passwords-1-3m-users/" TargetMode="External"/><Relationship Id="rId120" Type="http://schemas.openxmlformats.org/officeDocument/2006/relationships/hyperlink" Target="http://www.bgr.in/news/indian-hacker-group-leaks-data-of-1-7-million-snapchat-users-after-ceos-poor-country-comments-report/" TargetMode="External"/><Relationship Id="rId358" Type="http://schemas.openxmlformats.org/officeDocument/2006/relationships/hyperlink" Target="https://www.darkreading.com/attacks-and-breaches/heartland-payment-systems-hit-by-data-security-breach/d/d-id/1075770" TargetMode="External"/><Relationship Id="rId162" Type="http://schemas.openxmlformats.org/officeDocument/2006/relationships/hyperlink" Target="https://www.ibtimes.co.uk/fling-com-breach-passwords-sexual-preferences-40-million-users-sale-dark-web-1558711" TargetMode="External"/><Relationship Id="rId218" Type="http://schemas.openxmlformats.org/officeDocument/2006/relationships/hyperlink" Target="http://www.reuters.com/article/us-hsbc-turkey-cybersecurity/hsbc-turkey-says-customer-credit-card-data-stolen-idUSKCN0IW1RR20141112" TargetMode="External"/><Relationship Id="rId271" Type="http://schemas.openxmlformats.org/officeDocument/2006/relationships/hyperlink" Target="http://ssndob.ms/" TargetMode="External"/><Relationship Id="rId24" Type="http://schemas.openxmlformats.org/officeDocument/2006/relationships/hyperlink" Target="https://techcrunch.com/2019/05/20/instagram-influencer-celebrity-accounts-scraped/" TargetMode="External"/><Relationship Id="rId66" Type="http://schemas.openxmlformats.org/officeDocument/2006/relationships/hyperlink" Target="http://fortune.com/2018/12/18/click2gov-local-government-portals-hackers-credit-card-breach/" TargetMode="External"/><Relationship Id="rId131" Type="http://schemas.openxmlformats.org/officeDocument/2006/relationships/hyperlink" Target="https://www.hackread.com/zomato-hacked-17-million-accounts-sold-on-dark-web/" TargetMode="External"/><Relationship Id="rId327" Type="http://schemas.openxmlformats.org/officeDocument/2006/relationships/hyperlink" Target="https://www.inforisktoday.com/400000-affected-by-stolen-pc-a-3853" TargetMode="External"/><Relationship Id="rId369" Type="http://schemas.openxmlformats.org/officeDocument/2006/relationships/hyperlink" Target="https://www.networkworld.com/article/2284998/lan-wan/details-emerging-on-hannaford-data-breach.html" TargetMode="External"/><Relationship Id="rId173" Type="http://schemas.openxmlformats.org/officeDocument/2006/relationships/hyperlink" Target="http://www.digitaltrends.com/computing/clixsense-hacked/" TargetMode="External"/><Relationship Id="rId229" Type="http://schemas.openxmlformats.org/officeDocument/2006/relationships/hyperlink" Target="http://news.softpedia.com/news/Citi-Exposes-Details-of-150-000-Individuals-Who-Went-into-Bankruptcy-369979.shtml" TargetMode="External"/><Relationship Id="rId380" Type="http://schemas.openxmlformats.org/officeDocument/2006/relationships/hyperlink" Target="http://www.sfgate.com/bayarea/article/Stanford-employees-data-on-stolen-laptop-3281185.php" TargetMode="External"/><Relationship Id="rId240" Type="http://schemas.openxmlformats.org/officeDocument/2006/relationships/hyperlink" Target="http://www1.udel.edu/udaily/2014/jul/resources073013.html" TargetMode="External"/><Relationship Id="rId35" Type="http://schemas.openxmlformats.org/officeDocument/2006/relationships/hyperlink" Target="https://www.theregister.co.uk/2019/02/11/620_million_hacked_accounts_dark_web/" TargetMode="External"/><Relationship Id="rId77" Type="http://schemas.openxmlformats.org/officeDocument/2006/relationships/hyperlink" Target="https://www.cnet.com/news/marriott-says-hackers-stole-more-than-5-million-passport-numbers/" TargetMode="External"/><Relationship Id="rId100" Type="http://schemas.openxmlformats.org/officeDocument/2006/relationships/hyperlink" Target="https://www.theverge.com/2018/6/7/17438516/ticketfly-hack-personal-information-26-million-customers-leaked" TargetMode="External"/><Relationship Id="rId282" Type="http://schemas.openxmlformats.org/officeDocument/2006/relationships/hyperlink" Target="https://www.forbes.com/sites/erikkain/2012/08/09/its-official-blizzard-hacked-account-information-stolen/" TargetMode="External"/><Relationship Id="rId338" Type="http://schemas.openxmlformats.org/officeDocument/2006/relationships/hyperlink" Target="https://blog.trendmicro.com/sutter-health-sued-for-1-billion-following-data-breach/" TargetMode="External"/><Relationship Id="rId8" Type="http://schemas.openxmlformats.org/officeDocument/2006/relationships/hyperlink" Target="https://www.zdnet.com/article/dutch-government-loses-hard-drives-with-data-of-6-9-million-registered-donors/" TargetMode="External"/><Relationship Id="rId142" Type="http://schemas.openxmlformats.org/officeDocument/2006/relationships/hyperlink" Target="https://www.vice.com/en_us/article/8q88k5/hackers-stole-68-million-passwords-from-tumblr-new-analysis-reveals" TargetMode="External"/><Relationship Id="rId184" Type="http://schemas.openxmlformats.org/officeDocument/2006/relationships/hyperlink" Target="http://www.theguardian.com/technology/2015/dec/02/vtech-hack-us-hong-kong-investigate-children-exposed" TargetMode="External"/><Relationship Id="rId391" Type="http://schemas.openxmlformats.org/officeDocument/2006/relationships/hyperlink" Target="http://monster.com/" TargetMode="External"/><Relationship Id="rId405" Type="http://schemas.openxmlformats.org/officeDocument/2006/relationships/hyperlink" Target="https://www.va.gov/oig/pubs/VAOIG-06-02238-163.pdf" TargetMode="External"/><Relationship Id="rId251" Type="http://schemas.openxmlformats.org/officeDocument/2006/relationships/hyperlink" Target="https://www.zdnet.com/article/club-nintendo-site-hacked-customer-data-exposed/" TargetMode="External"/><Relationship Id="rId46" Type="http://schemas.openxmlformats.org/officeDocument/2006/relationships/hyperlink" Target="https://techcrunch.com/2019/01/31/houzz-data-breach/" TargetMode="External"/><Relationship Id="rId293" Type="http://schemas.openxmlformats.org/officeDocument/2006/relationships/hyperlink" Target="http://news.cnet.com/8301-1009_3-57449325-83/what-the-password-leaks-mean-to-you-faq/?tag=mncol;txt" TargetMode="External"/><Relationship Id="rId307" Type="http://schemas.openxmlformats.org/officeDocument/2006/relationships/hyperlink" Target="http://www.nbcnews.com/id/44235153/ns/technology_and_science-security/t/data-breach-hits-yale-university/" TargetMode="External"/><Relationship Id="rId349" Type="http://schemas.openxmlformats.org/officeDocument/2006/relationships/hyperlink" Target="http://www.databreaches.net/?p=12611" TargetMode="External"/><Relationship Id="rId88" Type="http://schemas.openxmlformats.org/officeDocument/2006/relationships/hyperlink" Target="https://motherboard.vice.com/en_us/article/a3qpk5/t-mobile-hack-data-breach-api-customer-data" TargetMode="External"/><Relationship Id="rId111" Type="http://schemas.openxmlformats.org/officeDocument/2006/relationships/hyperlink" Target="https://newsroom.fb.com/news/2018/10/update-on-security-issue/" TargetMode="External"/><Relationship Id="rId153" Type="http://schemas.openxmlformats.org/officeDocument/2006/relationships/hyperlink" Target="https://www.neowin.net/news/microsoft-owned-linkedin-is-sending-emails-to-users-about-a-lyndacom-data-breach" TargetMode="External"/><Relationship Id="rId195" Type="http://schemas.openxmlformats.org/officeDocument/2006/relationships/hyperlink" Target="http://www.channel4.com/news/adult-friendfinder-dating-hack-internet-dark-web" TargetMode="External"/><Relationship Id="rId209" Type="http://schemas.openxmlformats.org/officeDocument/2006/relationships/hyperlink" Target="https://www.poverenik.rs/en/press-releases/1953-povreda-prava-na-zastitu-podataka-o-licnosti-skoro-svih-punoletnih-gradjana-srbije.html" TargetMode="External"/><Relationship Id="rId360" Type="http://schemas.openxmlformats.org/officeDocument/2006/relationships/hyperlink" Target="http://techcrunch.com/2009/12/14/rockyou-hack-security-myspace-facebook-passwords/" TargetMode="External"/><Relationship Id="rId220" Type="http://schemas.openxmlformats.org/officeDocument/2006/relationships/hyperlink" Target="http://www.jal.co.jp/en/info/other/140924.html" TargetMode="External"/><Relationship Id="rId15" Type="http://schemas.openxmlformats.org/officeDocument/2006/relationships/hyperlink" Target="https://www.zdnet.com/article/exclusive-details-of-10-6-million-of-mgm-hotel-guests-posted-on-a-hacking-forum/" TargetMode="External"/><Relationship Id="rId57" Type="http://schemas.openxmlformats.org/officeDocument/2006/relationships/hyperlink" Target="https://www.zdnet.com/article/hacker-steals-data-of-millions-of-bulgarians-emails-it-to-local-media/" TargetMode="External"/><Relationship Id="rId262" Type="http://schemas.openxmlformats.org/officeDocument/2006/relationships/hyperlink" Target="http://www.privacyrights.org/data-breach" TargetMode="External"/><Relationship Id="rId318" Type="http://schemas.openxmlformats.org/officeDocument/2006/relationships/hyperlink" Target="http://www.pcmag.com/article2/0,2817,2387186,00.asp" TargetMode="External"/><Relationship Id="rId99" Type="http://schemas.openxmlformats.org/officeDocument/2006/relationships/hyperlink" Target="https://www.reuters.com/article/us-twitter-passwords/twitter-urges-all-users-to-change-passwords-after-glitch-idUSKBN1I42JG" TargetMode="External"/><Relationship Id="rId122" Type="http://schemas.openxmlformats.org/officeDocument/2006/relationships/hyperlink" Target="https://uk.pcmag.com/cex/90937/cex-hack-up-to-2m-customers-potentially-affected" TargetMode="External"/><Relationship Id="rId164" Type="http://schemas.openxmlformats.org/officeDocument/2006/relationships/hyperlink" Target="http://www.threemediacentre.co.uk/news/2017/handsetfraud-update.aspx" TargetMode="External"/><Relationship Id="rId371" Type="http://schemas.openxmlformats.org/officeDocument/2006/relationships/hyperlink" Target="https://www.reuters.com/article/us-mellon-breach-idUSN2143343820080521" TargetMode="External"/><Relationship Id="rId26" Type="http://schemas.openxmlformats.org/officeDocument/2006/relationships/hyperlink" Target="https://www.bleepingcomputer.com/news/security/toyota-security-breach-exposes-personal-info-of-31-million-clients/" TargetMode="External"/><Relationship Id="rId231" Type="http://schemas.openxmlformats.org/officeDocument/2006/relationships/hyperlink" Target="https://thehackernews.com/2011/12/tianya-chinas-biggest-online-forum-40.html" TargetMode="External"/><Relationship Id="rId273" Type="http://schemas.openxmlformats.org/officeDocument/2006/relationships/hyperlink" Target="http://www.huffingtonpost.com/2013/12/19/target-hacked-customer-credit-card-data-accessed_n_4471672.html?utm_hp_ref=mostpopular" TargetMode="External"/><Relationship Id="rId329" Type="http://schemas.openxmlformats.org/officeDocument/2006/relationships/hyperlink" Target="http://news.cnet.com/8301-27080_3-20068386-245/sf-utilities-agency-warns-of-potential-breach/" TargetMode="External"/><Relationship Id="rId68" Type="http://schemas.openxmlformats.org/officeDocument/2006/relationships/hyperlink" Target="http://govpaynow.com/" TargetMode="External"/><Relationship Id="rId133" Type="http://schemas.openxmlformats.org/officeDocument/2006/relationships/hyperlink" Target="https://www.bleepingcomputer.com/news/security/paypal-says-1-6-million-customer-details-stolen-in-breach-at-canadian-subsidiary/" TargetMode="External"/><Relationship Id="rId175" Type="http://schemas.openxmlformats.org/officeDocument/2006/relationships/hyperlink" Target="http://blog.twitch.tv/2015/03/important-notice-about-your-twitch-account/" TargetMode="External"/><Relationship Id="rId340" Type="http://schemas.openxmlformats.org/officeDocument/2006/relationships/hyperlink" Target="https://www.databreachtoday.com/avmed-sued-over-laptop-breach-a-3111" TargetMode="External"/><Relationship Id="rId200" Type="http://schemas.openxmlformats.org/officeDocument/2006/relationships/hyperlink" Target="http://techcrunch.com/2015/03/27/slack-got-hacked/" TargetMode="External"/><Relationship Id="rId382" Type="http://schemas.openxmlformats.org/officeDocument/2006/relationships/hyperlink" Target="http://news.bbc.co.uk/2/hi/americas/7395295.stm" TargetMode="External"/><Relationship Id="rId242" Type="http://schemas.openxmlformats.org/officeDocument/2006/relationships/hyperlink" Target="https://edition.cnn.com/2013/02/01/tech/social-media/twitter-hacked/index.html" TargetMode="External"/><Relationship Id="rId284" Type="http://schemas.openxmlformats.org/officeDocument/2006/relationships/hyperlink" Target="https://www.databreaches.net/more-breaches-you-may-not-have-known-about/" TargetMode="External"/><Relationship Id="rId37" Type="http://schemas.openxmlformats.org/officeDocument/2006/relationships/hyperlink" Target="https://www.theregister.co.uk/2019/02/11/620_million_hacked_accounts_dark_web/" TargetMode="External"/><Relationship Id="rId79" Type="http://schemas.openxmlformats.org/officeDocument/2006/relationships/hyperlink" Target="https://www.theguardian.com/news/2018/mar/17/cambridge-analytica-facebook-influence-us-election?CMP=twt_gu" TargetMode="External"/><Relationship Id="rId102" Type="http://schemas.openxmlformats.org/officeDocument/2006/relationships/hyperlink" Target="https://amp.theguardian.com/technology/2018/nov/21/amazon-hit-with-major-data-breach-days-before-black-friday" TargetMode="External"/><Relationship Id="rId144" Type="http://schemas.openxmlformats.org/officeDocument/2006/relationships/hyperlink" Target="http://panamapapers.sueddeutsche.de/articles/56febff0a1bb8d3c3495adf4/" TargetMode="External"/><Relationship Id="rId90" Type="http://schemas.openxmlformats.org/officeDocument/2006/relationships/hyperlink" Target="https://www.itgovernance.eu/blog/en/breach-at-norways-largest-healthcare-authority-was-a-disaster-waiting-to-happen" TargetMode="External"/><Relationship Id="rId186" Type="http://schemas.openxmlformats.org/officeDocument/2006/relationships/hyperlink" Target="http://www.theguardian.com/technology/2015/jul/06/hacking-team-hacked-firm-sold-spying-tools-to-repressive-regimes-documents-claim" TargetMode="External"/><Relationship Id="rId351" Type="http://schemas.openxmlformats.org/officeDocument/2006/relationships/hyperlink" Target="https://www.pcworld.idg.com.au/article/351659/new_york_hospital_loses_data_130_000_via_fedex/" TargetMode="External"/><Relationship Id="rId393" Type="http://schemas.openxmlformats.org/officeDocument/2006/relationships/hyperlink" Target="http://news.bbc.co.uk/1/hi/uk_politics/7147715.stm" TargetMode="External"/><Relationship Id="rId407" Type="http://schemas.openxmlformats.org/officeDocument/2006/relationships/hyperlink" Target="http://www.computerworld.com/s/article/9001150/KDDI_suffers_massive_data_breach" TargetMode="External"/><Relationship Id="rId211" Type="http://schemas.openxmlformats.org/officeDocument/2006/relationships/hyperlink" Target="http://news.iu.edu/releases/iu/2014/02/data-exposure-disclosure.shtml" TargetMode="External"/><Relationship Id="rId253" Type="http://schemas.openxmlformats.org/officeDocument/2006/relationships/hyperlink" Target="https://www.facebook.com/notes/facebook-security/important-message-from-facebooks-white-hat-program/10151437074840766" TargetMode="External"/><Relationship Id="rId295" Type="http://schemas.openxmlformats.org/officeDocument/2006/relationships/hyperlink" Target="http://militarysingles.com/" TargetMode="External"/><Relationship Id="rId309" Type="http://schemas.openxmlformats.org/officeDocument/2006/relationships/hyperlink" Target="https://uk.pcmag.com/news/105457/texas-security-breach-exposes-35m-record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net.com/news/yahoo-says-forged-cookie-attack-accessed-about-32m-accounts/" TargetMode="External"/><Relationship Id="rId299" Type="http://schemas.openxmlformats.org/officeDocument/2006/relationships/hyperlink" Target="http://www.wired.co.uk/news/archive/2012-11/22/greece-id-theft" TargetMode="External"/><Relationship Id="rId21" Type="http://schemas.openxmlformats.org/officeDocument/2006/relationships/hyperlink" Target="https://www.theguardian.com/australia-news/2019/jun/04/australian-national-university-hit-by-huge-data-breach" TargetMode="External"/><Relationship Id="rId63" Type="http://schemas.openxmlformats.org/officeDocument/2006/relationships/hyperlink" Target="https://www.businessinsider.in/tech/news/passwords-of-44-million-microsoft-users-compromised/articleshow/72433154.cms" TargetMode="External"/><Relationship Id="rId159" Type="http://schemas.openxmlformats.org/officeDocument/2006/relationships/hyperlink" Target="http://www.bbc.co.uk/news/world-europe-36645519" TargetMode="External"/><Relationship Id="rId324" Type="http://schemas.openxmlformats.org/officeDocument/2006/relationships/hyperlink" Target="http://www.pcmag.com/article2/0,2817,2388200,00.asp" TargetMode="External"/><Relationship Id="rId366" Type="http://schemas.openxmlformats.org/officeDocument/2006/relationships/hyperlink" Target="https://www.computerworld.com/article/2521838/security0/health-net-says-1-5m-medical-records-lost-in-data-breach.html" TargetMode="External"/><Relationship Id="rId170" Type="http://schemas.openxmlformats.org/officeDocument/2006/relationships/hyperlink" Target="http://newsroom.questdiagnostics.com/2016-12-12-Quest-Diagnostics-Provides-Notice-of-Data-Security-Incident" TargetMode="External"/><Relationship Id="rId226" Type="http://schemas.openxmlformats.org/officeDocument/2006/relationships/hyperlink" Target="http://www.theguardian.com/technology/2014/aug/05/mozilla-leak-developer-email-addresses-passwords-firefox" TargetMode="External"/><Relationship Id="rId268" Type="http://schemas.openxmlformats.org/officeDocument/2006/relationships/hyperlink" Target="https://www.bbc.co.uk/news/technology-24740873" TargetMode="External"/><Relationship Id="rId32" Type="http://schemas.openxmlformats.org/officeDocument/2006/relationships/hyperlink" Target="https://www.theregister.co.uk/2019/02/11/620_million_hacked_accounts_dark_web/" TargetMode="External"/><Relationship Id="rId74" Type="http://schemas.openxmlformats.org/officeDocument/2006/relationships/hyperlink" Target="https://www.theverge.com/2018/12/10/18134541/google-plus-privacy-api-data-leak-developers" TargetMode="External"/><Relationship Id="rId128" Type="http://schemas.openxmlformats.org/officeDocument/2006/relationships/hyperlink" Target="https://www.theguardian.com/technology/2017/mar/06/email-addresses-spam-leak-river-city-media" TargetMode="External"/><Relationship Id="rId335" Type="http://schemas.openxmlformats.org/officeDocument/2006/relationships/hyperlink" Target="https://www.finextra.com/newsarticle/23243/restaurant-depot-hacked-by-russian-cyber-criminals" TargetMode="External"/><Relationship Id="rId377" Type="http://schemas.openxmlformats.org/officeDocument/2006/relationships/hyperlink" Target="https://www.darkreading.com/attacks-breaches/hacker-steals-data-on-18m-auction-customers-in-south-korea/d/d-id/1129325" TargetMode="External"/><Relationship Id="rId5" Type="http://schemas.openxmlformats.org/officeDocument/2006/relationships/hyperlink" Target="https://9to5mac.com/2020/05/15/db8151dd/" TargetMode="External"/><Relationship Id="rId181" Type="http://schemas.openxmlformats.org/officeDocument/2006/relationships/hyperlink" Target="https://www.reddit.com/r/apple/comments/3wq9fc/massive_data_breach/" TargetMode="External"/><Relationship Id="rId237" Type="http://schemas.openxmlformats.org/officeDocument/2006/relationships/hyperlink" Target="http://www.nytimes.com/2016/12/14/technology/yahoo-hack.html?action=Click&amp;contentCollection=BreakingNews&amp;contentID=64651831&amp;pgtype=Homepage&amp;_r=0" TargetMode="External"/><Relationship Id="rId402" Type="http://schemas.openxmlformats.org/officeDocument/2006/relationships/hyperlink" Target="https://www.cnbc.com/id/20775257" TargetMode="External"/><Relationship Id="rId279" Type="http://schemas.openxmlformats.org/officeDocument/2006/relationships/hyperlink" Target="http://news.emory.edu/stories/2012/04/ehc_missing_data/campus.html" TargetMode="External"/><Relationship Id="rId43" Type="http://schemas.openxmlformats.org/officeDocument/2006/relationships/hyperlink" Target="https://www.theregister.co.uk/2019/02/11/620_million_hacked_accounts_dark_web/" TargetMode="External"/><Relationship Id="rId139" Type="http://schemas.openxmlformats.org/officeDocument/2006/relationships/hyperlink" Target="https://thehackernews.com/2017/09/hacker-track-car.html" TargetMode="External"/><Relationship Id="rId290" Type="http://schemas.openxmlformats.org/officeDocument/2006/relationships/hyperlink" Target="http://last.fm/" TargetMode="External"/><Relationship Id="rId304" Type="http://schemas.openxmlformats.org/officeDocument/2006/relationships/hyperlink" Target="https://www.infosecurity-magazine.com/news/south-shore-hospital-data-breach-may-affect-up-to/" TargetMode="External"/><Relationship Id="rId346" Type="http://schemas.openxmlformats.org/officeDocument/2006/relationships/hyperlink" Target="https://www.databreaches.net/puerto-rico-dept-of-health-reports-breach-affecting-400000-triple-s-salud-fined-100k/" TargetMode="External"/><Relationship Id="rId388" Type="http://schemas.openxmlformats.org/officeDocument/2006/relationships/hyperlink" Target="https://www.dw.com/en/telekom-says-data-from-17-million-customers-was-stolen/a-3690132" TargetMode="External"/><Relationship Id="rId85" Type="http://schemas.openxmlformats.org/officeDocument/2006/relationships/hyperlink" Target="https://www.khaleejtimes.com/nation/dubai/dubais-careem-admits-to-data-breach-of-14-million-users" TargetMode="External"/><Relationship Id="rId150" Type="http://schemas.openxmlformats.org/officeDocument/2006/relationships/hyperlink" Target="http://www.zdnet.com/article/over-25-million-accounts-stolen-after-mail-ru-forums-raided-by-hackers/" TargetMode="External"/><Relationship Id="rId192" Type="http://schemas.openxmlformats.org/officeDocument/2006/relationships/hyperlink" Target="http://www.theguardian.com/world/2015/mar/30/personal-details-of-world-leaders-accidentally-revealed-by-g20-organisers" TargetMode="External"/><Relationship Id="rId206" Type="http://schemas.openxmlformats.org/officeDocument/2006/relationships/hyperlink" Target="http://krebsonsecurity.com/2014/08/stealthy-razor-thin-atm-insert-skimmers/" TargetMode="External"/><Relationship Id="rId248" Type="http://schemas.openxmlformats.org/officeDocument/2006/relationships/hyperlink" Target="https://uk.reuters.com/article/net-us-nasdaq-cybercrime-website/nasdaq-forum-website-hacked-passwords-compromised-idUSBRE96H1F520130718" TargetMode="External"/><Relationship Id="rId12" Type="http://schemas.openxmlformats.org/officeDocument/2006/relationships/hyperlink" Target="https://news.marriott.com/news/2020/03/31/marriott-international-notifies-guests-of-property-system-incident" TargetMode="External"/><Relationship Id="rId108" Type="http://schemas.openxmlformats.org/officeDocument/2006/relationships/hyperlink" Target="https://gizmodo.com/healthcare-gov-portal-suffers-data-breach-trump-offici-1829877392?IR=T" TargetMode="External"/><Relationship Id="rId315" Type="http://schemas.openxmlformats.org/officeDocument/2006/relationships/hyperlink" Target="http://www.ehackingnews.com/2011/12/hackers-compromised-38-million-chinese.html" TargetMode="External"/><Relationship Id="rId357" Type="http://schemas.openxmlformats.org/officeDocument/2006/relationships/hyperlink" Target="https://blogs.gartner.com/jack-santos/2010/12/27/year-end-2010-healthcare-breach-synopsis/" TargetMode="External"/><Relationship Id="rId54" Type="http://schemas.openxmlformats.org/officeDocument/2006/relationships/hyperlink" Target="https://www.zdnet.com/article/data-of-2-4-million-blur-password-manager-users-left-exposed-online/" TargetMode="External"/><Relationship Id="rId96" Type="http://schemas.openxmlformats.org/officeDocument/2006/relationships/hyperlink" Target="https://www.usnews.com/news/business/articles/2018-03-20/orbitz-legacy-travel-booking-platform-likely-hacked" TargetMode="External"/><Relationship Id="rId161" Type="http://schemas.openxmlformats.org/officeDocument/2006/relationships/hyperlink" Target="https://motherboard.vice.com/en_us/article/pgkp57/a-teen-hacker-is-targeting-russian-sites-as-revenge-for-the-mh17-crash" TargetMode="External"/><Relationship Id="rId217" Type="http://schemas.openxmlformats.org/officeDocument/2006/relationships/hyperlink" Target="https://medium.com/@vijayp/f6bc289679a1" TargetMode="External"/><Relationship Id="rId399" Type="http://schemas.openxmlformats.org/officeDocument/2006/relationships/hyperlink" Target="http://www.pcworld.com/article/131453/article.html" TargetMode="External"/><Relationship Id="rId259" Type="http://schemas.openxmlformats.org/officeDocument/2006/relationships/hyperlink" Target="http://boingboing.net/2013/05/23/terracom-and-yourtel-threaten.html" TargetMode="External"/><Relationship Id="rId23" Type="http://schemas.openxmlformats.org/officeDocument/2006/relationships/hyperlink" Target="https://krebsonsecurity.com/2019/05/first-american-financial-corp-leaked-hundreds-of-millions-of-title-insurance-records/" TargetMode="External"/><Relationship Id="rId119" Type="http://schemas.openxmlformats.org/officeDocument/2006/relationships/hyperlink" Target="https://www.theguardian.com/business/2017/apr/09/wonga-data-breach-could-affect-250000-uk-customers?CMP=Share_iOSApp_Other" TargetMode="External"/><Relationship Id="rId270" Type="http://schemas.openxmlformats.org/officeDocument/2006/relationships/hyperlink" Target="http://www.reuters.com/article/2013/09/26/us-cyberattacks-databrokers-idUSBRE98P03220130926" TargetMode="External"/><Relationship Id="rId326" Type="http://schemas.openxmlformats.org/officeDocument/2006/relationships/hyperlink" Target="http://databreachinvestigation.blogspot.com/2011/04/thief-gets-away-with-eisenhower-medical.html" TargetMode="External"/><Relationship Id="rId65" Type="http://schemas.openxmlformats.org/officeDocument/2006/relationships/hyperlink" Target="https://www.dataviper.io/blog/2019/pdl-data-exposure-billion-people/" TargetMode="External"/><Relationship Id="rId130" Type="http://schemas.openxmlformats.org/officeDocument/2006/relationships/hyperlink" Target="http://www.cbc.ca/beta/news/technology/bell-data-breach-customer-names-phone-numbers-emails-leak-1.4116608" TargetMode="External"/><Relationship Id="rId368" Type="http://schemas.openxmlformats.org/officeDocument/2006/relationships/hyperlink" Target="https://www.computerworld.com/article/2536195/programmer-who-stole-drive-containing-1-million-bank-records-gets-42-months.html" TargetMode="External"/><Relationship Id="rId172" Type="http://schemas.openxmlformats.org/officeDocument/2006/relationships/hyperlink" Target="https://www.vice.com/en_us/article/vv7pgd/nearly-800000-brazzers-porn-site-accounts-exposed-in-forum-hack" TargetMode="External"/><Relationship Id="rId228" Type="http://schemas.openxmlformats.org/officeDocument/2006/relationships/hyperlink" Target="https://privacylaw.proskauer.com/2013/08/articles/identity-theft/a-1-2-million-photocopier-mistake-health-plan-settles-with-hhs-in-hipaa-breach-case/" TargetMode="External"/><Relationship Id="rId281" Type="http://schemas.openxmlformats.org/officeDocument/2006/relationships/hyperlink" Target="https://www.reuters.com/article/us-usa-hackers-utah/european-hackers-suspected-in-utah-medicaid-files-breach-idUSBRE83404G20120405" TargetMode="External"/><Relationship Id="rId337" Type="http://schemas.openxmlformats.org/officeDocument/2006/relationships/hyperlink" Target="https://www.law360.com/articles/277961/nemours-says-data-breach-affected-1-6m-patients" TargetMode="External"/><Relationship Id="rId34" Type="http://schemas.openxmlformats.org/officeDocument/2006/relationships/hyperlink" Target="https://www.theregister.co.uk/2019/02/11/620_million_hacked_accounts_dark_web/" TargetMode="External"/><Relationship Id="rId76" Type="http://schemas.openxmlformats.org/officeDocument/2006/relationships/hyperlink" Target="https://www.nytimes.com/2018/11/30/business/marriott-data-breach.html" TargetMode="External"/><Relationship Id="rId141" Type="http://schemas.openxmlformats.org/officeDocument/2006/relationships/hyperlink" Target="https://money.cnn.com/2012/06/06/technology/linkedin-password-hack/?iid=EL" TargetMode="External"/><Relationship Id="rId379" Type="http://schemas.openxmlformats.org/officeDocument/2006/relationships/hyperlink" Target="https://www.networkworld.com/article/2344552/security/latest--lost--laptop-holds-treasure-trove-of-unencrypted-at-t-payroll-data.html" TargetMode="External"/><Relationship Id="rId7" Type="http://schemas.openxmlformats.org/officeDocument/2006/relationships/hyperlink" Target="https://www.forbes.com/sites/daveywinder/2020/01/22/microsoft-security-shocker-as-250-million-customer-records-exposed-online/" TargetMode="External"/><Relationship Id="rId183" Type="http://schemas.openxmlformats.org/officeDocument/2006/relationships/hyperlink" Target="https://www.csoonline.com/article/3017171/database-leak-exposes-3-3-million-hello-kitty-fans.html" TargetMode="External"/><Relationship Id="rId239" Type="http://schemas.openxmlformats.org/officeDocument/2006/relationships/hyperlink" Target="https://www.bbc.co.uk/news/technology-25572661" TargetMode="External"/><Relationship Id="rId390" Type="http://schemas.openxmlformats.org/officeDocument/2006/relationships/hyperlink" Target="http://news.bbc.co.uk/1/hi/england/gloucestershire/7639006.stm" TargetMode="External"/><Relationship Id="rId404" Type="http://schemas.openxmlformats.org/officeDocument/2006/relationships/hyperlink" Target="http://gcn.com/Articles/2009/02/02/VA-data-breach-suit-settlement.aspx" TargetMode="External"/><Relationship Id="rId250" Type="http://schemas.openxmlformats.org/officeDocument/2006/relationships/hyperlink" Target="http://arstechnica.com/security/2013/07/hack-exposes-e-mail-addresses-password-data-for-2-million-ubuntu-forum-users/" TargetMode="External"/><Relationship Id="rId292" Type="http://schemas.openxmlformats.org/officeDocument/2006/relationships/hyperlink" Target="https://www.zdnet.com/article/last-fm-investigating-security-issue-passwords-leaked/" TargetMode="External"/><Relationship Id="rId306" Type="http://schemas.openxmlformats.org/officeDocument/2006/relationships/hyperlink" Target="https://www.databreaches.net/ankle-foot-center-of-tampa-bay-breach-affecting-156000-included-social-security-numbers-as-well-as-phi/" TargetMode="External"/><Relationship Id="rId45" Type="http://schemas.openxmlformats.org/officeDocument/2006/relationships/hyperlink" Target="https://techcrunch.com/2019/02/14/hacker-strikes-again/" TargetMode="External"/><Relationship Id="rId87" Type="http://schemas.openxmlformats.org/officeDocument/2006/relationships/hyperlink" Target="https://www.theguardian.com/business/2018/sep/06/british-airways-customer-data-stolen-from-its-website" TargetMode="External"/><Relationship Id="rId110" Type="http://schemas.openxmlformats.org/officeDocument/2006/relationships/hyperlink" Target="https://www.businessinsider.com.au/facebook-thinks-spammers-responsible-hack-stole-info-from-29-million-users-2018-10?r=US&amp;IR=T" TargetMode="External"/><Relationship Id="rId348" Type="http://schemas.openxmlformats.org/officeDocument/2006/relationships/hyperlink" Target="http://www.healthcareinfosecurity.com/chicago-breach-affects-180000-a-2496" TargetMode="External"/><Relationship Id="rId152" Type="http://schemas.openxmlformats.org/officeDocument/2006/relationships/hyperlink" Target="http://lynda.com/" TargetMode="External"/><Relationship Id="rId194" Type="http://schemas.openxmlformats.org/officeDocument/2006/relationships/hyperlink" Target="http://krebsonsecurity.com/2015/05/mobile-spy-software-maker-mspy-hacked-customer-data-leaked/" TargetMode="External"/><Relationship Id="rId208" Type="http://schemas.openxmlformats.org/officeDocument/2006/relationships/hyperlink" Target="http://money.cnn.com/2014/08/18/technology/security/hospital-chs-hack/" TargetMode="External"/><Relationship Id="rId261" Type="http://schemas.openxmlformats.org/officeDocument/2006/relationships/hyperlink" Target="https://www.reuters.com/article/us-usa-hack-washingtonstate-idUSBRE9480YY20130509" TargetMode="External"/><Relationship Id="rId14" Type="http://schemas.openxmlformats.org/officeDocument/2006/relationships/hyperlink" Target="https://www.nytimes.com/2020/02/10/world/middleeast/israeli-voters-leak.html?action=click&amp;module=News&amp;pgtype=Homepage" TargetMode="External"/><Relationship Id="rId56" Type="http://schemas.openxmlformats.org/officeDocument/2006/relationships/hyperlink" Target="https://www.bleepingcomputer.com/news/security/over-275-million-records-exposed-by-unsecured-mongodb-database/" TargetMode="External"/><Relationship Id="rId317" Type="http://schemas.openxmlformats.org/officeDocument/2006/relationships/hyperlink" Target="http://writerspace.com/" TargetMode="External"/><Relationship Id="rId359" Type="http://schemas.openxmlformats.org/officeDocument/2006/relationships/hyperlink" Target="http://edition.cnn.com/2009/US/12/17/theft.security.breach/index.html" TargetMode="External"/><Relationship Id="rId98" Type="http://schemas.openxmlformats.org/officeDocument/2006/relationships/hyperlink" Target="https://www.upguard.com/breaches/s3-localblox" TargetMode="External"/><Relationship Id="rId121" Type="http://schemas.openxmlformats.org/officeDocument/2006/relationships/hyperlink" Target="https://www.theguardian.com/technology/2017/aug/30/spambot-leaks-700m-email-addresses-huge-data-breach-passwords" TargetMode="External"/><Relationship Id="rId163" Type="http://schemas.openxmlformats.org/officeDocument/2006/relationships/hyperlink" Target="https://www.vice.com/en_us/article/pgkk8v/427-million-myspace-passwords-emails-data-breach" TargetMode="External"/><Relationship Id="rId219" Type="http://schemas.openxmlformats.org/officeDocument/2006/relationships/hyperlink" Target="http://online.wsj.com/articles/japan-airlines-reports-hacker-attack-1412053828" TargetMode="External"/><Relationship Id="rId370" Type="http://schemas.openxmlformats.org/officeDocument/2006/relationships/hyperlink" Target="https://www.computerworld.com/article/2536837/thieves-pilfer-backup-tapes-holding-2m-medical-records.html" TargetMode="External"/><Relationship Id="rId230" Type="http://schemas.openxmlformats.org/officeDocument/2006/relationships/hyperlink" Target="http://www.scmagazine.com.au/News/349585,28-million-clear-text-passwords-found-after-tianya65279-hack.aspx" TargetMode="External"/><Relationship Id="rId25" Type="http://schemas.openxmlformats.org/officeDocument/2006/relationships/hyperlink" Target="https://techcrunch.com/2019/04/22/hotspot-password-leak/" TargetMode="External"/><Relationship Id="rId67" Type="http://schemas.openxmlformats.org/officeDocument/2006/relationships/hyperlink" Target="https://www.straitstimes.com/singapore/personal-info-of-15m-singhealth-patients-including-pm-lee-stolen-in-singapores-most" TargetMode="External"/><Relationship Id="rId272" Type="http://schemas.openxmlformats.org/officeDocument/2006/relationships/hyperlink" Target="http://krebsonsecurity.com/2013/09/data-broker-giants-hacked-by-id-theft-service/" TargetMode="External"/><Relationship Id="rId328" Type="http://schemas.openxmlformats.org/officeDocument/2006/relationships/hyperlink" Target="https://www.alphr.com/news/security/368062/nhs-loses-laptop-holding-8m-patient-records" TargetMode="External"/><Relationship Id="rId132" Type="http://schemas.openxmlformats.org/officeDocument/2006/relationships/hyperlink" Target="https://blog.imgur.com/2017/11/24/notice-of-data-breach/" TargetMode="External"/><Relationship Id="rId174" Type="http://schemas.openxmlformats.org/officeDocument/2006/relationships/hyperlink" Target="https://krebsonsecurity.com/2015/05/carefirst-blue-cross-breach-hits-1-1m/" TargetMode="External"/><Relationship Id="rId381" Type="http://schemas.openxmlformats.org/officeDocument/2006/relationships/hyperlink" Target="http://archive.sltrib.com/story.php?ref=/ci_9540210" TargetMode="External"/><Relationship Id="rId241" Type="http://schemas.openxmlformats.org/officeDocument/2006/relationships/hyperlink" Target="https://www.esecurityplanet.com/network-security/central-hudson-gas-and-electric-hacked.html" TargetMode="External"/><Relationship Id="rId36" Type="http://schemas.openxmlformats.org/officeDocument/2006/relationships/hyperlink" Target="https://www.theregister.co.uk/2019/02/11/620_million_hacked_accounts_dark_web/" TargetMode="External"/><Relationship Id="rId283" Type="http://schemas.openxmlformats.org/officeDocument/2006/relationships/hyperlink" Target="https://www.databreaches.net/nyseg-and-rge-notify-customers-of-unauthorized-access-to-customer-data/" TargetMode="External"/><Relationship Id="rId339" Type="http://schemas.openxmlformats.org/officeDocument/2006/relationships/hyperlink" Target="http://www.reuters.com/article/us-data-breach-texas-idUSTRE78S5JG20110929" TargetMode="External"/><Relationship Id="rId78" Type="http://schemas.openxmlformats.org/officeDocument/2006/relationships/hyperlink" Target="http://www.flanderstoday.eu/business/nmbs-data-leak-was-breach-privacy" TargetMode="External"/><Relationship Id="rId101" Type="http://schemas.openxmlformats.org/officeDocument/2006/relationships/hyperlink" Target="https://www.theguardian.com/technology/2018/nov/21/amazon-hit-with-major-data-breach-days-before-black-friday" TargetMode="External"/><Relationship Id="rId143" Type="http://schemas.openxmlformats.org/officeDocument/2006/relationships/hyperlink" Target="https://www.cnbc.com/2016/09/22/yahoo-data-breach-is-among-the-biggest-in-history.html" TargetMode="External"/><Relationship Id="rId185" Type="http://schemas.openxmlformats.org/officeDocument/2006/relationships/hyperlink" Target="http://www.troyhunt.com/2015/11/when-children-are-breached-inside.html" TargetMode="External"/><Relationship Id="rId350" Type="http://schemas.openxmlformats.org/officeDocument/2006/relationships/hyperlink" Target="http://www.guardian.co.uk/technology/2010/jun/10/apple-ipad-security-leak?INTCMP=SRCH" TargetMode="External"/><Relationship Id="rId406" Type="http://schemas.openxmlformats.org/officeDocument/2006/relationships/hyperlink" Target="http://abcnews.go.com/Technology/story?id=2160425&amp;page=1" TargetMode="External"/><Relationship Id="rId9" Type="http://schemas.openxmlformats.org/officeDocument/2006/relationships/hyperlink" Target="https://www.bbc.co.uk/news/business-51760510" TargetMode="External"/><Relationship Id="rId210" Type="http://schemas.openxmlformats.org/officeDocument/2006/relationships/hyperlink" Target="http://www.buzzfeed.com/tomgara/sony-hack" TargetMode="External"/><Relationship Id="rId392" Type="http://schemas.openxmlformats.org/officeDocument/2006/relationships/hyperlink" Target="http://news.bbc.co.uk/1/hi/6956349.stm" TargetMode="External"/><Relationship Id="rId252" Type="http://schemas.openxmlformats.org/officeDocument/2006/relationships/hyperlink" Target="http://uk.businessinsider.com/snowden-leaks-timeline-2016-9" TargetMode="External"/><Relationship Id="rId294" Type="http://schemas.openxmlformats.org/officeDocument/2006/relationships/hyperlink" Target="http://www.forbes.com/sites/andygreenberg/2012/07/23/eight-million-passwords-spilled-from-gaming-site-gamigo-months-after-breach/" TargetMode="External"/><Relationship Id="rId308" Type="http://schemas.openxmlformats.org/officeDocument/2006/relationships/hyperlink" Target="https://abcnews.go.com/Business/morgan-stanley-smith-barney-breach-losing-client-data/story?id=14008632" TargetMode="External"/><Relationship Id="rId47" Type="http://schemas.openxmlformats.org/officeDocument/2006/relationships/hyperlink" Target="http://ge.tt/" TargetMode="External"/><Relationship Id="rId89" Type="http://schemas.openxmlformats.org/officeDocument/2006/relationships/hyperlink" Target="https://www.theguardian.com/technology/2018/mar/30/hackers-steal-data-150m-myfitnesspal-app-users-under-armour" TargetMode="External"/><Relationship Id="rId112" Type="http://schemas.openxmlformats.org/officeDocument/2006/relationships/hyperlink" Target="https://techcrunch.com/2018/09/19/newegg-credit-card-data-breach/" TargetMode="External"/><Relationship Id="rId154" Type="http://schemas.openxmlformats.org/officeDocument/2006/relationships/hyperlink" Target="https://www.zdnet.com/article/ubuntu-forums-hack-exposes-two-million-users/" TargetMode="External"/><Relationship Id="rId361" Type="http://schemas.openxmlformats.org/officeDocument/2006/relationships/hyperlink" Target="https://www.computerworld.com/article/2530152/checkfree-warns-5-million-customers-after-hack.html" TargetMode="External"/><Relationship Id="rId196" Type="http://schemas.openxmlformats.org/officeDocument/2006/relationships/hyperlink" Target="https://theintercept.com/2015/11/11/securus-hack-prison-phone-company-exposes-thousands-of-calls-lawyers-and-clients/" TargetMode="External"/><Relationship Id="rId16" Type="http://schemas.openxmlformats.org/officeDocument/2006/relationships/hyperlink" Target="https://www.tellerreport.com/news/2020-01-22---big-data-leak--media--at-buchbinder-car-rental-company--customer-data-was-open-.BJ-S5Jk8Z8.html" TargetMode="External"/><Relationship Id="rId221" Type="http://schemas.openxmlformats.org/officeDocument/2006/relationships/hyperlink" Target="http://fortune.com/2014/12/19/staples-cards-affected-breach/" TargetMode="External"/><Relationship Id="rId263" Type="http://schemas.openxmlformats.org/officeDocument/2006/relationships/hyperlink" Target="http://macrumours.com/" TargetMode="External"/><Relationship Id="rId319" Type="http://schemas.openxmlformats.org/officeDocument/2006/relationships/hyperlink" Target="https://venturebeat.com/2011/06/13/lulzsec-bethesda-hack/" TargetMode="External"/><Relationship Id="rId58" Type="http://schemas.openxmlformats.org/officeDocument/2006/relationships/hyperlink" Target="https://www.forbes.com/sites/rachelsandler/2019/07/29/capital-one-says-hacker-breached-accounts-of-100-million-people-ex-amazon-employee-arrested/" TargetMode="External"/><Relationship Id="rId123" Type="http://schemas.openxmlformats.org/officeDocument/2006/relationships/hyperlink" Target="http://www.zdnet.com/article/popular-virtual-keyboard-leaks-31-million-user-data/" TargetMode="External"/><Relationship Id="rId330" Type="http://schemas.openxmlformats.org/officeDocument/2006/relationships/hyperlink" Target="https://privacyrights.org/data-breaches/sony-playstation-network-psn-sony-online-entertainment-soe" TargetMode="External"/><Relationship Id="rId165" Type="http://schemas.openxmlformats.org/officeDocument/2006/relationships/hyperlink" Target="http://www.abc.net.au/news/2016-10-28/red-cross-blood-service-admits-to-data-breach/7974036" TargetMode="External"/><Relationship Id="rId372" Type="http://schemas.openxmlformats.org/officeDocument/2006/relationships/hyperlink" Target="https://www.networkworld.com/article/2274502/security-oversight-may-have-enabled-countrywide-breach.html" TargetMode="External"/><Relationship Id="rId232" Type="http://schemas.openxmlformats.org/officeDocument/2006/relationships/hyperlink" Target="http://nakedsecurity.sophos.com/2013/04/05/scribd-worlds-largest-online-library-admits-to-network-intrusion-password-breach/" TargetMode="External"/><Relationship Id="rId274" Type="http://schemas.openxmlformats.org/officeDocument/2006/relationships/hyperlink" Target="http://www.zdnet.com/blog/security/chinese-hacker-arrested-for-leaking-6-million-logins/11064" TargetMode="External"/><Relationship Id="rId27" Type="http://schemas.openxmlformats.org/officeDocument/2006/relationships/hyperlink" Target="https://global.toyota/jp/newsroom/corporate/27465617.html" TargetMode="External"/><Relationship Id="rId48" Type="http://schemas.openxmlformats.org/officeDocument/2006/relationships/hyperlink" Target="https://techcrunch.com/2019/02/14/hacker-strikes-again/" TargetMode="External"/><Relationship Id="rId69" Type="http://schemas.openxmlformats.org/officeDocument/2006/relationships/hyperlink" Target="https://krebsonsecurity.com/2018/09/govpaynow-com-leaks-14m-records/" TargetMode="External"/><Relationship Id="rId113" Type="http://schemas.openxmlformats.org/officeDocument/2006/relationships/hyperlink" Target="https://www.housingwire.com/articles/36597-guaranteed-rate-ordered-to-pay-25m-to-mount-olympus-mortgage-for-data-theft/" TargetMode="External"/><Relationship Id="rId134" Type="http://schemas.openxmlformats.org/officeDocument/2006/relationships/hyperlink" Target="https://www.lowyat.net/2017/146339/46-2-million-mobile-phone-numbers-leaked-from-2014-data-breach/" TargetMode="External"/><Relationship Id="rId320" Type="http://schemas.openxmlformats.org/officeDocument/2006/relationships/hyperlink" Target="http://www.zdnet.com/blog/gamification/sega-1-3-million-customer-records-hacked-lulzsec-promises-retribution/481" TargetMode="External"/><Relationship Id="rId80" Type="http://schemas.openxmlformats.org/officeDocument/2006/relationships/hyperlink" Target="https://krebsonsecurity.com/2018/04/panerabread-com-leaks-millions-of-customer-records/" TargetMode="External"/><Relationship Id="rId155" Type="http://schemas.openxmlformats.org/officeDocument/2006/relationships/hyperlink" Target="https://www.forbes.com/sites/moneybuilder/2016/07/08/this-week-in-credit-card-news-wendys-data-breach-affects-1000-stores-card-fraud-dropping/" TargetMode="External"/><Relationship Id="rId176" Type="http://schemas.openxmlformats.org/officeDocument/2006/relationships/hyperlink" Target="https://www.computerweekly.com/news/2240242508/Premera-hack-exposes-11-million-financial-and-medical-records" TargetMode="External"/><Relationship Id="rId197" Type="http://schemas.openxmlformats.org/officeDocument/2006/relationships/hyperlink" Target="https://www.bbc.co.uk/news/business-34743185" TargetMode="External"/><Relationship Id="rId341" Type="http://schemas.openxmlformats.org/officeDocument/2006/relationships/hyperlink" Target="https://www.databreaches.net/bcbs-of-tenn-breach-lessons-learned/" TargetMode="External"/><Relationship Id="rId362" Type="http://schemas.openxmlformats.org/officeDocument/2006/relationships/hyperlink" Target="http://voices.washingtonpost.com/securityfix/2009/07/network_solutions_hack_comprom.html" TargetMode="External"/><Relationship Id="rId383" Type="http://schemas.openxmlformats.org/officeDocument/2006/relationships/hyperlink" Target="http://www.geek.com/articles/news/government-servers-in-chile-hacked-6-million-personal-records-made-public-20080514/" TargetMode="External"/><Relationship Id="rId201" Type="http://schemas.openxmlformats.org/officeDocument/2006/relationships/hyperlink" Target="http://www.theguardian.com/technology/2015/aug/10/carphone-warehouse-uk-data-watchdog-investigating-customer-hack" TargetMode="External"/><Relationship Id="rId222" Type="http://schemas.openxmlformats.org/officeDocument/2006/relationships/hyperlink" Target="http://thenextweb.com/google/2014/09/10/4-93-million-gmail-usernames-passwords-published-google-says-evidence-systems-compromised/" TargetMode="External"/><Relationship Id="rId243" Type="http://schemas.openxmlformats.org/officeDocument/2006/relationships/hyperlink" Target="https://www.healthcareitnews.com/news/walgreens-company-announces-data-breach" TargetMode="External"/><Relationship Id="rId264" Type="http://schemas.openxmlformats.org/officeDocument/2006/relationships/hyperlink" Target="http://www.wired.co.uk/news/archive/2013-11/13/mac-rumours-forums-hacked" TargetMode="External"/><Relationship Id="rId285" Type="http://schemas.openxmlformats.org/officeDocument/2006/relationships/hyperlink" Target="http://www.forbes.com/sites/andygreenberg/2012/01/15/zappos-says-hackers-accessed-24-million-customers-account-details/" TargetMode="External"/><Relationship Id="rId17" Type="http://schemas.openxmlformats.org/officeDocument/2006/relationships/hyperlink" Target="https://krebsonsecurity.com/2020/01/wawa-breach-may-have-compromised-more-than-30-million-payment-cards/" TargetMode="External"/><Relationship Id="rId38" Type="http://schemas.openxmlformats.org/officeDocument/2006/relationships/hyperlink" Target="https://www.theregister.co.uk/2019/02/11/620_million_hacked_accounts_dark_web/" TargetMode="External"/><Relationship Id="rId59" Type="http://schemas.openxmlformats.org/officeDocument/2006/relationships/hyperlink" Target="https://www.theguardian.com/technology/2019/aug/14/major-breach-found-in-biometrics-system-used-by-banks-uk-police-and-defence-firms" TargetMode="External"/><Relationship Id="rId103" Type="http://schemas.openxmlformats.org/officeDocument/2006/relationships/hyperlink" Target="https://techcrunch.com/2018/11/27/urban-massage-data-exposed-customers-creepy-clients/?guccounter=1" TargetMode="External"/><Relationship Id="rId124" Type="http://schemas.openxmlformats.org/officeDocument/2006/relationships/hyperlink" Target="https://www.vice.com/en_us/article/3daywj/hacker-steals-900-gb-of-cellebrite-data" TargetMode="External"/><Relationship Id="rId310" Type="http://schemas.openxmlformats.org/officeDocument/2006/relationships/hyperlink" Target="https://www.theguardian.com/technology/2011/apr/04/epsilon-email-hack" TargetMode="External"/><Relationship Id="rId70" Type="http://schemas.openxmlformats.org/officeDocument/2006/relationships/hyperlink" Target="https://www.abc.net.au/news/2018-10-25/cathay-pacific-data-breach-affects-9.4-million-customers/10429878" TargetMode="External"/><Relationship Id="rId91" Type="http://schemas.openxmlformats.org/officeDocument/2006/relationships/hyperlink" Target="https://medium.com/@intideceukelaire/this-popular-facebook-app-publicly-exposed-your-data-for-years-12483418eff8" TargetMode="External"/><Relationship Id="rId145" Type="http://schemas.openxmlformats.org/officeDocument/2006/relationships/hyperlink" Target="http://blog.trendmicro.com/trendlabs-security-intelligence/55m-registered-voters-risk-philippine-commission-elections-hacked/" TargetMode="External"/><Relationship Id="rId166" Type="http://schemas.openxmlformats.org/officeDocument/2006/relationships/hyperlink" Target="http://venturebeat.com/2016/08/02/hackers-break-into-telegram-revealing-15-million-users-phone-numbers/" TargetMode="External"/><Relationship Id="rId187" Type="http://schemas.openxmlformats.org/officeDocument/2006/relationships/hyperlink" Target="http://ashleymadison.com/" TargetMode="External"/><Relationship Id="rId331" Type="http://schemas.openxmlformats.org/officeDocument/2006/relationships/hyperlink" Target="http://www.guelphmercury.com/news-story/2200845-honda-canada-hit-by-online-security-breach-283-000-car-owners-personal-data-stolen/" TargetMode="External"/><Relationship Id="rId352" Type="http://schemas.openxmlformats.org/officeDocument/2006/relationships/hyperlink" Target="https://www.wsj.com/articles/SB10001424052702304434404575150024174102954" TargetMode="External"/><Relationship Id="rId373" Type="http://schemas.openxmlformats.org/officeDocument/2006/relationships/hyperlink" Target="http://news.bbc.co.uk/1/hi/uk_politics/7608155.stm" TargetMode="External"/><Relationship Id="rId394" Type="http://schemas.openxmlformats.org/officeDocument/2006/relationships/hyperlink" Target="http://www.pcworld.com/article/135117/article.html" TargetMode="External"/><Relationship Id="rId408" Type="http://schemas.openxmlformats.org/officeDocument/2006/relationships/hyperlink" Target="https://www.computerweekly.com/news/2240076956/Personal-data-on-200000-HP-employees-stolen" TargetMode="External"/><Relationship Id="rId1" Type="http://schemas.openxmlformats.org/officeDocument/2006/relationships/hyperlink" Target="https://techcrunch.com/2020/05/24/thai-billions-internet-records-leak/" TargetMode="External"/><Relationship Id="rId212" Type="http://schemas.openxmlformats.org/officeDocument/2006/relationships/hyperlink" Target="http://www.usatoday.com/story/news/nation/2014/02/26/indiana-university-data-breach/5830685/" TargetMode="External"/><Relationship Id="rId233" Type="http://schemas.openxmlformats.org/officeDocument/2006/relationships/hyperlink" Target="http://www.nbcnews.com/technology/scribd-hack-exposes-thousands-users-1B9239618" TargetMode="External"/><Relationship Id="rId254" Type="http://schemas.openxmlformats.org/officeDocument/2006/relationships/hyperlink" Target="http://www.wired.co.uk/news/archive/2013-03/04/evernote-hacked" TargetMode="External"/><Relationship Id="rId28" Type="http://schemas.openxmlformats.org/officeDocument/2006/relationships/hyperlink" Target="https://www.theguardian.com/world/2019/mar/11/china-database-lists-breedready-status-of-18-million-women" TargetMode="External"/><Relationship Id="rId49" Type="http://schemas.openxmlformats.org/officeDocument/2006/relationships/hyperlink" Target="https://techcrunch.com/2019/02/14/hacker-strikes-again/" TargetMode="External"/><Relationship Id="rId114" Type="http://schemas.openxmlformats.org/officeDocument/2006/relationships/hyperlink" Target="https://www.wired.com/story/apollo-breach-linkedin-salesforce-data/" TargetMode="External"/><Relationship Id="rId275" Type="http://schemas.openxmlformats.org/officeDocument/2006/relationships/hyperlink" Target="http://www.washingtonpost.com/business/technology/faq-the-global-payments-hack/2012/04/02/gIQAIHLLrS_story.html" TargetMode="External"/><Relationship Id="rId296" Type="http://schemas.openxmlformats.org/officeDocument/2006/relationships/hyperlink" Target="http://www.pcworld.com/article/252647/reborn_lulzsec_claims_hack_of_dating_site_for_military_personnel.html" TargetMode="External"/><Relationship Id="rId300" Type="http://schemas.openxmlformats.org/officeDocument/2006/relationships/hyperlink" Target="http://www.infoworld.com/article/2615754/cyber-crime/south-carolina-reveals-massive-data-breach-of-social-security-numbers--credit-cards.html" TargetMode="External"/><Relationship Id="rId60" Type="http://schemas.openxmlformats.org/officeDocument/2006/relationships/hyperlink" Target="https://www.fastcompany.com/90399734/the-phone-numbers-of-419-million-facebook-accounts-have-been-leaked" TargetMode="External"/><Relationship Id="rId81" Type="http://schemas.openxmlformats.org/officeDocument/2006/relationships/hyperlink" Target="https://medium.com/@djhoulihan/no-panera-bread-doesnt-take-security-seriously-bf078027f815" TargetMode="External"/><Relationship Id="rId135" Type="http://schemas.openxmlformats.org/officeDocument/2006/relationships/hyperlink" Target="https://www.silicon.co.uk/cloud/data-breach-mobile-numbers-malaysia-224079" TargetMode="External"/><Relationship Id="rId156" Type="http://schemas.openxmlformats.org/officeDocument/2006/relationships/hyperlink" Target="http://news.trust.org/item/20160729204542-r98dj" TargetMode="External"/><Relationship Id="rId177" Type="http://schemas.openxmlformats.org/officeDocument/2006/relationships/hyperlink" Target="https://techcrunch.com/2015/02/27/uber-database-breach-exposed-information-of-50000-drivers-company-confirms/" TargetMode="External"/><Relationship Id="rId198" Type="http://schemas.openxmlformats.org/officeDocument/2006/relationships/hyperlink" Target="http://www.bbc.co.uk/news/uk-34611857" TargetMode="External"/><Relationship Id="rId321" Type="http://schemas.openxmlformats.org/officeDocument/2006/relationships/hyperlink" Target="http://www.pcworld.com/article/229891/Citigroup_Hack_Nets_Over_200k_in_Stolen_Customer_Details.html" TargetMode="External"/><Relationship Id="rId342" Type="http://schemas.openxmlformats.org/officeDocument/2006/relationships/hyperlink" Target="http://www.guardian.co.uk/news/datablog/2010/nov/29/wikileaks-cables-data" TargetMode="External"/><Relationship Id="rId363" Type="http://schemas.openxmlformats.org/officeDocument/2006/relationships/hyperlink" Target="https://www.digitalhealth.net/2009/05/virginia-department-of-health-hacked/" TargetMode="External"/><Relationship Id="rId384" Type="http://schemas.openxmlformats.org/officeDocument/2006/relationships/hyperlink" Target="http://www.nbc29.com/Global/story.asp?S=9313271&amp;nav=menu496_2_5" TargetMode="External"/><Relationship Id="rId202" Type="http://schemas.openxmlformats.org/officeDocument/2006/relationships/hyperlink" Target="http://www.theguardian.com/business/2015/mar/29/british-airways-frequent-flyer-accounts-hacked" TargetMode="External"/><Relationship Id="rId223" Type="http://schemas.openxmlformats.org/officeDocument/2006/relationships/hyperlink" Target="http://krebsonsecurity.com/2014/09/banks-credit-card-breach-at-home-depot/" TargetMode="External"/><Relationship Id="rId244" Type="http://schemas.openxmlformats.org/officeDocument/2006/relationships/hyperlink" Target="https://www.databreaches.net/stolen-florida-dept-of-juvenile-justice-device-contained-records-of-more-than-100000-youth-and-employees/" TargetMode="External"/><Relationship Id="rId18" Type="http://schemas.openxmlformats.org/officeDocument/2006/relationships/hyperlink" Target="https://www.cbc.ca/news/canada/montreal/desjardins-data-breach-1.5344216" TargetMode="External"/><Relationship Id="rId39" Type="http://schemas.openxmlformats.org/officeDocument/2006/relationships/hyperlink" Target="https://www.theregister.co.uk/2019/02/11/620_million_hacked_accounts_dark_web/" TargetMode="External"/><Relationship Id="rId265" Type="http://schemas.openxmlformats.org/officeDocument/2006/relationships/hyperlink" Target="https://krebsonsecurity.com/2014/03/experian-lapse-allowed-id-theft-service-to-access-200-million-consumer-records/" TargetMode="External"/><Relationship Id="rId286" Type="http://schemas.openxmlformats.org/officeDocument/2006/relationships/hyperlink" Target="http://news.cnet.com/8301-1009_3-57469944-83/formspring-disables-user-passwords-in-security-breach/?tag=mncol;txt" TargetMode="External"/><Relationship Id="rId50" Type="http://schemas.openxmlformats.org/officeDocument/2006/relationships/hyperlink" Target="https://techcrunch.com/2019/02/14/hacker-strikes-again/" TargetMode="External"/><Relationship Id="rId104" Type="http://schemas.openxmlformats.org/officeDocument/2006/relationships/hyperlink" Target="https://www.zdnet.com/article/dell-announces-security-breach/" TargetMode="External"/><Relationship Id="rId125" Type="http://schemas.openxmlformats.org/officeDocument/2006/relationships/hyperlink" Target="https://www.databreaches.net/waterly-app-potentially-exposed-up-to-1-million-israelis-details-researcher/" TargetMode="External"/><Relationship Id="rId146" Type="http://schemas.openxmlformats.org/officeDocument/2006/relationships/hyperlink" Target="http://news.softpedia.com/news/syrian-government-hacked-43-gb-of-data-spilled-online-by-hacktivists-502765.shtml" TargetMode="External"/><Relationship Id="rId167" Type="http://schemas.openxmlformats.org/officeDocument/2006/relationships/hyperlink" Target="http://www.zdnet.com/article/dailymotion-hack-exposes-millions-of-accounts/" TargetMode="External"/><Relationship Id="rId188" Type="http://schemas.openxmlformats.org/officeDocument/2006/relationships/hyperlink" Target="http://krebsonsecurity.com/2015/07/online-cheating-site-ashleymadison-hacked/" TargetMode="External"/><Relationship Id="rId311" Type="http://schemas.openxmlformats.org/officeDocument/2006/relationships/hyperlink" Target="https://blog.playstation.com/archive/2011/04/28/playstation-network-and-qriocity-outage-faq/" TargetMode="External"/><Relationship Id="rId332" Type="http://schemas.openxmlformats.org/officeDocument/2006/relationships/hyperlink" Target="http://www.nbcnews.com/id/43086769/ns/technology_and_science-security/t/huge-data-breach-puts-risk/" TargetMode="External"/><Relationship Id="rId353" Type="http://schemas.openxmlformats.org/officeDocument/2006/relationships/hyperlink" Target="http://wikileaks.org/cablegate.html" TargetMode="External"/><Relationship Id="rId374" Type="http://schemas.openxmlformats.org/officeDocument/2006/relationships/hyperlink" Target="https://www.networkworld.com/article/2274502/lan-wan/security-oversight-may-have-enabled-countrywide-breach.html" TargetMode="External"/><Relationship Id="rId395" Type="http://schemas.openxmlformats.org/officeDocument/2006/relationships/hyperlink" Target="https://www.computerweekly.com/news/2240104003/Hackney-NHS-trust-encrypts-IT-equipment-following-loss-of-child-data" TargetMode="External"/><Relationship Id="rId409" Type="http://schemas.openxmlformats.org/officeDocument/2006/relationships/hyperlink" Target="http://www.nbcnews.com/id/7561268/" TargetMode="External"/><Relationship Id="rId71" Type="http://schemas.openxmlformats.org/officeDocument/2006/relationships/hyperlink" Target="https://blog.hackenproof.com/industry-news/202-million-private-resumes-exposed" TargetMode="External"/><Relationship Id="rId92" Type="http://schemas.openxmlformats.org/officeDocument/2006/relationships/hyperlink" Target="https://www.bbc.co.uk/news/technology-44628874" TargetMode="External"/><Relationship Id="rId213" Type="http://schemas.openxmlformats.org/officeDocument/2006/relationships/hyperlink" Target="https://www.businessinsider.com/cyber-thieves-took-data-on-145-million-ebay-customers-by-hacking-3-corporate-employees-2014-5?r=US&amp;IR=T" TargetMode="External"/><Relationship Id="rId234" Type="http://schemas.openxmlformats.org/officeDocument/2006/relationships/hyperlink" Target="https://www.wikileaks.org/plusd/about/" TargetMode="External"/><Relationship Id="rId2"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29" Type="http://schemas.openxmlformats.org/officeDocument/2006/relationships/hyperlink" Target="https://computersweden.idg.se/2.2683/1.714787/inspelade-samtal-1177-vardguiden-oskyddade-internet" TargetMode="External"/><Relationship Id="rId255" Type="http://schemas.openxmlformats.org/officeDocument/2006/relationships/hyperlink" Target="http://www.digitaltrends.com/mobile/evernote-hack-50-million-users-forced-to-reset-passwords/" TargetMode="External"/><Relationship Id="rId276" Type="http://schemas.openxmlformats.org/officeDocument/2006/relationships/hyperlink" Target="https://www.infosecurity-magazine.com/news/data-breach-hits-228000-south-carolina-medicaid/" TargetMode="External"/><Relationship Id="rId297" Type="http://schemas.openxmlformats.org/officeDocument/2006/relationships/hyperlink" Target="http://news.cnet.com/8301-1009_3-57505330-83/antisec-claims-to-have-snatched-12m-apple-device-ids-from-fbi/" TargetMode="External"/><Relationship Id="rId40" Type="http://schemas.openxmlformats.org/officeDocument/2006/relationships/hyperlink" Target="https://www.theregister.co.uk/2019/02/11/620_million_hacked_accounts_dark_web/" TargetMode="External"/><Relationship Id="rId115" Type="http://schemas.openxmlformats.org/officeDocument/2006/relationships/hyperlink" Target="http://www.zdnet.com/article/disqus-confirms-comments-tool-hacked/" TargetMode="External"/><Relationship Id="rId136" Type="http://schemas.openxmlformats.org/officeDocument/2006/relationships/hyperlink" Target="https://www.theverge.com/2017/9/1/16244304/instagram-hack-api-bug-doxagram-selena-gomez" TargetMode="External"/><Relationship Id="rId157" Type="http://schemas.openxmlformats.org/officeDocument/2006/relationships/hyperlink" Target="https://torrentfreak.com/utorrent-forums-hacked-passwords-compromised-160608/" TargetMode="External"/><Relationship Id="rId178" Type="http://schemas.openxmlformats.org/officeDocument/2006/relationships/hyperlink" Target="http://uk.reuters.com/article/us-usa-voters-breach-idUKKBN0UB1E020151229" TargetMode="External"/><Relationship Id="rId301" Type="http://schemas.openxmlformats.org/officeDocument/2006/relationships/hyperlink" Target="https://www.bbc.co.uk/news/technology-37232635" TargetMode="External"/><Relationship Id="rId322" Type="http://schemas.openxmlformats.org/officeDocument/2006/relationships/hyperlink" Target="http://mashable.com/2011/06/02/sony-pictures-hacked/" TargetMode="External"/><Relationship Id="rId343" Type="http://schemas.openxmlformats.org/officeDocument/2006/relationships/hyperlink" Target="http://gawker.com/" TargetMode="External"/><Relationship Id="rId364" Type="http://schemas.openxmlformats.org/officeDocument/2006/relationships/hyperlink" Target="http://voices.washingtonpost.com/securityfix/2009/05/hackers_break_into_virginia_he.html" TargetMode="External"/><Relationship Id="rId61" Type="http://schemas.openxmlformats.org/officeDocument/2006/relationships/hyperlink" Target="https://techcrunch.com/2019/09/26/doordash-data-breach/" TargetMode="External"/><Relationship Id="rId82" Type="http://schemas.openxmlformats.org/officeDocument/2006/relationships/hyperlink" Target="https://www.bbc.co.uk/news/business-45016906" TargetMode="External"/><Relationship Id="rId199" Type="http://schemas.openxmlformats.org/officeDocument/2006/relationships/hyperlink" Target="http://www.reuters.com/article/2015/10/02/us-tmobile-dataprotection-idUSKCN0RV5PL20151002" TargetMode="External"/><Relationship Id="rId203" Type="http://schemas.openxmlformats.org/officeDocument/2006/relationships/hyperlink" Target="https://www.nytimes.com/2015/02/05/business/hackers-breached-data-of-millions-insurer-says.html" TargetMode="External"/><Relationship Id="rId385" Type="http://schemas.openxmlformats.org/officeDocument/2006/relationships/hyperlink" Target="https://www.chron.com/news/houston-texas/article/89-000-lottery-winners-affected-by-security-breach-1603025.php" TargetMode="External"/><Relationship Id="rId19" Type="http://schemas.openxmlformats.org/officeDocument/2006/relationships/hyperlink" Target="https://www.washingtonpost.com/technology/2019/06/10/us-customs-border-protection-says-photos-travelers-into-out-country-were-recently-taken-data-breach/?utm_term=.69c66aaf152f" TargetMode="External"/><Relationship Id="rId224" Type="http://schemas.openxmlformats.org/officeDocument/2006/relationships/hyperlink" Target="http://www.securityweek.com/20-million-people-fall-victim-south-korea-data-leak" TargetMode="External"/><Relationship Id="rId245" Type="http://schemas.openxmlformats.org/officeDocument/2006/relationships/hyperlink" Target="http://healthitsecurity.com/2013/08/27/advocate-medical-group-endures-massive-data-breach/" TargetMode="External"/><Relationship Id="rId266" Type="http://schemas.openxmlformats.org/officeDocument/2006/relationships/hyperlink" Target="http://www.govtech.com/security/San-Diego-Sues-Experian-Over-Alleged-2010-Breach.html" TargetMode="External"/><Relationship Id="rId287" Type="http://schemas.openxmlformats.org/officeDocument/2006/relationships/hyperlink" Target="http://www.koreatimes.co.kr/www/news/biz/2012/07/113_116143.html" TargetMode="External"/><Relationship Id="rId410" Type="http://schemas.openxmlformats.org/officeDocument/2006/relationships/hyperlink" Target="http://www.nytimes.com/2005/06/07/business/07data.html?pagewanted=all&amp;_moc.semityn.www" TargetMode="External"/><Relationship Id="rId30" Type="http://schemas.openxmlformats.org/officeDocument/2006/relationships/hyperlink" Target="https://thenextweb.com/eu/2019/02/18/2-7-million-patient-calls-to-swedish-healthcare-hotline-left-unprotected-online/" TargetMode="External"/><Relationship Id="rId105" Type="http://schemas.openxmlformats.org/officeDocument/2006/relationships/hyperlink" Target="https://www.dailymail.co.uk/sciencetech/article-6415441/Furry-erotica-site-hit-data-breach-exposed-hundreds-thousands-users-information.html" TargetMode="External"/><Relationship Id="rId126" Type="http://schemas.openxmlformats.org/officeDocument/2006/relationships/hyperlink" Target="https://www.thelocal.se/20170717/swedish-authority-handed-over-keys-to-the-kingdom-in-it-security-slip-up" TargetMode="External"/><Relationship Id="rId147" Type="http://schemas.openxmlformats.org/officeDocument/2006/relationships/hyperlink" Target="https://www.bbc.co.uk/news/technology-36168860" TargetMode="External"/><Relationship Id="rId168" Type="http://schemas.openxmlformats.org/officeDocument/2006/relationships/hyperlink" Target="https://techcrunch.com/2016/10/20/weebly-hacked-43-million-credentials-stolen/" TargetMode="External"/><Relationship Id="rId312" Type="http://schemas.openxmlformats.org/officeDocument/2006/relationships/hyperlink" Target="http://www.pcmag.com/article2/0,2817,2390683,00.asp" TargetMode="External"/><Relationship Id="rId333" Type="http://schemas.openxmlformats.org/officeDocument/2006/relationships/hyperlink" Target="https://www.databreaches.net/or-deputies-man-used-dmv-database-in-id-theft/" TargetMode="External"/><Relationship Id="rId354" Type="http://schemas.openxmlformats.org/officeDocument/2006/relationships/hyperlink" Target="https://www.theguardian.com/news/blog/2010/nov/29/wikileaks-us-embassy-cables-live-updates" TargetMode="External"/><Relationship Id="rId51" Type="http://schemas.openxmlformats.org/officeDocument/2006/relationships/hyperlink" Target="https://techcrunch.com/2019/02/14/hacker-strikes-again/" TargetMode="External"/><Relationship Id="rId72" Type="http://schemas.openxmlformats.org/officeDocument/2006/relationships/hyperlink" Target="https://www.zdnet.com/article/wordpress-plugs-bug-that-led-to-google-indexing-some-user-passwords/" TargetMode="External"/><Relationship Id="rId93" Type="http://schemas.openxmlformats.org/officeDocument/2006/relationships/hyperlink" Target="https://www.bleepingcomputer.com/news/security/thousands-of-apps-leak-sensitive-data-via-misconfigured-firebase-backends/" TargetMode="External"/><Relationship Id="rId189" Type="http://schemas.openxmlformats.org/officeDocument/2006/relationships/hyperlink" Target="http://www.bbc.co.uk/news/world-us-canada-33120405" TargetMode="External"/><Relationship Id="rId375" Type="http://schemas.openxmlformats.org/officeDocument/2006/relationships/hyperlink" Target="http://www.theregister.co.uk/2008/12/29/rbs_worldpay_breach/" TargetMode="External"/><Relationship Id="rId396" Type="http://schemas.openxmlformats.org/officeDocument/2006/relationships/hyperlink" Target="http://www.pcworld.com/article/137865/article.html" TargetMode="External"/><Relationship Id="rId3" Type="http://schemas.openxmlformats.org/officeDocument/2006/relationships/hyperlink" Target="https://www.zdnet.com/article/details-of-44m-pakistani-mobile-users-leaked-online-part-of-bigger-115m-cache/" TargetMode="External"/><Relationship Id="rId214" Type="http://schemas.openxmlformats.org/officeDocument/2006/relationships/hyperlink" Target="http://time.com/3151681/ups-hack/" TargetMode="External"/><Relationship Id="rId235" Type="http://schemas.openxmlformats.org/officeDocument/2006/relationships/hyperlink" Target="http://nakedsecurity.sophos.com/2013/04/27/livingsocial-hacked-50-million-affected/" TargetMode="External"/><Relationship Id="rId256" Type="http://schemas.openxmlformats.org/officeDocument/2006/relationships/hyperlink" Target="https://www.esecurityplanet.com/hackers/kirkwood-community-college-hacked.html" TargetMode="External"/><Relationship Id="rId277" Type="http://schemas.openxmlformats.org/officeDocument/2006/relationships/hyperlink" Target="http://www.zdnet.com/blog/security/3-million-bank-accounts-hacked-in-iran/11577" TargetMode="External"/><Relationship Id="rId298" Type="http://schemas.openxmlformats.org/officeDocument/2006/relationships/hyperlink" Target="http://news.cnet.com/8301-1009_3-57509595-83/udid-leak-source-idd-bluetoad-mobile-firm-says-it-was-hacked/" TargetMode="External"/><Relationship Id="rId400" Type="http://schemas.openxmlformats.org/officeDocument/2006/relationships/hyperlink" Target="http://news.bbc.co.uk/2/hi/uk_news/7103911.stm" TargetMode="External"/><Relationship Id="rId116" Type="http://schemas.openxmlformats.org/officeDocument/2006/relationships/hyperlink" Target="https://threatpost.com/leaky-rootsweb-server-exposes-some-ancestry-com-user-data/129248/" TargetMode="External"/><Relationship Id="rId137" Type="http://schemas.openxmlformats.org/officeDocument/2006/relationships/hyperlink" Target="https://thehackernews.com/2017/09/viacom-amazon-server.html" TargetMode="External"/><Relationship Id="rId158" Type="http://schemas.openxmlformats.org/officeDocument/2006/relationships/hyperlink" Target="https://thestack.com/security/2016/06/29/2-million-person-terror-database-leaked-online/" TargetMode="External"/><Relationship Id="rId302" Type="http://schemas.openxmlformats.org/officeDocument/2006/relationships/hyperlink" Target="https://www.inforisktoday.com/new-york-breach-affects-17-million-a-3349" TargetMode="External"/><Relationship Id="rId323" Type="http://schemas.openxmlformats.org/officeDocument/2006/relationships/hyperlink" Target="http://www.databreaches.net/?p=19198" TargetMode="External"/><Relationship Id="rId344" Type="http://schemas.openxmlformats.org/officeDocument/2006/relationships/hyperlink" Target="http://www.guardian.co.uk/technology/2010/dec/13/gawker-hackers-passwords-twitter-wikileaks?INTCMP=SRCH" TargetMode="External"/><Relationship Id="rId20" Type="http://schemas.openxmlformats.org/officeDocument/2006/relationships/hyperlink" Target="https://www.zdnet.com/article/amca-data-breach-has-now-gone-over-the-20-million-mark/" TargetMode="External"/><Relationship Id="rId41" Type="http://schemas.openxmlformats.org/officeDocument/2006/relationships/hyperlink" Target="https://www.theregister.co.uk/2019/02/11/620_million_hacked_accounts_dark_web/" TargetMode="External"/><Relationship Id="rId62" Type="http://schemas.openxmlformats.org/officeDocument/2006/relationships/hyperlink" Target="https://arstechnica.com/information-technology/2019/10/data-for-a-whopping-26-million-stolen-payment-cards-leaked-in-hack-of-fraud-bazaar/" TargetMode="External"/><Relationship Id="rId83" Type="http://schemas.openxmlformats.org/officeDocument/2006/relationships/hyperlink" Target="https://www.bloombergquint.com/technology/hack-of-dna-website-exposes-data-from-92-million-user-accounts" TargetMode="External"/><Relationship Id="rId179" Type="http://schemas.openxmlformats.org/officeDocument/2006/relationships/hyperlink" Target="https://www.upguard.com/breaches/the-rnc-files" TargetMode="External"/><Relationship Id="rId365" Type="http://schemas.openxmlformats.org/officeDocument/2006/relationships/hyperlink" Target="https://www.cnet.com/news/uc-berkeley-computers-hacked-160000-at-risk/" TargetMode="External"/><Relationship Id="rId386" Type="http://schemas.openxmlformats.org/officeDocument/2006/relationships/hyperlink" Target="https://infowatch.com/analytics/leaks_monitoring/1304" TargetMode="External"/><Relationship Id="rId190" Type="http://schemas.openxmlformats.org/officeDocument/2006/relationships/hyperlink" Target="http://www.reuters.com/article/2015/07/09/us-cybersecurity-usa-idUSKCN0PJ2M420150709?feedType=RSS&amp;feedName=topNews&amp;utm_source=twitter" TargetMode="External"/><Relationship Id="rId204" Type="http://schemas.openxmlformats.org/officeDocument/2006/relationships/hyperlink" Target="https://healthitsecurity.com/news/ucla-health-reaches-7.5m-settlement-over-2015-breach-of-4.5m" TargetMode="External"/><Relationship Id="rId225" Type="http://schemas.openxmlformats.org/officeDocument/2006/relationships/hyperlink" Target="http://www.theguardian.com/technology/2014/jun/16/dominos-pizza-ransom-hack-data" TargetMode="External"/><Relationship Id="rId246" Type="http://schemas.openxmlformats.org/officeDocument/2006/relationships/hyperlink" Target="http://status.ovh.net/?do=details&amp;id=5070" TargetMode="External"/><Relationship Id="rId267" Type="http://schemas.openxmlformats.org/officeDocument/2006/relationships/hyperlink" Target="http://www.securityweek.com/attacker-steals-data-2-million-vodafone-germany-customers" TargetMode="External"/><Relationship Id="rId288" Type="http://schemas.openxmlformats.org/officeDocument/2006/relationships/hyperlink" Target="http://news.cnet.com/8301-1009_3-57482215-83/hackers-accused-of-stealing-data-from-9m-korean-mobile-users/" TargetMode="External"/><Relationship Id="rId411" Type="http://schemas.openxmlformats.org/officeDocument/2006/relationships/hyperlink" Target="https://www.wired.com/2005/06/cardsystems-data-left-unsecured/" TargetMode="External"/><Relationship Id="rId106" Type="http://schemas.openxmlformats.org/officeDocument/2006/relationships/hyperlink" Target="https://www.bleepingcomputer.com/news/security/sky-brasil-exposes-32-million-customer-records/" TargetMode="External"/><Relationship Id="rId127" Type="http://schemas.openxmlformats.org/officeDocument/2006/relationships/hyperlink" Target="http://www.scmp.com/news/hong-kong/politics/article/2082566/laptops-containing-37-million-hong-kong-voters-data-stolen" TargetMode="External"/><Relationship Id="rId313" Type="http://schemas.openxmlformats.org/officeDocument/2006/relationships/hyperlink" Target="https://www.zdnet.com/article/university-of-wisconsin-hacked-75000-social-security-numbers-student-names-exposed/" TargetMode="External"/><Relationship Id="rId10" Type="http://schemas.openxmlformats.org/officeDocument/2006/relationships/hyperlink" Target="https://www.which.co.uk/news/2020/03/boots-advantage-card-tesco-clubcard-both-suffer-data-breaches-in-same-week/" TargetMode="External"/><Relationship Id="rId31" Type="http://schemas.openxmlformats.org/officeDocument/2006/relationships/hyperlink" Target="https://www.theregister.co.uk/2019/02/11/620_million_hacked_accounts_dark_web/" TargetMode="External"/><Relationship Id="rId52" Type="http://schemas.openxmlformats.org/officeDocument/2006/relationships/hyperlink" Target="https://techcrunch.com/2019/02/14/hacker-strikes-again/" TargetMode="External"/><Relationship Id="rId73" Type="http://schemas.openxmlformats.org/officeDocument/2006/relationships/hyperlink" Target="https://www.zdnet.com/article/wordpress-vulnerability-affects-a-third-of-most-popular-websites-online/" TargetMode="External"/><Relationship Id="rId94" Type="http://schemas.openxmlformats.org/officeDocument/2006/relationships/hyperlink" Target="http://www.zdnet.com/article/another-data-leak-hits-india-aadhaar-biometric-database/" TargetMode="External"/><Relationship Id="rId148" Type="http://schemas.openxmlformats.org/officeDocument/2006/relationships/hyperlink" Target="http://www.businessinsider.com/turkish-citizenship-database-allegedly-hacked-and-leaked-2016-4?r=UK&amp;IR=T" TargetMode="External"/><Relationship Id="rId169" Type="http://schemas.openxmlformats.org/officeDocument/2006/relationships/hyperlink" Target="http://www.nytimes.com/2016/07/29/world/asia/north-korea-hacking-interpark.html" TargetMode="External"/><Relationship Id="rId334" Type="http://schemas.openxmlformats.org/officeDocument/2006/relationships/hyperlink" Target="http://www.bbc.co.uk/news/technology-15690187" TargetMode="External"/><Relationship Id="rId355" Type="http://schemas.openxmlformats.org/officeDocument/2006/relationships/hyperlink" Target="https://www.bankinfosecurity.com/cleveland-federal-reserve-hacked-a-3115" TargetMode="External"/><Relationship Id="rId376" Type="http://schemas.openxmlformats.org/officeDocument/2006/relationships/hyperlink" Target="http://auction.co.kr/" TargetMode="External"/><Relationship Id="rId397" Type="http://schemas.openxmlformats.org/officeDocument/2006/relationships/hyperlink" Target="https://www.comparebusinessproducts.com/fyi/15-most-massive-data-breaches-history" TargetMode="External"/><Relationship Id="rId4" Type="http://schemas.openxmlformats.org/officeDocument/2006/relationships/hyperlink" Target="https://www.nextgov.com/cybersecurity/2020/05/us-marshals-service-breach-exposed-personal-data-387000-prisoners/165305/" TargetMode="External"/><Relationship Id="rId180" Type="http://schemas.openxmlformats.org/officeDocument/2006/relationships/hyperlink" Target="https://www.bbc.co.uk/news/technology-35100330" TargetMode="External"/><Relationship Id="rId215" Type="http://schemas.openxmlformats.org/officeDocument/2006/relationships/hyperlink" Target="http://www.cityam.com/1406190300/ecb-website-hacked" TargetMode="External"/><Relationship Id="rId236" Type="http://schemas.openxmlformats.org/officeDocument/2006/relationships/hyperlink" Target="http://bits.blogs.nytimes.com/2013/04/26/living-social-hack-exposes-data-for-50-million-customers/" TargetMode="External"/><Relationship Id="rId257" Type="http://schemas.openxmlformats.org/officeDocument/2006/relationships/hyperlink" Target="https://www.reuters.com/article/us-yahoojapan/yahoo-japan-suspects-22-million-user-ids-leaked-kyodo-idUSBRE94G0P620130517" TargetMode="External"/><Relationship Id="rId278" Type="http://schemas.openxmlformats.org/officeDocument/2006/relationships/hyperlink" Target="https://www.businessinsider.com/california-child-support-data-breach-2012-4?IR=T" TargetMode="External"/><Relationship Id="rId401" Type="http://schemas.openxmlformats.org/officeDocument/2006/relationships/hyperlink" Target="http://www.wired.com/threatlevel/2008/07/ameritrade-hack/" TargetMode="External"/><Relationship Id="rId303" Type="http://schemas.openxmlformats.org/officeDocument/2006/relationships/hyperlink" Target="http://www.fosters.com/apps/pbcs.dll/article?AID=/20110120/GJNEWS_01/701209744" TargetMode="External"/><Relationship Id="rId42" Type="http://schemas.openxmlformats.org/officeDocument/2006/relationships/hyperlink" Target="https://www.theregister.co.uk/2019/02/11/620_million_hacked_accounts_dark_web/" TargetMode="External"/><Relationship Id="rId84" Type="http://schemas.openxmlformats.org/officeDocument/2006/relationships/hyperlink" Target="https://www.nytimes.com/2018/04/01/technology/saks-lord-taylor-credit-cards.html" TargetMode="External"/><Relationship Id="rId138" Type="http://schemas.openxmlformats.org/officeDocument/2006/relationships/hyperlink" Target="https://www.consumer.ftc.gov/blog/2017/09/equifax-data-breach-what-do" TargetMode="External"/><Relationship Id="rId345" Type="http://schemas.openxmlformats.org/officeDocument/2006/relationships/hyperlink" Target="http://www.mediaite.com/online/gawker-medias-entire-commenter-database-appears-to-have-been-hacked/" TargetMode="External"/><Relationship Id="rId387" Type="http://schemas.openxmlformats.org/officeDocument/2006/relationships/hyperlink" Target="http://news.bbc.co.uk/1/hi/uk_politics/7667507.stm" TargetMode="External"/><Relationship Id="rId191"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205" Type="http://schemas.openxmlformats.org/officeDocument/2006/relationships/hyperlink" Target="http://www.nytimes.com/2014/01/24/business/neiman-marcus-breach-affected-1-1-million-cards.html" TargetMode="External"/><Relationship Id="rId247" Type="http://schemas.openxmlformats.org/officeDocument/2006/relationships/hyperlink" Target="http://www.guardian.co.uk/technology/2013/jul/22/apple-developer-site-hacked" TargetMode="External"/><Relationship Id="rId412" Type="http://schemas.openxmlformats.org/officeDocument/2006/relationships/hyperlink" Target="http://money.cnn.com/2004/06/23/technology/aol_spam/" TargetMode="External"/><Relationship Id="rId107" Type="http://schemas.openxmlformats.org/officeDocument/2006/relationships/hyperlink" Target="https://www.bbc.co.uk/news/technology-46261209" TargetMode="External"/><Relationship Id="rId289" Type="http://schemas.openxmlformats.org/officeDocument/2006/relationships/hyperlink" Target="https://www.helpnetsecurity.com/2012/07/12/nearly-half-a-million-yahoo-passwords-leaked-following-hack/" TargetMode="External"/><Relationship Id="rId11" Type="http://schemas.openxmlformats.org/officeDocument/2006/relationships/hyperlink" Target="https://www.techradar.com/uk/news/tesco-clubcard-holders-warned-of-major-security-issue" TargetMode="External"/><Relationship Id="rId53" Type="http://schemas.openxmlformats.org/officeDocument/2006/relationships/hyperlink" Target="https://petapixel.com/2019/02/13/500px-hacked-personal-data-stolen-from-all-14-8-million-users/" TargetMode="External"/><Relationship Id="rId149" Type="http://schemas.openxmlformats.org/officeDocument/2006/relationships/hyperlink" Target="https://www.healthcare-informatics.com/news-item/cybersecurity/breaking-massive-cyber-attack-banner-health-affects-37m-individuals" TargetMode="External"/><Relationship Id="rId314"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356" Type="http://schemas.openxmlformats.org/officeDocument/2006/relationships/hyperlink" Target="http://www.forbes.com/sites/andygreenberg/2010/10/22/wikileaks-reveals-the-biggest-classified-data-breach-in-history/" TargetMode="External"/><Relationship Id="rId398" Type="http://schemas.openxmlformats.org/officeDocument/2006/relationships/hyperlink" Target="http://www.zdnet.com/wi-fi-hack-caused-tk-maxx-security-breach-3039286991/" TargetMode="External"/><Relationship Id="rId95" Type="http://schemas.openxmlformats.org/officeDocument/2006/relationships/hyperlink" Target="https://www.nbcnews.com/feature/nbc-out/security-flaws-gay-dating-app-grindr-expose-users-location-data-n858446" TargetMode="External"/><Relationship Id="rId160" Type="http://schemas.openxmlformats.org/officeDocument/2006/relationships/hyperlink" Target="http://motherboard.vice.com/read/another-day-another-hack-100-million-accounts-for-vk-russias-facebook" TargetMode="External"/><Relationship Id="rId216" Type="http://schemas.openxmlformats.org/officeDocument/2006/relationships/hyperlink" Target="http://dealbook.nytimes.com/2014/10/02/jpmorgan-discovers-further-cyber-security-issues/?_php=true&amp;_type=blogs&amp;_r=0" TargetMode="External"/><Relationship Id="rId258" Type="http://schemas.openxmlformats.org/officeDocument/2006/relationships/hyperlink" Target="http://arstechnica.com/security/2013/05/drupal-org-resets-login-credentials-after-hack-exposes-password-data/" TargetMode="External"/><Relationship Id="rId22" Type="http://schemas.openxmlformats.org/officeDocument/2006/relationships/hyperlink" Target="https://www.zdnet.com/article/australian-tech-unicorn-canva-suffers-security-breach/" TargetMode="External"/><Relationship Id="rId64" Type="http://schemas.openxmlformats.org/officeDocument/2006/relationships/hyperlink" Target="https://www.dataviper.io/blog/2019/pdl-data-exposure-billion-people/" TargetMode="External"/><Relationship Id="rId118" Type="http://schemas.openxmlformats.org/officeDocument/2006/relationships/hyperlink" Target="https://www.bloomberg.com/news/articles/2017-11-21/uber-concealed-cyberattack-that-exposed-57-million-people-s-data" TargetMode="External"/><Relationship Id="rId325" Type="http://schemas.openxmlformats.org/officeDocument/2006/relationships/hyperlink" Target="https://spectrum.ieee.org/riskfactor/computing/it/health-net-data-breaches-affects-19-million-people" TargetMode="External"/><Relationship Id="rId367" Type="http://schemas.openxmlformats.org/officeDocument/2006/relationships/hyperlink" Target="http://www.wired.com/threatlevel/2009/10/probe-targets-archives-handling-of-data-on-70-million-vets/" TargetMode="External"/><Relationship Id="rId171" Type="http://schemas.openxmlformats.org/officeDocument/2006/relationships/hyperlink" Target="http://www.zdnet.com/article/adultfriendfinder-network-hack-exposes-secrets-of-412-million-users/" TargetMode="External"/><Relationship Id="rId227" Type="http://schemas.openxmlformats.org/officeDocument/2006/relationships/hyperlink" Target="https://www.technologyreview.com/s/517551/prosecutors-describe-massive-breach-of-credit-card-data/" TargetMode="External"/><Relationship Id="rId269" Type="http://schemas.openxmlformats.org/officeDocument/2006/relationships/hyperlink" Target="http://www.usatoday.com/story/cybertruth/2013/09/26/lexisnexis-dunn--bradstreet-altegrity-hacked/2878769/" TargetMode="External"/><Relationship Id="rId33" Type="http://schemas.openxmlformats.org/officeDocument/2006/relationships/hyperlink" Target="https://www.theregister.co.uk/2019/02/11/620_million_hacked_accounts_dark_web/" TargetMode="External"/><Relationship Id="rId129" Type="http://schemas.openxmlformats.org/officeDocument/2006/relationships/hyperlink" Target="http://www.zdnet.com/article/font-sharing-site-dafont-hacked-thousands-of-accounts-stolen/" TargetMode="External"/><Relationship Id="rId280" Type="http://schemas.openxmlformats.org/officeDocument/2006/relationships/hyperlink" Target="http://www.rawstory.com/rs/2012/04/26/texas-attorney-general-exposes-millions-of-voters-social-security-numbers/" TargetMode="External"/><Relationship Id="rId336" Type="http://schemas.openxmlformats.org/officeDocument/2006/relationships/hyperlink" Target="https://uk.reuters.com/article/us-korea-hacking-nexon/data-of-13-million-south-korean-online-game-subscribers-hacked-idUSTRE7AP09H20111126" TargetMode="External"/><Relationship Id="rId75" Type="http://schemas.openxmlformats.org/officeDocument/2006/relationships/hyperlink" Target="https://www.nytimes.com/2018/12/04/technology/quora-hack-data-breach.html" TargetMode="External"/><Relationship Id="rId140" Type="http://schemas.openxmlformats.org/officeDocument/2006/relationships/hyperlink" Target="http://money.cnn.com/2016/05/19/technology/linkedin-hack/" TargetMode="External"/><Relationship Id="rId182" Type="http://schemas.openxmlformats.org/officeDocument/2006/relationships/hyperlink" Target="https://www.dailydot.com/debug/invest-bank-hacker-buba/" TargetMode="External"/><Relationship Id="rId378" Type="http://schemas.openxmlformats.org/officeDocument/2006/relationships/hyperlink" Target="http://english.donga.com/srv/service.php3?biid=2008090631088" TargetMode="External"/><Relationship Id="rId403" Type="http://schemas.openxmlformats.org/officeDocument/2006/relationships/hyperlink" Target="http://techcrunch.com/2006/08/06/aol-proudly-releases-massive-amounts-of-user-search-data/" TargetMode="External"/><Relationship Id="rId6" Type="http://schemas.openxmlformats.org/officeDocument/2006/relationships/hyperlink" Target="https://www.bbc.co.uk/news/technology-52722626" TargetMode="External"/><Relationship Id="rId238" Type="http://schemas.openxmlformats.org/officeDocument/2006/relationships/hyperlink" Target="https://www.bbc.co.uk/news/business-41493494" TargetMode="External"/><Relationship Id="rId291" Type="http://schemas.openxmlformats.org/officeDocument/2006/relationships/hyperlink" Target="http://www.zdnet.com/article/hackers-stole-43-million-last-fm-account-details-in-2012-breach/" TargetMode="External"/><Relationship Id="rId305" Type="http://schemas.openxmlformats.org/officeDocument/2006/relationships/hyperlink" Target="https://www-ft-com.libezproxy.open.ac.uk/content/819f5b1c-eb80-11e0-a576-00144feab49a" TargetMode="External"/><Relationship Id="rId347" Type="http://schemas.openxmlformats.org/officeDocument/2006/relationships/hyperlink" Target="https://www.thelantern.com/2010/12/hacked-data-breach-costly-for-ohio-state-victims-of-compromised-info/" TargetMode="External"/><Relationship Id="rId44" Type="http://schemas.openxmlformats.org/officeDocument/2006/relationships/hyperlink" Target="https://techcrunch.com/2019/02/14/hacker-strikes-again/" TargetMode="External"/><Relationship Id="rId86" Type="http://schemas.openxmlformats.org/officeDocument/2006/relationships/hyperlink" Target="https://techcrunch.com/2018/08/23/millions-of-texas-voter-records-exposed-online/" TargetMode="External"/><Relationship Id="rId151" Type="http://schemas.openxmlformats.org/officeDocument/2006/relationships/hyperlink" Target="http://www.bbc.co.uk/news/technology-38350987" TargetMode="External"/><Relationship Id="rId389" Type="http://schemas.openxmlformats.org/officeDocument/2006/relationships/hyperlink" Target="http://infowatch.com/node/1289" TargetMode="External"/><Relationship Id="rId193" Type="http://schemas.openxmlformats.org/officeDocument/2006/relationships/hyperlink" Target="http://money.cnn.com/2015/05/26/pf/taxes/irs-website-data-hack/index.html" TargetMode="External"/><Relationship Id="rId207" Type="http://schemas.openxmlformats.org/officeDocument/2006/relationships/hyperlink" Target="https://www.nbcnews.com/tech/security/youve-got-hacked-aol-confirms-significant-number-mail-users-hit-n91701" TargetMode="External"/><Relationship Id="rId249" Type="http://schemas.openxmlformats.org/officeDocument/2006/relationships/hyperlink" Target="https://www.bbc.co.uk/news/technology-23159997" TargetMode="External"/><Relationship Id="rId13" Type="http://schemas.openxmlformats.org/officeDocument/2006/relationships/hyperlink" Target="https://www.welivesecurity.com/2020/04/16/half-million-zoom-accounts-sale-dark-web/" TargetMode="External"/><Relationship Id="rId109" Type="http://schemas.openxmlformats.org/officeDocument/2006/relationships/hyperlink" Target="https://www.hcanews.com/news/update-94k-hit-in-cms-data-breach" TargetMode="External"/><Relationship Id="rId260" Type="http://schemas.openxmlformats.org/officeDocument/2006/relationships/hyperlink" Target="http://www.wired.co.uk/news/archive/2013-05/23/reporter-google-breach-hacker" TargetMode="External"/><Relationship Id="rId316" Type="http://schemas.openxmlformats.org/officeDocument/2006/relationships/hyperlink" Target="https://www.databreaches.net/southern-california-medical-legal-consultants-reveals-that-300000-workers-compensation-applicants-names-and-social-security-numbers-were-exposed-on-internet/" TargetMode="External"/><Relationship Id="rId55" Type="http://schemas.openxmlformats.org/officeDocument/2006/relationships/hyperlink" Target="https://www.zdnet.com/article/town-of-salem-game-suffers-data-breach-exposing-7-6-million-user-details/" TargetMode="External"/><Relationship Id="rId97" Type="http://schemas.openxmlformats.org/officeDocument/2006/relationships/hyperlink" Target="https://thenextweb.com/security/2018/03/14/jewelry-site-accidentally-leaks-personal-details-plaintext-passwords-1-3m-users/" TargetMode="External"/><Relationship Id="rId120" Type="http://schemas.openxmlformats.org/officeDocument/2006/relationships/hyperlink" Target="http://www.bgr.in/news/indian-hacker-group-leaks-data-of-1-7-million-snapchat-users-after-ceos-poor-country-comments-report/" TargetMode="External"/><Relationship Id="rId358" Type="http://schemas.openxmlformats.org/officeDocument/2006/relationships/hyperlink" Target="https://www.darkreading.com/attacks-and-breaches/heartland-payment-systems-hit-by-data-security-breach/d/d-id/1075770" TargetMode="External"/><Relationship Id="rId162" Type="http://schemas.openxmlformats.org/officeDocument/2006/relationships/hyperlink" Target="https://www.ibtimes.co.uk/fling-com-breach-passwords-sexual-preferences-40-million-users-sale-dark-web-1558711" TargetMode="External"/><Relationship Id="rId218" Type="http://schemas.openxmlformats.org/officeDocument/2006/relationships/hyperlink" Target="http://www.reuters.com/article/us-hsbc-turkey-cybersecurity/hsbc-turkey-says-customer-credit-card-data-stolen-idUSKCN0IW1RR20141112" TargetMode="External"/><Relationship Id="rId271" Type="http://schemas.openxmlformats.org/officeDocument/2006/relationships/hyperlink" Target="http://ssndob.ms/" TargetMode="External"/><Relationship Id="rId24" Type="http://schemas.openxmlformats.org/officeDocument/2006/relationships/hyperlink" Target="https://techcrunch.com/2019/05/20/instagram-influencer-celebrity-accounts-scraped/" TargetMode="External"/><Relationship Id="rId66" Type="http://schemas.openxmlformats.org/officeDocument/2006/relationships/hyperlink" Target="http://fortune.com/2018/12/18/click2gov-local-government-portals-hackers-credit-card-breach/" TargetMode="External"/><Relationship Id="rId131" Type="http://schemas.openxmlformats.org/officeDocument/2006/relationships/hyperlink" Target="https://www.hackread.com/zomato-hacked-17-million-accounts-sold-on-dark-web/" TargetMode="External"/><Relationship Id="rId327" Type="http://schemas.openxmlformats.org/officeDocument/2006/relationships/hyperlink" Target="https://www.inforisktoday.com/400000-affected-by-stolen-pc-a-3853" TargetMode="External"/><Relationship Id="rId369" Type="http://schemas.openxmlformats.org/officeDocument/2006/relationships/hyperlink" Target="https://www.networkworld.com/article/2284998/lan-wan/details-emerging-on-hannaford-data-breach.html" TargetMode="External"/><Relationship Id="rId173" Type="http://schemas.openxmlformats.org/officeDocument/2006/relationships/hyperlink" Target="http://www.digitaltrends.com/computing/clixsense-hacked/" TargetMode="External"/><Relationship Id="rId229" Type="http://schemas.openxmlformats.org/officeDocument/2006/relationships/hyperlink" Target="http://news.softpedia.com/news/Citi-Exposes-Details-of-150-000-Individuals-Who-Went-into-Bankruptcy-369979.shtml" TargetMode="External"/><Relationship Id="rId380" Type="http://schemas.openxmlformats.org/officeDocument/2006/relationships/hyperlink" Target="http://www.sfgate.com/bayarea/article/Stanford-employees-data-on-stolen-laptop-3281185.php" TargetMode="External"/><Relationship Id="rId240" Type="http://schemas.openxmlformats.org/officeDocument/2006/relationships/hyperlink" Target="http://www1.udel.edu/udaily/2014/jul/resources073013.html" TargetMode="External"/><Relationship Id="rId35" Type="http://schemas.openxmlformats.org/officeDocument/2006/relationships/hyperlink" Target="https://www.theregister.co.uk/2019/02/11/620_million_hacked_accounts_dark_web/" TargetMode="External"/><Relationship Id="rId77" Type="http://schemas.openxmlformats.org/officeDocument/2006/relationships/hyperlink" Target="https://www.cnet.com/news/marriott-says-hackers-stole-more-than-5-million-passport-numbers/" TargetMode="External"/><Relationship Id="rId100" Type="http://schemas.openxmlformats.org/officeDocument/2006/relationships/hyperlink" Target="https://www.theverge.com/2018/6/7/17438516/ticketfly-hack-personal-information-26-million-customers-leaked" TargetMode="External"/><Relationship Id="rId282" Type="http://schemas.openxmlformats.org/officeDocument/2006/relationships/hyperlink" Target="https://www.forbes.com/sites/erikkain/2012/08/09/its-official-blizzard-hacked-account-information-stolen/" TargetMode="External"/><Relationship Id="rId338" Type="http://schemas.openxmlformats.org/officeDocument/2006/relationships/hyperlink" Target="https://blog.trendmicro.com/sutter-health-sued-for-1-billion-following-data-breach/" TargetMode="External"/><Relationship Id="rId8" Type="http://schemas.openxmlformats.org/officeDocument/2006/relationships/hyperlink" Target="https://www.zdnet.com/article/dutch-government-loses-hard-drives-with-data-of-6-9-million-registered-donors/" TargetMode="External"/><Relationship Id="rId142" Type="http://schemas.openxmlformats.org/officeDocument/2006/relationships/hyperlink" Target="https://www.vice.com/en_us/article/8q88k5/hackers-stole-68-million-passwords-from-tumblr-new-analysis-reveals" TargetMode="External"/><Relationship Id="rId184" Type="http://schemas.openxmlformats.org/officeDocument/2006/relationships/hyperlink" Target="http://www.theguardian.com/technology/2015/dec/02/vtech-hack-us-hong-kong-investigate-children-exposed" TargetMode="External"/><Relationship Id="rId391" Type="http://schemas.openxmlformats.org/officeDocument/2006/relationships/hyperlink" Target="http://monster.com/" TargetMode="External"/><Relationship Id="rId405" Type="http://schemas.openxmlformats.org/officeDocument/2006/relationships/hyperlink" Target="https://www.va.gov/oig/pubs/VAOIG-06-02238-163.pdf" TargetMode="External"/><Relationship Id="rId251" Type="http://schemas.openxmlformats.org/officeDocument/2006/relationships/hyperlink" Target="https://www.zdnet.com/article/club-nintendo-site-hacked-customer-data-exposed/" TargetMode="External"/><Relationship Id="rId46" Type="http://schemas.openxmlformats.org/officeDocument/2006/relationships/hyperlink" Target="https://techcrunch.com/2019/01/31/houzz-data-breach/" TargetMode="External"/><Relationship Id="rId293" Type="http://schemas.openxmlformats.org/officeDocument/2006/relationships/hyperlink" Target="http://news.cnet.com/8301-1009_3-57449325-83/what-the-password-leaks-mean-to-you-faq/?tag=mncol;txt" TargetMode="External"/><Relationship Id="rId307" Type="http://schemas.openxmlformats.org/officeDocument/2006/relationships/hyperlink" Target="http://www.nbcnews.com/id/44235153/ns/technology_and_science-security/t/data-breach-hits-yale-university/" TargetMode="External"/><Relationship Id="rId349" Type="http://schemas.openxmlformats.org/officeDocument/2006/relationships/hyperlink" Target="http://www.databreaches.net/?p=12611" TargetMode="External"/><Relationship Id="rId88" Type="http://schemas.openxmlformats.org/officeDocument/2006/relationships/hyperlink" Target="https://motherboard.vice.com/en_us/article/a3qpk5/t-mobile-hack-data-breach-api-customer-data" TargetMode="External"/><Relationship Id="rId111" Type="http://schemas.openxmlformats.org/officeDocument/2006/relationships/hyperlink" Target="https://newsroom.fb.com/news/2018/10/update-on-security-issue/" TargetMode="External"/><Relationship Id="rId153" Type="http://schemas.openxmlformats.org/officeDocument/2006/relationships/hyperlink" Target="https://www.neowin.net/news/microsoft-owned-linkedin-is-sending-emails-to-users-about-a-lyndacom-data-breach" TargetMode="External"/><Relationship Id="rId195" Type="http://schemas.openxmlformats.org/officeDocument/2006/relationships/hyperlink" Target="http://www.channel4.com/news/adult-friendfinder-dating-hack-internet-dark-web" TargetMode="External"/><Relationship Id="rId209" Type="http://schemas.openxmlformats.org/officeDocument/2006/relationships/hyperlink" Target="https://www.poverenik.rs/en/press-releases/1953-povreda-prava-na-zastitu-podataka-o-licnosti-skoro-svih-punoletnih-gradjana-srbije.html" TargetMode="External"/><Relationship Id="rId360" Type="http://schemas.openxmlformats.org/officeDocument/2006/relationships/hyperlink" Target="http://techcrunch.com/2009/12/14/rockyou-hack-security-myspace-facebook-passwords/" TargetMode="External"/><Relationship Id="rId220" Type="http://schemas.openxmlformats.org/officeDocument/2006/relationships/hyperlink" Target="http://www.jal.co.jp/en/info/other/140924.html" TargetMode="External"/><Relationship Id="rId15" Type="http://schemas.openxmlformats.org/officeDocument/2006/relationships/hyperlink" Target="https://www.zdnet.com/article/exclusive-details-of-10-6-million-of-mgm-hotel-guests-posted-on-a-hacking-forum/" TargetMode="External"/><Relationship Id="rId57" Type="http://schemas.openxmlformats.org/officeDocument/2006/relationships/hyperlink" Target="https://www.zdnet.com/article/hacker-steals-data-of-millions-of-bulgarians-emails-it-to-local-media/" TargetMode="External"/><Relationship Id="rId262" Type="http://schemas.openxmlformats.org/officeDocument/2006/relationships/hyperlink" Target="http://www.privacyrights.org/data-breach" TargetMode="External"/><Relationship Id="rId318" Type="http://schemas.openxmlformats.org/officeDocument/2006/relationships/hyperlink" Target="http://www.pcmag.com/article2/0,2817,2387186,00.asp" TargetMode="External"/><Relationship Id="rId99" Type="http://schemas.openxmlformats.org/officeDocument/2006/relationships/hyperlink" Target="https://www.reuters.com/article/us-twitter-passwords/twitter-urges-all-users-to-change-passwords-after-glitch-idUSKBN1I42JG" TargetMode="External"/><Relationship Id="rId122" Type="http://schemas.openxmlformats.org/officeDocument/2006/relationships/hyperlink" Target="https://uk.pcmag.com/cex/90937/cex-hack-up-to-2m-customers-potentially-affected" TargetMode="External"/><Relationship Id="rId164" Type="http://schemas.openxmlformats.org/officeDocument/2006/relationships/hyperlink" Target="http://www.threemediacentre.co.uk/news/2017/handsetfraud-update.aspx" TargetMode="External"/><Relationship Id="rId371" Type="http://schemas.openxmlformats.org/officeDocument/2006/relationships/hyperlink" Target="https://www.reuters.com/article/us-mellon-breach-idUSN2143343820080521" TargetMode="External"/><Relationship Id="rId26" Type="http://schemas.openxmlformats.org/officeDocument/2006/relationships/hyperlink" Target="https://www.bleepingcomputer.com/news/security/toyota-security-breach-exposes-personal-info-of-31-million-clients/" TargetMode="External"/><Relationship Id="rId231" Type="http://schemas.openxmlformats.org/officeDocument/2006/relationships/hyperlink" Target="https://thehackernews.com/2011/12/tianya-chinas-biggest-online-forum-40.html" TargetMode="External"/><Relationship Id="rId273" Type="http://schemas.openxmlformats.org/officeDocument/2006/relationships/hyperlink" Target="http://www.huffingtonpost.com/2013/12/19/target-hacked-customer-credit-card-data-accessed_n_4471672.html?utm_hp_ref=mostpopular" TargetMode="External"/><Relationship Id="rId329" Type="http://schemas.openxmlformats.org/officeDocument/2006/relationships/hyperlink" Target="http://news.cnet.com/8301-27080_3-20068386-245/sf-utilities-agency-warns-of-potential-breach/" TargetMode="External"/><Relationship Id="rId68" Type="http://schemas.openxmlformats.org/officeDocument/2006/relationships/hyperlink" Target="http://govpaynow.com/" TargetMode="External"/><Relationship Id="rId133" Type="http://schemas.openxmlformats.org/officeDocument/2006/relationships/hyperlink" Target="https://www.bleepingcomputer.com/news/security/paypal-says-1-6-million-customer-details-stolen-in-breach-at-canadian-subsidiary/" TargetMode="External"/><Relationship Id="rId175" Type="http://schemas.openxmlformats.org/officeDocument/2006/relationships/hyperlink" Target="http://blog.twitch.tv/2015/03/important-notice-about-your-twitch-account/" TargetMode="External"/><Relationship Id="rId340" Type="http://schemas.openxmlformats.org/officeDocument/2006/relationships/hyperlink" Target="https://www.databreachtoday.com/avmed-sued-over-laptop-breach-a-3111" TargetMode="External"/><Relationship Id="rId200" Type="http://schemas.openxmlformats.org/officeDocument/2006/relationships/hyperlink" Target="http://techcrunch.com/2015/03/27/slack-got-hacked/" TargetMode="External"/><Relationship Id="rId382" Type="http://schemas.openxmlformats.org/officeDocument/2006/relationships/hyperlink" Target="http://news.bbc.co.uk/2/hi/americas/7395295.stm" TargetMode="External"/><Relationship Id="rId242" Type="http://schemas.openxmlformats.org/officeDocument/2006/relationships/hyperlink" Target="https://edition.cnn.com/2013/02/01/tech/social-media/twitter-hacked/index.html" TargetMode="External"/><Relationship Id="rId284" Type="http://schemas.openxmlformats.org/officeDocument/2006/relationships/hyperlink" Target="https://www.databreaches.net/more-breaches-you-may-not-have-known-about/" TargetMode="External"/><Relationship Id="rId37" Type="http://schemas.openxmlformats.org/officeDocument/2006/relationships/hyperlink" Target="https://www.theregister.co.uk/2019/02/11/620_million_hacked_accounts_dark_web/" TargetMode="External"/><Relationship Id="rId79" Type="http://schemas.openxmlformats.org/officeDocument/2006/relationships/hyperlink" Target="https://www.theguardian.com/news/2018/mar/17/cambridge-analytica-facebook-influence-us-election?CMP=twt_gu" TargetMode="External"/><Relationship Id="rId102" Type="http://schemas.openxmlformats.org/officeDocument/2006/relationships/hyperlink" Target="https://amp.theguardian.com/technology/2018/nov/21/amazon-hit-with-major-data-breach-days-before-black-friday" TargetMode="External"/><Relationship Id="rId144" Type="http://schemas.openxmlformats.org/officeDocument/2006/relationships/hyperlink" Target="http://panamapapers.sueddeutsche.de/articles/56febff0a1bb8d3c3495adf4/" TargetMode="External"/><Relationship Id="rId90" Type="http://schemas.openxmlformats.org/officeDocument/2006/relationships/hyperlink" Target="https://www.itgovernance.eu/blog/en/breach-at-norways-largest-healthcare-authority-was-a-disaster-waiting-to-happen" TargetMode="External"/><Relationship Id="rId186" Type="http://schemas.openxmlformats.org/officeDocument/2006/relationships/hyperlink" Target="http://www.theguardian.com/technology/2015/jul/06/hacking-team-hacked-firm-sold-spying-tools-to-repressive-regimes-documents-claim" TargetMode="External"/><Relationship Id="rId351" Type="http://schemas.openxmlformats.org/officeDocument/2006/relationships/hyperlink" Target="https://www.pcworld.idg.com.au/article/351659/new_york_hospital_loses_data_130_000_via_fedex/" TargetMode="External"/><Relationship Id="rId393" Type="http://schemas.openxmlformats.org/officeDocument/2006/relationships/hyperlink" Target="http://news.bbc.co.uk/1/hi/uk_politics/7147715.stm" TargetMode="External"/><Relationship Id="rId407" Type="http://schemas.openxmlformats.org/officeDocument/2006/relationships/hyperlink" Target="http://www.computerworld.com/s/article/9001150/KDDI_suffers_massive_data_breach" TargetMode="External"/><Relationship Id="rId211" Type="http://schemas.openxmlformats.org/officeDocument/2006/relationships/hyperlink" Target="http://news.iu.edu/releases/iu/2014/02/data-exposure-disclosure.shtml" TargetMode="External"/><Relationship Id="rId253" Type="http://schemas.openxmlformats.org/officeDocument/2006/relationships/hyperlink" Target="https://www.facebook.com/notes/facebook-security/important-message-from-facebooks-white-hat-program/10151437074840766" TargetMode="External"/><Relationship Id="rId295" Type="http://schemas.openxmlformats.org/officeDocument/2006/relationships/hyperlink" Target="http://militarysingles.com/" TargetMode="External"/><Relationship Id="rId309" Type="http://schemas.openxmlformats.org/officeDocument/2006/relationships/hyperlink" Target="https://uk.pcmag.com/news/105457/texas-security-breach-exposes-35m-records"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buzzfeed.com/tomgara/sony-hack" TargetMode="External"/><Relationship Id="rId18" Type="http://schemas.openxmlformats.org/officeDocument/2006/relationships/hyperlink" Target="http://www.bbc.co.uk/news/uk-34784980" TargetMode="External"/><Relationship Id="rId26" Type="http://schemas.openxmlformats.org/officeDocument/2006/relationships/hyperlink" Target="http://www.troyhunt.com/2015/11/when-children-are-breached-inside.html" TargetMode="External"/><Relationship Id="rId39" Type="http://schemas.openxmlformats.org/officeDocument/2006/relationships/hyperlink" Target="http://news.softpedia.com/news/syrian-government-hacked-43-gb-of-data-spilled-online-by-hacktivists-502765.shtml" TargetMode="External"/><Relationship Id="rId21" Type="http://schemas.openxmlformats.org/officeDocument/2006/relationships/hyperlink" Target="https://theintercept.com/2015/11/11/securus-hack-prison-phone-company-exposes-thousands-of-calls-lawyers-and-clients/" TargetMode="External"/><Relationship Id="rId34" Type="http://schemas.openxmlformats.org/officeDocument/2006/relationships/hyperlink" Target="http://blog.code.org/post/140938173013/some-volunteer-email-addresses-compromised" TargetMode="External"/><Relationship Id="rId42" Type="http://schemas.openxmlformats.org/officeDocument/2006/relationships/hyperlink" Target="https://motherboard.vice.com/read/hackers-stole-68-million-passwords-from-tumblr-new-analysis-reveals" TargetMode="External"/><Relationship Id="rId47" Type="http://schemas.openxmlformats.org/officeDocument/2006/relationships/hyperlink" Target="http://techcrunch.com/2016/06/08/twitter-hack/" TargetMode="External"/><Relationship Id="rId50" Type="http://schemas.openxmlformats.org/officeDocument/2006/relationships/hyperlink" Target="https://thestack.com/security/2016/06/29/2-million-person-terror-database-leaked-online/" TargetMode="External"/><Relationship Id="rId7" Type="http://schemas.openxmlformats.org/officeDocument/2006/relationships/hyperlink" Target="http://money.cnn.com/2015/05/26/pf/taxes/irs-website-data-hack/index.html" TargetMode="External"/><Relationship Id="rId2" Type="http://schemas.openxmlformats.org/officeDocument/2006/relationships/hyperlink" Target="http://www.reuters.com/article/2015/10/02/us-tmobile-dataprotection-idUSKCN0RV5PL20151002" TargetMode="External"/><Relationship Id="rId16" Type="http://schemas.openxmlformats.org/officeDocument/2006/relationships/hyperlink" Target="http://www.forbes.com/sites/katevinton/2015/06/15/password-manager-lastpass-hacked-exposing-encrypted-master-passwords/" TargetMode="External"/><Relationship Id="rId29" Type="http://schemas.openxmlformats.org/officeDocument/2006/relationships/hyperlink" Target="http://www.csoonline.com/article/3020112/security/time-warner-cable-to-contact-320-000-to-warn-of-possible-compromise.html" TargetMode="External"/><Relationship Id="rId11" Type="http://schemas.openxmlformats.org/officeDocument/2006/relationships/hyperlink" Target="http://www.theguardian.com/business/2015/mar/29/british-airways-frequent-flyer-accounts-hacked" TargetMode="External"/><Relationship Id="rId24" Type="http://schemas.openxmlformats.org/officeDocument/2006/relationships/hyperlink" Target="https://www.reddit.com/r/apple/comments/3wq9fc/massive_data_breach/" TargetMode="External"/><Relationship Id="rId32" Type="http://schemas.openxmlformats.org/officeDocument/2006/relationships/hyperlink" Target="http://techcrunch.com/2016/02/29/snapchat-employee-data-leaks-out-following-phishing-attack/" TargetMode="External"/><Relationship Id="rId37" Type="http://schemas.openxmlformats.org/officeDocument/2006/relationships/hyperlink" Target="http://www.businessinsider.com/turkish-citizenship-database-allegedly-hacked-and-leaked-2016-4?r=UK&amp;IR=T" TargetMode="External"/><Relationship Id="rId40" Type="http://schemas.openxmlformats.org/officeDocument/2006/relationships/hyperlink" Target="http://blog.trendmicro.com/trendlabs-security-intelligence/55m-registered-voters-risk-philippine-commission-elections-hacked/" TargetMode="External"/><Relationship Id="rId45" Type="http://schemas.openxmlformats.org/officeDocument/2006/relationships/hyperlink" Target="http://www.infoworld.com/article/2615754/cyber-crime/south-carolina-reveals-massive-data-breach-of-social-security-numbers--credit-cards.html" TargetMode="External"/><Relationship Id="rId5" Type="http://schemas.openxmlformats.org/officeDocument/2006/relationships/hyperlink" Target="http://krebsonsecurity.com/2015/07/online-cheating-site-ashleymadison-hacked/" TargetMode="External"/><Relationship Id="rId15" Type="http://schemas.openxmlformats.org/officeDocument/2006/relationships/hyperlink" Target="http://www.nytimes.com/2014/08/06/technology/russian-gang-said-to-amass-more-than-a-billion-stolen-internet-credentials.html?_r=0" TargetMode="External"/><Relationship Id="rId23" Type="http://schemas.openxmlformats.org/officeDocument/2006/relationships/hyperlink" Target="https://thestack.com/security/2015/12/15/mackeeper-discloses-13-million-mac-users-details-with-poor-hash-protection/" TargetMode="External"/><Relationship Id="rId28" Type="http://schemas.openxmlformats.org/officeDocument/2006/relationships/hyperlink" Target="http://uk.reuters.com/article/us-usa-voters-breach-idUKKBN0UB1E020151229" TargetMode="External"/><Relationship Id="rId36" Type="http://schemas.openxmlformats.org/officeDocument/2006/relationships/hyperlink" Target="http://panamapapers.sueddeutsche.de/articles/56febff0a1bb8d3c3495adf4/" TargetMode="External"/><Relationship Id="rId49" Type="http://schemas.openxmlformats.org/officeDocument/2006/relationships/hyperlink" Target="http://www.bbc.co.uk/news/world-europe-36645519" TargetMode="External"/><Relationship Id="rId10" Type="http://schemas.openxmlformats.org/officeDocument/2006/relationships/hyperlink" Target="http://www.theguardian.com/world/2015/mar/30/personal-details-of-world-leaders-accidentally-revealed-by-g20-organisers" TargetMode="External"/><Relationship Id="rId19" Type="http://schemas.openxmlformats.org/officeDocument/2006/relationships/hyperlink" Target="http://www.bbc.co.uk/news/uk-34611857" TargetMode="External"/><Relationship Id="rId31" Type="http://schemas.openxmlformats.org/officeDocument/2006/relationships/hyperlink" Target="http://www.forbes.com/sites/katevinton/2015/03/17/11-million-customers-medical-and-financial-data-may-have-been-exposed-in-premera-blue-cross-breach/" TargetMode="External"/><Relationship Id="rId44" Type="http://schemas.openxmlformats.org/officeDocument/2006/relationships/hyperlink" Target="http://money.cnn.com/2016/05/19/technology/linkedin-hack/" TargetMode="External"/><Relationship Id="rId4" Type="http://schemas.openxmlformats.org/officeDocument/2006/relationships/hyperlink" Target="http://ashleymadison.com/" TargetMode="External"/><Relationship Id="rId9" Type="http://schemas.openxmlformats.org/officeDocument/2006/relationships/hyperlink" Target="http://krebsonsecurity.com/2015/05/mobile-spy-software-maker-mspy-hacked-customer-data-leaked/" TargetMode="External"/><Relationship Id="rId14" Type="http://schemas.openxmlformats.org/officeDocument/2006/relationships/hyperlink" Target="https://krebsonsecurity.com/2014/06/banks-credit-card-breach-at-p-f-changs/" TargetMode="External"/><Relationship Id="rId22" Type="http://schemas.openxmlformats.org/officeDocument/2006/relationships/hyperlink" Target="http://www.dailydot.com/politics/invest-bank-hacker-buba/" TargetMode="External"/><Relationship Id="rId27" Type="http://schemas.openxmlformats.org/officeDocument/2006/relationships/hyperlink" Target="http://www.csoonline.com/article/3017171/security/database-leak-exposes-3-3-million-hello-kitty-fans.html" TargetMode="External"/><Relationship Id="rId30" Type="http://schemas.openxmlformats.org/officeDocument/2006/relationships/hyperlink" Target="http://www.latimes.com/business/hiltzik/la-fi-mh-anthem-is-warning-consumers-20150306-column.html" TargetMode="External"/><Relationship Id="rId35" Type="http://schemas.openxmlformats.org/officeDocument/2006/relationships/hyperlink" Target="http://arstechnica.com/security/2016/03/after-verizon-breach-1-5-million-customer-records-put-up-for-sale/" TargetMode="External"/><Relationship Id="rId43" Type="http://schemas.openxmlformats.org/officeDocument/2006/relationships/hyperlink" Target="http://motherboard.vice.com/read/427-million-myspace-passwords-emails-data-breach" TargetMode="External"/><Relationship Id="rId48" Type="http://schemas.openxmlformats.org/officeDocument/2006/relationships/hyperlink" Target="https://torrentfreak.com/utorrent-forums-hacked-passwords-compromised-160608/" TargetMode="External"/><Relationship Id="rId8" Type="http://schemas.openxmlformats.org/officeDocument/2006/relationships/hyperlink" Target="http://www.channel4.com/news/adult-friendfinder-dating-hack-internet-dark-web" TargetMode="External"/><Relationship Id="rId51" Type="http://schemas.openxmlformats.org/officeDocument/2006/relationships/hyperlink" Target="http://abcnews.go.com/Technology/wireStory/wendys-1000-restaurants-affected-hack-40407208" TargetMode="External"/><Relationship Id="rId3" Type="http://schemas.openxmlformats.org/officeDocument/2006/relationships/hyperlink" Target="http://www.theguardian.com/technology/2015/aug/10/carphone-warehouse-uk-data-watchdog-investigating-customer-hack" TargetMode="External"/><Relationship Id="rId12" Type="http://schemas.openxmlformats.org/officeDocument/2006/relationships/hyperlink" Target="http://www.wired.co.uk/news/archive/2013-11/13/mac-rumours-forums-hacked" TargetMode="External"/><Relationship Id="rId17" Type="http://schemas.openxmlformats.org/officeDocument/2006/relationships/hyperlink" Target="http://www.theguardian.com/technology/2015/jul/06/hacking-team-hacked-firm-sold-spying-tools-to-repressive-regimes-documents-claim" TargetMode="External"/><Relationship Id="rId25" Type="http://schemas.openxmlformats.org/officeDocument/2006/relationships/hyperlink" Target="http://www.theguardian.com/technology/2015/dec/02/vtech-hack-us-hong-kong-investigate-children-exposed" TargetMode="External"/><Relationship Id="rId33" Type="http://schemas.openxmlformats.org/officeDocument/2006/relationships/hyperlink" Target="http://code.org/" TargetMode="External"/><Relationship Id="rId38" Type="http://schemas.openxmlformats.org/officeDocument/2006/relationships/hyperlink" Target="https://thestack.com/security/2016/04/08/childbirth-charity-hack-leaks-15000-expectant-parents-data/" TargetMode="External"/><Relationship Id="rId46" Type="http://schemas.openxmlformats.org/officeDocument/2006/relationships/hyperlink" Target="http://motherboard.vice.com/read/another-day-another-hack-100-million-accounts-for-vk-russias-facebook" TargetMode="External"/><Relationship Id="rId20" Type="http://schemas.openxmlformats.org/officeDocument/2006/relationships/hyperlink" Target="http://www.theguardian.com/business/2015/oct/22/talktalk-customer-data-hackers-website-credit-card-details-attack" TargetMode="External"/><Relationship Id="rId41" Type="http://schemas.openxmlformats.org/officeDocument/2006/relationships/hyperlink" Target="http://www.shareconference.net/en/defense/personal-data-more-5-million-citizens-serbia-unlawfully-published" TargetMode="External"/><Relationship Id="rId1" Type="http://schemas.openxmlformats.org/officeDocument/2006/relationships/hyperlink" Target="http://www.forbes.com/sites/andygreenberg/2012/07/23/eight-million-passwords-spilled-from-gaming-site-gamigo-months-after-breach/" TargetMode="External"/><Relationship Id="rId6" Type="http://schemas.openxmlformats.org/officeDocument/2006/relationships/hyperlink" Target="http://www.bbc.co.uk/news/world-us-canada-3312040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ikileaks.org/cablegate.html" TargetMode="External"/><Relationship Id="rId13" Type="http://schemas.openxmlformats.org/officeDocument/2006/relationships/hyperlink" Target="http://www.zdnet.com/blog/security/chinese-hacker-arrested-for-leaking-6-million-logins/11064" TargetMode="External"/><Relationship Id="rId18" Type="http://schemas.openxmlformats.org/officeDocument/2006/relationships/hyperlink" Target="http://www.privacyrights.org/data-breach%20%20/tools/www.youtube.com?page=0%2C0%2C0%2C0%2C0%2C0%2C0%2C0%2C0%2C0%2C5&amp;order=field_breach_total_value&amp;sort=desc&amp;title=" TargetMode="External"/><Relationship Id="rId3" Type="http://schemas.openxmlformats.org/officeDocument/2006/relationships/hyperlink" Target="http://www.rawstory.com/rs/2012/04/26/texas-attorney-general-exposes-millions-of-voters-social-security-numbers/" TargetMode="External"/><Relationship Id="rId7" Type="http://schemas.openxmlformats.org/officeDocument/2006/relationships/hyperlink" Target="http://www.pcworld.com/article/135117/article.html" TargetMode="External"/><Relationship Id="rId12" Type="http://schemas.openxmlformats.org/officeDocument/2006/relationships/hyperlink" Target="http://news.bbc.co.uk/1/hi/uk_politics/7147715.stm" TargetMode="External"/><Relationship Id="rId17" Type="http://schemas.openxmlformats.org/officeDocument/2006/relationships/hyperlink" Target="http://www.reuters.com/article/2011/11/26/us-korea-hacking-nexon-idUSTRE7AP09H20111126" TargetMode="External"/><Relationship Id="rId2" Type="http://schemas.openxmlformats.org/officeDocument/2006/relationships/hyperlink" Target="http://www.forbes.com/sites/andygreenberg/2012/07/23/eight-million-passwords-spilled-from-gaming-site-gamigo-months-after-breach/" TargetMode="External"/><Relationship Id="rId16" Type="http://schemas.openxmlformats.org/officeDocument/2006/relationships/hyperlink" Target="http://www.scmagazine.com.au/News/349585,28-million-clear-text-passwords-found-after-tianya65279-hack.aspx" TargetMode="External"/><Relationship Id="rId1" Type="http://schemas.openxmlformats.org/officeDocument/2006/relationships/hyperlink" Target="http://www.informationweek.co.uk/security/client/dropbox-admits-hack-adds-more-security-f/240004697" TargetMode="External"/><Relationship Id="rId6" Type="http://schemas.openxmlformats.org/officeDocument/2006/relationships/hyperlink" Target="http://latimesblogs.latimes.com/money_co/2011/09/man-convicted-in-huge-countrywide-data-theft-gets-8-months-in-prison.html" TargetMode="External"/><Relationship Id="rId11" Type="http://schemas.openxmlformats.org/officeDocument/2006/relationships/hyperlink" Target="http://www.telegraph.co.uk/news/newstopics/mps-expenses/6229051/MPs-expenses-leaked-over-failure-to-equip-troops-on-front-line-in-Afghanistan-and-Iraq.html" TargetMode="External"/><Relationship Id="rId5" Type="http://schemas.openxmlformats.org/officeDocument/2006/relationships/hyperlink" Target="http://www.bbc.co.uk/news/technology-15690187" TargetMode="External"/><Relationship Id="rId15" Type="http://schemas.openxmlformats.org/officeDocument/2006/relationships/hyperlink" Target="http://www.ehackingnews.com/2011/12/hackers-compromised-38-million-chinese.html" TargetMode="External"/><Relationship Id="rId10" Type="http://schemas.openxmlformats.org/officeDocument/2006/relationships/hyperlink" Target="http://www.forbes.com/sites/andygreenberg/2010/10/22/wikileaks-reveals-the-biggest-classified-data-breach-in-history/" TargetMode="External"/><Relationship Id="rId19" Type="http://schemas.openxmlformats.org/officeDocument/2006/relationships/hyperlink" Target="http://www.nbcnews.com/id/7561268/" TargetMode="External"/><Relationship Id="rId4" Type="http://schemas.openxmlformats.org/officeDocument/2006/relationships/hyperlink" Target="http://www.forbes.com/sites/andygreenberg/2012/01/15/zappos-says-hackers-accessed-24-million-customers-account-details/" TargetMode="External"/><Relationship Id="rId9" Type="http://schemas.openxmlformats.org/officeDocument/2006/relationships/hyperlink" Target="https://www.wikileaks.org/plusd/about/" TargetMode="External"/><Relationship Id="rId14" Type="http://schemas.openxmlformats.org/officeDocument/2006/relationships/hyperlink" Target="http://178.co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www.guardian.co.uk/technology/2010/dec/13/gawker-hackers-passwords-twitter-wikileaks?INTCMP=SRCH" TargetMode="External"/><Relationship Id="rId21" Type="http://schemas.openxmlformats.org/officeDocument/2006/relationships/hyperlink" Target="http://www.digitaltrends.com/mobile/evernote-hack-50-million-users-forced-to-reset-passwords/" TargetMode="External"/><Relationship Id="rId42" Type="http://schemas.openxmlformats.org/officeDocument/2006/relationships/hyperlink" Target="http://www.hhs.gov/ocr/privacy/hipaa/administrative/breachnotificationrule/breachtool.html" TargetMode="External"/><Relationship Id="rId63" Type="http://schemas.openxmlformats.org/officeDocument/2006/relationships/hyperlink" Target="http://news.cnet.com/8301-27080_3-20068386-245/sf-utilities-agency-warns-of-potential-breach/" TargetMode="External"/><Relationship Id="rId84" Type="http://schemas.openxmlformats.org/officeDocument/2006/relationships/hyperlink" Target="http://www.pcmag.com/article2/0,2817,2388200,00.asp" TargetMode="External"/><Relationship Id="rId138" Type="http://schemas.openxmlformats.org/officeDocument/2006/relationships/hyperlink" Target="http://voices.washingtonpost.com/securityfix/2009/07/network_solutions_hack_comprom.html" TargetMode="External"/><Relationship Id="rId159" Type="http://schemas.openxmlformats.org/officeDocument/2006/relationships/hyperlink" Target="http://www.darkreading.com/security/perimeter-security/211201111/hacker-steals-data-on-18m-auction-customers-in-south-korea.html" TargetMode="External"/><Relationship Id="rId170" Type="http://schemas.openxmlformats.org/officeDocument/2006/relationships/hyperlink" Target="http://www.pcworld.com/article/137865/article.html" TargetMode="External"/><Relationship Id="rId191" Type="http://schemas.openxmlformats.org/officeDocument/2006/relationships/hyperlink" Target="http://news.cnet.com/Laptop-with-HP-employee-data-stolen/2100-7348_3-6052964.html" TargetMode="External"/><Relationship Id="rId205" Type="http://schemas.openxmlformats.org/officeDocument/2006/relationships/hyperlink" Target="http://www.computerweekly.com/news/2240086572/Foreign-office-reports-five-significant-data-losses" TargetMode="External"/><Relationship Id="rId107" Type="http://schemas.openxmlformats.org/officeDocument/2006/relationships/hyperlink" Target="http://www.idtheftcenter.org/" TargetMode="External"/><Relationship Id="rId11" Type="http://schemas.openxmlformats.org/officeDocument/2006/relationships/hyperlink" Target="http://nakedsecurity.sophos.com/2013/04/05/scribd-worlds-largest-online-library-admits-to-network-intrusion-password-breach/" TargetMode="External"/><Relationship Id="rId32" Type="http://schemas.openxmlformats.org/officeDocument/2006/relationships/hyperlink" Target="http://www.zdnet.com/blog/security/3-million-bank-accounts-hacked-in-iran/11577" TargetMode="External"/><Relationship Id="rId53" Type="http://schemas.openxmlformats.org/officeDocument/2006/relationships/hyperlink" Target="http://www.pcworld.com/article/252647/reborn_lulzsec_claims_hack_of_dating_site_for_military_personnel.html" TargetMode="External"/><Relationship Id="rId74" Type="http://schemas.openxmlformats.org/officeDocument/2006/relationships/hyperlink" Target="http://www.databreaches.net/?p=19198" TargetMode="External"/><Relationship Id="rId128" Type="http://schemas.openxmlformats.org/officeDocument/2006/relationships/hyperlink" Target="http://security-hack1.blogspot.com/2010/04/affinity-health-plan-alerts-public.html" TargetMode="External"/><Relationship Id="rId149" Type="http://schemas.openxmlformats.org/officeDocument/2006/relationships/hyperlink" Target="http://www.forbes.com/forbes/2008/0630/030.html" TargetMode="External"/><Relationship Id="rId5" Type="http://schemas.openxmlformats.org/officeDocument/2006/relationships/hyperlink" Target="http://www.hhs.gov/ocr/privacy/hipaa/administrative/breachnotificationrule/breachtool.html" TargetMode="External"/><Relationship Id="rId95" Type="http://schemas.openxmlformats.org/officeDocument/2006/relationships/hyperlink" Target="http://www.idtheftcenter.org/" TargetMode="External"/><Relationship Id="rId160" Type="http://schemas.openxmlformats.org/officeDocument/2006/relationships/hyperlink" Target="http://www.wired.com/threatlevel/2008/07/ameritrade-hack/" TargetMode="External"/><Relationship Id="rId181" Type="http://schemas.openxmlformats.org/officeDocument/2006/relationships/hyperlink" Target="http://www.forbes.com/forbes/2008/0630/030.html" TargetMode="External"/><Relationship Id="rId216" Type="http://schemas.openxmlformats.org/officeDocument/2006/relationships/hyperlink" Target="http://www.securityweek.com/20-million-people-fall-victim-south-korea-data-leak" TargetMode="External"/><Relationship Id="rId22" Type="http://schemas.openxmlformats.org/officeDocument/2006/relationships/hyperlink" Target="http://www.wired.co.uk/news/archive/2013-05/22/south-africa-whistleblower-leak" TargetMode="External"/><Relationship Id="rId43" Type="http://schemas.openxmlformats.org/officeDocument/2006/relationships/hyperlink" Target="http://news.cnet.com/8301-1009_3-57505330-83/antisec-claims-to-have-snatched-12m-apple-device-ids-from-fbi/" TargetMode="External"/><Relationship Id="rId64" Type="http://schemas.openxmlformats.org/officeDocument/2006/relationships/hyperlink" Target="http://www.idtheftcenter.org/" TargetMode="External"/><Relationship Id="rId118" Type="http://schemas.openxmlformats.org/officeDocument/2006/relationships/hyperlink" Target="http://www.mediaite.com/online/gawker-medias-entire-commenter-database-appears-to-have-been-hacked/" TargetMode="External"/><Relationship Id="rId139" Type="http://schemas.openxmlformats.org/officeDocument/2006/relationships/hyperlink" Target="http://techcrunch.com/2009/12/14/rockyou-hack-security-myspace-facebook-passwords/" TargetMode="External"/><Relationship Id="rId85" Type="http://schemas.openxmlformats.org/officeDocument/2006/relationships/hyperlink" Target="http://bits.blogs.nytimes.com/2011/12/27/questions-about-motives-behind-stratfor-hack/" TargetMode="External"/><Relationship Id="rId150" Type="http://schemas.openxmlformats.org/officeDocument/2006/relationships/hyperlink" Target="http://news.bbc.co.uk/2/hi/americas/7395295.stm" TargetMode="External"/><Relationship Id="rId171" Type="http://schemas.openxmlformats.org/officeDocument/2006/relationships/hyperlink" Target="http://monster.com/" TargetMode="External"/><Relationship Id="rId192" Type="http://schemas.openxmlformats.org/officeDocument/2006/relationships/hyperlink" Target="http://news.bbc.co.uk/1/hi/uk_politics/7667507.stm" TargetMode="External"/><Relationship Id="rId206" Type="http://schemas.openxmlformats.org/officeDocument/2006/relationships/hyperlink" Target="http://healthitsecurity.com/2013/08/27/advocate-medical-group-endures-massive-data-breach/" TargetMode="External"/><Relationship Id="rId12" Type="http://schemas.openxmlformats.org/officeDocument/2006/relationships/hyperlink" Target="http://www.nbcnews.com/technology/scribd-hack-exposes-thousands-users-1B9239618" TargetMode="External"/><Relationship Id="rId33" Type="http://schemas.openxmlformats.org/officeDocument/2006/relationships/hyperlink" Target="http://www.forbes.com/sites/erikkain/2012/08/09/its-official-blizzard-hacked-account-information-stolen/" TargetMode="External"/><Relationship Id="rId108" Type="http://schemas.openxmlformats.org/officeDocument/2006/relationships/hyperlink" Target="http://www.databreaches.net/?p=12611" TargetMode="External"/><Relationship Id="rId129" Type="http://schemas.openxmlformats.org/officeDocument/2006/relationships/hyperlink" Target="http://www.hhs.gov/ocr/privacy/hipaa/administrative/breachnotificationrule/breachtool.html" TargetMode="External"/><Relationship Id="rId54" Type="http://schemas.openxmlformats.org/officeDocument/2006/relationships/hyperlink" Target="http://www.wired.co.uk/news/archive/2012-11/22/greece-id-theft" TargetMode="External"/><Relationship Id="rId75" Type="http://schemas.openxmlformats.org/officeDocument/2006/relationships/hyperlink" Target="http://www.hhs.gov/ocr/privacy/hipaa/administrative/breachnotificationrule/breachtool.html" TargetMode="External"/><Relationship Id="rId96" Type="http://schemas.openxmlformats.org/officeDocument/2006/relationships/hyperlink" Target="http://www.pcworld.com/article/131453/article.html" TargetMode="External"/><Relationship Id="rId140" Type="http://schemas.openxmlformats.org/officeDocument/2006/relationships/hyperlink" Target="http://www.idtheftcenter.org/" TargetMode="External"/><Relationship Id="rId161" Type="http://schemas.openxmlformats.org/officeDocument/2006/relationships/hyperlink" Target="http://www.idtheftcenter.org/" TargetMode="External"/><Relationship Id="rId182" Type="http://schemas.openxmlformats.org/officeDocument/2006/relationships/hyperlink" Target="http://www.nytimes.com/2005/06/07/business/07data.html?pagewanted=all&amp;_moc.semityn.www" TargetMode="External"/><Relationship Id="rId217" Type="http://schemas.openxmlformats.org/officeDocument/2006/relationships/hyperlink" Target="http://www.alertboot.com/blog/blogs/endpoint_security/archive/2011/07/29/strong-data-encryption-is-protecting-my-hacked-data.aspx" TargetMode="External"/><Relationship Id="rId6" Type="http://schemas.openxmlformats.org/officeDocument/2006/relationships/hyperlink" Target="http://www.beckershospitalreview.com/healthcare-information-technology/united-homecare-services-data-breach-could-affect-more-than-13000-patients.html" TargetMode="External"/><Relationship Id="rId23" Type="http://schemas.openxmlformats.org/officeDocument/2006/relationships/hyperlink" Target="http://www.wired.co.uk/news/archive/2013-02/02/twitter-hacked" TargetMode="External"/><Relationship Id="rId119" Type="http://schemas.openxmlformats.org/officeDocument/2006/relationships/hyperlink" Target="http://www.msnbc.msn.com/id/30645920/ns/technology_and_science-security/t/hackers-breach-uc-berkeley-computers/" TargetMode="External"/><Relationship Id="rId44" Type="http://schemas.openxmlformats.org/officeDocument/2006/relationships/hyperlink" Target="http://news.cnet.com/8301-1009_3-57509595-83/udid-leak-source-idd-bluetoad-mobile-firm-says-it-was-hacked/" TargetMode="External"/><Relationship Id="rId65" Type="http://schemas.openxmlformats.org/officeDocument/2006/relationships/hyperlink" Target="http://www.informationweek.com/security/attacks/texas-data-breach-exposed-35-million-rec/229401489?queryText=Texas%20data%20leak" TargetMode="External"/><Relationship Id="rId86" Type="http://schemas.openxmlformats.org/officeDocument/2006/relationships/hyperlink" Target="http://www.idtheftcenter.org/" TargetMode="External"/><Relationship Id="rId130" Type="http://schemas.openxmlformats.org/officeDocument/2006/relationships/hyperlink" Target="http://www.idtheftcenter.org/" TargetMode="External"/><Relationship Id="rId151" Type="http://schemas.openxmlformats.org/officeDocument/2006/relationships/hyperlink" Target="http://www.geek.com/articles/news/government-servers-in-chile-hacked-6-million-personal-records-made-public-20080514/" TargetMode="External"/><Relationship Id="rId172" Type="http://schemas.openxmlformats.org/officeDocument/2006/relationships/hyperlink" Target="http://news.bbc.co.uk/1/hi/6956349.stm" TargetMode="External"/><Relationship Id="rId193" Type="http://schemas.openxmlformats.org/officeDocument/2006/relationships/hyperlink" Target="http://news.bbc.co.uk/1/hi/england/gloucestershire/7639006.stm" TargetMode="External"/><Relationship Id="rId207" Type="http://schemas.openxmlformats.org/officeDocument/2006/relationships/hyperlink" Target="http://datalossdb.org/latest_incidents_remote_sync" TargetMode="External"/><Relationship Id="rId13" Type="http://schemas.openxmlformats.org/officeDocument/2006/relationships/hyperlink" Target="http://nakedsecurity.sophos.com/2013/04/27/livingsocial-hacked-50-million-affected/" TargetMode="External"/><Relationship Id="rId109" Type="http://schemas.openxmlformats.org/officeDocument/2006/relationships/hyperlink" Target="http://www.hhs.gov/ocr/privacy/hipaa/administrative/breachnotificationrule/breachtool.html" TargetMode="External"/><Relationship Id="rId34" Type="http://schemas.openxmlformats.org/officeDocument/2006/relationships/hyperlink" Target="https://us.battle.net/support/en/article/important-security-update-faq" TargetMode="External"/><Relationship Id="rId55" Type="http://schemas.openxmlformats.org/officeDocument/2006/relationships/hyperlink" Target="http://www.idtheftcenter.org/" TargetMode="External"/><Relationship Id="rId76" Type="http://schemas.openxmlformats.org/officeDocument/2006/relationships/hyperlink" Target="http://databreachinvestigation.blogspot.com/2011/04/thief-gets-away-with-eisenhower-medical.html" TargetMode="External"/><Relationship Id="rId97" Type="http://schemas.openxmlformats.org/officeDocument/2006/relationships/hyperlink" Target="http://www.foxnews.com/us/2010/03/26/student-loan-company-data-m-people-stolen/" TargetMode="External"/><Relationship Id="rId120" Type="http://schemas.openxmlformats.org/officeDocument/2006/relationships/hyperlink" Target="http://www.idtheftcenter.org/" TargetMode="External"/><Relationship Id="rId141" Type="http://schemas.openxmlformats.org/officeDocument/2006/relationships/hyperlink" Target="http://www.sfgate.com/bayarea/article/Stanford-employees-data-on-stolen-laptop-3281185.php" TargetMode="External"/><Relationship Id="rId7" Type="http://schemas.openxmlformats.org/officeDocument/2006/relationships/hyperlink" Target="http://www.hhs.gov/ocr/privacy/hipaa/administrative/breachnotificationrule/breachtool.html" TargetMode="External"/><Relationship Id="rId162" Type="http://schemas.openxmlformats.org/officeDocument/2006/relationships/hyperlink" Target="http://www.computerworld.com/s/article/9072198/Programmer_who_stole_drive_containing_1_million_bank_records_gets_42_months" TargetMode="External"/><Relationship Id="rId183" Type="http://schemas.openxmlformats.org/officeDocument/2006/relationships/hyperlink" Target="http://www.forbes.com/forbes/2008/0630/030.html" TargetMode="External"/><Relationship Id="rId24" Type="http://schemas.openxmlformats.org/officeDocument/2006/relationships/hyperlink" Target="http://www.privacyrights.org/data-breach" TargetMode="External"/><Relationship Id="rId45"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66" Type="http://schemas.openxmlformats.org/officeDocument/2006/relationships/hyperlink" Target="http://www.pcmag.com/article2/0,2817,2390683,00.asp" TargetMode="External"/><Relationship Id="rId87" Type="http://schemas.openxmlformats.org/officeDocument/2006/relationships/hyperlink" Target="http://www.idtheftcenter.org/" TargetMode="External"/><Relationship Id="rId110" Type="http://schemas.openxmlformats.org/officeDocument/2006/relationships/hyperlink" Target="http://www.healthcareinfosecurity.com/chicago-breach-affects-180000-a-2496" TargetMode="External"/><Relationship Id="rId131" Type="http://schemas.openxmlformats.org/officeDocument/2006/relationships/hyperlink" Target="http://www.governmentsecurity.org/latest-security-news/laptop-theft-exposes-private-info-of-avmed-health-plansaapos-customers.html" TargetMode="External"/><Relationship Id="rId152" Type="http://schemas.openxmlformats.org/officeDocument/2006/relationships/hyperlink" Target="http://www.idtheftcenter.org/" TargetMode="External"/><Relationship Id="rId173" Type="http://schemas.openxmlformats.org/officeDocument/2006/relationships/hyperlink" Target="http://www.idtheftcenter.org/" TargetMode="External"/><Relationship Id="rId194" Type="http://schemas.openxmlformats.org/officeDocument/2006/relationships/hyperlink" Target="http://www.computerweekly.com/news/2240086906/Insolvency-Service-suffers-another-government-data-loss" TargetMode="External"/><Relationship Id="rId208" Type="http://schemas.openxmlformats.org/officeDocument/2006/relationships/hyperlink" Target="http://www.reuters.com/article/2013/07/18/net-us-nasdaq-cybercrime-website-idUSBRE96H1F520130718" TargetMode="External"/><Relationship Id="rId14" Type="http://schemas.openxmlformats.org/officeDocument/2006/relationships/hyperlink" Target="http://bits.blogs.nytimes.com/2013/04/26/living-social-hack-exposes-data-for-50-million-customers/" TargetMode="External"/><Relationship Id="rId30" Type="http://schemas.openxmlformats.org/officeDocument/2006/relationships/hyperlink" Target="http://www.idtheftcenter.org/" TargetMode="External"/><Relationship Id="rId35" Type="http://schemas.openxmlformats.org/officeDocument/2006/relationships/hyperlink" Target="http://thehightechsociety.com/blizzard-battle-net-hack/" TargetMode="External"/><Relationship Id="rId56" Type="http://schemas.openxmlformats.org/officeDocument/2006/relationships/hyperlink" Target="http://www.pcworld.com/article/229891/Citigroup_Hack_Nets_Over_200k_in_Stolen_Customer_Details.html" TargetMode="External"/><Relationship Id="rId77"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hhs.gov/ocr/privacy/hipaa/administrative/breachnotificationrule/breachtool.html" TargetMode="External"/><Relationship Id="rId105" Type="http://schemas.openxmlformats.org/officeDocument/2006/relationships/hyperlink" Target="http://www.hhs.gov/ocr/privacy/hipaa/administrative/breachnotificationrule/breachtool.html" TargetMode="External"/><Relationship Id="rId126" Type="http://schemas.openxmlformats.org/officeDocument/2006/relationships/hyperlink" Target="http://www.scmagazine.com/thief-steals-57-hard-drives-from-bluecross-blueshield-of-tennessee/article/162178/" TargetMode="External"/><Relationship Id="rId147" Type="http://schemas.openxmlformats.org/officeDocument/2006/relationships/hyperlink" Target="http://www.wctv.tv/news/headlines/28132494.html?storySection=comments" TargetMode="External"/><Relationship Id="rId168" Type="http://schemas.openxmlformats.org/officeDocument/2006/relationships/hyperlink" Target="http://www.msnbc.msn.com/id/17871485/ns/technology_and_science-security/t/tj-maxx-theft-believed-largest-hack-ever/" TargetMode="External"/><Relationship Id="rId8" Type="http://schemas.openxmlformats.org/officeDocument/2006/relationships/hyperlink" Target="http://seclists.org/dataloss/2013/q2/94" TargetMode="External"/><Relationship Id="rId51" Type="http://schemas.openxmlformats.org/officeDocument/2006/relationships/hyperlink" Target="http://arstechnica.com/security/2012/06/8-million-leaked-passwords-connected-to-linkedin/" TargetMode="External"/><Relationship Id="rId72" Type="http://schemas.openxmlformats.org/officeDocument/2006/relationships/hyperlink" Target="http://www.hhs.gov/ocr/privacy/hipaa/administrative/breachnotificationrule/breachtool.html" TargetMode="External"/><Relationship Id="rId93" Type="http://schemas.openxmlformats.org/officeDocument/2006/relationships/hyperlink" Target="http://www.idtheftcenter.org/" TargetMode="External"/><Relationship Id="rId98" Type="http://schemas.openxmlformats.org/officeDocument/2006/relationships/hyperlink" Target="http://www.idtheftcenter.org/" TargetMode="External"/><Relationship Id="rId121" Type="http://schemas.openxmlformats.org/officeDocument/2006/relationships/hyperlink" Target="http://www.computerworld.com/s/article/9125078/CheckFree_warns_5_million_customers_after_hack" TargetMode="External"/><Relationship Id="rId142" Type="http://schemas.openxmlformats.org/officeDocument/2006/relationships/hyperlink" Target="http://www.idtheftcenter.org/" TargetMode="External"/><Relationship Id="rId163" Type="http://schemas.openxmlformats.org/officeDocument/2006/relationships/hyperlink" Target="http://www.idtheftcenter.org/" TargetMode="External"/><Relationship Id="rId184" Type="http://schemas.openxmlformats.org/officeDocument/2006/relationships/hyperlink" Target="http://abcnews.go.com/Technology/story?id=2160425&amp;page=1" TargetMode="External"/><Relationship Id="rId189" Type="http://schemas.openxmlformats.org/officeDocument/2006/relationships/hyperlink" Target="http://status.ovh.net/?do=details&amp;id=5070" TargetMode="External"/><Relationship Id="rId3" Type="http://schemas.openxmlformats.org/officeDocument/2006/relationships/hyperlink" Target="http://www.hhs.gov/ocr/privacy/hipaa/administrative/breachnotificationrule/breachtool.html" TargetMode="External"/><Relationship Id="rId214" Type="http://schemas.openxmlformats.org/officeDocument/2006/relationships/hyperlink" Target="http://www.securityweek.com/20-million-people-fall-victim-south-korea-data-leak" TargetMode="External"/><Relationship Id="rId25" Type="http://schemas.openxmlformats.org/officeDocument/2006/relationships/hyperlink" Target="http://www.privacyrights.org/data-breach" TargetMode="External"/><Relationship Id="rId46" Type="http://schemas.openxmlformats.org/officeDocument/2006/relationships/hyperlink" Target="http://www.pbs.org/newshour/rundown/2012/07/check-whether-your-yahoo-password-was-hacked.html" TargetMode="External"/><Relationship Id="rId67" Type="http://schemas.openxmlformats.org/officeDocument/2006/relationships/hyperlink" Target="http://www.idtheftcenter.org/" TargetMode="External"/><Relationship Id="rId116" Type="http://schemas.openxmlformats.org/officeDocument/2006/relationships/hyperlink" Target="http://gawker.com/" TargetMode="External"/><Relationship Id="rId137" Type="http://schemas.openxmlformats.org/officeDocument/2006/relationships/hyperlink" Target="http://www.computerworld.com/s/article/9175783/Network_Solutions_sites_hacked_again" TargetMode="External"/><Relationship Id="rId158" Type="http://schemas.openxmlformats.org/officeDocument/2006/relationships/hyperlink" Target="http://auction.co.kr/" TargetMode="External"/><Relationship Id="rId20" Type="http://schemas.openxmlformats.org/officeDocument/2006/relationships/hyperlink" Target="http://www.wired.co.uk/news/archive/2013-03/04/evernote-hacked" TargetMode="External"/><Relationship Id="rId41" Type="http://schemas.openxmlformats.org/officeDocument/2006/relationships/hyperlink" Target="http://www.hhs.gov/ocr/privacy/hipaa/administrative/breachnotificationrule/breachtool.html" TargetMode="External"/><Relationship Id="rId62" Type="http://schemas.openxmlformats.org/officeDocument/2006/relationships/hyperlink" Target="http://mashable.com/2011/05/31/sony-playstation-services-return/" TargetMode="External"/><Relationship Id="rId83" Type="http://schemas.openxmlformats.org/officeDocument/2006/relationships/hyperlink" Target="http://www.hhs.gov/ocr/privacy/hipaa/administrative/breachnotificationrule/breachtool.html" TargetMode="External"/><Relationship Id="rId88" Type="http://schemas.openxmlformats.org/officeDocument/2006/relationships/hyperlink" Target="http://www.idtheftcenter.org/" TargetMode="External"/><Relationship Id="rId111" Type="http://schemas.openxmlformats.org/officeDocument/2006/relationships/hyperlink" Target="http://www.hhs.gov/ocr/privacy/hipaa/administrative/breachnotificationrule/breachtool.html" TargetMode="External"/><Relationship Id="rId132" Type="http://schemas.openxmlformats.org/officeDocument/2006/relationships/hyperlink" Target="http://www.hhs.gov/ocr/privacy/hipaa/administrative/breachnotificationrule/breachtool.html" TargetMode="External"/><Relationship Id="rId153" Type="http://schemas.openxmlformats.org/officeDocument/2006/relationships/hyperlink" Target="http://www.journal-news.net/page/content.detail/id/511806.html?nav=5006" TargetMode="External"/><Relationship Id="rId174" Type="http://schemas.openxmlformats.org/officeDocument/2006/relationships/hyperlink" Target="http://gcn.com/Articles/2009/02/02/VA-data-breach-suit-settlement.aspx" TargetMode="External"/><Relationship Id="rId179" Type="http://schemas.openxmlformats.org/officeDocument/2006/relationships/hyperlink" Target="http://techcrunch.com/2006/08/06/aol-proudly-releases-massive-amounts-of-user-search-data/" TargetMode="External"/><Relationship Id="rId195" Type="http://schemas.openxmlformats.org/officeDocument/2006/relationships/hyperlink" Target="http://news.bbc.co.uk/1/hi/england/7619177.stm" TargetMode="External"/><Relationship Id="rId209" Type="http://schemas.openxmlformats.org/officeDocument/2006/relationships/hyperlink" Target="http://www.nydailynews.com/news/national/russians-ukrainian-charged-largest-hacking-spree-u-s-history-article-1.1408948" TargetMode="External"/><Relationship Id="rId190" Type="http://schemas.openxmlformats.org/officeDocument/2006/relationships/hyperlink" Target="http://www.informationweek.co.uk/security/client/dropbox-admits-hack-adds-more-security-f/240004697" TargetMode="External"/><Relationship Id="rId204" Type="http://schemas.openxmlformats.org/officeDocument/2006/relationships/hyperlink" Target="http://news.bbc.co.uk/1/hi/uk_politics/7147715.stm" TargetMode="External"/><Relationship Id="rId15" Type="http://schemas.openxmlformats.org/officeDocument/2006/relationships/hyperlink" Target="http://www.reuters.com/article/2013/05/17/us-yahoojapan-idUSBRE94G0P620130517" TargetMode="External"/><Relationship Id="rId36" Type="http://schemas.openxmlformats.org/officeDocument/2006/relationships/hyperlink" Target="http://www.idtheftcenter.org/" TargetMode="External"/><Relationship Id="rId57" Type="http://schemas.openxmlformats.org/officeDocument/2006/relationships/hyperlink" Target="http://www.idtheftcenter.org/" TargetMode="External"/><Relationship Id="rId106" Type="http://schemas.openxmlformats.org/officeDocument/2006/relationships/hyperlink" Target="http://www.hhs.gov/ocr/privacy/hipaa/administrative/breachnotificationrule/breachtool.html" TargetMode="External"/><Relationship Id="rId127" Type="http://schemas.openxmlformats.org/officeDocument/2006/relationships/hyperlink" Target="http://www.hhs.gov/ocr/privacy/hipaa/administrative/breachnotificationrule/breachtool.html" TargetMode="External"/><Relationship Id="rId10" Type="http://schemas.openxmlformats.org/officeDocument/2006/relationships/hyperlink" Target="http://www.privacyrights.org/data-breach" TargetMode="External"/><Relationship Id="rId31" Type="http://schemas.openxmlformats.org/officeDocument/2006/relationships/hyperlink" Target="http://money.cnn.com/2012/03/30/technology/credit-card-data-breach/index.htm" TargetMode="External"/><Relationship Id="rId52" Type="http://schemas.openxmlformats.org/officeDocument/2006/relationships/hyperlink" Target="http://militarysingles.com/" TargetMode="External"/><Relationship Id="rId73" Type="http://schemas.openxmlformats.org/officeDocument/2006/relationships/hyperlink" Target="http://www.techweekeurope.co.uk/news/nhs-researchers-lose-laptop-with-8m-patients-records-31810" TargetMode="External"/><Relationship Id="rId78" Type="http://schemas.openxmlformats.org/officeDocument/2006/relationships/hyperlink" Target="http://www.spartanburgregional.com/Pages/PatientNotice.aspx" TargetMode="External"/><Relationship Id="rId94" Type="http://schemas.openxmlformats.org/officeDocument/2006/relationships/hyperlink" Target="http://www.idtheftcenter.org/" TargetMode="External"/><Relationship Id="rId99" Type="http://schemas.openxmlformats.org/officeDocument/2006/relationships/hyperlink" Target="http://www.phiprivacy.net/?p=5743" TargetMode="External"/><Relationship Id="rId101" Type="http://schemas.openxmlformats.org/officeDocument/2006/relationships/hyperlink" Target="http://www.hhs.gov/ocr/privacy/hipaa/administrative/breachnotificationrule/breachtool.html" TargetMode="External"/><Relationship Id="rId122" Type="http://schemas.openxmlformats.org/officeDocument/2006/relationships/hyperlink" Target="http://www.guardian.co.uk/technology/blog/2009/aug/24/hacking-law?INTCMP=SRCH" TargetMode="External"/><Relationship Id="rId143" Type="http://schemas.openxmlformats.org/officeDocument/2006/relationships/hyperlink" Target="http://www.idtheftcenter.org/" TargetMode="External"/><Relationship Id="rId148" Type="http://schemas.openxmlformats.org/officeDocument/2006/relationships/hyperlink" Target="http://www.idtheftcenter.org/" TargetMode="External"/><Relationship Id="rId164" Type="http://schemas.openxmlformats.org/officeDocument/2006/relationships/hyperlink" Target="http://news.bbc.co.uk/2/hi/uk_news/7103911.stm" TargetMode="External"/><Relationship Id="rId169" Type="http://schemas.openxmlformats.org/officeDocument/2006/relationships/hyperlink" Target="http://www.forbes.com/forbes/2008/0630/030.html" TargetMode="External"/><Relationship Id="rId185" Type="http://schemas.openxmlformats.org/officeDocument/2006/relationships/hyperlink" Target="http://money.cnn.com/2004/06/23/technology/aol_spam/" TargetMode="External"/><Relationship Id="rId4" Type="http://schemas.openxmlformats.org/officeDocument/2006/relationships/hyperlink" Target="http://healthitsecurity.com/2013/05/07/x-ray-film-scam-exposes-17k-patients-to-possible-data-breach/" TargetMode="External"/><Relationship Id="rId9" Type="http://schemas.openxmlformats.org/officeDocument/2006/relationships/hyperlink" Target="http://www.privacyrights.org/data-breach" TargetMode="External"/><Relationship Id="rId180" Type="http://schemas.openxmlformats.org/officeDocument/2006/relationships/hyperlink" Target="http://www.msnbc.msn.com/id/8260050/ns/technology_and_science-security/t/million-credit-cards-exposed/" TargetMode="External"/><Relationship Id="rId210" Type="http://schemas.openxmlformats.org/officeDocument/2006/relationships/hyperlink" Target="http://www.securityweek.com/20-million-people-fall-victim-south-korea-data-leak" TargetMode="External"/><Relationship Id="rId215" Type="http://schemas.openxmlformats.org/officeDocument/2006/relationships/hyperlink" Target="http://www.alertboot.com/blog/blogs/endpoint_security/archive/2011/11/26/data-security-korea-s-maplestory-nexon-gets-hacked-second-largest-sk-breach.aspx" TargetMode="External"/><Relationship Id="rId26" Type="http://schemas.openxmlformats.org/officeDocument/2006/relationships/hyperlink" Target="http://www.privacyrights.org/data-breach" TargetMode="External"/><Relationship Id="rId47" Type="http://schemas.openxmlformats.org/officeDocument/2006/relationships/hyperlink" Target="http://www.koreatimes.co.kr/www/news/biz/2012/07/113_116143.html" TargetMode="External"/><Relationship Id="rId68" Type="http://schemas.openxmlformats.org/officeDocument/2006/relationships/hyperlink" Target="http://www.idtheftcenter.org/" TargetMode="External"/><Relationship Id="rId89" Type="http://schemas.openxmlformats.org/officeDocument/2006/relationships/hyperlink" Target="http://mashable.com/2011/06/02/sony-pictures-hacked/" TargetMode="External"/><Relationship Id="rId112" Type="http://schemas.openxmlformats.org/officeDocument/2006/relationships/hyperlink" Target="http://www.hhs.gov/ocr/privacy/hipaa/administrative/breachnotificationrule/breachtool.html" TargetMode="External"/><Relationship Id="rId133" Type="http://schemas.openxmlformats.org/officeDocument/2006/relationships/hyperlink" Target="http://www.idtheftcenter.org/" TargetMode="External"/><Relationship Id="rId154" Type="http://schemas.openxmlformats.org/officeDocument/2006/relationships/hyperlink" Target="http://infowatch.com/node/1289" TargetMode="External"/><Relationship Id="rId175" Type="http://schemas.openxmlformats.org/officeDocument/2006/relationships/hyperlink" Target="http://www.forbes.com/forbes/2008/0630/030.html" TargetMode="External"/><Relationship Id="rId196" Type="http://schemas.openxmlformats.org/officeDocument/2006/relationships/hyperlink" Target="http://en.wikipedia.org/wiki/List_of_UK_government_data_losses" TargetMode="External"/><Relationship Id="rId200" Type="http://schemas.openxmlformats.org/officeDocument/2006/relationships/hyperlink" Target="http://www.computerweekly.com/news/2240104003/Hackney-NHS-trust-encrypts-IT-equipment-following-loss-of-child-data" TargetMode="External"/><Relationship Id="rId16" Type="http://schemas.openxmlformats.org/officeDocument/2006/relationships/hyperlink" Target="http://www.reuters.com/article/2013/05/09/us-usa-hack-washingtonstate-idUSBRE9480YY20130509" TargetMode="External"/><Relationship Id="rId37" Type="http://schemas.openxmlformats.org/officeDocument/2006/relationships/hyperlink" Target="http://articles.businessinsider.com/2012-04-03/news/31279254_1_major-data-breach-identity-theft-office-of-privacy-protection" TargetMode="External"/><Relationship Id="rId58" Type="http://schemas.openxmlformats.org/officeDocument/2006/relationships/hyperlink" Target="http://www.idtheftcenter.org/" TargetMode="External"/><Relationship Id="rId79"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fosters.com/apps/pbcs.dll/article?AID=/20110120/GJNEWS_01/701209744" TargetMode="External"/><Relationship Id="rId123" Type="http://schemas.openxmlformats.org/officeDocument/2006/relationships/hyperlink" Target="http://money.cnn.com/2012/03/30/technology/credit-card-data-breach/index.htm" TargetMode="External"/><Relationship Id="rId144" Type="http://schemas.openxmlformats.org/officeDocument/2006/relationships/hyperlink" Target="http://datalossdb.org/" TargetMode="External"/><Relationship Id="rId90" Type="http://schemas.openxmlformats.org/officeDocument/2006/relationships/hyperlink" Target="http://writerspace.com/" TargetMode="External"/><Relationship Id="rId165" Type="http://schemas.openxmlformats.org/officeDocument/2006/relationships/hyperlink" Target="http://www.forbes.com/forbes/2008/0630/030.html" TargetMode="External"/><Relationship Id="rId186" Type="http://schemas.openxmlformats.org/officeDocument/2006/relationships/hyperlink" Target="http://www.msnbc.msn.com/id/8985989/" TargetMode="External"/><Relationship Id="rId211" Type="http://schemas.openxmlformats.org/officeDocument/2006/relationships/hyperlink" Target="http://www.securityweek.com/20-million-people-fall-victim-south-korea-data-leak" TargetMode="External"/><Relationship Id="rId27" Type="http://schemas.openxmlformats.org/officeDocument/2006/relationships/hyperlink" Target="http://arstechnica.com/security/2013/05/drupal-org-resets-login-credentials-after-hack-exposes-password-data/" TargetMode="External"/><Relationship Id="rId48" Type="http://schemas.openxmlformats.org/officeDocument/2006/relationships/hyperlink" Target="http://news.cnet.com/8301-1009_3-57482215-83/hackers-accused-of-stealing-data-from-9m-korean-mobile-users/" TargetMode="External"/><Relationship Id="rId69" Type="http://schemas.openxmlformats.org/officeDocument/2006/relationships/hyperlink" Target="http://www.idtheftcenter.org/" TargetMode="External"/><Relationship Id="rId113" Type="http://schemas.openxmlformats.org/officeDocument/2006/relationships/hyperlink" Target="http://www.guardian.co.uk/news/datablog/2010/nov/29/wikileaks-cables-data" TargetMode="External"/><Relationship Id="rId134" Type="http://schemas.openxmlformats.org/officeDocument/2006/relationships/hyperlink" Target="http://www.wired.com/threatlevel/2009/10/probe-targets-archives-handling-of-data-on-70-million-vets/" TargetMode="External"/><Relationship Id="rId80" Type="http://schemas.openxmlformats.org/officeDocument/2006/relationships/hyperlink" Target="http://www.simplysecurity.com/2011/11/30/sutter-health-sued-for-1-billion-following-data-breach/" TargetMode="External"/><Relationship Id="rId155" Type="http://schemas.openxmlformats.org/officeDocument/2006/relationships/hyperlink" Target="http://www.idtheftcenter.org/" TargetMode="External"/><Relationship Id="rId176" Type="http://schemas.openxmlformats.org/officeDocument/2006/relationships/hyperlink" Target="http://www.forbes.com/forbes/2008/0630/030.html" TargetMode="External"/><Relationship Id="rId197" Type="http://schemas.openxmlformats.org/officeDocument/2006/relationships/hyperlink" Target="http://www.computerweekly.com/news/2240086627/Hospital-sacks-senior-manager-over-stolen-laptop" TargetMode="External"/><Relationship Id="rId201" Type="http://schemas.openxmlformats.org/officeDocument/2006/relationships/hyperlink" Target="http://www.computerweekly.com/news/2240083882/FCO-breached-data-privacy-of-50000-visa-applicants" TargetMode="External"/><Relationship Id="rId17" Type="http://schemas.openxmlformats.org/officeDocument/2006/relationships/hyperlink" Target="http://www.privacyrights.org/data-breach" TargetMode="External"/><Relationship Id="rId38" Type="http://schemas.openxmlformats.org/officeDocument/2006/relationships/hyperlink" Target="http://www.idtheftcenter.org/" TargetMode="External"/><Relationship Id="rId59" Type="http://schemas.openxmlformats.org/officeDocument/2006/relationships/hyperlink" Target="http://www.pcworld.com/article/231215/lulzsec_a_short_history_of_hacking.html" TargetMode="External"/><Relationship Id="rId103" Type="http://schemas.openxmlformats.org/officeDocument/2006/relationships/hyperlink" Target="http://www.hhs.gov/ocr/privacy/hipaa/administrative/breachnotificationrule/breachtool.html" TargetMode="External"/><Relationship Id="rId124" Type="http://schemas.openxmlformats.org/officeDocument/2006/relationships/hyperlink" Target="http://www.idtheftcenter.org/" TargetMode="External"/><Relationship Id="rId70" Type="http://schemas.openxmlformats.org/officeDocument/2006/relationships/hyperlink" Target="http://www.hhs.gov/ocr/privacy/hipaa/administrative/breachnotificationrule/breachtool.html" TargetMode="External"/><Relationship Id="rId91" Type="http://schemas.openxmlformats.org/officeDocument/2006/relationships/hyperlink" Target="http://www.pcmag.com/article2/0,2817,2387186,00.asp" TargetMode="External"/><Relationship Id="rId145" Type="http://schemas.openxmlformats.org/officeDocument/2006/relationships/hyperlink" Target="http://english.donga.com/srv/service.php3?biid=2008090631088" TargetMode="External"/><Relationship Id="rId166" Type="http://schemas.openxmlformats.org/officeDocument/2006/relationships/hyperlink" Target="http://www.idtheftcenter.org/" TargetMode="External"/><Relationship Id="rId187" Type="http://schemas.openxmlformats.org/officeDocument/2006/relationships/hyperlink" Target="http://www.guelphmercury.com/news-story/2200845-honda-canada-hit-by-online-security-breach-283-000-car-owners-personal-data-stolen/" TargetMode="External"/><Relationship Id="rId1" Type="http://schemas.openxmlformats.org/officeDocument/2006/relationships/hyperlink" Target="http://www.hhs.gov/ocr/privacy/hipaa/administrative/breachnotificationrule/breachtool.html" TargetMode="External"/><Relationship Id="rId212" Type="http://schemas.openxmlformats.org/officeDocument/2006/relationships/hyperlink" Target="http://www.net-security.org/secworld.php?id=16230" TargetMode="External"/><Relationship Id="rId28" Type="http://schemas.openxmlformats.org/officeDocument/2006/relationships/hyperlink" Target="http://www.idtheftcenter.org/" TargetMode="External"/><Relationship Id="rId49" Type="http://schemas.openxmlformats.org/officeDocument/2006/relationships/hyperlink" Target="http://news.cnet.com/8301-1009_3-57469944-83/formspring-disables-user-passwords-in-security-breach/?tag=mncol;txt" TargetMode="External"/><Relationship Id="rId114" Type="http://schemas.openxmlformats.org/officeDocument/2006/relationships/hyperlink" Target="http://www.guardian.co.uk/technology/2010/jun/10/apple-ipad-security-leak?INTCMP=SRCH" TargetMode="External"/><Relationship Id="rId60" Type="http://schemas.openxmlformats.org/officeDocument/2006/relationships/hyperlink" Target="http://www.zdnet.com/blog/gamification/sega-1-3-million-customer-records-hacked-lulzsec-promises-retribution/481" TargetMode="External"/><Relationship Id="rId81" Type="http://schemas.openxmlformats.org/officeDocument/2006/relationships/hyperlink" Target="http://www.hhs.gov/ocr/privacy/hipaa/administrative/breachnotificationrule/breachtool.html" TargetMode="External"/><Relationship Id="rId135" Type="http://schemas.openxmlformats.org/officeDocument/2006/relationships/hyperlink" Target="http://www.idtheftcenter.org/" TargetMode="External"/><Relationship Id="rId156" Type="http://schemas.openxmlformats.org/officeDocument/2006/relationships/hyperlink" Target="http://privacyblog.littler.com/2011/01/articles/identity-theft/after-starbucks-laptop-is-stolen-alleged-victims-of-identity-theft-win-pyrrhic-victory/" TargetMode="External"/><Relationship Id="rId177" Type="http://schemas.openxmlformats.org/officeDocument/2006/relationships/hyperlink" Target="http://datalossdb.org/" TargetMode="External"/><Relationship Id="rId198" Type="http://schemas.openxmlformats.org/officeDocument/2006/relationships/hyperlink" Target="http://www.telegraph.co.uk/news/politics/1574687/Governments-record-year-of-data-loss.html" TargetMode="External"/><Relationship Id="rId202" Type="http://schemas.openxmlformats.org/officeDocument/2006/relationships/hyperlink" Target="http://www.telegraph.co.uk/news/politics/2608805/Thousands-of-personal-records-lost-each-month.html" TargetMode="External"/><Relationship Id="rId18" Type="http://schemas.openxmlformats.org/officeDocument/2006/relationships/hyperlink" Target="http://boingboing.net/2013/05/23/terracom-and-yourtel-threaten.html" TargetMode="External"/><Relationship Id="rId39" Type="http://schemas.openxmlformats.org/officeDocument/2006/relationships/hyperlink" Target="http://www.sltrib.com/sltrib/news/53868568-78/health-information-medicaid-security.html.csp" TargetMode="External"/><Relationship Id="rId50" Type="http://schemas.openxmlformats.org/officeDocument/2006/relationships/hyperlink" Target="http://news.cnet.com/8301-1009_3-57449325-83/what-the-password-leaks-mean-to-you-faq/?tag=mncol;txt" TargetMode="External"/><Relationship Id="rId104" Type="http://schemas.openxmlformats.org/officeDocument/2006/relationships/hyperlink" Target="http://www.phiprivacy.net/?tag=lincoln-medical-and-mental-health-center" TargetMode="External"/><Relationship Id="rId125" Type="http://schemas.openxmlformats.org/officeDocument/2006/relationships/hyperlink" Target="http://www.idtheftcenter.org/" TargetMode="External"/><Relationship Id="rId146" Type="http://schemas.openxmlformats.org/officeDocument/2006/relationships/hyperlink" Target="http://www.idtheftcenter.org/" TargetMode="External"/><Relationship Id="rId167" Type="http://schemas.openxmlformats.org/officeDocument/2006/relationships/hyperlink" Target="http://www.forbes.com/forbes/2008/0630/030.html" TargetMode="External"/><Relationship Id="rId188" Type="http://schemas.openxmlformats.org/officeDocument/2006/relationships/hyperlink" Target="http://news.softpedia.com/news/Citi-Exposes-Details-of-150-000-Individuals-Who-Went-into-Bankruptcy-369979.shtml" TargetMode="External"/><Relationship Id="rId71" Type="http://schemas.openxmlformats.org/officeDocument/2006/relationships/hyperlink" Target="http://zerosecurity.org/technews/past-three-years-over-21m-medical-record-breaches/" TargetMode="External"/><Relationship Id="rId92" Type="http://schemas.openxmlformats.org/officeDocument/2006/relationships/hyperlink" Target="http://www.idtheftcenter.org/" TargetMode="External"/><Relationship Id="rId213" Type="http://schemas.openxmlformats.org/officeDocument/2006/relationships/hyperlink" Target="http://www.securityweek.com/police-arrest-two-south-korea-telecom-hack-exposed-87-million" TargetMode="External"/><Relationship Id="rId2" Type="http://schemas.openxmlformats.org/officeDocument/2006/relationships/hyperlink" Target="http://healthitsecurity.com/2013/05/20/tucson-patients-data-exposed-hhs-breach-tool-updated/" TargetMode="External"/><Relationship Id="rId29" Type="http://schemas.openxmlformats.org/officeDocument/2006/relationships/hyperlink" Target="http://www.washingtonpost.com/business/technology/faq-the-global-payments-hack/2012/04/02/gIQAIHLLrS_story.html" TargetMode="External"/><Relationship Id="rId40" Type="http://schemas.openxmlformats.org/officeDocument/2006/relationships/hyperlink" Target="http://www.thestate.com/2012/04/20/2241321/personal-information-of-more-than.html" TargetMode="External"/><Relationship Id="rId115" Type="http://schemas.openxmlformats.org/officeDocument/2006/relationships/hyperlink" Target="http://www.idtheftcenter.org/" TargetMode="External"/><Relationship Id="rId136" Type="http://schemas.openxmlformats.org/officeDocument/2006/relationships/hyperlink" Target="http://www.idtheftcenter.org/" TargetMode="External"/><Relationship Id="rId157" Type="http://schemas.openxmlformats.org/officeDocument/2006/relationships/hyperlink" Target="http://www.idtheftcenter.org/artman2/publish/lib_survey/ITRC_2008_Breach_List.shtml" TargetMode="External"/><Relationship Id="rId178" Type="http://schemas.openxmlformats.org/officeDocument/2006/relationships/hyperlink" Target="http://www.informationweek.com/security/attacks/t-mobile-lost-17-million-subscribers-per/210700232" TargetMode="External"/><Relationship Id="rId61" Type="http://schemas.openxmlformats.org/officeDocument/2006/relationships/hyperlink" Target="http://www.computerworld.com/s/article/9216343/Sony_cuts_off_Sony_Online_Entertainment_service_after_hack" TargetMode="External"/><Relationship Id="rId82" Type="http://schemas.openxmlformats.org/officeDocument/2006/relationships/hyperlink" Target="http://www.mhs.net/pdf/release071112.pdf" TargetMode="External"/><Relationship Id="rId199" Type="http://schemas.openxmlformats.org/officeDocument/2006/relationships/hyperlink" Target="http://www.telegraph.co.uk/news/politics/1574687/Governments-record-year-of-data-loss.html" TargetMode="External"/><Relationship Id="rId203" Type="http://schemas.openxmlformats.org/officeDocument/2006/relationships/hyperlink" Target="http://www.pcadvisor.co.uk/news/security/104096/5000-prison-staff-exposed-by-lost-hard-drive/" TargetMode="External"/><Relationship Id="rId19" Type="http://schemas.openxmlformats.org/officeDocument/2006/relationships/hyperlink" Target="http://www.wired.co.uk/news/archive/2013-05/23/reporter-google-breach-hacker"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www.theglobeandmail.com/technology/digital-culture/as-hackers-feast-on-stolen-data-profiting-from-fraud-gets-harder/article18982563/" TargetMode="External"/><Relationship Id="rId18" Type="http://schemas.openxmlformats.org/officeDocument/2006/relationships/hyperlink" Target="http://www.forbes.com/sites/frontline/2014/06/18/the-underground-economy-of-data-breaches/" TargetMode="External"/><Relationship Id="rId26" Type="http://schemas.openxmlformats.org/officeDocument/2006/relationships/hyperlink" Target="http://www.forbes.com/sites/frontline/2014/06/18/the-underground-economy-of-data-breaches/" TargetMode="External"/><Relationship Id="rId39" Type="http://schemas.openxmlformats.org/officeDocument/2006/relationships/hyperlink" Target="http://www.rand.org/content/dam/rand/pubs/research_reports/RR600/RR610/RAND_RR610.pdf" TargetMode="External"/><Relationship Id="rId21" Type="http://schemas.openxmlformats.org/officeDocument/2006/relationships/hyperlink" Target="http://arstechnica.com/security/2014/05/your-iphone-has-been-taken-hostage-pay-100-ransom-to-get-it-back/" TargetMode="External"/><Relationship Id="rId34" Type="http://schemas.openxmlformats.org/officeDocument/2006/relationships/hyperlink" Target="http://www.rand.org/content/dam/rand/pubs/research_reports/RR600/RR610/RAND_RR610.pdf" TargetMode="External"/><Relationship Id="rId42" Type="http://schemas.openxmlformats.org/officeDocument/2006/relationships/hyperlink" Target="http://www.rand.org/content/dam/rand/pubs/research_reports/RR600/RR610/RAND_RR610.pdf" TargetMode="External"/><Relationship Id="rId47" Type="http://schemas.openxmlformats.org/officeDocument/2006/relationships/hyperlink" Target="http://www.rand.org/content/dam/rand/pubs/research_reports/RR600/RR610/RAND_RR610.pdf" TargetMode="External"/><Relationship Id="rId50" Type="http://schemas.openxmlformats.org/officeDocument/2006/relationships/hyperlink" Target="http://www.rand.org/content/dam/rand/pubs/research_reports/RR600/RR610/RAND_RR610.pdf" TargetMode="External"/><Relationship Id="rId55" Type="http://schemas.openxmlformats.org/officeDocument/2006/relationships/hyperlink" Target="http://www.rand.org/content/dam/rand/pubs/research_reports/RR600/RR610/RAND_RR610.pdf" TargetMode="External"/><Relationship Id="rId7" Type="http://schemas.openxmlformats.org/officeDocument/2006/relationships/hyperlink" Target="http://www.rand.org/content/dam/rand/pubs/research_reports/RR600/RR610/RAND_RR610.pdf" TargetMode="External"/><Relationship Id="rId2" Type="http://schemas.openxmlformats.org/officeDocument/2006/relationships/hyperlink" Target="http://www.rand.org/content/dam/rand/pubs/research_reports/RR600/RR610/RAND_RR610.pdf" TargetMode="External"/><Relationship Id="rId16" Type="http://schemas.openxmlformats.org/officeDocument/2006/relationships/hyperlink" Target="http://www.symantec.com/content/en/us/about/media/pdfs/b-ponemon-2011-cost-of-data-breach-us.en-us.pdf" TargetMode="External"/><Relationship Id="rId29" Type="http://schemas.openxmlformats.org/officeDocument/2006/relationships/hyperlink" Target="http://www.theglobeandmail.com/technology/digital-culture/as-hackers-feast-on-stolen-data-profiting-from-fraud-gets-harder/article18982563/" TargetMode="External"/><Relationship Id="rId11" Type="http://schemas.openxmlformats.org/officeDocument/2006/relationships/hyperlink" Target="http://www.forbes.com/sites/frontline/2014/06/18/the-underground-economy-of-data-breaches/" TargetMode="External"/><Relationship Id="rId24" Type="http://schemas.openxmlformats.org/officeDocument/2006/relationships/hyperlink" Target="http://www.forbes.com/sites/frontline/2014/06/18/the-underground-economy-of-data-breaches/" TargetMode="External"/><Relationship Id="rId32" Type="http://schemas.openxmlformats.org/officeDocument/2006/relationships/hyperlink" Target="https://www.ncjrs.gov/pdffiles1/nij/grants/245375.pdf" TargetMode="External"/><Relationship Id="rId37" Type="http://schemas.openxmlformats.org/officeDocument/2006/relationships/hyperlink" Target="http://www.rand.org/content/dam/rand/pubs/research_reports/RR600/RR610/RAND_RR610.pdf" TargetMode="External"/><Relationship Id="rId40" Type="http://schemas.openxmlformats.org/officeDocument/2006/relationships/hyperlink" Target="http://www.rand.org/content/dam/rand/pubs/research_reports/RR600/RR610/RAND_RR610.pdf" TargetMode="External"/><Relationship Id="rId45" Type="http://schemas.openxmlformats.org/officeDocument/2006/relationships/hyperlink" Target="http://www.rand.org/content/dam/rand/pubs/research_reports/RR600/RR610/RAND_RR610.pdf" TargetMode="External"/><Relationship Id="rId53" Type="http://schemas.openxmlformats.org/officeDocument/2006/relationships/hyperlink" Target="http://www.rand.org/content/dam/rand/pubs/research_reports/RR600/RR610/RAND_RR610.pdf" TargetMode="External"/><Relationship Id="rId5" Type="http://schemas.openxmlformats.org/officeDocument/2006/relationships/hyperlink" Target="https://www.ncjrs.gov/pdffiles1/nij/grants/245375.pdf" TargetMode="External"/><Relationship Id="rId10" Type="http://schemas.openxmlformats.org/officeDocument/2006/relationships/hyperlink" Target="http://www.reuters.com/article/2014/09/24/us-cybersecurity-hospitals-idUSKCN0HJ21I20140924" TargetMode="External"/><Relationship Id="rId19" Type="http://schemas.openxmlformats.org/officeDocument/2006/relationships/hyperlink" Target="http://edition.cnn.com/2014/05/27/tech/mobile/hackers-iphones/" TargetMode="External"/><Relationship Id="rId31" Type="http://schemas.openxmlformats.org/officeDocument/2006/relationships/hyperlink" Target="http://www.theglobeandmail.com/technology/digital-culture/as-hackers-feast-on-stolen-data-profiting-from-fraud-gets-harder/article18982563/" TargetMode="External"/><Relationship Id="rId44" Type="http://schemas.openxmlformats.org/officeDocument/2006/relationships/hyperlink" Target="http://www.rand.org/content/dam/rand/pubs/research_reports/RR600/RR610/RAND_RR610.pdf" TargetMode="External"/><Relationship Id="rId52" Type="http://schemas.openxmlformats.org/officeDocument/2006/relationships/hyperlink" Target="http://www.rand.org/content/dam/rand/pubs/research_reports/RR600/RR610/RAND_RR610.pdf" TargetMode="External"/><Relationship Id="rId4" Type="http://schemas.openxmlformats.org/officeDocument/2006/relationships/hyperlink" Target="https://www.ncjrs.gov/pdffiles1/nij/grants/245375.pdf" TargetMode="External"/><Relationship Id="rId9" Type="http://schemas.openxmlformats.org/officeDocument/2006/relationships/hyperlink" Target="http://www.rand.org/content/dam/rand/pubs/research_reports/RR600/RR610/RAND_RR610.pdf" TargetMode="External"/><Relationship Id="rId14" Type="http://schemas.openxmlformats.org/officeDocument/2006/relationships/hyperlink" Target="http://www.rand.org/content/dam/rand/pubs/research_reports/RR600/RR610/RAND_RR610.pdf" TargetMode="External"/><Relationship Id="rId22" Type="http://schemas.openxmlformats.org/officeDocument/2006/relationships/hyperlink" Target="http://www.rand.org/content/dam/rand/pubs/research_reports/RR600/RR610/RAND_RR610.pdf" TargetMode="External"/><Relationship Id="rId27" Type="http://schemas.openxmlformats.org/officeDocument/2006/relationships/hyperlink" Target="http://www-935.ibm.com/services/us/en/it-services/security-services/cost-of-data-breach/" TargetMode="External"/><Relationship Id="rId30" Type="http://schemas.openxmlformats.org/officeDocument/2006/relationships/hyperlink" Target="http://www.theglobeandmail.com/technology/digital-culture/as-hackers-feast-on-stolen-data-profiting-from-fraud-gets-harder/article18982563/" TargetMode="External"/><Relationship Id="rId35" Type="http://schemas.openxmlformats.org/officeDocument/2006/relationships/hyperlink" Target="http://www.rand.org/content/dam/rand/pubs/research_reports/RR600/RR610/RAND_RR610.pdf" TargetMode="External"/><Relationship Id="rId43" Type="http://schemas.openxmlformats.org/officeDocument/2006/relationships/hyperlink" Target="http://www.rand.org/content/dam/rand/pubs/research_reports/RR600/RR610/RAND_RR610.pdf" TargetMode="External"/><Relationship Id="rId48" Type="http://schemas.openxmlformats.org/officeDocument/2006/relationships/hyperlink" Target="http://www.rand.org/content/dam/rand/pubs/research_reports/RR600/RR610/RAND_RR610.pdf" TargetMode="External"/><Relationship Id="rId56" Type="http://schemas.openxmlformats.org/officeDocument/2006/relationships/hyperlink" Target="http://www.rand.org/content/dam/rand/pubs/research_reports/RR600/RR610/RAND_RR610.pdf" TargetMode="External"/><Relationship Id="rId8" Type="http://schemas.openxmlformats.org/officeDocument/2006/relationships/hyperlink" Target="http://www.theglobeandmail.com/technology/digital-culture/as-hackers-feast-on-stolen-data-profiting-from-fraud-gets-harder/article18982563/" TargetMode="External"/><Relationship Id="rId51" Type="http://schemas.openxmlformats.org/officeDocument/2006/relationships/hyperlink" Target="http://www.rand.org/content/dam/rand/pubs/research_reports/RR600/RR610/RAND_RR610.pdf" TargetMode="External"/><Relationship Id="rId3" Type="http://schemas.openxmlformats.org/officeDocument/2006/relationships/hyperlink" Target="http://www.creditcards.com/glossary/term-fullz.php" TargetMode="External"/><Relationship Id="rId12" Type="http://schemas.openxmlformats.org/officeDocument/2006/relationships/hyperlink" Target="http://www.theglobeandmail.com/technology/digital-culture/as-hackers-feast-on-stolen-data-profiting-from-fraud-gets-harder/article18982563/" TargetMode="External"/><Relationship Id="rId17" Type="http://schemas.openxmlformats.org/officeDocument/2006/relationships/hyperlink" Target="http://www.reuters.com/article/2014/09/24/us-cybersecurity-hospitals-idUSKCN0HJ21I20140924" TargetMode="External"/><Relationship Id="rId25" Type="http://schemas.openxmlformats.org/officeDocument/2006/relationships/hyperlink" Target="http://www.symantec.com/content/en/us/about/media/pdfs/b-ponemon-2011-cost-of-data-breach-us.en-us.pdf" TargetMode="External"/><Relationship Id="rId33" Type="http://schemas.openxmlformats.org/officeDocument/2006/relationships/hyperlink" Target="https://medium.com/@N/how-i-lost-my-50-000-twitter-username-24eb09e026dd" TargetMode="External"/><Relationship Id="rId38" Type="http://schemas.openxmlformats.org/officeDocument/2006/relationships/hyperlink" Target="http://www.rand.org/content/dam/rand/pubs/research_reports/RR600/RR610/RAND_RR610.pdf" TargetMode="External"/><Relationship Id="rId46" Type="http://schemas.openxmlformats.org/officeDocument/2006/relationships/hyperlink" Target="http://www.rand.org/content/dam/rand/pubs/research_reports/RR600/RR610/RAND_RR610.pdf" TargetMode="External"/><Relationship Id="rId20" Type="http://schemas.openxmlformats.org/officeDocument/2006/relationships/hyperlink" Target="http://www.theglobeandmail.com/technology/digital-culture/as-hackers-feast-on-stolen-data-profiting-from-fraud-gets-harder/article18982563/" TargetMode="External"/><Relationship Id="rId41" Type="http://schemas.openxmlformats.org/officeDocument/2006/relationships/hyperlink" Target="http://www.rand.org/content/dam/rand/pubs/research_reports/RR600/RR610/RAND_RR610.pdf" TargetMode="External"/><Relationship Id="rId54" Type="http://schemas.openxmlformats.org/officeDocument/2006/relationships/hyperlink" Target="http://www.rand.org/content/dam/rand/pubs/research_reports/RR600/RR610/RAND_RR610.pdf" TargetMode="External"/><Relationship Id="rId1" Type="http://schemas.openxmlformats.org/officeDocument/2006/relationships/hyperlink" Target="https://www.ncjrs.gov/pdffiles1/nij/grants/245375.pdf" TargetMode="External"/><Relationship Id="rId6" Type="http://schemas.openxmlformats.org/officeDocument/2006/relationships/hyperlink" Target="http://www.reuters.com/article/2014/09/24/us-cybersecurity-hospitals-idUSKCN0HJ21I20140924" TargetMode="External"/><Relationship Id="rId15" Type="http://schemas.openxmlformats.org/officeDocument/2006/relationships/hyperlink" Target="http://www.rand.org/content/dam/rand/pubs/research_reports/RR600/RR610/RAND_RR610.pdf" TargetMode="External"/><Relationship Id="rId23" Type="http://schemas.openxmlformats.org/officeDocument/2006/relationships/hyperlink" Target="http://www.bloomberg.com/infographics/2014-08-21/top-data-breaches.html" TargetMode="External"/><Relationship Id="rId28" Type="http://schemas.openxmlformats.org/officeDocument/2006/relationships/hyperlink" Target="http://www.theglobeandmail.com/technology/digital-culture/as-hackers-feast-on-stolen-data-profiting-from-fraud-gets-harder/article18982563/" TargetMode="External"/><Relationship Id="rId36" Type="http://schemas.openxmlformats.org/officeDocument/2006/relationships/hyperlink" Target="http://www.rand.org/content/dam/rand/pubs/research_reports/RR600/RR610/RAND_RR610.pdf" TargetMode="External"/><Relationship Id="rId49" Type="http://schemas.openxmlformats.org/officeDocument/2006/relationships/hyperlink" Target="http://www.rand.org/content/dam/rand/pubs/research_reports/RR600/RR610/RAND_RR61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372"/>
  <sheetViews>
    <sheetView tabSelected="1" workbookViewId="0">
      <pane xSplit="2" ySplit="2" topLeftCell="C3" activePane="bottomRight" state="frozen"/>
      <selection pane="topRight" activeCell="C1" sqref="C1"/>
      <selection pane="bottomLeft" activeCell="A3" sqref="A3"/>
      <selection pane="bottomRight" activeCell="E3" sqref="E3"/>
    </sheetView>
  </sheetViews>
  <sheetFormatPr defaultColWidth="14.453125" defaultRowHeight="12.75" customHeight="1"/>
  <cols>
    <col min="1" max="1" width="25.81640625" customWidth="1"/>
    <col min="2" max="2" width="18.54296875" customWidth="1"/>
    <col min="3" max="3" width="16.81640625" customWidth="1"/>
    <col min="4" max="4" width="10" customWidth="1"/>
    <col min="5" max="5" width="34.54296875" customWidth="1"/>
    <col min="6" max="6" width="14.81640625" customWidth="1"/>
    <col min="7" max="7" width="17" customWidth="1"/>
    <col min="8" max="8" width="11.54296875" customWidth="1"/>
    <col min="9" max="9" width="13.81640625" customWidth="1"/>
    <col min="10" max="10" width="15.54296875" customWidth="1"/>
    <col min="11" max="11" width="2.26953125" customWidth="1"/>
    <col min="12" max="14" width="17.26953125" customWidth="1"/>
  </cols>
  <sheetData>
    <row r="1" spans="1:14" ht="23">
      <c r="A1" s="1" t="s">
        <v>0</v>
      </c>
      <c r="B1" s="1" t="s">
        <v>1</v>
      </c>
      <c r="C1" s="2" t="s">
        <v>2</v>
      </c>
      <c r="D1" s="3" t="s">
        <v>3</v>
      </c>
      <c r="E1" s="1" t="s">
        <v>4</v>
      </c>
      <c r="F1" s="4" t="s">
        <v>5</v>
      </c>
      <c r="G1" s="5" t="s">
        <v>6</v>
      </c>
      <c r="H1" s="1" t="s">
        <v>7</v>
      </c>
      <c r="I1" s="6" t="s">
        <v>8</v>
      </c>
      <c r="J1" s="7" t="s">
        <v>9</v>
      </c>
      <c r="K1" s="8"/>
      <c r="L1" s="8" t="s">
        <v>10</v>
      </c>
      <c r="M1" s="9" t="s">
        <v>11</v>
      </c>
      <c r="N1" s="9" t="s">
        <v>12</v>
      </c>
    </row>
    <row r="2" spans="1:14" ht="172.5">
      <c r="A2" s="10"/>
      <c r="B2" s="11"/>
      <c r="C2" s="12" t="s">
        <v>13</v>
      </c>
      <c r="D2" s="13" t="s">
        <v>14</v>
      </c>
      <c r="E2" s="14"/>
      <c r="F2" s="15" t="s">
        <v>15</v>
      </c>
      <c r="G2" s="14" t="s">
        <v>16</v>
      </c>
      <c r="H2" s="11"/>
      <c r="I2" s="16" t="s">
        <v>17</v>
      </c>
      <c r="J2" s="16" t="str">
        <f>"=IF(C3&gt;100000000,C3,"")"</f>
        <v>=IF(C3&gt;100000000,C3,")</v>
      </c>
      <c r="K2" s="11"/>
      <c r="L2" s="11"/>
      <c r="M2" s="17"/>
      <c r="N2" s="17"/>
    </row>
    <row r="3" spans="1:14" ht="50">
      <c r="A3" s="3" t="s">
        <v>18</v>
      </c>
      <c r="B3" s="18" t="s">
        <v>19</v>
      </c>
      <c r="C3" s="19">
        <v>40000000</v>
      </c>
      <c r="D3" s="20">
        <v>2020</v>
      </c>
      <c r="E3" s="20" t="s">
        <v>20</v>
      </c>
      <c r="F3" s="20" t="s">
        <v>21</v>
      </c>
      <c r="G3" s="20" t="s">
        <v>22</v>
      </c>
      <c r="H3" s="21"/>
      <c r="I3" s="20">
        <v>1</v>
      </c>
      <c r="J3" s="22">
        <v>8000000000</v>
      </c>
      <c r="K3" s="21"/>
      <c r="L3" s="23" t="s">
        <v>23</v>
      </c>
      <c r="M3" s="24" t="s">
        <v>24</v>
      </c>
      <c r="N3" s="25"/>
    </row>
    <row r="4" spans="1:14" ht="409.5">
      <c r="A4" s="3" t="s">
        <v>25</v>
      </c>
      <c r="B4" s="26"/>
      <c r="C4" s="19">
        <v>300000</v>
      </c>
      <c r="D4" s="20">
        <v>2020</v>
      </c>
      <c r="E4" s="20" t="s">
        <v>26</v>
      </c>
      <c r="F4" s="20" t="s">
        <v>27</v>
      </c>
      <c r="G4" s="20" t="s">
        <v>28</v>
      </c>
      <c r="H4" s="21"/>
      <c r="I4" s="20">
        <v>3</v>
      </c>
      <c r="J4" s="22">
        <v>300000</v>
      </c>
      <c r="K4" s="21"/>
      <c r="L4" s="23" t="s">
        <v>23</v>
      </c>
      <c r="M4" s="24" t="s">
        <v>29</v>
      </c>
      <c r="N4" s="25"/>
    </row>
    <row r="5" spans="1:14" ht="75">
      <c r="A5" s="3" t="s">
        <v>30</v>
      </c>
      <c r="B5" s="26"/>
      <c r="C5" s="19">
        <v>115000000</v>
      </c>
      <c r="D5" s="20">
        <v>2020</v>
      </c>
      <c r="E5" s="20" t="s">
        <v>31</v>
      </c>
      <c r="F5" s="20" t="s">
        <v>21</v>
      </c>
      <c r="G5" s="20" t="s">
        <v>28</v>
      </c>
      <c r="H5" s="21"/>
      <c r="I5" s="20">
        <v>2</v>
      </c>
      <c r="J5" s="22">
        <v>115000000</v>
      </c>
      <c r="K5" s="21"/>
      <c r="L5" s="23" t="s">
        <v>32</v>
      </c>
      <c r="M5" s="24" t="s">
        <v>33</v>
      </c>
      <c r="N5" s="25"/>
    </row>
    <row r="6" spans="1:14" ht="100">
      <c r="A6" s="3" t="s">
        <v>34</v>
      </c>
      <c r="B6" s="26"/>
      <c r="C6" s="19">
        <v>387000</v>
      </c>
      <c r="D6" s="20">
        <v>2020</v>
      </c>
      <c r="E6" s="20" t="s">
        <v>35</v>
      </c>
      <c r="F6" s="20" t="s">
        <v>36</v>
      </c>
      <c r="G6" s="20" t="s">
        <v>28</v>
      </c>
      <c r="H6" s="21"/>
      <c r="I6" s="20">
        <v>2</v>
      </c>
      <c r="J6" s="22">
        <v>287000</v>
      </c>
      <c r="K6" s="21"/>
      <c r="L6" s="23" t="s">
        <v>37</v>
      </c>
      <c r="M6" s="24" t="s">
        <v>38</v>
      </c>
      <c r="N6" s="25"/>
    </row>
    <row r="7" spans="1:14" ht="57.5">
      <c r="A7" s="5" t="s">
        <v>39</v>
      </c>
      <c r="B7" s="27" t="s">
        <v>40</v>
      </c>
      <c r="C7" s="19">
        <v>22000000</v>
      </c>
      <c r="D7" s="20">
        <v>2020</v>
      </c>
      <c r="E7" s="20" t="s">
        <v>41</v>
      </c>
      <c r="F7" s="20" t="s">
        <v>42</v>
      </c>
      <c r="G7" s="20" t="s">
        <v>28</v>
      </c>
      <c r="H7" s="21"/>
      <c r="I7" s="20">
        <v>2</v>
      </c>
      <c r="J7" s="22">
        <v>22000000</v>
      </c>
      <c r="K7" s="21"/>
      <c r="L7" s="23" t="s">
        <v>43</v>
      </c>
      <c r="M7" s="24" t="s">
        <v>44</v>
      </c>
      <c r="N7" s="25"/>
    </row>
    <row r="8" spans="1:14" ht="46">
      <c r="A8" s="3" t="s">
        <v>45</v>
      </c>
      <c r="B8" s="26"/>
      <c r="C8" s="19">
        <v>9000000</v>
      </c>
      <c r="D8" s="20">
        <v>2020</v>
      </c>
      <c r="E8" s="20" t="s">
        <v>46</v>
      </c>
      <c r="F8" s="20" t="s">
        <v>47</v>
      </c>
      <c r="G8" s="20" t="s">
        <v>28</v>
      </c>
      <c r="H8" s="21"/>
      <c r="I8" s="20">
        <v>3</v>
      </c>
      <c r="J8" s="22">
        <v>9000000</v>
      </c>
      <c r="K8" s="21"/>
      <c r="L8" s="23" t="s">
        <v>48</v>
      </c>
      <c r="M8" s="24" t="s">
        <v>49</v>
      </c>
      <c r="N8" s="25"/>
    </row>
    <row r="9" spans="1:14" ht="112.5">
      <c r="A9" s="3" t="s">
        <v>50</v>
      </c>
      <c r="B9" s="26"/>
      <c r="C9" s="19">
        <v>250000000</v>
      </c>
      <c r="D9" s="20">
        <v>2020</v>
      </c>
      <c r="E9" s="20" t="s">
        <v>51</v>
      </c>
      <c r="F9" s="20" t="s">
        <v>42</v>
      </c>
      <c r="G9" s="20" t="s">
        <v>22</v>
      </c>
      <c r="H9" s="21"/>
      <c r="I9" s="20">
        <v>1</v>
      </c>
      <c r="J9" s="22">
        <v>250000000</v>
      </c>
      <c r="K9" s="21"/>
      <c r="L9" s="23" t="s">
        <v>52</v>
      </c>
      <c r="M9" s="24" t="s">
        <v>53</v>
      </c>
      <c r="N9" s="25"/>
    </row>
    <row r="10" spans="1:14" ht="75">
      <c r="A10" s="3" t="s">
        <v>54</v>
      </c>
      <c r="B10" s="26"/>
      <c r="C10" s="19">
        <v>6900000</v>
      </c>
      <c r="D10" s="20">
        <v>2020</v>
      </c>
      <c r="E10" s="20" t="s">
        <v>55</v>
      </c>
      <c r="F10" s="20" t="s">
        <v>36</v>
      </c>
      <c r="G10" s="20" t="s">
        <v>56</v>
      </c>
      <c r="H10" s="21"/>
      <c r="I10" s="20">
        <v>4</v>
      </c>
      <c r="J10" s="22">
        <v>6900000</v>
      </c>
      <c r="K10" s="21"/>
      <c r="L10" s="23" t="s">
        <v>32</v>
      </c>
      <c r="M10" s="24" t="s">
        <v>57</v>
      </c>
      <c r="N10" s="25"/>
    </row>
    <row r="11" spans="1:14" ht="37.5">
      <c r="A11" s="3" t="s">
        <v>58</v>
      </c>
      <c r="B11" s="26"/>
      <c r="C11" s="19">
        <v>900000</v>
      </c>
      <c r="D11" s="20">
        <v>2020</v>
      </c>
      <c r="E11" s="20" t="s">
        <v>59</v>
      </c>
      <c r="F11" s="20" t="s">
        <v>60</v>
      </c>
      <c r="G11" s="20" t="s">
        <v>22</v>
      </c>
      <c r="H11" s="21"/>
      <c r="I11" s="20">
        <v>1</v>
      </c>
      <c r="J11" s="22">
        <v>900000</v>
      </c>
      <c r="K11" s="21"/>
      <c r="L11" s="23" t="s">
        <v>61</v>
      </c>
      <c r="M11" s="24" t="s">
        <v>62</v>
      </c>
      <c r="N11" s="25"/>
    </row>
    <row r="12" spans="1:14" ht="87.5">
      <c r="A12" s="3" t="s">
        <v>63</v>
      </c>
      <c r="B12" s="26"/>
      <c r="C12" s="19">
        <v>150000</v>
      </c>
      <c r="D12" s="20">
        <v>2020</v>
      </c>
      <c r="E12" s="20" t="s">
        <v>64</v>
      </c>
      <c r="F12" s="20" t="s">
        <v>60</v>
      </c>
      <c r="G12" s="20" t="s">
        <v>28</v>
      </c>
      <c r="H12" s="21"/>
      <c r="I12" s="20">
        <v>1</v>
      </c>
      <c r="J12" s="22">
        <v>150000</v>
      </c>
      <c r="K12" s="21"/>
      <c r="L12" s="23" t="s">
        <v>65</v>
      </c>
      <c r="M12" s="24" t="s">
        <v>66</v>
      </c>
      <c r="N12" s="25"/>
    </row>
    <row r="13" spans="1:14" ht="62.5">
      <c r="A13" s="3" t="s">
        <v>67</v>
      </c>
      <c r="B13" s="26"/>
      <c r="C13" s="19">
        <v>600000</v>
      </c>
      <c r="D13" s="20">
        <v>2020</v>
      </c>
      <c r="E13" s="20" t="s">
        <v>68</v>
      </c>
      <c r="F13" s="20" t="s">
        <v>60</v>
      </c>
      <c r="G13" s="20" t="s">
        <v>28</v>
      </c>
      <c r="H13" s="21"/>
      <c r="I13" s="20">
        <v>1</v>
      </c>
      <c r="J13" s="22">
        <v>600000</v>
      </c>
      <c r="K13" s="21"/>
      <c r="L13" s="23" t="s">
        <v>69</v>
      </c>
      <c r="M13" s="24" t="s">
        <v>70</v>
      </c>
      <c r="N13" s="25"/>
    </row>
    <row r="14" spans="1:14" ht="75">
      <c r="A14" s="3" t="s">
        <v>71</v>
      </c>
      <c r="B14" s="26"/>
      <c r="C14" s="19">
        <v>5200000</v>
      </c>
      <c r="D14" s="20">
        <v>2020</v>
      </c>
      <c r="E14" s="20" t="s">
        <v>72</v>
      </c>
      <c r="F14" s="20" t="s">
        <v>60</v>
      </c>
      <c r="G14" s="20" t="s">
        <v>73</v>
      </c>
      <c r="H14" s="21"/>
      <c r="I14" s="20">
        <v>2</v>
      </c>
      <c r="J14" s="22">
        <v>5200000</v>
      </c>
      <c r="K14" s="21"/>
      <c r="L14" s="23" t="s">
        <v>74</v>
      </c>
      <c r="M14" s="24" t="s">
        <v>75</v>
      </c>
      <c r="N14" s="25"/>
    </row>
    <row r="15" spans="1:14" ht="57.5">
      <c r="A15" s="3" t="s">
        <v>76</v>
      </c>
      <c r="B15" s="26"/>
      <c r="C15" s="19">
        <v>500000</v>
      </c>
      <c r="D15" s="20">
        <v>2020</v>
      </c>
      <c r="E15" s="20" t="s">
        <v>77</v>
      </c>
      <c r="F15" s="20" t="s">
        <v>78</v>
      </c>
      <c r="G15" s="20" t="s">
        <v>28</v>
      </c>
      <c r="H15" s="21"/>
      <c r="I15" s="20">
        <v>1</v>
      </c>
      <c r="J15" s="22">
        <v>500000</v>
      </c>
      <c r="K15" s="21"/>
      <c r="L15" s="23" t="s">
        <v>79</v>
      </c>
      <c r="M15" s="28" t="s">
        <v>80</v>
      </c>
      <c r="N15" s="25"/>
    </row>
    <row r="16" spans="1:14" ht="80.5">
      <c r="A16" s="3" t="s">
        <v>81</v>
      </c>
      <c r="B16" s="26"/>
      <c r="C16" s="19">
        <v>6500000</v>
      </c>
      <c r="D16" s="20">
        <v>2020</v>
      </c>
      <c r="E16" s="20" t="s">
        <v>82</v>
      </c>
      <c r="F16" s="20" t="s">
        <v>36</v>
      </c>
      <c r="G16" s="20" t="s">
        <v>22</v>
      </c>
      <c r="H16" s="21"/>
      <c r="I16" s="20">
        <v>2</v>
      </c>
      <c r="J16" s="22">
        <v>6500000</v>
      </c>
      <c r="K16" s="21"/>
      <c r="L16" s="23" t="s">
        <v>83</v>
      </c>
      <c r="M16" s="29" t="s">
        <v>84</v>
      </c>
      <c r="N16" s="25"/>
    </row>
    <row r="17" spans="1:14" ht="69">
      <c r="A17" s="3" t="s">
        <v>85</v>
      </c>
      <c r="B17" s="26"/>
      <c r="C17" s="19">
        <v>10600000</v>
      </c>
      <c r="D17" s="20">
        <v>2020</v>
      </c>
      <c r="E17" s="20" t="s">
        <v>86</v>
      </c>
      <c r="F17" s="20" t="s">
        <v>60</v>
      </c>
      <c r="G17" s="20" t="s">
        <v>28</v>
      </c>
      <c r="H17" s="21"/>
      <c r="I17" s="20">
        <v>2</v>
      </c>
      <c r="J17" s="22">
        <v>10600000</v>
      </c>
      <c r="K17" s="21"/>
      <c r="L17" s="23" t="s">
        <v>32</v>
      </c>
      <c r="M17" s="29" t="s">
        <v>87</v>
      </c>
      <c r="N17" s="25"/>
    </row>
    <row r="18" spans="1:14" ht="92">
      <c r="A18" s="3" t="s">
        <v>88</v>
      </c>
      <c r="B18" s="26"/>
      <c r="C18" s="19">
        <v>5000000</v>
      </c>
      <c r="D18" s="20">
        <v>2020</v>
      </c>
      <c r="E18" s="20" t="s">
        <v>89</v>
      </c>
      <c r="F18" s="20" t="s">
        <v>47</v>
      </c>
      <c r="G18" s="20" t="s">
        <v>22</v>
      </c>
      <c r="H18" s="21"/>
      <c r="I18" s="20">
        <v>2</v>
      </c>
      <c r="J18" s="22">
        <v>5000000</v>
      </c>
      <c r="K18" s="21"/>
      <c r="L18" s="23" t="s">
        <v>90</v>
      </c>
      <c r="M18" s="29" t="s">
        <v>91</v>
      </c>
      <c r="N18" s="25"/>
    </row>
    <row r="19" spans="1:14" ht="75">
      <c r="A19" s="3" t="s">
        <v>92</v>
      </c>
      <c r="B19" s="30" t="s">
        <v>93</v>
      </c>
      <c r="C19" s="19">
        <v>30000000</v>
      </c>
      <c r="D19" s="20">
        <v>2019</v>
      </c>
      <c r="E19" s="20" t="s">
        <v>94</v>
      </c>
      <c r="F19" s="20" t="s">
        <v>60</v>
      </c>
      <c r="G19" s="20" t="s">
        <v>28</v>
      </c>
      <c r="H19" s="21"/>
      <c r="I19" s="20">
        <v>3</v>
      </c>
      <c r="J19" s="22">
        <v>30000000</v>
      </c>
      <c r="K19" s="21"/>
      <c r="L19" s="23" t="s">
        <v>95</v>
      </c>
      <c r="M19" s="24" t="s">
        <v>96</v>
      </c>
      <c r="N19" s="25"/>
    </row>
    <row r="20" spans="1:14" ht="57.5">
      <c r="A20" s="31" t="s">
        <v>97</v>
      </c>
      <c r="B20" s="32"/>
      <c r="C20" s="19">
        <v>4200000</v>
      </c>
      <c r="D20" s="20">
        <v>2019</v>
      </c>
      <c r="E20" s="20" t="s">
        <v>98</v>
      </c>
      <c r="F20" s="20" t="s">
        <v>99</v>
      </c>
      <c r="G20" s="20" t="s">
        <v>73</v>
      </c>
      <c r="H20" s="20"/>
      <c r="I20" s="20">
        <v>2</v>
      </c>
      <c r="J20" s="33"/>
      <c r="K20" s="21"/>
      <c r="L20" s="34" t="s">
        <v>100</v>
      </c>
      <c r="M20" s="35" t="s">
        <v>101</v>
      </c>
      <c r="N20" s="36"/>
    </row>
    <row r="21" spans="1:14" ht="46">
      <c r="A21" s="31" t="s">
        <v>102</v>
      </c>
      <c r="B21" s="32"/>
      <c r="C21" s="19">
        <v>100000</v>
      </c>
      <c r="D21" s="20">
        <v>2019</v>
      </c>
      <c r="E21" s="20" t="s">
        <v>103</v>
      </c>
      <c r="F21" s="20" t="s">
        <v>36</v>
      </c>
      <c r="G21" s="20" t="s">
        <v>28</v>
      </c>
      <c r="H21" s="20" t="s">
        <v>104</v>
      </c>
      <c r="I21" s="20">
        <v>2</v>
      </c>
      <c r="J21" s="33"/>
      <c r="K21" s="21"/>
      <c r="L21" s="34" t="s">
        <v>105</v>
      </c>
      <c r="M21" s="35" t="s">
        <v>106</v>
      </c>
      <c r="N21" s="36"/>
    </row>
    <row r="22" spans="1:14" ht="46">
      <c r="A22" s="31" t="s">
        <v>107</v>
      </c>
      <c r="B22" s="32"/>
      <c r="C22" s="19">
        <v>20000000</v>
      </c>
      <c r="D22" s="20">
        <v>2019</v>
      </c>
      <c r="E22" s="20" t="s">
        <v>108</v>
      </c>
      <c r="F22" s="20" t="s">
        <v>109</v>
      </c>
      <c r="G22" s="20" t="s">
        <v>22</v>
      </c>
      <c r="H22" s="20"/>
      <c r="I22" s="20">
        <v>4</v>
      </c>
      <c r="J22" s="33"/>
      <c r="K22" s="21"/>
      <c r="L22" s="34" t="s">
        <v>32</v>
      </c>
      <c r="M22" s="35" t="s">
        <v>110</v>
      </c>
      <c r="N22" s="36"/>
    </row>
    <row r="23" spans="1:14" ht="57.5">
      <c r="A23" s="31" t="s">
        <v>111</v>
      </c>
      <c r="B23" s="32"/>
      <c r="C23" s="19">
        <v>200000</v>
      </c>
      <c r="D23" s="20">
        <v>2019</v>
      </c>
      <c r="E23" s="20" t="s">
        <v>112</v>
      </c>
      <c r="F23" s="20" t="s">
        <v>113</v>
      </c>
      <c r="G23" s="20" t="s">
        <v>28</v>
      </c>
      <c r="H23" s="20"/>
      <c r="I23" s="20">
        <v>4</v>
      </c>
      <c r="J23" s="33"/>
      <c r="K23" s="21"/>
      <c r="L23" s="34" t="s">
        <v>114</v>
      </c>
      <c r="M23" s="35" t="s">
        <v>115</v>
      </c>
      <c r="N23" s="36"/>
    </row>
    <row r="24" spans="1:14" ht="46">
      <c r="A24" s="31" t="s">
        <v>116</v>
      </c>
      <c r="B24" s="32"/>
      <c r="C24" s="19">
        <v>139000000</v>
      </c>
      <c r="D24" s="20">
        <v>2019</v>
      </c>
      <c r="E24" s="20" t="s">
        <v>117</v>
      </c>
      <c r="F24" s="20" t="s">
        <v>42</v>
      </c>
      <c r="G24" s="20" t="s">
        <v>28</v>
      </c>
      <c r="H24" s="20"/>
      <c r="I24" s="20">
        <v>2</v>
      </c>
      <c r="J24" s="33"/>
      <c r="K24" s="21"/>
      <c r="L24" s="34" t="s">
        <v>32</v>
      </c>
      <c r="M24" s="35" t="s">
        <v>118</v>
      </c>
      <c r="N24" s="36"/>
    </row>
    <row r="25" spans="1:14" ht="57.5">
      <c r="A25" s="31" t="s">
        <v>119</v>
      </c>
      <c r="B25" s="32"/>
      <c r="C25" s="19">
        <v>885000000</v>
      </c>
      <c r="D25" s="20">
        <v>2019</v>
      </c>
      <c r="E25" s="20" t="s">
        <v>120</v>
      </c>
      <c r="F25" s="20" t="s">
        <v>99</v>
      </c>
      <c r="G25" s="20" t="s">
        <v>22</v>
      </c>
      <c r="H25" s="20"/>
      <c r="I25" s="20">
        <v>4</v>
      </c>
      <c r="J25" s="33">
        <v>885000000</v>
      </c>
      <c r="K25" s="21"/>
      <c r="L25" s="34" t="s">
        <v>95</v>
      </c>
      <c r="M25" s="35" t="s">
        <v>121</v>
      </c>
      <c r="N25" s="36"/>
    </row>
    <row r="26" spans="1:14" ht="46">
      <c r="A26" s="31" t="s">
        <v>122</v>
      </c>
      <c r="B26" s="32" t="s">
        <v>123</v>
      </c>
      <c r="C26" s="19">
        <v>49000000</v>
      </c>
      <c r="D26" s="20">
        <v>2019</v>
      </c>
      <c r="E26" s="20" t="s">
        <v>124</v>
      </c>
      <c r="F26" s="20" t="s">
        <v>125</v>
      </c>
      <c r="G26" s="20" t="s">
        <v>22</v>
      </c>
      <c r="H26" s="20" t="s">
        <v>104</v>
      </c>
      <c r="I26" s="20">
        <v>1</v>
      </c>
      <c r="J26" s="33"/>
      <c r="K26" s="21"/>
      <c r="L26" s="34" t="s">
        <v>126</v>
      </c>
      <c r="M26" s="35" t="s">
        <v>127</v>
      </c>
      <c r="N26" s="36"/>
    </row>
    <row r="27" spans="1:14" ht="46">
      <c r="A27" s="31" t="s">
        <v>128</v>
      </c>
      <c r="B27" s="32" t="s">
        <v>129</v>
      </c>
      <c r="C27" s="19">
        <v>2000000</v>
      </c>
      <c r="D27" s="20">
        <v>2019</v>
      </c>
      <c r="E27" s="20" t="s">
        <v>130</v>
      </c>
      <c r="F27" s="20" t="s">
        <v>78</v>
      </c>
      <c r="G27" s="20" t="s">
        <v>22</v>
      </c>
      <c r="H27" s="20"/>
      <c r="I27" s="20">
        <v>1</v>
      </c>
      <c r="J27" s="33" t="str">
        <f t="shared" ref="J27:J54" si="0">IF(C27&gt;100000000,C27,"")</f>
        <v/>
      </c>
      <c r="K27" s="21"/>
      <c r="L27" s="34" t="s">
        <v>126</v>
      </c>
      <c r="M27" s="35" t="s">
        <v>131</v>
      </c>
      <c r="N27" s="36"/>
    </row>
    <row r="28" spans="1:14" ht="34.5">
      <c r="A28" s="31" t="s">
        <v>132</v>
      </c>
      <c r="B28" s="32"/>
      <c r="C28" s="19">
        <v>3100000</v>
      </c>
      <c r="D28" s="20">
        <v>2019</v>
      </c>
      <c r="E28" s="20" t="s">
        <v>133</v>
      </c>
      <c r="F28" s="20" t="s">
        <v>47</v>
      </c>
      <c r="G28" s="20" t="s">
        <v>28</v>
      </c>
      <c r="H28" s="20"/>
      <c r="I28" s="20">
        <v>2</v>
      </c>
      <c r="J28" s="33" t="str">
        <f t="shared" si="0"/>
        <v/>
      </c>
      <c r="K28" s="21"/>
      <c r="L28" s="34" t="s">
        <v>134</v>
      </c>
      <c r="M28" s="35" t="s">
        <v>135</v>
      </c>
      <c r="N28" s="35" t="s">
        <v>136</v>
      </c>
    </row>
    <row r="29" spans="1:14" ht="57.5">
      <c r="A29" s="31" t="s">
        <v>137</v>
      </c>
      <c r="B29" s="32" t="s">
        <v>138</v>
      </c>
      <c r="C29" s="19">
        <v>1800000</v>
      </c>
      <c r="D29" s="20">
        <v>2019</v>
      </c>
      <c r="E29" s="20" t="s">
        <v>139</v>
      </c>
      <c r="F29" s="20" t="s">
        <v>42</v>
      </c>
      <c r="G29" s="20" t="s">
        <v>22</v>
      </c>
      <c r="H29" s="20" t="s">
        <v>104</v>
      </c>
      <c r="I29" s="20">
        <v>4</v>
      </c>
      <c r="J29" s="33" t="str">
        <f t="shared" si="0"/>
        <v/>
      </c>
      <c r="K29" s="21"/>
      <c r="L29" s="34" t="s">
        <v>140</v>
      </c>
      <c r="M29" s="35" t="s">
        <v>141</v>
      </c>
      <c r="N29" s="36"/>
    </row>
    <row r="30" spans="1:14" ht="57.5">
      <c r="A30" s="31" t="s">
        <v>142</v>
      </c>
      <c r="B30" s="32" t="s">
        <v>143</v>
      </c>
      <c r="C30" s="19">
        <v>2700000</v>
      </c>
      <c r="D30" s="20">
        <v>2019</v>
      </c>
      <c r="E30" s="20" t="s">
        <v>144</v>
      </c>
      <c r="F30" s="20" t="s">
        <v>109</v>
      </c>
      <c r="G30" s="20" t="s">
        <v>22</v>
      </c>
      <c r="H30" s="20" t="s">
        <v>104</v>
      </c>
      <c r="I30" s="20">
        <v>5</v>
      </c>
      <c r="J30" s="33" t="str">
        <f t="shared" si="0"/>
        <v/>
      </c>
      <c r="K30" s="21"/>
      <c r="L30" s="34" t="s">
        <v>145</v>
      </c>
      <c r="M30" s="35" t="s">
        <v>146</v>
      </c>
      <c r="N30" s="35" t="s">
        <v>147</v>
      </c>
    </row>
    <row r="31" spans="1:14" ht="34.5">
      <c r="A31" s="31" t="s">
        <v>148</v>
      </c>
      <c r="B31" s="32"/>
      <c r="C31" s="19">
        <v>162000000</v>
      </c>
      <c r="D31" s="20">
        <v>2019</v>
      </c>
      <c r="E31" s="20" t="s">
        <v>149</v>
      </c>
      <c r="F31" s="20" t="s">
        <v>78</v>
      </c>
      <c r="G31" s="20" t="s">
        <v>28</v>
      </c>
      <c r="H31" s="21"/>
      <c r="I31" s="20">
        <v>1</v>
      </c>
      <c r="J31" s="33">
        <f t="shared" si="0"/>
        <v>162000000</v>
      </c>
      <c r="K31" s="21"/>
      <c r="L31" s="34" t="s">
        <v>150</v>
      </c>
      <c r="M31" s="35" t="s">
        <v>151</v>
      </c>
      <c r="N31" s="37"/>
    </row>
    <row r="32" spans="1:14" ht="34.5">
      <c r="A32" s="31" t="s">
        <v>152</v>
      </c>
      <c r="B32" s="32"/>
      <c r="C32" s="19">
        <v>41000000</v>
      </c>
      <c r="D32" s="20">
        <v>2019</v>
      </c>
      <c r="E32" s="20" t="s">
        <v>149</v>
      </c>
      <c r="F32" s="20" t="s">
        <v>42</v>
      </c>
      <c r="G32" s="20" t="s">
        <v>28</v>
      </c>
      <c r="H32" s="21"/>
      <c r="I32" s="20">
        <v>1</v>
      </c>
      <c r="J32" s="33" t="str">
        <f t="shared" si="0"/>
        <v/>
      </c>
      <c r="K32" s="21"/>
      <c r="L32" s="34" t="s">
        <v>150</v>
      </c>
      <c r="M32" s="35" t="s">
        <v>151</v>
      </c>
      <c r="N32" s="37"/>
    </row>
    <row r="33" spans="1:14" ht="34.5">
      <c r="A33" s="31" t="s">
        <v>153</v>
      </c>
      <c r="B33" s="32"/>
      <c r="C33" s="19">
        <v>28000000</v>
      </c>
      <c r="D33" s="20">
        <v>2019</v>
      </c>
      <c r="E33" s="20" t="s">
        <v>149</v>
      </c>
      <c r="F33" s="20" t="s">
        <v>60</v>
      </c>
      <c r="G33" s="20" t="s">
        <v>28</v>
      </c>
      <c r="H33" s="21"/>
      <c r="I33" s="20">
        <v>1</v>
      </c>
      <c r="J33" s="33" t="str">
        <f t="shared" si="0"/>
        <v/>
      </c>
      <c r="K33" s="21"/>
      <c r="L33" s="34" t="s">
        <v>150</v>
      </c>
      <c r="M33" s="35" t="s">
        <v>151</v>
      </c>
      <c r="N33" s="37"/>
    </row>
    <row r="34" spans="1:14" ht="34.5">
      <c r="A34" s="31" t="s">
        <v>154</v>
      </c>
      <c r="B34" s="32"/>
      <c r="C34" s="19">
        <v>25000000</v>
      </c>
      <c r="D34" s="20">
        <v>2019</v>
      </c>
      <c r="E34" s="20" t="s">
        <v>149</v>
      </c>
      <c r="F34" s="20" t="s">
        <v>78</v>
      </c>
      <c r="G34" s="20" t="s">
        <v>28</v>
      </c>
      <c r="H34" s="21"/>
      <c r="I34" s="20">
        <v>1</v>
      </c>
      <c r="J34" s="33" t="str">
        <f t="shared" si="0"/>
        <v/>
      </c>
      <c r="K34" s="21"/>
      <c r="L34" s="34" t="s">
        <v>150</v>
      </c>
      <c r="M34" s="35" t="s">
        <v>151</v>
      </c>
      <c r="N34" s="37"/>
    </row>
    <row r="35" spans="1:14" ht="34.5">
      <c r="A35" s="31" t="s">
        <v>155</v>
      </c>
      <c r="B35" s="32"/>
      <c r="C35" s="19">
        <v>22000000</v>
      </c>
      <c r="D35" s="20">
        <v>2019</v>
      </c>
      <c r="E35" s="20" t="s">
        <v>149</v>
      </c>
      <c r="F35" s="20" t="s">
        <v>42</v>
      </c>
      <c r="G35" s="20" t="s">
        <v>28</v>
      </c>
      <c r="H35" s="21"/>
      <c r="I35" s="20">
        <v>1</v>
      </c>
      <c r="J35" s="33" t="str">
        <f t="shared" si="0"/>
        <v/>
      </c>
      <c r="K35" s="21"/>
      <c r="L35" s="34" t="s">
        <v>150</v>
      </c>
      <c r="M35" s="35" t="s">
        <v>151</v>
      </c>
      <c r="N35" s="37"/>
    </row>
    <row r="36" spans="1:14" ht="34.5">
      <c r="A36" s="31" t="s">
        <v>156</v>
      </c>
      <c r="B36" s="32"/>
      <c r="C36" s="19">
        <v>20000000</v>
      </c>
      <c r="D36" s="20">
        <v>2019</v>
      </c>
      <c r="E36" s="20" t="s">
        <v>149</v>
      </c>
      <c r="F36" s="20" t="s">
        <v>78</v>
      </c>
      <c r="G36" s="20" t="s">
        <v>28</v>
      </c>
      <c r="H36" s="21"/>
      <c r="I36" s="20">
        <v>1</v>
      </c>
      <c r="J36" s="33" t="str">
        <f t="shared" si="0"/>
        <v/>
      </c>
      <c r="K36" s="21"/>
      <c r="L36" s="34" t="s">
        <v>150</v>
      </c>
      <c r="M36" s="35" t="s">
        <v>151</v>
      </c>
      <c r="N36" s="37"/>
    </row>
    <row r="37" spans="1:14" ht="34.5">
      <c r="A37" s="31" t="s">
        <v>157</v>
      </c>
      <c r="B37" s="32"/>
      <c r="C37" s="19">
        <v>18000000</v>
      </c>
      <c r="D37" s="20">
        <v>2019</v>
      </c>
      <c r="E37" s="20" t="s">
        <v>149</v>
      </c>
      <c r="F37" s="20" t="s">
        <v>42</v>
      </c>
      <c r="G37" s="20" t="s">
        <v>28</v>
      </c>
      <c r="H37" s="21"/>
      <c r="I37" s="20">
        <v>1</v>
      </c>
      <c r="J37" s="33" t="str">
        <f t="shared" si="0"/>
        <v/>
      </c>
      <c r="K37" s="21"/>
      <c r="L37" s="34" t="s">
        <v>150</v>
      </c>
      <c r="M37" s="35" t="s">
        <v>151</v>
      </c>
      <c r="N37" s="37"/>
    </row>
    <row r="38" spans="1:14" ht="34.5">
      <c r="A38" s="31" t="s">
        <v>158</v>
      </c>
      <c r="B38" s="32"/>
      <c r="C38" s="19">
        <v>16000000</v>
      </c>
      <c r="D38" s="20">
        <v>2019</v>
      </c>
      <c r="E38" s="20" t="s">
        <v>149</v>
      </c>
      <c r="F38" s="20" t="s">
        <v>42</v>
      </c>
      <c r="G38" s="20" t="s">
        <v>28</v>
      </c>
      <c r="H38" s="21"/>
      <c r="I38" s="20">
        <v>1</v>
      </c>
      <c r="J38" s="33" t="str">
        <f t="shared" si="0"/>
        <v/>
      </c>
      <c r="K38" s="21"/>
      <c r="L38" s="34" t="s">
        <v>150</v>
      </c>
      <c r="M38" s="35" t="s">
        <v>151</v>
      </c>
      <c r="N38" s="37"/>
    </row>
    <row r="39" spans="1:14" ht="34.5">
      <c r="A39" s="31" t="s">
        <v>159</v>
      </c>
      <c r="B39" s="32"/>
      <c r="C39" s="19">
        <v>11000000</v>
      </c>
      <c r="D39" s="20">
        <v>2019</v>
      </c>
      <c r="E39" s="20" t="s">
        <v>149</v>
      </c>
      <c r="F39" s="20" t="s">
        <v>27</v>
      </c>
      <c r="G39" s="20" t="s">
        <v>28</v>
      </c>
      <c r="H39" s="21"/>
      <c r="I39" s="20">
        <v>1</v>
      </c>
      <c r="J39" s="33" t="str">
        <f t="shared" si="0"/>
        <v/>
      </c>
      <c r="K39" s="21"/>
      <c r="L39" s="34" t="s">
        <v>150</v>
      </c>
      <c r="M39" s="35" t="s">
        <v>151</v>
      </c>
      <c r="N39" s="37"/>
    </row>
    <row r="40" spans="1:14" ht="34.5">
      <c r="A40" s="31" t="s">
        <v>160</v>
      </c>
      <c r="B40" s="32"/>
      <c r="C40" s="19">
        <v>8000000</v>
      </c>
      <c r="D40" s="20">
        <v>2019</v>
      </c>
      <c r="E40" s="20" t="s">
        <v>149</v>
      </c>
      <c r="F40" s="20" t="s">
        <v>42</v>
      </c>
      <c r="G40" s="20" t="s">
        <v>28</v>
      </c>
      <c r="H40" s="21"/>
      <c r="I40" s="20">
        <v>1</v>
      </c>
      <c r="J40" s="33" t="str">
        <f t="shared" si="0"/>
        <v/>
      </c>
      <c r="K40" s="21"/>
      <c r="L40" s="34" t="s">
        <v>150</v>
      </c>
      <c r="M40" s="35" t="s">
        <v>151</v>
      </c>
      <c r="N40" s="37"/>
    </row>
    <row r="41" spans="1:14" ht="34.5">
      <c r="A41" s="31" t="s">
        <v>161</v>
      </c>
      <c r="B41" s="32"/>
      <c r="C41" s="19">
        <v>6000000</v>
      </c>
      <c r="D41" s="20">
        <v>2019</v>
      </c>
      <c r="E41" s="20" t="s">
        <v>149</v>
      </c>
      <c r="F41" s="20" t="s">
        <v>42</v>
      </c>
      <c r="G41" s="20" t="s">
        <v>28</v>
      </c>
      <c r="H41" s="21"/>
      <c r="I41" s="20">
        <v>1</v>
      </c>
      <c r="J41" s="33" t="str">
        <f t="shared" si="0"/>
        <v/>
      </c>
      <c r="K41" s="21"/>
      <c r="L41" s="34" t="s">
        <v>150</v>
      </c>
      <c r="M41" s="35" t="s">
        <v>151</v>
      </c>
      <c r="N41" s="37"/>
    </row>
    <row r="42" spans="1:14" ht="34.5">
      <c r="A42" s="31" t="s">
        <v>162</v>
      </c>
      <c r="B42" s="32"/>
      <c r="C42" s="19">
        <v>1000000</v>
      </c>
      <c r="D42" s="20">
        <v>2019</v>
      </c>
      <c r="E42" s="20" t="s">
        <v>149</v>
      </c>
      <c r="F42" s="20" t="s">
        <v>42</v>
      </c>
      <c r="G42" s="20" t="s">
        <v>28</v>
      </c>
      <c r="H42" s="21"/>
      <c r="I42" s="20">
        <v>1</v>
      </c>
      <c r="J42" s="33" t="str">
        <f t="shared" si="0"/>
        <v/>
      </c>
      <c r="K42" s="21"/>
      <c r="L42" s="34" t="s">
        <v>150</v>
      </c>
      <c r="M42" s="35" t="s">
        <v>151</v>
      </c>
      <c r="N42" s="37"/>
    </row>
    <row r="43" spans="1:14" ht="34.5">
      <c r="A43" s="31" t="s">
        <v>163</v>
      </c>
      <c r="B43" s="32"/>
      <c r="C43" s="19">
        <v>700000</v>
      </c>
      <c r="D43" s="20">
        <v>2019</v>
      </c>
      <c r="E43" s="20" t="s">
        <v>149</v>
      </c>
      <c r="F43" s="20" t="s">
        <v>42</v>
      </c>
      <c r="G43" s="20" t="s">
        <v>28</v>
      </c>
      <c r="H43" s="21"/>
      <c r="I43" s="20">
        <v>1</v>
      </c>
      <c r="J43" s="33" t="str">
        <f t="shared" si="0"/>
        <v/>
      </c>
      <c r="K43" s="21"/>
      <c r="L43" s="34" t="s">
        <v>150</v>
      </c>
      <c r="M43" s="35" t="s">
        <v>151</v>
      </c>
      <c r="N43" s="37"/>
    </row>
    <row r="44" spans="1:14" ht="57.5">
      <c r="A44" s="31" t="s">
        <v>164</v>
      </c>
      <c r="B44" s="32"/>
      <c r="C44" s="19">
        <v>18000000</v>
      </c>
      <c r="D44" s="20">
        <v>2019</v>
      </c>
      <c r="E44" s="20" t="s">
        <v>165</v>
      </c>
      <c r="F44" s="20" t="s">
        <v>47</v>
      </c>
      <c r="G44" s="20" t="s">
        <v>22</v>
      </c>
      <c r="H44" s="21"/>
      <c r="I44" s="20">
        <v>1</v>
      </c>
      <c r="J44" s="33" t="str">
        <f t="shared" si="0"/>
        <v/>
      </c>
      <c r="K44" s="21"/>
      <c r="L44" s="34" t="s">
        <v>126</v>
      </c>
      <c r="M44" s="35" t="s">
        <v>166</v>
      </c>
      <c r="N44" s="37"/>
    </row>
    <row r="45" spans="1:14" ht="57.5">
      <c r="A45" s="31" t="s">
        <v>167</v>
      </c>
      <c r="B45" s="32"/>
      <c r="C45" s="19">
        <v>40000000</v>
      </c>
      <c r="D45" s="20">
        <v>2019</v>
      </c>
      <c r="E45" s="20" t="s">
        <v>165</v>
      </c>
      <c r="F45" s="20" t="s">
        <v>42</v>
      </c>
      <c r="G45" s="20" t="s">
        <v>28</v>
      </c>
      <c r="H45" s="21"/>
      <c r="I45" s="20">
        <v>1</v>
      </c>
      <c r="J45" s="33" t="str">
        <f t="shared" si="0"/>
        <v/>
      </c>
      <c r="K45" s="21"/>
      <c r="L45" s="34" t="s">
        <v>126</v>
      </c>
      <c r="M45" s="35" t="s">
        <v>166</v>
      </c>
      <c r="N45" s="37"/>
    </row>
    <row r="46" spans="1:14" ht="57.5">
      <c r="A46" s="31" t="s">
        <v>168</v>
      </c>
      <c r="B46" s="32"/>
      <c r="C46" s="19">
        <v>57000000</v>
      </c>
      <c r="D46" s="20">
        <v>2019</v>
      </c>
      <c r="E46" s="20" t="s">
        <v>165</v>
      </c>
      <c r="F46" s="20" t="s">
        <v>60</v>
      </c>
      <c r="G46" s="20" t="s">
        <v>28</v>
      </c>
      <c r="H46" s="21"/>
      <c r="I46" s="20">
        <v>2</v>
      </c>
      <c r="J46" s="33" t="str">
        <f t="shared" si="0"/>
        <v/>
      </c>
      <c r="K46" s="21"/>
      <c r="L46" s="34" t="s">
        <v>126</v>
      </c>
      <c r="M46" s="35" t="s">
        <v>169</v>
      </c>
      <c r="N46" s="37"/>
    </row>
    <row r="47" spans="1:14" ht="57.5">
      <c r="A47" s="31" t="s">
        <v>170</v>
      </c>
      <c r="B47" s="32"/>
      <c r="C47" s="19">
        <v>1800000</v>
      </c>
      <c r="D47" s="20">
        <v>2019</v>
      </c>
      <c r="E47" s="20" t="s">
        <v>165</v>
      </c>
      <c r="F47" s="20" t="s">
        <v>42</v>
      </c>
      <c r="G47" s="20" t="s">
        <v>28</v>
      </c>
      <c r="H47" s="21"/>
      <c r="I47" s="20">
        <v>1</v>
      </c>
      <c r="J47" s="33" t="str">
        <f t="shared" si="0"/>
        <v/>
      </c>
      <c r="K47" s="21"/>
      <c r="L47" s="34" t="s">
        <v>126</v>
      </c>
      <c r="M47" s="35" t="s">
        <v>166</v>
      </c>
      <c r="N47" s="37"/>
    </row>
    <row r="48" spans="1:14" ht="57.5">
      <c r="A48" s="31" t="s">
        <v>171</v>
      </c>
      <c r="B48" s="32"/>
      <c r="C48" s="19">
        <v>450000</v>
      </c>
      <c r="D48" s="20">
        <v>2019</v>
      </c>
      <c r="E48" s="20" t="s">
        <v>165</v>
      </c>
      <c r="F48" s="20" t="s">
        <v>99</v>
      </c>
      <c r="G48" s="20" t="s">
        <v>28</v>
      </c>
      <c r="H48" s="21"/>
      <c r="I48" s="20">
        <v>1</v>
      </c>
      <c r="J48" s="33" t="str">
        <f t="shared" si="0"/>
        <v/>
      </c>
      <c r="K48" s="21"/>
      <c r="L48" s="34" t="s">
        <v>126</v>
      </c>
      <c r="M48" s="35" t="s">
        <v>166</v>
      </c>
      <c r="N48" s="37"/>
    </row>
    <row r="49" spans="1:14" ht="57.5">
      <c r="A49" s="31" t="s">
        <v>172</v>
      </c>
      <c r="B49" s="32"/>
      <c r="C49" s="19">
        <v>4000000</v>
      </c>
      <c r="D49" s="20">
        <v>2019</v>
      </c>
      <c r="E49" s="20" t="s">
        <v>165</v>
      </c>
      <c r="F49" s="20" t="s">
        <v>27</v>
      </c>
      <c r="G49" s="20" t="s">
        <v>28</v>
      </c>
      <c r="H49" s="21"/>
      <c r="I49" s="20">
        <v>1</v>
      </c>
      <c r="J49" s="33" t="str">
        <f t="shared" si="0"/>
        <v/>
      </c>
      <c r="K49" s="21"/>
      <c r="L49" s="34" t="s">
        <v>126</v>
      </c>
      <c r="M49" s="35" t="s">
        <v>166</v>
      </c>
      <c r="N49" s="37"/>
    </row>
    <row r="50" spans="1:14" ht="57.5">
      <c r="A50" s="31" t="s">
        <v>173</v>
      </c>
      <c r="B50" s="32"/>
      <c r="C50" s="19">
        <v>5000000</v>
      </c>
      <c r="D50" s="20">
        <v>2019</v>
      </c>
      <c r="E50" s="20" t="s">
        <v>165</v>
      </c>
      <c r="F50" s="20" t="s">
        <v>27</v>
      </c>
      <c r="G50" s="20" t="s">
        <v>28</v>
      </c>
      <c r="H50" s="21"/>
      <c r="I50" s="20">
        <v>1</v>
      </c>
      <c r="J50" s="33" t="str">
        <f t="shared" si="0"/>
        <v/>
      </c>
      <c r="K50" s="21"/>
      <c r="L50" s="34" t="s">
        <v>126</v>
      </c>
      <c r="M50" s="35" t="s">
        <v>166</v>
      </c>
      <c r="N50" s="37"/>
    </row>
    <row r="51" spans="1:14" ht="57.5">
      <c r="A51" s="31" t="s">
        <v>174</v>
      </c>
      <c r="B51" s="32"/>
      <c r="C51" s="19">
        <v>1000000</v>
      </c>
      <c r="D51" s="20">
        <v>2019</v>
      </c>
      <c r="E51" s="20" t="s">
        <v>165</v>
      </c>
      <c r="F51" s="20" t="s">
        <v>60</v>
      </c>
      <c r="G51" s="20" t="s">
        <v>22</v>
      </c>
      <c r="H51" s="21"/>
      <c r="I51" s="20">
        <v>1</v>
      </c>
      <c r="J51" s="33" t="str">
        <f t="shared" si="0"/>
        <v/>
      </c>
      <c r="K51" s="21"/>
      <c r="L51" s="34" t="s">
        <v>126</v>
      </c>
      <c r="M51" s="35" t="s">
        <v>166</v>
      </c>
      <c r="N51" s="37"/>
    </row>
    <row r="52" spans="1:14" ht="57.5">
      <c r="A52" s="31" t="s">
        <v>175</v>
      </c>
      <c r="B52" s="32"/>
      <c r="C52" s="19">
        <v>14800000</v>
      </c>
      <c r="D52" s="20">
        <v>2019</v>
      </c>
      <c r="E52" s="20" t="s">
        <v>176</v>
      </c>
      <c r="F52" s="20" t="s">
        <v>42</v>
      </c>
      <c r="G52" s="20" t="s">
        <v>28</v>
      </c>
      <c r="H52" s="21"/>
      <c r="I52" s="20">
        <v>2</v>
      </c>
      <c r="J52" s="33" t="str">
        <f t="shared" si="0"/>
        <v/>
      </c>
      <c r="K52" s="21"/>
      <c r="L52" s="34" t="s">
        <v>177</v>
      </c>
      <c r="M52" s="35" t="s">
        <v>178</v>
      </c>
      <c r="N52" s="37"/>
    </row>
    <row r="53" spans="1:14" ht="46">
      <c r="A53" s="38" t="s">
        <v>179</v>
      </c>
      <c r="B53" s="39" t="s">
        <v>180</v>
      </c>
      <c r="C53" s="40">
        <v>2400000</v>
      </c>
      <c r="D53" s="39">
        <v>2019</v>
      </c>
      <c r="E53" s="39" t="s">
        <v>181</v>
      </c>
      <c r="F53" s="20" t="s">
        <v>182</v>
      </c>
      <c r="G53" s="41" t="s">
        <v>183</v>
      </c>
      <c r="H53" s="42"/>
      <c r="I53" s="39">
        <v>1</v>
      </c>
      <c r="J53" s="33" t="str">
        <f t="shared" si="0"/>
        <v/>
      </c>
      <c r="K53" s="43"/>
      <c r="L53" s="20" t="s">
        <v>32</v>
      </c>
      <c r="M53" s="44" t="s">
        <v>184</v>
      </c>
      <c r="N53" s="45"/>
    </row>
    <row r="54" spans="1:14" ht="46">
      <c r="A54" s="38" t="s">
        <v>185</v>
      </c>
      <c r="B54" s="39"/>
      <c r="C54" s="40">
        <v>7600000</v>
      </c>
      <c r="D54" s="39">
        <v>2019</v>
      </c>
      <c r="E54" s="39" t="s">
        <v>186</v>
      </c>
      <c r="F54" s="20" t="s">
        <v>27</v>
      </c>
      <c r="G54" s="41" t="s">
        <v>28</v>
      </c>
      <c r="H54" s="42"/>
      <c r="I54" s="39">
        <v>1</v>
      </c>
      <c r="J54" s="33" t="str">
        <f t="shared" si="0"/>
        <v/>
      </c>
      <c r="K54" s="43"/>
      <c r="L54" s="20" t="s">
        <v>32</v>
      </c>
      <c r="M54" s="44" t="s">
        <v>187</v>
      </c>
      <c r="N54" s="45"/>
    </row>
    <row r="55" spans="1:14" ht="69">
      <c r="A55" s="5" t="s">
        <v>188</v>
      </c>
      <c r="B55" s="46"/>
      <c r="C55" s="19">
        <v>275265298</v>
      </c>
      <c r="D55" s="39">
        <v>2019</v>
      </c>
      <c r="E55" s="41" t="s">
        <v>189</v>
      </c>
      <c r="F55" s="41" t="s">
        <v>42</v>
      </c>
      <c r="G55" s="41" t="s">
        <v>22</v>
      </c>
      <c r="H55" s="46"/>
      <c r="I55" s="39">
        <v>2</v>
      </c>
      <c r="J55" s="41">
        <v>275000000</v>
      </c>
      <c r="K55" s="46"/>
      <c r="L55" s="41" t="s">
        <v>134</v>
      </c>
      <c r="M55" s="29" t="s">
        <v>190</v>
      </c>
      <c r="N55" s="46"/>
    </row>
    <row r="56" spans="1:14" ht="57.5">
      <c r="A56" s="3" t="s">
        <v>191</v>
      </c>
      <c r="B56" s="47"/>
      <c r="C56" s="19">
        <v>5000000</v>
      </c>
      <c r="D56" s="20">
        <v>2019</v>
      </c>
      <c r="E56" s="20" t="s">
        <v>192</v>
      </c>
      <c r="F56" s="20" t="s">
        <v>36</v>
      </c>
      <c r="G56" s="20" t="s">
        <v>28</v>
      </c>
      <c r="H56" s="21"/>
      <c r="I56" s="20">
        <v>2</v>
      </c>
      <c r="J56" s="22"/>
      <c r="K56" s="21"/>
      <c r="L56" s="23" t="s">
        <v>32</v>
      </c>
      <c r="M56" s="29" t="s">
        <v>193</v>
      </c>
      <c r="N56" s="25"/>
    </row>
    <row r="57" spans="1:14" ht="103.5">
      <c r="A57" s="3" t="s">
        <v>194</v>
      </c>
      <c r="B57" s="47"/>
      <c r="C57" s="19">
        <v>100000000</v>
      </c>
      <c r="D57" s="20">
        <v>2019</v>
      </c>
      <c r="E57" s="20" t="s">
        <v>195</v>
      </c>
      <c r="F57" s="20" t="s">
        <v>99</v>
      </c>
      <c r="G57" s="20" t="s">
        <v>28</v>
      </c>
      <c r="H57" s="21"/>
      <c r="I57" s="20">
        <v>3</v>
      </c>
      <c r="J57" s="22"/>
      <c r="K57" s="21"/>
      <c r="L57" s="23" t="s">
        <v>52</v>
      </c>
      <c r="M57" s="29" t="s">
        <v>196</v>
      </c>
      <c r="N57" s="25"/>
    </row>
    <row r="58" spans="1:14" ht="92">
      <c r="A58" s="3" t="s">
        <v>197</v>
      </c>
      <c r="B58" s="47" t="s">
        <v>198</v>
      </c>
      <c r="C58" s="19">
        <v>27800000</v>
      </c>
      <c r="D58" s="20">
        <v>2019</v>
      </c>
      <c r="E58" s="20" t="s">
        <v>199</v>
      </c>
      <c r="F58" s="20" t="s">
        <v>182</v>
      </c>
      <c r="G58" s="20" t="s">
        <v>22</v>
      </c>
      <c r="H58" s="21"/>
      <c r="I58" s="20">
        <v>5</v>
      </c>
      <c r="J58" s="22"/>
      <c r="K58" s="21"/>
      <c r="L58" s="23" t="s">
        <v>114</v>
      </c>
      <c r="M58" s="29" t="s">
        <v>200</v>
      </c>
      <c r="N58" s="25"/>
    </row>
    <row r="59" spans="1:14" ht="46">
      <c r="A59" s="3" t="s">
        <v>201</v>
      </c>
      <c r="B59" s="47"/>
      <c r="C59" s="19">
        <v>419000000</v>
      </c>
      <c r="D59" s="20">
        <v>2019</v>
      </c>
      <c r="E59" s="20" t="s">
        <v>202</v>
      </c>
      <c r="F59" s="20" t="s">
        <v>42</v>
      </c>
      <c r="G59" s="20" t="s">
        <v>22</v>
      </c>
      <c r="H59" s="21"/>
      <c r="I59" s="20">
        <v>2</v>
      </c>
      <c r="J59" s="22">
        <v>420000000</v>
      </c>
      <c r="K59" s="21"/>
      <c r="L59" s="23" t="s">
        <v>203</v>
      </c>
      <c r="M59" s="48" t="s">
        <v>204</v>
      </c>
      <c r="N59" s="25"/>
    </row>
    <row r="60" spans="1:14" ht="46">
      <c r="A60" s="3" t="s">
        <v>205</v>
      </c>
      <c r="B60" s="30" t="s">
        <v>206</v>
      </c>
      <c r="C60" s="19">
        <v>4900000</v>
      </c>
      <c r="D60" s="20">
        <v>2019</v>
      </c>
      <c r="E60" s="20" t="s">
        <v>207</v>
      </c>
      <c r="F60" s="20" t="s">
        <v>47</v>
      </c>
      <c r="G60" s="20"/>
      <c r="H60" s="21"/>
      <c r="I60" s="20">
        <v>2</v>
      </c>
      <c r="J60" s="22">
        <v>4900000</v>
      </c>
      <c r="K60" s="21"/>
      <c r="L60" s="23" t="s">
        <v>126</v>
      </c>
      <c r="M60" s="29" t="s">
        <v>208</v>
      </c>
      <c r="N60" s="25"/>
    </row>
    <row r="61" spans="1:14" ht="80.5">
      <c r="A61" s="3" t="s">
        <v>209</v>
      </c>
      <c r="B61" s="30" t="s">
        <v>210</v>
      </c>
      <c r="C61" s="19">
        <v>26000000</v>
      </c>
      <c r="D61" s="20">
        <v>2019</v>
      </c>
      <c r="E61" s="20" t="s">
        <v>211</v>
      </c>
      <c r="F61" s="20" t="s">
        <v>42</v>
      </c>
      <c r="G61" s="20" t="s">
        <v>28</v>
      </c>
      <c r="H61" s="21"/>
      <c r="I61" s="20">
        <v>3</v>
      </c>
      <c r="J61" s="22">
        <v>26000000</v>
      </c>
      <c r="K61" s="21"/>
      <c r="L61" s="23" t="s">
        <v>212</v>
      </c>
      <c r="M61" s="29" t="s">
        <v>213</v>
      </c>
      <c r="N61" s="25"/>
    </row>
    <row r="62" spans="1:14" ht="69">
      <c r="A62" s="49" t="s">
        <v>50</v>
      </c>
      <c r="B62" s="50"/>
      <c r="C62" s="51">
        <v>44000000</v>
      </c>
      <c r="D62" s="52">
        <v>2019</v>
      </c>
      <c r="E62" s="52" t="s">
        <v>214</v>
      </c>
      <c r="F62" s="52" t="s">
        <v>182</v>
      </c>
      <c r="G62" s="52" t="s">
        <v>28</v>
      </c>
      <c r="H62" s="53"/>
      <c r="I62" s="52">
        <v>2</v>
      </c>
      <c r="J62" s="54">
        <v>44000000</v>
      </c>
      <c r="K62" s="53"/>
      <c r="L62" s="55" t="s">
        <v>215</v>
      </c>
      <c r="M62" s="56" t="s">
        <v>216</v>
      </c>
      <c r="N62" s="57"/>
    </row>
    <row r="63" spans="1:14" ht="57.5">
      <c r="A63" s="3" t="s">
        <v>217</v>
      </c>
      <c r="B63" s="26"/>
      <c r="C63" s="19">
        <v>3000000000</v>
      </c>
      <c r="D63" s="20">
        <v>2019</v>
      </c>
      <c r="E63" s="20" t="s">
        <v>218</v>
      </c>
      <c r="F63" s="20" t="s">
        <v>182</v>
      </c>
      <c r="G63" s="20" t="s">
        <v>22</v>
      </c>
      <c r="H63" s="21"/>
      <c r="I63" s="20">
        <v>2</v>
      </c>
      <c r="J63" s="22">
        <v>1200000000</v>
      </c>
      <c r="K63" s="21"/>
      <c r="L63" s="23" t="s">
        <v>219</v>
      </c>
      <c r="M63" s="58" t="s">
        <v>220</v>
      </c>
      <c r="N63" s="25"/>
    </row>
    <row r="64" spans="1:14" ht="46">
      <c r="A64" s="3" t="s">
        <v>221</v>
      </c>
      <c r="B64" s="26"/>
      <c r="C64" s="19">
        <v>380000000</v>
      </c>
      <c r="D64" s="20">
        <v>2019</v>
      </c>
      <c r="E64" s="20" t="s">
        <v>222</v>
      </c>
      <c r="F64" s="20" t="s">
        <v>182</v>
      </c>
      <c r="G64" s="20" t="s">
        <v>22</v>
      </c>
      <c r="H64" s="21"/>
      <c r="I64" s="20">
        <v>2</v>
      </c>
      <c r="J64" s="22">
        <v>380000000</v>
      </c>
      <c r="K64" s="21"/>
      <c r="L64" s="23" t="s">
        <v>219</v>
      </c>
      <c r="M64" s="58" t="s">
        <v>220</v>
      </c>
      <c r="N64" s="25"/>
    </row>
    <row r="65" spans="1:14" ht="46">
      <c r="A65" s="31" t="s">
        <v>223</v>
      </c>
      <c r="B65" s="32"/>
      <c r="C65" s="19">
        <v>300000</v>
      </c>
      <c r="D65" s="20">
        <v>2018</v>
      </c>
      <c r="E65" s="20" t="s">
        <v>224</v>
      </c>
      <c r="F65" s="20" t="s">
        <v>99</v>
      </c>
      <c r="G65" s="20" t="s">
        <v>28</v>
      </c>
      <c r="H65" s="20"/>
      <c r="I65" s="20">
        <v>3</v>
      </c>
      <c r="J65" s="33"/>
      <c r="K65" s="21"/>
      <c r="L65" s="34" t="s">
        <v>225</v>
      </c>
      <c r="M65" s="35" t="s">
        <v>226</v>
      </c>
      <c r="N65" s="36"/>
    </row>
    <row r="66" spans="1:14" ht="46">
      <c r="A66" s="31" t="s">
        <v>227</v>
      </c>
      <c r="B66" s="32"/>
      <c r="C66" s="19">
        <v>1500000</v>
      </c>
      <c r="D66" s="20">
        <v>2018</v>
      </c>
      <c r="E66" s="20" t="s">
        <v>228</v>
      </c>
      <c r="F66" s="20" t="s">
        <v>109</v>
      </c>
      <c r="G66" s="20" t="s">
        <v>28</v>
      </c>
      <c r="H66" s="20"/>
      <c r="I66" s="20">
        <v>4</v>
      </c>
      <c r="J66" s="33"/>
      <c r="K66" s="21"/>
      <c r="L66" s="34" t="s">
        <v>229</v>
      </c>
      <c r="M66" s="35" t="s">
        <v>230</v>
      </c>
      <c r="N66" s="36"/>
    </row>
    <row r="67" spans="1:14" ht="57.5">
      <c r="A67" s="31" t="s">
        <v>231</v>
      </c>
      <c r="B67" s="32" t="s">
        <v>232</v>
      </c>
      <c r="C67" s="19">
        <v>14000000</v>
      </c>
      <c r="D67" s="20">
        <v>2018</v>
      </c>
      <c r="E67" s="20" t="s">
        <v>233</v>
      </c>
      <c r="F67" s="20" t="s">
        <v>99</v>
      </c>
      <c r="G67" s="20" t="s">
        <v>22</v>
      </c>
      <c r="H67" s="21"/>
      <c r="I67" s="20">
        <v>2</v>
      </c>
      <c r="J67" s="33" t="str">
        <f t="shared" ref="J67:J71" si="1">IF(C67&gt;100000000,C67,"")</f>
        <v/>
      </c>
      <c r="K67" s="21"/>
      <c r="L67" s="34" t="s">
        <v>95</v>
      </c>
      <c r="M67" s="35" t="s">
        <v>234</v>
      </c>
      <c r="N67" s="37"/>
    </row>
    <row r="68" spans="1:14" ht="46">
      <c r="A68" s="38" t="s">
        <v>235</v>
      </c>
      <c r="B68" s="39"/>
      <c r="C68" s="40">
        <v>94000000</v>
      </c>
      <c r="D68" s="39">
        <v>2018</v>
      </c>
      <c r="E68" s="39" t="s">
        <v>236</v>
      </c>
      <c r="F68" s="20" t="s">
        <v>47</v>
      </c>
      <c r="G68" s="41" t="s">
        <v>28</v>
      </c>
      <c r="H68" s="42"/>
      <c r="I68" s="39">
        <v>3</v>
      </c>
      <c r="J68" s="33" t="str">
        <f t="shared" si="1"/>
        <v/>
      </c>
      <c r="K68" s="43"/>
      <c r="L68" s="20" t="s">
        <v>237</v>
      </c>
      <c r="M68" s="44" t="s">
        <v>238</v>
      </c>
      <c r="N68" s="45"/>
    </row>
    <row r="69" spans="1:14" ht="57.5">
      <c r="A69" s="38" t="s">
        <v>239</v>
      </c>
      <c r="B69" s="39"/>
      <c r="C69" s="40">
        <v>202000000</v>
      </c>
      <c r="D69" s="39">
        <v>2018</v>
      </c>
      <c r="E69" s="39" t="s">
        <v>240</v>
      </c>
      <c r="F69" s="20" t="s">
        <v>42</v>
      </c>
      <c r="G69" s="59" t="s">
        <v>22</v>
      </c>
      <c r="H69" s="42"/>
      <c r="I69" s="39">
        <v>2</v>
      </c>
      <c r="J69" s="33">
        <f t="shared" si="1"/>
        <v>202000000</v>
      </c>
      <c r="K69" s="43"/>
      <c r="L69" s="20" t="s">
        <v>241</v>
      </c>
      <c r="M69" s="44" t="s">
        <v>242</v>
      </c>
      <c r="N69" s="45"/>
    </row>
    <row r="70" spans="1:14" ht="69">
      <c r="A70" s="49" t="s">
        <v>243</v>
      </c>
      <c r="B70" s="52"/>
      <c r="C70" s="51">
        <v>76500000</v>
      </c>
      <c r="D70" s="52">
        <v>2018</v>
      </c>
      <c r="E70" s="52" t="s">
        <v>244</v>
      </c>
      <c r="F70" s="52" t="s">
        <v>42</v>
      </c>
      <c r="G70" s="60" t="s">
        <v>22</v>
      </c>
      <c r="H70" s="53"/>
      <c r="I70" s="52">
        <v>1</v>
      </c>
      <c r="J70" s="61" t="str">
        <f t="shared" si="1"/>
        <v/>
      </c>
      <c r="K70" s="62"/>
      <c r="L70" s="52" t="s">
        <v>32</v>
      </c>
      <c r="M70" s="63" t="s">
        <v>245</v>
      </c>
      <c r="N70" s="63" t="s">
        <v>246</v>
      </c>
    </row>
    <row r="71" spans="1:14" ht="57.5">
      <c r="A71" s="38" t="s">
        <v>247</v>
      </c>
      <c r="B71" s="39"/>
      <c r="C71" s="40">
        <v>52500000</v>
      </c>
      <c r="D71" s="39">
        <v>2018</v>
      </c>
      <c r="E71" s="39" t="s">
        <v>248</v>
      </c>
      <c r="F71" s="39" t="s">
        <v>42</v>
      </c>
      <c r="G71" s="59" t="s">
        <v>22</v>
      </c>
      <c r="H71" s="42"/>
      <c r="I71" s="39">
        <v>2</v>
      </c>
      <c r="J71" s="33" t="str">
        <f t="shared" si="1"/>
        <v/>
      </c>
      <c r="K71" s="43"/>
      <c r="L71" s="20" t="s">
        <v>249</v>
      </c>
      <c r="M71" s="44" t="s">
        <v>250</v>
      </c>
      <c r="N71" s="64"/>
    </row>
    <row r="72" spans="1:14" ht="34.5">
      <c r="A72" s="38" t="s">
        <v>251</v>
      </c>
      <c r="B72" s="39"/>
      <c r="C72" s="40">
        <v>100000000</v>
      </c>
      <c r="D72" s="39">
        <v>2018</v>
      </c>
      <c r="E72" s="39" t="s">
        <v>252</v>
      </c>
      <c r="F72" s="39" t="s">
        <v>42</v>
      </c>
      <c r="G72" s="65" t="s">
        <v>28</v>
      </c>
      <c r="H72" s="42"/>
      <c r="I72" s="39">
        <v>1</v>
      </c>
      <c r="J72" s="66">
        <v>100000000</v>
      </c>
      <c r="K72" s="43"/>
      <c r="L72" s="20" t="s">
        <v>253</v>
      </c>
      <c r="M72" s="44" t="s">
        <v>254</v>
      </c>
      <c r="N72" s="64"/>
    </row>
    <row r="73" spans="1:14" ht="57.5">
      <c r="A73" s="38" t="s">
        <v>255</v>
      </c>
      <c r="B73" s="39"/>
      <c r="C73" s="40">
        <v>383000000</v>
      </c>
      <c r="D73" s="39">
        <v>2018</v>
      </c>
      <c r="E73" s="39" t="s">
        <v>256</v>
      </c>
      <c r="F73" s="39" t="s">
        <v>60</v>
      </c>
      <c r="G73" s="65" t="s">
        <v>28</v>
      </c>
      <c r="H73" s="42"/>
      <c r="I73" s="39">
        <v>3</v>
      </c>
      <c r="J73" s="40">
        <v>383000000</v>
      </c>
      <c r="K73" s="43"/>
      <c r="L73" s="20" t="s">
        <v>257</v>
      </c>
      <c r="M73" s="44" t="s">
        <v>258</v>
      </c>
      <c r="N73" s="44" t="s">
        <v>259</v>
      </c>
    </row>
    <row r="74" spans="1:14" ht="57.5">
      <c r="A74" s="1" t="s">
        <v>260</v>
      </c>
      <c r="B74" s="67" t="s">
        <v>261</v>
      </c>
      <c r="C74" s="19">
        <v>700000</v>
      </c>
      <c r="D74" s="20">
        <v>2018</v>
      </c>
      <c r="E74" s="23" t="s">
        <v>262</v>
      </c>
      <c r="F74" s="67" t="s">
        <v>47</v>
      </c>
      <c r="G74" s="65" t="s">
        <v>183</v>
      </c>
      <c r="H74" s="23" t="s">
        <v>104</v>
      </c>
      <c r="I74" s="20">
        <v>2</v>
      </c>
      <c r="J74" s="68"/>
      <c r="K74" s="69"/>
      <c r="L74" s="34" t="s">
        <v>263</v>
      </c>
      <c r="M74" s="70" t="s">
        <v>264</v>
      </c>
      <c r="N74" s="71"/>
    </row>
    <row r="75" spans="1:14" ht="57.5">
      <c r="A75" s="38" t="s">
        <v>201</v>
      </c>
      <c r="B75" s="39"/>
      <c r="C75" s="40">
        <v>50000000</v>
      </c>
      <c r="D75" s="39">
        <v>2018</v>
      </c>
      <c r="E75" s="39" t="s">
        <v>265</v>
      </c>
      <c r="F75" s="39" t="s">
        <v>42</v>
      </c>
      <c r="G75" s="39" t="s">
        <v>28</v>
      </c>
      <c r="H75" s="39" t="s">
        <v>104</v>
      </c>
      <c r="I75" s="39">
        <v>1</v>
      </c>
      <c r="J75" s="33">
        <v>50000000</v>
      </c>
      <c r="K75" s="43"/>
      <c r="L75" s="20" t="s">
        <v>114</v>
      </c>
      <c r="M75" s="44" t="s">
        <v>266</v>
      </c>
      <c r="N75" s="64"/>
    </row>
    <row r="76" spans="1:14" ht="57.5">
      <c r="A76" s="72" t="s">
        <v>267</v>
      </c>
      <c r="B76" s="59"/>
      <c r="C76" s="73">
        <v>37000000</v>
      </c>
      <c r="D76" s="39">
        <v>2018</v>
      </c>
      <c r="E76" s="41" t="s">
        <v>268</v>
      </c>
      <c r="F76" s="59" t="s">
        <v>60</v>
      </c>
      <c r="G76" s="59" t="s">
        <v>22</v>
      </c>
      <c r="H76" s="74"/>
      <c r="I76" s="39">
        <v>2</v>
      </c>
      <c r="J76" s="68"/>
      <c r="K76" s="75"/>
      <c r="L76" s="76" t="s">
        <v>269</v>
      </c>
      <c r="M76" s="77" t="s">
        <v>270</v>
      </c>
      <c r="N76" s="78" t="s">
        <v>271</v>
      </c>
    </row>
    <row r="77" spans="1:14" ht="34.5">
      <c r="A77" s="38" t="s">
        <v>272</v>
      </c>
      <c r="B77" s="39"/>
      <c r="C77" s="40">
        <v>10000000</v>
      </c>
      <c r="D77" s="39">
        <v>2018</v>
      </c>
      <c r="E77" s="39" t="s">
        <v>273</v>
      </c>
      <c r="F77" s="39" t="s">
        <v>21</v>
      </c>
      <c r="G77" s="39" t="s">
        <v>28</v>
      </c>
      <c r="H77" s="42"/>
      <c r="I77" s="39">
        <v>1</v>
      </c>
      <c r="J77" s="68"/>
      <c r="K77" s="43"/>
      <c r="L77" s="20" t="s">
        <v>48</v>
      </c>
      <c r="M77" s="44" t="s">
        <v>274</v>
      </c>
      <c r="N77" s="64"/>
    </row>
    <row r="78" spans="1:14" ht="46">
      <c r="A78" s="38" t="s">
        <v>275</v>
      </c>
      <c r="B78" s="39"/>
      <c r="C78" s="40">
        <v>92283889</v>
      </c>
      <c r="D78" s="39">
        <v>2018</v>
      </c>
      <c r="E78" s="39" t="s">
        <v>276</v>
      </c>
      <c r="F78" s="39" t="s">
        <v>42</v>
      </c>
      <c r="G78" s="65" t="s">
        <v>28</v>
      </c>
      <c r="H78" s="42"/>
      <c r="I78" s="39">
        <v>1</v>
      </c>
      <c r="J78" s="68"/>
      <c r="K78" s="79"/>
      <c r="L78" s="20" t="s">
        <v>277</v>
      </c>
      <c r="M78" s="44" t="s">
        <v>278</v>
      </c>
      <c r="N78" s="64"/>
    </row>
    <row r="79" spans="1:14" ht="34.5">
      <c r="A79" s="72" t="s">
        <v>279</v>
      </c>
      <c r="B79" s="59" t="s">
        <v>280</v>
      </c>
      <c r="C79" s="73">
        <v>5000000</v>
      </c>
      <c r="D79" s="80">
        <v>2018</v>
      </c>
      <c r="E79" s="41" t="s">
        <v>281</v>
      </c>
      <c r="F79" s="59" t="s">
        <v>60</v>
      </c>
      <c r="G79" s="59" t="s">
        <v>28</v>
      </c>
      <c r="H79" s="74"/>
      <c r="I79" s="39">
        <v>3</v>
      </c>
      <c r="J79" s="68"/>
      <c r="K79" s="75"/>
      <c r="L79" s="76" t="s">
        <v>83</v>
      </c>
      <c r="M79" s="77" t="s">
        <v>282</v>
      </c>
      <c r="N79" s="71"/>
    </row>
    <row r="80" spans="1:14" ht="57.5">
      <c r="A80" s="38" t="s">
        <v>283</v>
      </c>
      <c r="B80" s="39" t="s">
        <v>284</v>
      </c>
      <c r="C80" s="40">
        <v>14000000</v>
      </c>
      <c r="D80" s="39">
        <v>2018</v>
      </c>
      <c r="E80" s="39" t="s">
        <v>285</v>
      </c>
      <c r="F80" s="39" t="s">
        <v>78</v>
      </c>
      <c r="G80" s="39" t="s">
        <v>28</v>
      </c>
      <c r="H80" s="42"/>
      <c r="I80" s="39">
        <v>2</v>
      </c>
      <c r="J80" s="68"/>
      <c r="K80" s="43"/>
      <c r="L80" s="20" t="s">
        <v>286</v>
      </c>
      <c r="M80" s="44" t="s">
        <v>287</v>
      </c>
      <c r="N80" s="64"/>
    </row>
    <row r="81" spans="1:14" ht="57.5">
      <c r="A81" s="38" t="s">
        <v>288</v>
      </c>
      <c r="B81" s="39"/>
      <c r="C81" s="40">
        <v>14800000</v>
      </c>
      <c r="D81" s="39">
        <v>2018</v>
      </c>
      <c r="E81" s="39" t="s">
        <v>289</v>
      </c>
      <c r="F81" s="39" t="s">
        <v>42</v>
      </c>
      <c r="G81" s="39" t="s">
        <v>22</v>
      </c>
      <c r="H81" s="42"/>
      <c r="I81" s="39">
        <v>2</v>
      </c>
      <c r="J81" s="68"/>
      <c r="K81" s="43"/>
      <c r="L81" s="20" t="s">
        <v>290</v>
      </c>
      <c r="M81" s="44" t="s">
        <v>291</v>
      </c>
      <c r="N81" s="64"/>
    </row>
    <row r="82" spans="1:14" ht="46">
      <c r="A82" s="38" t="s">
        <v>292</v>
      </c>
      <c r="B82" s="39"/>
      <c r="C82" s="40">
        <v>380000</v>
      </c>
      <c r="D82" s="39">
        <v>2018</v>
      </c>
      <c r="E82" s="39" t="s">
        <v>293</v>
      </c>
      <c r="F82" s="39" t="s">
        <v>47</v>
      </c>
      <c r="G82" s="39" t="s">
        <v>28</v>
      </c>
      <c r="H82" s="42"/>
      <c r="I82" s="39">
        <v>4</v>
      </c>
      <c r="J82" s="68"/>
      <c r="K82" s="43"/>
      <c r="L82" s="20" t="s">
        <v>114</v>
      </c>
      <c r="M82" s="44" t="s">
        <v>294</v>
      </c>
      <c r="N82" s="64"/>
    </row>
    <row r="83" spans="1:14" ht="57.5">
      <c r="A83" s="38" t="s">
        <v>295</v>
      </c>
      <c r="B83" s="39"/>
      <c r="C83" s="40">
        <v>2000000</v>
      </c>
      <c r="D83" s="39">
        <v>2018</v>
      </c>
      <c r="E83" s="39" t="s">
        <v>296</v>
      </c>
      <c r="F83" s="39" t="s">
        <v>21</v>
      </c>
      <c r="G83" s="39" t="s">
        <v>28</v>
      </c>
      <c r="H83" s="42"/>
      <c r="I83" s="39">
        <v>1</v>
      </c>
      <c r="J83" s="68"/>
      <c r="K83" s="43"/>
      <c r="L83" s="20" t="s">
        <v>297</v>
      </c>
      <c r="M83" s="44" t="s">
        <v>298</v>
      </c>
      <c r="N83" s="64"/>
    </row>
    <row r="84" spans="1:14" ht="34.5">
      <c r="A84" s="72" t="s">
        <v>299</v>
      </c>
      <c r="B84" s="59" t="s">
        <v>300</v>
      </c>
      <c r="C84" s="73">
        <v>150000000</v>
      </c>
      <c r="D84" s="80">
        <v>2018</v>
      </c>
      <c r="E84" s="41" t="s">
        <v>301</v>
      </c>
      <c r="F84" s="59" t="s">
        <v>78</v>
      </c>
      <c r="G84" s="59" t="s">
        <v>28</v>
      </c>
      <c r="H84" s="74"/>
      <c r="I84" s="80">
        <v>1</v>
      </c>
      <c r="J84" s="33">
        <v>150000000</v>
      </c>
      <c r="K84" s="75"/>
      <c r="L84" s="76" t="s">
        <v>114</v>
      </c>
      <c r="M84" s="77" t="s">
        <v>302</v>
      </c>
      <c r="N84" s="71"/>
    </row>
    <row r="85" spans="1:14" ht="46">
      <c r="A85" s="38" t="s">
        <v>303</v>
      </c>
      <c r="B85" s="39" t="s">
        <v>304</v>
      </c>
      <c r="C85" s="40">
        <v>3000000</v>
      </c>
      <c r="D85" s="39">
        <v>2018</v>
      </c>
      <c r="E85" s="39" t="s">
        <v>305</v>
      </c>
      <c r="F85" s="39" t="s">
        <v>109</v>
      </c>
      <c r="G85" s="39" t="s">
        <v>28</v>
      </c>
      <c r="H85" s="42"/>
      <c r="I85" s="39">
        <v>4</v>
      </c>
      <c r="J85" s="68"/>
      <c r="K85" s="43"/>
      <c r="L85" s="20" t="s">
        <v>306</v>
      </c>
      <c r="M85" s="44" t="s">
        <v>307</v>
      </c>
      <c r="N85" s="64"/>
    </row>
    <row r="86" spans="1:14" ht="46">
      <c r="A86" s="38" t="s">
        <v>308</v>
      </c>
      <c r="B86" s="39" t="s">
        <v>309</v>
      </c>
      <c r="C86" s="40">
        <v>120000000</v>
      </c>
      <c r="D86" s="39">
        <v>2018</v>
      </c>
      <c r="E86" s="39" t="s">
        <v>310</v>
      </c>
      <c r="F86" s="39" t="s">
        <v>78</v>
      </c>
      <c r="G86" s="39" t="s">
        <v>22</v>
      </c>
      <c r="H86" s="42"/>
      <c r="I86" s="39">
        <v>1</v>
      </c>
      <c r="J86" s="33">
        <v>120000000</v>
      </c>
      <c r="K86" s="43"/>
      <c r="L86" s="20" t="s">
        <v>311</v>
      </c>
      <c r="M86" s="44" t="s">
        <v>312</v>
      </c>
      <c r="N86" s="64"/>
    </row>
    <row r="87" spans="1:14" ht="46">
      <c r="A87" s="38" t="s">
        <v>313</v>
      </c>
      <c r="B87" s="39"/>
      <c r="C87" s="40">
        <v>40000</v>
      </c>
      <c r="D87" s="39">
        <v>2018</v>
      </c>
      <c r="E87" s="39" t="s">
        <v>314</v>
      </c>
      <c r="F87" s="39" t="s">
        <v>42</v>
      </c>
      <c r="G87" s="39" t="s">
        <v>28</v>
      </c>
      <c r="H87" s="42"/>
      <c r="I87" s="39">
        <v>3</v>
      </c>
      <c r="J87" s="68"/>
      <c r="K87" s="43"/>
      <c r="L87" s="69" t="s">
        <v>315</v>
      </c>
      <c r="M87" s="81" t="s">
        <v>316</v>
      </c>
      <c r="N87" s="71"/>
    </row>
    <row r="88" spans="1:14" ht="46">
      <c r="A88" s="38" t="s">
        <v>317</v>
      </c>
      <c r="B88" s="82" t="s">
        <v>318</v>
      </c>
      <c r="C88" s="40">
        <v>100000000</v>
      </c>
      <c r="D88" s="39">
        <v>2018</v>
      </c>
      <c r="E88" s="39" t="s">
        <v>319</v>
      </c>
      <c r="F88" s="39" t="s">
        <v>78</v>
      </c>
      <c r="G88" s="39" t="s">
        <v>22</v>
      </c>
      <c r="H88" s="42"/>
      <c r="I88" s="39">
        <v>5</v>
      </c>
      <c r="J88" s="33">
        <v>100000000</v>
      </c>
      <c r="K88" s="43"/>
      <c r="L88" s="20" t="s">
        <v>134</v>
      </c>
      <c r="M88" s="44" t="s">
        <v>320</v>
      </c>
      <c r="N88" s="64"/>
    </row>
    <row r="89" spans="1:14" ht="69">
      <c r="A89" s="38" t="s">
        <v>321</v>
      </c>
      <c r="B89" s="39" t="s">
        <v>322</v>
      </c>
      <c r="C89" s="40">
        <v>1100000000</v>
      </c>
      <c r="D89" s="39">
        <v>2018</v>
      </c>
      <c r="E89" s="39" t="s">
        <v>323</v>
      </c>
      <c r="F89" s="39" t="s">
        <v>36</v>
      </c>
      <c r="G89" s="83" t="s">
        <v>22</v>
      </c>
      <c r="H89" s="42"/>
      <c r="I89" s="39">
        <v>4</v>
      </c>
      <c r="J89" s="66">
        <v>1100000000</v>
      </c>
      <c r="K89" s="43"/>
      <c r="L89" s="20" t="s">
        <v>32</v>
      </c>
      <c r="M89" s="44" t="s">
        <v>324</v>
      </c>
      <c r="N89" s="64"/>
    </row>
    <row r="90" spans="1:14" ht="57.5">
      <c r="A90" s="38" t="s">
        <v>325</v>
      </c>
      <c r="B90" s="39"/>
      <c r="C90" s="40">
        <v>3000000</v>
      </c>
      <c r="D90" s="39">
        <v>2018</v>
      </c>
      <c r="E90" s="39" t="s">
        <v>326</v>
      </c>
      <c r="F90" s="39" t="s">
        <v>78</v>
      </c>
      <c r="G90" s="39" t="s">
        <v>22</v>
      </c>
      <c r="H90" s="42"/>
      <c r="I90" s="39">
        <v>3</v>
      </c>
      <c r="J90" s="68"/>
      <c r="K90" s="43"/>
      <c r="L90" s="20" t="s">
        <v>327</v>
      </c>
      <c r="M90" s="44" t="s">
        <v>328</v>
      </c>
      <c r="N90" s="64"/>
    </row>
    <row r="91" spans="1:14" ht="57.5">
      <c r="A91" s="38" t="s">
        <v>329</v>
      </c>
      <c r="B91" s="39"/>
      <c r="C91" s="40">
        <v>880000</v>
      </c>
      <c r="D91" s="39">
        <v>2018</v>
      </c>
      <c r="E91" s="39" t="s">
        <v>330</v>
      </c>
      <c r="F91" s="39" t="s">
        <v>42</v>
      </c>
      <c r="G91" s="39" t="s">
        <v>28</v>
      </c>
      <c r="H91" s="42"/>
      <c r="I91" s="39">
        <v>3</v>
      </c>
      <c r="J91" s="68"/>
      <c r="K91" s="43"/>
      <c r="L91" s="20" t="s">
        <v>331</v>
      </c>
      <c r="M91" s="44" t="s">
        <v>332</v>
      </c>
      <c r="N91" s="64"/>
    </row>
    <row r="92" spans="1:14" ht="46">
      <c r="A92" s="38" t="s">
        <v>333</v>
      </c>
      <c r="B92" s="39" t="s">
        <v>334</v>
      </c>
      <c r="C92" s="40">
        <v>1300000</v>
      </c>
      <c r="D92" s="39">
        <v>2018</v>
      </c>
      <c r="E92" s="39" t="s">
        <v>335</v>
      </c>
      <c r="F92" s="39" t="s">
        <v>60</v>
      </c>
      <c r="G92" s="83" t="s">
        <v>22</v>
      </c>
      <c r="H92" s="42"/>
      <c r="I92" s="39">
        <v>4</v>
      </c>
      <c r="J92" s="68"/>
      <c r="K92" s="79"/>
      <c r="L92" s="20" t="s">
        <v>336</v>
      </c>
      <c r="M92" s="44" t="s">
        <v>337</v>
      </c>
      <c r="N92" s="64"/>
    </row>
    <row r="93" spans="1:14" ht="57.5">
      <c r="A93" s="38" t="s">
        <v>338</v>
      </c>
      <c r="B93" s="39" t="s">
        <v>339</v>
      </c>
      <c r="C93" s="40">
        <v>48000000</v>
      </c>
      <c r="D93" s="39">
        <v>2018</v>
      </c>
      <c r="E93" s="39" t="s">
        <v>340</v>
      </c>
      <c r="F93" s="39" t="s">
        <v>42</v>
      </c>
      <c r="G93" s="39" t="s">
        <v>22</v>
      </c>
      <c r="H93" s="42"/>
      <c r="I93" s="39">
        <v>2</v>
      </c>
      <c r="J93" s="68"/>
      <c r="K93" s="43"/>
      <c r="L93" s="20" t="s">
        <v>341</v>
      </c>
      <c r="M93" s="44" t="s">
        <v>342</v>
      </c>
      <c r="N93" s="64"/>
    </row>
    <row r="94" spans="1:14" ht="34.5">
      <c r="A94" s="38" t="s">
        <v>343</v>
      </c>
      <c r="B94" s="39"/>
      <c r="C94" s="40">
        <v>330000000</v>
      </c>
      <c r="D94" s="39">
        <v>2018</v>
      </c>
      <c r="E94" s="39" t="s">
        <v>344</v>
      </c>
      <c r="F94" s="39" t="s">
        <v>78</v>
      </c>
      <c r="G94" s="39" t="s">
        <v>22</v>
      </c>
      <c r="H94" s="42"/>
      <c r="I94" s="39">
        <v>1</v>
      </c>
      <c r="J94" s="66">
        <v>330000000</v>
      </c>
      <c r="K94" s="43"/>
      <c r="L94" s="20" t="s">
        <v>345</v>
      </c>
      <c r="M94" s="44" t="s">
        <v>346</v>
      </c>
      <c r="N94" s="64"/>
    </row>
    <row r="95" spans="1:14" ht="57.5">
      <c r="A95" s="72" t="s">
        <v>347</v>
      </c>
      <c r="B95" s="59" t="s">
        <v>348</v>
      </c>
      <c r="C95" s="73">
        <v>934000</v>
      </c>
      <c r="D95" s="80">
        <v>2018</v>
      </c>
      <c r="E95" s="41" t="s">
        <v>349</v>
      </c>
      <c r="F95" s="83" t="s">
        <v>47</v>
      </c>
      <c r="G95" s="65" t="s">
        <v>183</v>
      </c>
      <c r="H95" s="84"/>
      <c r="I95" s="85">
        <v>4</v>
      </c>
      <c r="J95" s="68"/>
      <c r="K95" s="75"/>
      <c r="L95" s="69" t="s">
        <v>350</v>
      </c>
      <c r="M95" s="77" t="s">
        <v>351</v>
      </c>
      <c r="N95" s="71"/>
    </row>
    <row r="96" spans="1:14" ht="57.5">
      <c r="A96" s="38" t="s">
        <v>352</v>
      </c>
      <c r="B96" s="39"/>
      <c r="C96" s="40">
        <v>27000000</v>
      </c>
      <c r="D96" s="39">
        <v>2018</v>
      </c>
      <c r="E96" s="39" t="s">
        <v>353</v>
      </c>
      <c r="F96" s="39" t="s">
        <v>42</v>
      </c>
      <c r="G96" s="39" t="s">
        <v>28</v>
      </c>
      <c r="H96" s="42"/>
      <c r="I96" s="39">
        <v>2</v>
      </c>
      <c r="J96" s="68"/>
      <c r="K96" s="43"/>
      <c r="L96" s="20" t="s">
        <v>249</v>
      </c>
      <c r="M96" s="44" t="s">
        <v>354</v>
      </c>
      <c r="N96" s="64"/>
    </row>
    <row r="97" spans="1:14" ht="46">
      <c r="A97" s="86" t="s">
        <v>355</v>
      </c>
      <c r="B97" s="87"/>
      <c r="C97" s="88">
        <v>5000000</v>
      </c>
      <c r="D97" s="89">
        <v>2018</v>
      </c>
      <c r="E97" s="89" t="s">
        <v>356</v>
      </c>
      <c r="F97" s="89" t="s">
        <v>60</v>
      </c>
      <c r="G97" s="90" t="s">
        <v>183</v>
      </c>
      <c r="H97" s="91"/>
      <c r="I97" s="89">
        <v>1</v>
      </c>
      <c r="J97" s="92"/>
      <c r="K97" s="91"/>
      <c r="L97" s="90" t="s">
        <v>114</v>
      </c>
      <c r="M97" s="93" t="s">
        <v>357</v>
      </c>
      <c r="N97" s="94"/>
    </row>
    <row r="98" spans="1:14" ht="46">
      <c r="A98" s="49" t="s">
        <v>355</v>
      </c>
      <c r="B98" s="52"/>
      <c r="C98" s="51">
        <v>100000</v>
      </c>
      <c r="D98" s="52">
        <v>2018</v>
      </c>
      <c r="E98" s="52" t="s">
        <v>358</v>
      </c>
      <c r="F98" s="52" t="s">
        <v>182</v>
      </c>
      <c r="G98" s="95" t="s">
        <v>22</v>
      </c>
      <c r="H98" s="53"/>
      <c r="I98" s="52">
        <v>1</v>
      </c>
      <c r="J98" s="61"/>
      <c r="K98" s="62"/>
      <c r="L98" s="52" t="s">
        <v>140</v>
      </c>
      <c r="M98" s="63" t="s">
        <v>359</v>
      </c>
      <c r="N98" s="96"/>
    </row>
    <row r="99" spans="1:14" ht="57.5">
      <c r="A99" s="38" t="s">
        <v>360</v>
      </c>
      <c r="B99" s="39" t="s">
        <v>361</v>
      </c>
      <c r="C99" s="40">
        <v>309000</v>
      </c>
      <c r="D99" s="39">
        <v>2018</v>
      </c>
      <c r="E99" s="39" t="s">
        <v>362</v>
      </c>
      <c r="F99" s="39" t="s">
        <v>78</v>
      </c>
      <c r="G99" s="65" t="s">
        <v>22</v>
      </c>
      <c r="H99" s="42"/>
      <c r="I99" s="39">
        <v>2</v>
      </c>
      <c r="J99" s="66"/>
      <c r="K99" s="43"/>
      <c r="L99" s="20" t="s">
        <v>23</v>
      </c>
      <c r="M99" s="44" t="s">
        <v>363</v>
      </c>
      <c r="N99" s="64"/>
    </row>
    <row r="100" spans="1:14" ht="57.5">
      <c r="A100" s="86" t="s">
        <v>364</v>
      </c>
      <c r="B100" s="89"/>
      <c r="C100" s="88">
        <v>100000</v>
      </c>
      <c r="D100" s="89">
        <v>2018</v>
      </c>
      <c r="E100" s="89" t="s">
        <v>365</v>
      </c>
      <c r="F100" s="89" t="s">
        <v>182</v>
      </c>
      <c r="G100" s="90" t="s">
        <v>28</v>
      </c>
      <c r="H100" s="91"/>
      <c r="I100" s="89">
        <v>1</v>
      </c>
      <c r="J100" s="92"/>
      <c r="K100" s="97"/>
      <c r="L100" s="89" t="s">
        <v>366</v>
      </c>
      <c r="M100" s="93" t="s">
        <v>367</v>
      </c>
      <c r="N100" s="98"/>
    </row>
    <row r="101" spans="1:14" ht="46">
      <c r="A101" s="3" t="s">
        <v>368</v>
      </c>
      <c r="B101" s="47" t="s">
        <v>369</v>
      </c>
      <c r="C101" s="19">
        <v>411000</v>
      </c>
      <c r="D101" s="20">
        <v>2018</v>
      </c>
      <c r="E101" s="20" t="s">
        <v>370</v>
      </c>
      <c r="F101" s="99" t="s">
        <v>42</v>
      </c>
      <c r="G101" s="20" t="s">
        <v>28</v>
      </c>
      <c r="H101" s="21"/>
      <c r="I101" s="20">
        <v>2</v>
      </c>
      <c r="J101" s="33"/>
      <c r="K101" s="21"/>
      <c r="L101" s="34" t="s">
        <v>371</v>
      </c>
      <c r="M101" s="35" t="s">
        <v>372</v>
      </c>
      <c r="N101" s="37"/>
    </row>
    <row r="102" spans="1:14" ht="46">
      <c r="A102" s="38" t="s">
        <v>373</v>
      </c>
      <c r="B102" s="39"/>
      <c r="C102" s="40">
        <v>32000000</v>
      </c>
      <c r="D102" s="39">
        <v>2018</v>
      </c>
      <c r="E102" s="39" t="s">
        <v>374</v>
      </c>
      <c r="F102" s="39" t="s">
        <v>21</v>
      </c>
      <c r="G102" s="65" t="s">
        <v>22</v>
      </c>
      <c r="H102" s="42"/>
      <c r="I102" s="39">
        <v>1</v>
      </c>
      <c r="J102" s="66"/>
      <c r="K102" s="43"/>
      <c r="L102" s="20" t="s">
        <v>134</v>
      </c>
      <c r="M102" s="44" t="s">
        <v>375</v>
      </c>
      <c r="N102" s="64"/>
    </row>
    <row r="103" spans="1:14" ht="34.5">
      <c r="A103" s="38" t="s">
        <v>376</v>
      </c>
      <c r="B103" s="39" t="s">
        <v>377</v>
      </c>
      <c r="C103" s="40">
        <v>16300</v>
      </c>
      <c r="D103" s="39">
        <v>2018</v>
      </c>
      <c r="E103" s="39" t="s">
        <v>378</v>
      </c>
      <c r="F103" s="39" t="s">
        <v>60</v>
      </c>
      <c r="G103" s="65" t="s">
        <v>28</v>
      </c>
      <c r="H103" s="42"/>
      <c r="I103" s="39">
        <v>4</v>
      </c>
      <c r="J103" s="66"/>
      <c r="K103" s="43"/>
      <c r="L103" s="20" t="s">
        <v>48</v>
      </c>
      <c r="M103" s="44" t="s">
        <v>379</v>
      </c>
      <c r="N103" s="64"/>
    </row>
    <row r="104" spans="1:14" ht="23">
      <c r="A104" s="49" t="s">
        <v>380</v>
      </c>
      <c r="B104" s="52"/>
      <c r="C104" s="51">
        <v>75000</v>
      </c>
      <c r="D104" s="52">
        <v>2018</v>
      </c>
      <c r="E104" s="52" t="s">
        <v>381</v>
      </c>
      <c r="F104" s="52" t="s">
        <v>109</v>
      </c>
      <c r="G104" s="95" t="s">
        <v>28</v>
      </c>
      <c r="H104" s="53"/>
      <c r="I104" s="52">
        <v>4</v>
      </c>
      <c r="J104" s="61"/>
      <c r="K104" s="62"/>
      <c r="L104" s="52" t="s">
        <v>382</v>
      </c>
      <c r="M104" s="63" t="s">
        <v>383</v>
      </c>
      <c r="N104" s="96"/>
    </row>
    <row r="105" spans="1:14" ht="57.5">
      <c r="A105" s="3" t="s">
        <v>380</v>
      </c>
      <c r="B105" s="47" t="s">
        <v>384</v>
      </c>
      <c r="C105" s="19">
        <v>93689</v>
      </c>
      <c r="D105" s="20">
        <v>2018</v>
      </c>
      <c r="E105" s="20" t="s">
        <v>385</v>
      </c>
      <c r="F105" s="20" t="s">
        <v>109</v>
      </c>
      <c r="G105" s="20" t="s">
        <v>28</v>
      </c>
      <c r="H105" s="21"/>
      <c r="I105" s="20">
        <v>2</v>
      </c>
      <c r="J105" s="33"/>
      <c r="K105" s="21"/>
      <c r="L105" s="34" t="s">
        <v>386</v>
      </c>
      <c r="M105" s="35" t="s">
        <v>387</v>
      </c>
      <c r="N105" s="37"/>
    </row>
    <row r="106" spans="1:14" ht="57.5">
      <c r="A106" s="38" t="s">
        <v>201</v>
      </c>
      <c r="B106" s="39"/>
      <c r="C106" s="40">
        <v>29000000</v>
      </c>
      <c r="D106" s="39">
        <v>2018</v>
      </c>
      <c r="E106" s="39" t="s">
        <v>388</v>
      </c>
      <c r="F106" s="39" t="s">
        <v>42</v>
      </c>
      <c r="G106" s="39" t="s">
        <v>28</v>
      </c>
      <c r="H106" s="42"/>
      <c r="I106" s="39">
        <v>2</v>
      </c>
      <c r="J106" s="68"/>
      <c r="K106" s="43"/>
      <c r="L106" s="20" t="s">
        <v>389</v>
      </c>
      <c r="M106" s="44" t="s">
        <v>390</v>
      </c>
      <c r="N106" s="44" t="s">
        <v>391</v>
      </c>
    </row>
    <row r="107" spans="1:14" ht="46">
      <c r="A107" s="86" t="s">
        <v>392</v>
      </c>
      <c r="B107" s="89"/>
      <c r="C107" s="88">
        <v>45000000</v>
      </c>
      <c r="D107" s="89">
        <v>2018</v>
      </c>
      <c r="E107" s="89" t="s">
        <v>393</v>
      </c>
      <c r="F107" s="89" t="s">
        <v>60</v>
      </c>
      <c r="G107" s="89" t="s">
        <v>28</v>
      </c>
      <c r="H107" s="91"/>
      <c r="I107" s="89">
        <v>3</v>
      </c>
      <c r="J107" s="100"/>
      <c r="K107" s="97"/>
      <c r="L107" s="89" t="s">
        <v>290</v>
      </c>
      <c r="M107" s="93" t="s">
        <v>394</v>
      </c>
      <c r="N107" s="98"/>
    </row>
    <row r="108" spans="1:14" ht="80.5">
      <c r="A108" s="3" t="s">
        <v>395</v>
      </c>
      <c r="B108" s="30" t="s">
        <v>396</v>
      </c>
      <c r="C108" s="19">
        <v>1100</v>
      </c>
      <c r="D108" s="20">
        <v>2016</v>
      </c>
      <c r="E108" s="20" t="s">
        <v>397</v>
      </c>
      <c r="F108" s="20" t="s">
        <v>99</v>
      </c>
      <c r="G108" s="20" t="s">
        <v>73</v>
      </c>
      <c r="H108" s="21"/>
      <c r="I108" s="20">
        <v>5</v>
      </c>
      <c r="J108" s="22">
        <v>188000</v>
      </c>
      <c r="K108" s="21"/>
      <c r="L108" s="23" t="s">
        <v>398</v>
      </c>
      <c r="M108" s="58" t="s">
        <v>399</v>
      </c>
      <c r="N108" s="25"/>
    </row>
    <row r="109" spans="1:14" ht="46">
      <c r="A109" s="3" t="s">
        <v>400</v>
      </c>
      <c r="B109" s="30" t="s">
        <v>401</v>
      </c>
      <c r="C109" s="19">
        <v>9000000000</v>
      </c>
      <c r="D109" s="20">
        <v>2018</v>
      </c>
      <c r="E109" s="20" t="s">
        <v>402</v>
      </c>
      <c r="F109" s="20" t="s">
        <v>182</v>
      </c>
      <c r="G109" s="20" t="s">
        <v>22</v>
      </c>
      <c r="H109" s="21"/>
      <c r="I109" s="20">
        <v>1</v>
      </c>
      <c r="J109" s="22">
        <v>9000000000</v>
      </c>
      <c r="K109" s="21"/>
      <c r="L109" s="23" t="s">
        <v>403</v>
      </c>
      <c r="M109" s="58" t="s">
        <v>404</v>
      </c>
      <c r="N109" s="25"/>
    </row>
    <row r="110" spans="1:14" ht="46">
      <c r="A110" s="101" t="s">
        <v>405</v>
      </c>
      <c r="B110" s="102"/>
      <c r="C110" s="103">
        <v>17500000</v>
      </c>
      <c r="D110" s="20">
        <v>2017</v>
      </c>
      <c r="E110" s="34" t="s">
        <v>406</v>
      </c>
      <c r="F110" s="75" t="s">
        <v>42</v>
      </c>
      <c r="G110" s="75" t="s">
        <v>28</v>
      </c>
      <c r="H110" s="75"/>
      <c r="I110" s="85">
        <v>4</v>
      </c>
      <c r="J110" s="68"/>
      <c r="K110" s="75"/>
      <c r="L110" s="75" t="s">
        <v>366</v>
      </c>
      <c r="M110" s="104" t="s">
        <v>407</v>
      </c>
      <c r="N110" s="105"/>
    </row>
    <row r="111" spans="1:14" ht="46">
      <c r="A111" s="3" t="s">
        <v>408</v>
      </c>
      <c r="B111" s="20"/>
      <c r="C111" s="19">
        <v>300000</v>
      </c>
      <c r="D111" s="20">
        <v>2017</v>
      </c>
      <c r="E111" s="20" t="s">
        <v>409</v>
      </c>
      <c r="F111" s="20" t="s">
        <v>42</v>
      </c>
      <c r="G111" s="99" t="s">
        <v>22</v>
      </c>
      <c r="H111" s="21"/>
      <c r="I111" s="20">
        <v>4</v>
      </c>
      <c r="J111" s="68"/>
      <c r="K111" s="43"/>
      <c r="L111" s="20" t="s">
        <v>410</v>
      </c>
      <c r="M111" s="35" t="s">
        <v>411</v>
      </c>
      <c r="N111" s="106"/>
    </row>
    <row r="112" spans="1:14" ht="34.5">
      <c r="A112" s="3" t="s">
        <v>412</v>
      </c>
      <c r="B112" s="20"/>
      <c r="C112" s="19">
        <v>32000000</v>
      </c>
      <c r="D112" s="20">
        <v>2017</v>
      </c>
      <c r="E112" s="20" t="s">
        <v>413</v>
      </c>
      <c r="F112" s="20" t="s">
        <v>42</v>
      </c>
      <c r="G112" s="20" t="s">
        <v>28</v>
      </c>
      <c r="H112" s="21"/>
      <c r="I112" s="20">
        <v>4</v>
      </c>
      <c r="J112" s="68"/>
      <c r="K112" s="21"/>
      <c r="L112" s="69" t="s">
        <v>414</v>
      </c>
      <c r="M112" s="35" t="s">
        <v>415</v>
      </c>
      <c r="N112" s="106"/>
    </row>
    <row r="113" spans="1:14" ht="57.5">
      <c r="A113" s="3" t="s">
        <v>416</v>
      </c>
      <c r="B113" s="20"/>
      <c r="C113" s="19">
        <v>57000000</v>
      </c>
      <c r="D113" s="85">
        <v>2017</v>
      </c>
      <c r="E113" s="20" t="s">
        <v>417</v>
      </c>
      <c r="F113" s="20" t="s">
        <v>78</v>
      </c>
      <c r="G113" s="20" t="s">
        <v>28</v>
      </c>
      <c r="H113" s="21"/>
      <c r="I113" s="20">
        <v>1</v>
      </c>
      <c r="J113" s="33">
        <v>57000000</v>
      </c>
      <c r="K113" s="75"/>
      <c r="L113" s="34" t="s">
        <v>277</v>
      </c>
      <c r="M113" s="35" t="s">
        <v>418</v>
      </c>
      <c r="N113" s="106"/>
    </row>
    <row r="114" spans="1:14" ht="46">
      <c r="A114" s="3" t="s">
        <v>419</v>
      </c>
      <c r="B114" s="20"/>
      <c r="C114" s="19">
        <v>270000</v>
      </c>
      <c r="D114" s="20">
        <v>2017</v>
      </c>
      <c r="E114" s="20" t="s">
        <v>420</v>
      </c>
      <c r="F114" s="20" t="s">
        <v>99</v>
      </c>
      <c r="G114" s="20" t="s">
        <v>28</v>
      </c>
      <c r="H114" s="21"/>
      <c r="I114" s="20">
        <v>4</v>
      </c>
      <c r="J114" s="68"/>
      <c r="K114" s="21"/>
      <c r="L114" s="69" t="s">
        <v>140</v>
      </c>
      <c r="M114" s="35" t="s">
        <v>421</v>
      </c>
      <c r="N114" s="106"/>
    </row>
    <row r="115" spans="1:14" ht="34.5">
      <c r="A115" s="3" t="s">
        <v>422</v>
      </c>
      <c r="B115" s="20"/>
      <c r="C115" s="19">
        <v>1700000</v>
      </c>
      <c r="D115" s="20">
        <v>2017</v>
      </c>
      <c r="E115" s="20" t="s">
        <v>423</v>
      </c>
      <c r="F115" s="20" t="s">
        <v>78</v>
      </c>
      <c r="G115" s="20" t="s">
        <v>28</v>
      </c>
      <c r="H115" s="21"/>
      <c r="I115" s="20">
        <v>1</v>
      </c>
      <c r="J115" s="68"/>
      <c r="K115" s="21"/>
      <c r="L115" s="69" t="s">
        <v>424</v>
      </c>
      <c r="M115" s="35" t="s">
        <v>425</v>
      </c>
      <c r="N115" s="106"/>
    </row>
    <row r="116" spans="1:14" ht="57.5">
      <c r="A116" s="5" t="s">
        <v>426</v>
      </c>
      <c r="B116" s="69"/>
      <c r="C116" s="19">
        <v>711000000</v>
      </c>
      <c r="D116" s="20">
        <v>2017</v>
      </c>
      <c r="E116" s="23" t="s">
        <v>427</v>
      </c>
      <c r="F116" s="20" t="s">
        <v>42</v>
      </c>
      <c r="G116" s="20" t="s">
        <v>22</v>
      </c>
      <c r="H116" s="67"/>
      <c r="I116" s="20">
        <v>4</v>
      </c>
      <c r="J116" s="68"/>
      <c r="K116" s="69"/>
      <c r="L116" s="69" t="s">
        <v>140</v>
      </c>
      <c r="M116" s="107" t="s">
        <v>428</v>
      </c>
      <c r="N116" s="108"/>
    </row>
    <row r="117" spans="1:14" ht="46">
      <c r="A117" s="5" t="s">
        <v>429</v>
      </c>
      <c r="B117" s="69"/>
      <c r="C117" s="19">
        <v>2000000</v>
      </c>
      <c r="D117" s="20">
        <v>2017</v>
      </c>
      <c r="E117" s="23" t="s">
        <v>430</v>
      </c>
      <c r="F117" s="20" t="s">
        <v>60</v>
      </c>
      <c r="G117" s="65" t="s">
        <v>183</v>
      </c>
      <c r="H117" s="67"/>
      <c r="I117" s="20">
        <v>3</v>
      </c>
      <c r="J117" s="68"/>
      <c r="K117" s="69"/>
      <c r="L117" s="23" t="s">
        <v>431</v>
      </c>
      <c r="M117" s="107" t="s">
        <v>432</v>
      </c>
      <c r="N117" s="108"/>
    </row>
    <row r="118" spans="1:14" ht="34.5">
      <c r="A118" s="3" t="s">
        <v>433</v>
      </c>
      <c r="B118" s="20"/>
      <c r="C118" s="19">
        <v>31000000</v>
      </c>
      <c r="D118" s="85">
        <v>2017</v>
      </c>
      <c r="E118" s="20" t="s">
        <v>434</v>
      </c>
      <c r="F118" s="20" t="s">
        <v>78</v>
      </c>
      <c r="G118" s="109" t="s">
        <v>22</v>
      </c>
      <c r="H118" s="21"/>
      <c r="I118" s="20">
        <v>4</v>
      </c>
      <c r="J118" s="68"/>
      <c r="K118" s="43"/>
      <c r="L118" s="20" t="s">
        <v>32</v>
      </c>
      <c r="M118" s="35" t="s">
        <v>435</v>
      </c>
      <c r="N118" s="106"/>
    </row>
    <row r="119" spans="1:14" ht="69">
      <c r="A119" s="3" t="s">
        <v>436</v>
      </c>
      <c r="B119" s="20"/>
      <c r="C119" s="19">
        <v>3000000</v>
      </c>
      <c r="D119" s="20">
        <v>2017</v>
      </c>
      <c r="E119" s="20" t="s">
        <v>437</v>
      </c>
      <c r="F119" s="20" t="s">
        <v>182</v>
      </c>
      <c r="G119" s="20" t="s">
        <v>28</v>
      </c>
      <c r="H119" s="20" t="s">
        <v>104</v>
      </c>
      <c r="I119" s="20">
        <v>2</v>
      </c>
      <c r="J119" s="68"/>
      <c r="K119" s="21"/>
      <c r="L119" s="23" t="s">
        <v>438</v>
      </c>
      <c r="M119" s="35" t="s">
        <v>439</v>
      </c>
      <c r="N119" s="106"/>
    </row>
    <row r="120" spans="1:14" ht="57.5">
      <c r="A120" s="3" t="s">
        <v>440</v>
      </c>
      <c r="B120" s="20" t="s">
        <v>441</v>
      </c>
      <c r="C120" s="19">
        <v>1000000</v>
      </c>
      <c r="D120" s="20">
        <v>2017</v>
      </c>
      <c r="E120" s="20" t="s">
        <v>442</v>
      </c>
      <c r="F120" s="20" t="s">
        <v>78</v>
      </c>
      <c r="G120" s="20" t="s">
        <v>22</v>
      </c>
      <c r="H120" s="21"/>
      <c r="I120" s="20">
        <v>3</v>
      </c>
      <c r="J120" s="68"/>
      <c r="K120" s="21"/>
      <c r="L120" s="69" t="s">
        <v>443</v>
      </c>
      <c r="M120" s="35" t="s">
        <v>444</v>
      </c>
      <c r="N120" s="106"/>
    </row>
    <row r="121" spans="1:14" ht="46">
      <c r="A121" s="5" t="s">
        <v>445</v>
      </c>
      <c r="B121" s="23"/>
      <c r="C121" s="19">
        <v>3000000</v>
      </c>
      <c r="D121" s="20">
        <v>2017</v>
      </c>
      <c r="E121" s="23" t="s">
        <v>446</v>
      </c>
      <c r="F121" s="20" t="s">
        <v>36</v>
      </c>
      <c r="G121" s="20" t="s">
        <v>22</v>
      </c>
      <c r="H121" s="23" t="s">
        <v>104</v>
      </c>
      <c r="I121" s="20">
        <v>5</v>
      </c>
      <c r="J121" s="68"/>
      <c r="K121" s="69"/>
      <c r="L121" s="69" t="s">
        <v>447</v>
      </c>
      <c r="M121" s="107" t="s">
        <v>448</v>
      </c>
      <c r="N121" s="108"/>
    </row>
    <row r="122" spans="1:14" ht="57.5">
      <c r="A122" s="3" t="s">
        <v>449</v>
      </c>
      <c r="B122" s="99"/>
      <c r="C122" s="19">
        <v>3700000</v>
      </c>
      <c r="D122" s="20">
        <v>2017</v>
      </c>
      <c r="E122" s="20" t="s">
        <v>450</v>
      </c>
      <c r="F122" s="20" t="s">
        <v>36</v>
      </c>
      <c r="G122" s="20" t="s">
        <v>451</v>
      </c>
      <c r="H122" s="99"/>
      <c r="I122" s="20">
        <v>2</v>
      </c>
      <c r="J122" s="68"/>
      <c r="K122" s="43"/>
      <c r="L122" s="69" t="s">
        <v>452</v>
      </c>
      <c r="M122" s="35" t="s">
        <v>453</v>
      </c>
      <c r="N122" s="106"/>
    </row>
    <row r="123" spans="1:14" ht="57.5">
      <c r="A123" s="110" t="s">
        <v>454</v>
      </c>
      <c r="B123" s="111" t="s">
        <v>455</v>
      </c>
      <c r="C123" s="112">
        <v>1370000000</v>
      </c>
      <c r="D123" s="20">
        <v>2017</v>
      </c>
      <c r="E123" s="20" t="s">
        <v>456</v>
      </c>
      <c r="F123" s="113" t="s">
        <v>42</v>
      </c>
      <c r="G123" s="65" t="s">
        <v>183</v>
      </c>
      <c r="H123" s="69"/>
      <c r="I123" s="20">
        <v>2</v>
      </c>
      <c r="J123" s="33">
        <v>1370000000</v>
      </c>
      <c r="K123" s="69"/>
      <c r="L123" s="23" t="s">
        <v>114</v>
      </c>
      <c r="M123" s="35" t="s">
        <v>457</v>
      </c>
      <c r="N123" s="105"/>
    </row>
    <row r="124" spans="1:14" ht="57.5">
      <c r="A124" s="3" t="s">
        <v>458</v>
      </c>
      <c r="B124" s="20" t="s">
        <v>459</v>
      </c>
      <c r="C124" s="19">
        <v>700000</v>
      </c>
      <c r="D124" s="20">
        <v>2017</v>
      </c>
      <c r="E124" s="20" t="s">
        <v>460</v>
      </c>
      <c r="F124" s="20" t="s">
        <v>42</v>
      </c>
      <c r="G124" s="20" t="s">
        <v>28</v>
      </c>
      <c r="H124" s="21"/>
      <c r="I124" s="20">
        <v>4</v>
      </c>
      <c r="J124" s="68"/>
      <c r="K124" s="21"/>
      <c r="L124" s="69" t="s">
        <v>366</v>
      </c>
      <c r="M124" s="35" t="s">
        <v>461</v>
      </c>
      <c r="N124" s="106"/>
    </row>
    <row r="125" spans="1:14" ht="57.5">
      <c r="A125" s="3" t="s">
        <v>462</v>
      </c>
      <c r="B125" s="20"/>
      <c r="C125" s="19">
        <v>1900000</v>
      </c>
      <c r="D125" s="20">
        <v>2017</v>
      </c>
      <c r="E125" s="20" t="s">
        <v>463</v>
      </c>
      <c r="F125" s="20" t="s">
        <v>21</v>
      </c>
      <c r="G125" s="20" t="s">
        <v>28</v>
      </c>
      <c r="H125" s="21"/>
      <c r="I125" s="20">
        <v>1</v>
      </c>
      <c r="J125" s="68"/>
      <c r="K125" s="21"/>
      <c r="L125" s="69" t="s">
        <v>100</v>
      </c>
      <c r="M125" s="35" t="s">
        <v>464</v>
      </c>
      <c r="N125" s="106"/>
    </row>
    <row r="126" spans="1:14" ht="34.5">
      <c r="A126" s="3" t="s">
        <v>465</v>
      </c>
      <c r="B126" s="20" t="s">
        <v>466</v>
      </c>
      <c r="C126" s="19">
        <v>17000000</v>
      </c>
      <c r="D126" s="20">
        <v>2017</v>
      </c>
      <c r="E126" s="20" t="s">
        <v>467</v>
      </c>
      <c r="F126" s="20" t="s">
        <v>42</v>
      </c>
      <c r="G126" s="20" t="s">
        <v>28</v>
      </c>
      <c r="H126" s="21"/>
      <c r="I126" s="20">
        <v>4</v>
      </c>
      <c r="J126" s="68"/>
      <c r="K126" s="21"/>
      <c r="L126" s="69" t="s">
        <v>468</v>
      </c>
      <c r="M126" s="35" t="s">
        <v>469</v>
      </c>
      <c r="N126" s="106"/>
    </row>
    <row r="127" spans="1:14" ht="34.5">
      <c r="A127" s="114" t="s">
        <v>470</v>
      </c>
      <c r="B127" s="109"/>
      <c r="C127" s="103">
        <v>1700000</v>
      </c>
      <c r="D127" s="85">
        <v>2017</v>
      </c>
      <c r="E127" s="34" t="s">
        <v>467</v>
      </c>
      <c r="F127" s="115" t="s">
        <v>78</v>
      </c>
      <c r="G127" s="109" t="s">
        <v>28</v>
      </c>
      <c r="H127" s="109"/>
      <c r="I127" s="85">
        <v>4</v>
      </c>
      <c r="J127" s="68"/>
      <c r="K127" s="75"/>
      <c r="L127" s="69" t="s">
        <v>470</v>
      </c>
      <c r="M127" s="104" t="s">
        <v>471</v>
      </c>
      <c r="N127" s="116"/>
    </row>
    <row r="128" spans="1:14" ht="46">
      <c r="A128" s="114" t="s">
        <v>472</v>
      </c>
      <c r="B128" s="109" t="s">
        <v>473</v>
      </c>
      <c r="C128" s="103">
        <v>1600000</v>
      </c>
      <c r="D128" s="85">
        <v>2017</v>
      </c>
      <c r="E128" s="34" t="s">
        <v>474</v>
      </c>
      <c r="F128" s="115" t="s">
        <v>99</v>
      </c>
      <c r="G128" s="109" t="s">
        <v>28</v>
      </c>
      <c r="H128" s="109"/>
      <c r="I128" s="85">
        <v>4</v>
      </c>
      <c r="J128" s="68"/>
      <c r="K128" s="75"/>
      <c r="L128" s="34" t="s">
        <v>134</v>
      </c>
      <c r="M128" s="104" t="s">
        <v>475</v>
      </c>
      <c r="N128" s="116"/>
    </row>
    <row r="129" spans="1:14" ht="46">
      <c r="A129" s="3" t="s">
        <v>476</v>
      </c>
      <c r="B129" s="20"/>
      <c r="C129" s="19">
        <v>46200000</v>
      </c>
      <c r="D129" s="85">
        <v>2017</v>
      </c>
      <c r="E129" s="20" t="s">
        <v>477</v>
      </c>
      <c r="F129" s="20" t="s">
        <v>21</v>
      </c>
      <c r="G129" s="20" t="s">
        <v>28</v>
      </c>
      <c r="H129" s="21"/>
      <c r="I129" s="20">
        <v>4</v>
      </c>
      <c r="J129" s="68"/>
      <c r="K129" s="43"/>
      <c r="L129" s="20" t="s">
        <v>478</v>
      </c>
      <c r="M129" s="35" t="s">
        <v>479</v>
      </c>
      <c r="N129" s="106"/>
    </row>
    <row r="130" spans="1:14" ht="57.5">
      <c r="A130" s="3" t="s">
        <v>480</v>
      </c>
      <c r="B130" s="20"/>
      <c r="C130" s="19">
        <v>81309</v>
      </c>
      <c r="D130" s="85">
        <v>2017</v>
      </c>
      <c r="E130" s="20" t="s">
        <v>481</v>
      </c>
      <c r="F130" s="20" t="s">
        <v>109</v>
      </c>
      <c r="G130" s="20" t="s">
        <v>28</v>
      </c>
      <c r="H130" s="21"/>
      <c r="I130" s="20">
        <v>4</v>
      </c>
      <c r="J130" s="68"/>
      <c r="K130" s="43"/>
      <c r="L130" s="20" t="s">
        <v>482</v>
      </c>
      <c r="M130" s="35" t="s">
        <v>483</v>
      </c>
      <c r="N130" s="106"/>
    </row>
    <row r="131" spans="1:14" ht="46">
      <c r="A131" s="5" t="s">
        <v>484</v>
      </c>
      <c r="B131" s="69"/>
      <c r="C131" s="19">
        <v>6000000</v>
      </c>
      <c r="D131" s="20">
        <v>2017</v>
      </c>
      <c r="E131" s="23" t="s">
        <v>485</v>
      </c>
      <c r="F131" s="20" t="s">
        <v>42</v>
      </c>
      <c r="G131" s="20" t="s">
        <v>28</v>
      </c>
      <c r="H131" s="67"/>
      <c r="I131" s="20">
        <v>1</v>
      </c>
      <c r="J131" s="68"/>
      <c r="K131" s="69"/>
      <c r="L131" s="69" t="s">
        <v>249</v>
      </c>
      <c r="M131" s="107" t="s">
        <v>486</v>
      </c>
      <c r="N131" s="108"/>
    </row>
    <row r="132" spans="1:14" ht="46">
      <c r="A132" s="8" t="s">
        <v>487</v>
      </c>
      <c r="B132" s="75"/>
      <c r="C132" s="103">
        <v>3000000</v>
      </c>
      <c r="D132" s="20">
        <v>2017</v>
      </c>
      <c r="E132" s="34" t="s">
        <v>488</v>
      </c>
      <c r="F132" s="75" t="s">
        <v>42</v>
      </c>
      <c r="G132" s="75" t="s">
        <v>28</v>
      </c>
      <c r="H132" s="75"/>
      <c r="I132" s="85">
        <v>4</v>
      </c>
      <c r="J132" s="68"/>
      <c r="K132" s="75"/>
      <c r="L132" s="75" t="s">
        <v>489</v>
      </c>
      <c r="M132" s="104" t="s">
        <v>490</v>
      </c>
      <c r="N132" s="105"/>
    </row>
    <row r="133" spans="1:14" ht="57.5">
      <c r="A133" s="5" t="s">
        <v>491</v>
      </c>
      <c r="B133" s="69"/>
      <c r="C133" s="19">
        <v>143000000</v>
      </c>
      <c r="D133" s="20">
        <v>2017</v>
      </c>
      <c r="E133" s="23" t="s">
        <v>492</v>
      </c>
      <c r="F133" s="20" t="s">
        <v>99</v>
      </c>
      <c r="G133" s="20" t="s">
        <v>28</v>
      </c>
      <c r="H133" s="67" t="s">
        <v>104</v>
      </c>
      <c r="I133" s="20">
        <v>4</v>
      </c>
      <c r="J133" s="33">
        <v>143000000</v>
      </c>
      <c r="K133" s="69"/>
      <c r="L133" s="69" t="s">
        <v>493</v>
      </c>
      <c r="M133" s="107" t="s">
        <v>494</v>
      </c>
      <c r="N133" s="108"/>
    </row>
    <row r="134" spans="1:14" ht="34.5">
      <c r="A134" s="114" t="s">
        <v>495</v>
      </c>
      <c r="B134" s="117" t="s">
        <v>496</v>
      </c>
      <c r="C134" s="112">
        <v>540000</v>
      </c>
      <c r="D134" s="20">
        <v>2017</v>
      </c>
      <c r="E134" s="23" t="s">
        <v>497</v>
      </c>
      <c r="F134" s="76" t="s">
        <v>78</v>
      </c>
      <c r="G134" s="109" t="s">
        <v>22</v>
      </c>
      <c r="H134" s="75"/>
      <c r="I134" s="20">
        <v>4</v>
      </c>
      <c r="J134" s="68"/>
      <c r="K134" s="75"/>
      <c r="L134" s="75" t="s">
        <v>489</v>
      </c>
      <c r="M134" s="118" t="s">
        <v>498</v>
      </c>
      <c r="N134" s="105"/>
    </row>
    <row r="135" spans="1:14" ht="57.5">
      <c r="A135" s="3" t="s">
        <v>499</v>
      </c>
      <c r="B135" s="111"/>
      <c r="C135" s="19">
        <v>117000000</v>
      </c>
      <c r="D135" s="20">
        <v>2016</v>
      </c>
      <c r="E135" s="20" t="s">
        <v>500</v>
      </c>
      <c r="F135" s="20" t="s">
        <v>42</v>
      </c>
      <c r="G135" s="20" t="s">
        <v>28</v>
      </c>
      <c r="H135" s="21"/>
      <c r="I135" s="20">
        <v>1</v>
      </c>
      <c r="J135" s="33">
        <v>117000000</v>
      </c>
      <c r="K135" s="21"/>
      <c r="L135" s="69" t="s">
        <v>501</v>
      </c>
      <c r="M135" s="35" t="s">
        <v>502</v>
      </c>
      <c r="N135" s="35" t="s">
        <v>503</v>
      </c>
    </row>
    <row r="136" spans="1:14" ht="34.5">
      <c r="A136" s="3" t="s">
        <v>504</v>
      </c>
      <c r="B136" s="111"/>
      <c r="C136" s="19">
        <v>65000000</v>
      </c>
      <c r="D136" s="20">
        <v>2016</v>
      </c>
      <c r="E136" s="20" t="s">
        <v>505</v>
      </c>
      <c r="F136" s="20" t="s">
        <v>42</v>
      </c>
      <c r="G136" s="20" t="s">
        <v>28</v>
      </c>
      <c r="H136" s="21"/>
      <c r="I136" s="20">
        <v>1</v>
      </c>
      <c r="J136" s="68"/>
      <c r="K136" s="21"/>
      <c r="L136" s="23" t="s">
        <v>438</v>
      </c>
      <c r="M136" s="35" t="s">
        <v>506</v>
      </c>
      <c r="N136" s="106"/>
    </row>
    <row r="137" spans="1:14" ht="57.5">
      <c r="A137" s="3" t="s">
        <v>412</v>
      </c>
      <c r="B137" s="47"/>
      <c r="C137" s="19">
        <v>500000000</v>
      </c>
      <c r="D137" s="20">
        <v>2016</v>
      </c>
      <c r="E137" s="20" t="s">
        <v>507</v>
      </c>
      <c r="F137" s="20" t="s">
        <v>42</v>
      </c>
      <c r="G137" s="20" t="s">
        <v>28</v>
      </c>
      <c r="H137" s="21"/>
      <c r="I137" s="20">
        <v>2</v>
      </c>
      <c r="J137" s="33">
        <v>500000000</v>
      </c>
      <c r="K137" s="21"/>
      <c r="L137" s="23" t="s">
        <v>508</v>
      </c>
      <c r="M137" s="35" t="s">
        <v>509</v>
      </c>
      <c r="N137" s="37"/>
    </row>
    <row r="138" spans="1:14" ht="57.5">
      <c r="A138" s="3" t="s">
        <v>510</v>
      </c>
      <c r="B138" s="47" t="s">
        <v>511</v>
      </c>
      <c r="C138" s="19">
        <v>11500000</v>
      </c>
      <c r="D138" s="20">
        <v>2016</v>
      </c>
      <c r="E138" s="20" t="s">
        <v>512</v>
      </c>
      <c r="F138" s="20" t="s">
        <v>513</v>
      </c>
      <c r="G138" s="20" t="s">
        <v>28</v>
      </c>
      <c r="H138" s="20" t="s">
        <v>104</v>
      </c>
      <c r="I138" s="20">
        <v>5</v>
      </c>
      <c r="J138" s="68"/>
      <c r="K138" s="21"/>
      <c r="L138" s="69" t="s">
        <v>514</v>
      </c>
      <c r="M138" s="35" t="s">
        <v>515</v>
      </c>
      <c r="N138" s="106"/>
    </row>
    <row r="139" spans="1:14" ht="57.5">
      <c r="A139" s="5" t="s">
        <v>516</v>
      </c>
      <c r="B139" s="47" t="s">
        <v>517</v>
      </c>
      <c r="C139" s="19">
        <v>55000000</v>
      </c>
      <c r="D139" s="20">
        <v>2016</v>
      </c>
      <c r="E139" s="20" t="s">
        <v>518</v>
      </c>
      <c r="F139" s="20" t="s">
        <v>36</v>
      </c>
      <c r="G139" s="20" t="s">
        <v>28</v>
      </c>
      <c r="H139" s="21"/>
      <c r="I139" s="20">
        <v>5</v>
      </c>
      <c r="J139" s="68"/>
      <c r="K139" s="21"/>
      <c r="L139" s="69" t="s">
        <v>519</v>
      </c>
      <c r="M139" s="35" t="s">
        <v>520</v>
      </c>
      <c r="N139" s="106"/>
    </row>
    <row r="140" spans="1:14" ht="57.5">
      <c r="A140" s="3" t="s">
        <v>521</v>
      </c>
      <c r="B140" s="111"/>
      <c r="C140" s="19">
        <v>274477</v>
      </c>
      <c r="D140" s="20">
        <v>2016</v>
      </c>
      <c r="E140" s="20" t="s">
        <v>522</v>
      </c>
      <c r="F140" s="20" t="s">
        <v>36</v>
      </c>
      <c r="G140" s="20" t="s">
        <v>28</v>
      </c>
      <c r="H140" s="21"/>
      <c r="I140" s="20">
        <v>1</v>
      </c>
      <c r="J140" s="68"/>
      <c r="K140" s="21"/>
      <c r="L140" s="69" t="s">
        <v>523</v>
      </c>
      <c r="M140" s="35" t="s">
        <v>524</v>
      </c>
      <c r="N140" s="106"/>
    </row>
    <row r="141" spans="1:14" ht="46">
      <c r="A141" s="3" t="s">
        <v>525</v>
      </c>
      <c r="B141" s="119" t="s">
        <v>526</v>
      </c>
      <c r="C141" s="19">
        <v>7000000</v>
      </c>
      <c r="D141" s="20">
        <v>2016</v>
      </c>
      <c r="E141" s="20" t="s">
        <v>527</v>
      </c>
      <c r="F141" s="20" t="s">
        <v>27</v>
      </c>
      <c r="G141" s="20" t="s">
        <v>28</v>
      </c>
      <c r="H141" s="21"/>
      <c r="I141" s="20">
        <v>1</v>
      </c>
      <c r="J141" s="68"/>
      <c r="K141" s="21"/>
      <c r="L141" s="23" t="s">
        <v>48</v>
      </c>
      <c r="M141" s="35" t="s">
        <v>528</v>
      </c>
      <c r="N141" s="106"/>
    </row>
    <row r="142" spans="1:14" ht="34.5">
      <c r="A142" s="3" t="s">
        <v>529</v>
      </c>
      <c r="B142" s="111"/>
      <c r="C142" s="19">
        <v>49611709</v>
      </c>
      <c r="D142" s="20">
        <v>2016</v>
      </c>
      <c r="E142" s="23" t="s">
        <v>530</v>
      </c>
      <c r="F142" s="20" t="s">
        <v>36</v>
      </c>
      <c r="G142" s="20" t="s">
        <v>28</v>
      </c>
      <c r="H142" s="21"/>
      <c r="I142" s="20">
        <v>2</v>
      </c>
      <c r="J142" s="68"/>
      <c r="K142" s="21"/>
      <c r="L142" s="69" t="s">
        <v>215</v>
      </c>
      <c r="M142" s="35" t="s">
        <v>531</v>
      </c>
      <c r="N142" s="106"/>
    </row>
    <row r="143" spans="1:14" ht="46">
      <c r="A143" s="120" t="s">
        <v>532</v>
      </c>
      <c r="B143" s="117"/>
      <c r="C143" s="112">
        <v>3700000</v>
      </c>
      <c r="D143" s="20">
        <v>2016</v>
      </c>
      <c r="E143" s="121" t="s">
        <v>533</v>
      </c>
      <c r="F143" s="20" t="s">
        <v>109</v>
      </c>
      <c r="G143" s="21" t="s">
        <v>28</v>
      </c>
      <c r="H143" s="69"/>
      <c r="I143" s="20">
        <v>3</v>
      </c>
      <c r="J143" s="68"/>
      <c r="K143" s="69"/>
      <c r="L143" s="23" t="s">
        <v>534</v>
      </c>
      <c r="M143" s="35" t="s">
        <v>535</v>
      </c>
      <c r="N143" s="105"/>
    </row>
    <row r="144" spans="1:14" ht="46">
      <c r="A144" s="3" t="s">
        <v>536</v>
      </c>
      <c r="B144" s="20" t="s">
        <v>537</v>
      </c>
      <c r="C144" s="19">
        <v>25000000</v>
      </c>
      <c r="D144" s="20">
        <v>2016</v>
      </c>
      <c r="E144" s="20" t="s">
        <v>538</v>
      </c>
      <c r="F144" s="20" t="s">
        <v>42</v>
      </c>
      <c r="G144" s="20" t="s">
        <v>28</v>
      </c>
      <c r="H144" s="21"/>
      <c r="I144" s="20">
        <v>2</v>
      </c>
      <c r="J144" s="68"/>
      <c r="K144" s="21"/>
      <c r="L144" s="69" t="s">
        <v>366</v>
      </c>
      <c r="M144" s="35" t="s">
        <v>539</v>
      </c>
      <c r="N144" s="106"/>
    </row>
    <row r="145" spans="1:14" ht="34.5">
      <c r="A145" s="3" t="s">
        <v>540</v>
      </c>
      <c r="B145" s="20"/>
      <c r="C145" s="19">
        <v>300000</v>
      </c>
      <c r="D145" s="20">
        <v>2016</v>
      </c>
      <c r="E145" s="20" t="s">
        <v>541</v>
      </c>
      <c r="F145" s="20" t="s">
        <v>42</v>
      </c>
      <c r="G145" s="99" t="s">
        <v>28</v>
      </c>
      <c r="H145" s="21"/>
      <c r="I145" s="20">
        <v>1</v>
      </c>
      <c r="J145" s="68"/>
      <c r="K145" s="21"/>
      <c r="L145" s="69" t="s">
        <v>315</v>
      </c>
      <c r="M145" s="35" t="s">
        <v>542</v>
      </c>
      <c r="N145" s="106"/>
    </row>
    <row r="146" spans="1:14" ht="57.5">
      <c r="A146" s="122" t="s">
        <v>543</v>
      </c>
      <c r="B146" s="20" t="s">
        <v>544</v>
      </c>
      <c r="C146" s="19">
        <v>9500000</v>
      </c>
      <c r="D146" s="20">
        <v>2016</v>
      </c>
      <c r="E146" s="20" t="s">
        <v>545</v>
      </c>
      <c r="F146" s="20" t="s">
        <v>42</v>
      </c>
      <c r="G146" s="20" t="s">
        <v>28</v>
      </c>
      <c r="H146" s="21"/>
      <c r="I146" s="20">
        <v>1</v>
      </c>
      <c r="J146" s="68"/>
      <c r="K146" s="21"/>
      <c r="L146" s="69" t="s">
        <v>546</v>
      </c>
      <c r="M146" s="35" t="s">
        <v>547</v>
      </c>
      <c r="N146" s="106"/>
    </row>
    <row r="147" spans="1:14" ht="46">
      <c r="A147" s="120" t="s">
        <v>548</v>
      </c>
      <c r="B147" s="117"/>
      <c r="C147" s="112">
        <v>2000000</v>
      </c>
      <c r="D147" s="20">
        <v>2016</v>
      </c>
      <c r="E147" s="23" t="s">
        <v>549</v>
      </c>
      <c r="F147" s="21" t="s">
        <v>42</v>
      </c>
      <c r="G147" s="21" t="s">
        <v>28</v>
      </c>
      <c r="H147" s="69"/>
      <c r="I147" s="21">
        <v>1</v>
      </c>
      <c r="J147" s="68"/>
      <c r="K147" s="69"/>
      <c r="L147" s="23" t="s">
        <v>550</v>
      </c>
      <c r="M147" s="35" t="s">
        <v>551</v>
      </c>
      <c r="N147" s="105"/>
    </row>
    <row r="148" spans="1:14" ht="46">
      <c r="A148" s="3" t="s">
        <v>552</v>
      </c>
      <c r="B148" s="47" t="s">
        <v>553</v>
      </c>
      <c r="C148" s="19">
        <v>1025</v>
      </c>
      <c r="D148" s="20">
        <v>2016</v>
      </c>
      <c r="E148" s="20" t="s">
        <v>554</v>
      </c>
      <c r="F148" s="20" t="s">
        <v>60</v>
      </c>
      <c r="G148" s="20" t="s">
        <v>28</v>
      </c>
      <c r="H148" s="21"/>
      <c r="I148" s="20">
        <v>3</v>
      </c>
      <c r="J148" s="68"/>
      <c r="K148" s="21"/>
      <c r="L148" s="23" t="s">
        <v>52</v>
      </c>
      <c r="M148" s="35" t="s">
        <v>555</v>
      </c>
      <c r="N148" s="106"/>
    </row>
    <row r="149" spans="1:14" ht="46">
      <c r="A149" s="120" t="s">
        <v>556</v>
      </c>
      <c r="B149" s="117"/>
      <c r="C149" s="19">
        <v>5000000</v>
      </c>
      <c r="D149" s="20">
        <v>2016</v>
      </c>
      <c r="E149" s="23" t="s">
        <v>557</v>
      </c>
      <c r="F149" s="21" t="s">
        <v>36</v>
      </c>
      <c r="G149" s="21" t="s">
        <v>28</v>
      </c>
      <c r="H149" s="69"/>
      <c r="I149" s="20">
        <v>2</v>
      </c>
      <c r="J149" s="68"/>
      <c r="K149" s="69"/>
      <c r="L149" s="23" t="s">
        <v>345</v>
      </c>
      <c r="M149" s="35" t="s">
        <v>558</v>
      </c>
      <c r="N149" s="105"/>
    </row>
    <row r="150" spans="1:14" ht="46">
      <c r="A150" s="123" t="s">
        <v>559</v>
      </c>
      <c r="B150" s="117"/>
      <c r="C150" s="19">
        <v>35000</v>
      </c>
      <c r="D150" s="20">
        <v>2016</v>
      </c>
      <c r="E150" s="20" t="s">
        <v>560</v>
      </c>
      <c r="F150" s="21" t="s">
        <v>42</v>
      </c>
      <c r="G150" s="21" t="s">
        <v>28</v>
      </c>
      <c r="H150" s="69"/>
      <c r="I150" s="21">
        <v>1</v>
      </c>
      <c r="J150" s="68"/>
      <c r="K150" s="69"/>
      <c r="L150" s="69" t="s">
        <v>561</v>
      </c>
      <c r="M150" s="124" t="s">
        <v>562</v>
      </c>
      <c r="N150" s="105"/>
    </row>
    <row r="151" spans="1:14" ht="57.5">
      <c r="A151" s="3" t="s">
        <v>563</v>
      </c>
      <c r="B151" s="47" t="s">
        <v>564</v>
      </c>
      <c r="C151" s="19">
        <v>2200000</v>
      </c>
      <c r="D151" s="20">
        <v>2016</v>
      </c>
      <c r="E151" s="20" t="s">
        <v>565</v>
      </c>
      <c r="F151" s="20" t="s">
        <v>125</v>
      </c>
      <c r="G151" s="20" t="s">
        <v>22</v>
      </c>
      <c r="H151" s="21"/>
      <c r="I151" s="20">
        <v>3</v>
      </c>
      <c r="J151" s="68"/>
      <c r="K151" s="21"/>
      <c r="L151" s="69" t="s">
        <v>566</v>
      </c>
      <c r="M151" s="35" t="s">
        <v>567</v>
      </c>
      <c r="N151" s="106"/>
    </row>
    <row r="152" spans="1:14" ht="57.5">
      <c r="A152" s="3" t="s">
        <v>568</v>
      </c>
      <c r="B152" s="47" t="s">
        <v>569</v>
      </c>
      <c r="C152" s="19">
        <v>112000</v>
      </c>
      <c r="D152" s="20">
        <v>2016</v>
      </c>
      <c r="E152" s="20" t="s">
        <v>570</v>
      </c>
      <c r="F152" s="20" t="s">
        <v>109</v>
      </c>
      <c r="G152" s="20" t="s">
        <v>73</v>
      </c>
      <c r="H152" s="21"/>
      <c r="I152" s="20">
        <v>5</v>
      </c>
      <c r="J152" s="68"/>
      <c r="K152" s="21"/>
      <c r="L152" s="69" t="s">
        <v>315</v>
      </c>
      <c r="M152" s="35" t="s">
        <v>571</v>
      </c>
      <c r="N152" s="106"/>
    </row>
    <row r="153" spans="1:14" ht="46">
      <c r="A153" s="3" t="s">
        <v>572</v>
      </c>
      <c r="B153" s="47" t="s">
        <v>573</v>
      </c>
      <c r="C153" s="19">
        <v>171000000</v>
      </c>
      <c r="D153" s="20">
        <v>2016</v>
      </c>
      <c r="E153" s="20" t="s">
        <v>574</v>
      </c>
      <c r="F153" s="20" t="s">
        <v>42</v>
      </c>
      <c r="G153" s="20" t="s">
        <v>28</v>
      </c>
      <c r="H153" s="21"/>
      <c r="I153" s="20">
        <v>4</v>
      </c>
      <c r="J153" s="33">
        <v>100000000</v>
      </c>
      <c r="K153" s="21"/>
      <c r="L153" s="69" t="s">
        <v>297</v>
      </c>
      <c r="M153" s="35" t="s">
        <v>575</v>
      </c>
      <c r="N153" s="106"/>
    </row>
    <row r="154" spans="1:14" ht="57.5">
      <c r="A154" s="125" t="s">
        <v>576</v>
      </c>
      <c r="B154" s="126" t="s">
        <v>577</v>
      </c>
      <c r="C154" s="127">
        <v>1500000</v>
      </c>
      <c r="D154" s="20">
        <v>2016</v>
      </c>
      <c r="E154" s="85" t="s">
        <v>578</v>
      </c>
      <c r="F154" s="85" t="s">
        <v>42</v>
      </c>
      <c r="G154" s="85" t="s">
        <v>28</v>
      </c>
      <c r="H154" s="128"/>
      <c r="I154" s="85">
        <v>4</v>
      </c>
      <c r="J154" s="68"/>
      <c r="K154" s="128"/>
      <c r="L154" s="69" t="s">
        <v>297</v>
      </c>
      <c r="M154" s="35" t="s">
        <v>579</v>
      </c>
      <c r="N154" s="106"/>
    </row>
    <row r="155" spans="1:14" ht="69">
      <c r="A155" s="3" t="s">
        <v>580</v>
      </c>
      <c r="B155" s="20" t="s">
        <v>581</v>
      </c>
      <c r="C155" s="19">
        <v>40000000</v>
      </c>
      <c r="D155" s="20">
        <v>2016</v>
      </c>
      <c r="E155" s="20" t="s">
        <v>582</v>
      </c>
      <c r="F155" s="20" t="s">
        <v>42</v>
      </c>
      <c r="G155" s="20" t="s">
        <v>28</v>
      </c>
      <c r="H155" s="21"/>
      <c r="I155" s="20">
        <v>4</v>
      </c>
      <c r="J155" s="68"/>
      <c r="K155" s="21"/>
      <c r="L155" s="23" t="s">
        <v>583</v>
      </c>
      <c r="M155" s="124" t="s">
        <v>584</v>
      </c>
      <c r="N155" s="106"/>
    </row>
    <row r="156" spans="1:14" ht="34.5">
      <c r="A156" s="3" t="s">
        <v>585</v>
      </c>
      <c r="B156" s="111"/>
      <c r="C156" s="19">
        <v>164000000</v>
      </c>
      <c r="D156" s="20">
        <v>2016</v>
      </c>
      <c r="E156" s="20" t="s">
        <v>586</v>
      </c>
      <c r="F156" s="20" t="s">
        <v>42</v>
      </c>
      <c r="G156" s="20" t="s">
        <v>28</v>
      </c>
      <c r="H156" s="21"/>
      <c r="I156" s="20">
        <v>1</v>
      </c>
      <c r="J156" s="33">
        <v>164000000</v>
      </c>
      <c r="K156" s="21"/>
      <c r="L156" s="23" t="s">
        <v>438</v>
      </c>
      <c r="M156" s="35" t="s">
        <v>587</v>
      </c>
      <c r="N156" s="106"/>
    </row>
    <row r="157" spans="1:14" ht="57.5">
      <c r="A157" s="110" t="s">
        <v>588</v>
      </c>
      <c r="B157" s="113" t="s">
        <v>589</v>
      </c>
      <c r="C157" s="19">
        <v>130000</v>
      </c>
      <c r="D157" s="20">
        <v>2016</v>
      </c>
      <c r="E157" s="20" t="s">
        <v>590</v>
      </c>
      <c r="F157" s="113" t="s">
        <v>21</v>
      </c>
      <c r="G157" s="20" t="s">
        <v>28</v>
      </c>
      <c r="H157" s="69"/>
      <c r="I157" s="20">
        <v>2</v>
      </c>
      <c r="J157" s="68"/>
      <c r="K157" s="69"/>
      <c r="L157" s="69" t="s">
        <v>588</v>
      </c>
      <c r="M157" s="129" t="s">
        <v>591</v>
      </c>
      <c r="N157" s="105"/>
    </row>
    <row r="158" spans="1:14" ht="46">
      <c r="A158" s="3" t="s">
        <v>592</v>
      </c>
      <c r="B158" s="20"/>
      <c r="C158" s="19">
        <v>550000</v>
      </c>
      <c r="D158" s="20">
        <v>2016</v>
      </c>
      <c r="E158" s="20" t="s">
        <v>593</v>
      </c>
      <c r="F158" s="20" t="s">
        <v>109</v>
      </c>
      <c r="G158" s="65" t="s">
        <v>183</v>
      </c>
      <c r="H158" s="21"/>
      <c r="I158" s="20">
        <v>4</v>
      </c>
      <c r="J158" s="68"/>
      <c r="K158" s="21"/>
      <c r="L158" s="69" t="s">
        <v>237</v>
      </c>
      <c r="M158" s="35" t="s">
        <v>594</v>
      </c>
      <c r="N158" s="106"/>
    </row>
    <row r="159" spans="1:14" ht="46">
      <c r="A159" s="120" t="s">
        <v>595</v>
      </c>
      <c r="B159" s="111" t="s">
        <v>596</v>
      </c>
      <c r="C159" s="112">
        <v>15000000</v>
      </c>
      <c r="D159" s="20">
        <v>2016</v>
      </c>
      <c r="E159" s="121" t="s">
        <v>597</v>
      </c>
      <c r="F159" s="20" t="s">
        <v>78</v>
      </c>
      <c r="G159" s="21" t="s">
        <v>28</v>
      </c>
      <c r="H159" s="69"/>
      <c r="I159" s="21">
        <v>1</v>
      </c>
      <c r="J159" s="68"/>
      <c r="K159" s="69"/>
      <c r="L159" s="69" t="s">
        <v>598</v>
      </c>
      <c r="M159" s="130" t="s">
        <v>599</v>
      </c>
      <c r="N159" s="105"/>
    </row>
    <row r="160" spans="1:14" ht="46">
      <c r="A160" s="3" t="s">
        <v>600</v>
      </c>
      <c r="B160" s="20" t="s">
        <v>601</v>
      </c>
      <c r="C160" s="19">
        <v>85200000</v>
      </c>
      <c r="D160" s="20">
        <v>2016</v>
      </c>
      <c r="E160" s="20" t="s">
        <v>602</v>
      </c>
      <c r="F160" s="20" t="s">
        <v>42</v>
      </c>
      <c r="G160" s="99" t="s">
        <v>28</v>
      </c>
      <c r="H160" s="21"/>
      <c r="I160" s="20">
        <v>1</v>
      </c>
      <c r="J160" s="68"/>
      <c r="K160" s="21"/>
      <c r="L160" s="69" t="s">
        <v>32</v>
      </c>
      <c r="M160" s="35" t="s">
        <v>603</v>
      </c>
      <c r="N160" s="106"/>
    </row>
    <row r="161" spans="1:14" ht="34.5">
      <c r="A161" s="3" t="s">
        <v>604</v>
      </c>
      <c r="B161" s="20"/>
      <c r="C161" s="19">
        <v>43000000</v>
      </c>
      <c r="D161" s="20">
        <v>2016</v>
      </c>
      <c r="E161" s="20" t="s">
        <v>605</v>
      </c>
      <c r="F161" s="20" t="s">
        <v>42</v>
      </c>
      <c r="G161" s="20" t="s">
        <v>28</v>
      </c>
      <c r="H161" s="21"/>
      <c r="I161" s="20">
        <v>4</v>
      </c>
      <c r="J161" s="68"/>
      <c r="K161" s="21"/>
      <c r="L161" s="69" t="s">
        <v>23</v>
      </c>
      <c r="M161" s="35" t="s">
        <v>606</v>
      </c>
      <c r="N161" s="106"/>
    </row>
    <row r="162" spans="1:14" ht="46">
      <c r="A162" s="3" t="s">
        <v>607</v>
      </c>
      <c r="B162" s="20"/>
      <c r="C162" s="19">
        <v>10000000</v>
      </c>
      <c r="D162" s="20">
        <v>2016</v>
      </c>
      <c r="E162" s="23" t="s">
        <v>608</v>
      </c>
      <c r="F162" s="20" t="s">
        <v>42</v>
      </c>
      <c r="G162" s="20" t="s">
        <v>28</v>
      </c>
      <c r="H162" s="21"/>
      <c r="I162" s="20">
        <v>2</v>
      </c>
      <c r="J162" s="68"/>
      <c r="K162" s="21"/>
      <c r="L162" s="69" t="s">
        <v>609</v>
      </c>
      <c r="M162" s="35" t="s">
        <v>610</v>
      </c>
      <c r="N162" s="106"/>
    </row>
    <row r="163" spans="1:14" ht="34.5">
      <c r="A163" s="3" t="s">
        <v>107</v>
      </c>
      <c r="B163" s="20"/>
      <c r="C163" s="19">
        <v>34000</v>
      </c>
      <c r="D163" s="20">
        <v>2016</v>
      </c>
      <c r="E163" s="20" t="s">
        <v>611</v>
      </c>
      <c r="F163" s="20" t="s">
        <v>109</v>
      </c>
      <c r="G163" s="99" t="s">
        <v>28</v>
      </c>
      <c r="H163" s="21"/>
      <c r="I163" s="20">
        <v>4</v>
      </c>
      <c r="J163" s="68"/>
      <c r="K163" s="21"/>
      <c r="L163" s="69" t="s">
        <v>612</v>
      </c>
      <c r="M163" s="35" t="s">
        <v>613</v>
      </c>
      <c r="N163" s="106"/>
    </row>
    <row r="164" spans="1:14" ht="57.5">
      <c r="A164" s="5" t="s">
        <v>614</v>
      </c>
      <c r="B164" s="23" t="s">
        <v>615</v>
      </c>
      <c r="C164" s="19">
        <v>412000000</v>
      </c>
      <c r="D164" s="20">
        <v>2016</v>
      </c>
      <c r="E164" s="23" t="s">
        <v>616</v>
      </c>
      <c r="F164" s="67" t="s">
        <v>42</v>
      </c>
      <c r="G164" s="67" t="s">
        <v>28</v>
      </c>
      <c r="H164" s="69"/>
      <c r="I164" s="99">
        <v>1</v>
      </c>
      <c r="J164" s="33">
        <v>412000000</v>
      </c>
      <c r="K164" s="21"/>
      <c r="L164" s="23" t="s">
        <v>32</v>
      </c>
      <c r="M164" s="124" t="s">
        <v>617</v>
      </c>
      <c r="N164" s="131"/>
    </row>
    <row r="165" spans="1:14" ht="46">
      <c r="A165" s="3" t="s">
        <v>618</v>
      </c>
      <c r="B165" s="20" t="s">
        <v>619</v>
      </c>
      <c r="C165" s="19">
        <v>790724</v>
      </c>
      <c r="D165" s="20">
        <v>2016</v>
      </c>
      <c r="E165" s="23" t="s">
        <v>620</v>
      </c>
      <c r="F165" s="20" t="s">
        <v>42</v>
      </c>
      <c r="G165" s="20" t="s">
        <v>28</v>
      </c>
      <c r="H165" s="21"/>
      <c r="I165" s="20">
        <v>4</v>
      </c>
      <c r="J165" s="132"/>
      <c r="K165" s="20"/>
      <c r="L165" s="23" t="s">
        <v>438</v>
      </c>
      <c r="M165" s="35" t="s">
        <v>621</v>
      </c>
      <c r="N165" s="106"/>
    </row>
    <row r="166" spans="1:14" ht="46">
      <c r="A166" s="3" t="s">
        <v>622</v>
      </c>
      <c r="B166" s="20"/>
      <c r="C166" s="19">
        <v>6600000</v>
      </c>
      <c r="D166" s="20">
        <v>2016</v>
      </c>
      <c r="E166" s="20" t="s">
        <v>623</v>
      </c>
      <c r="F166" s="20" t="s">
        <v>42</v>
      </c>
      <c r="G166" s="20" t="s">
        <v>28</v>
      </c>
      <c r="H166" s="21"/>
      <c r="I166" s="20">
        <v>5</v>
      </c>
      <c r="J166" s="68"/>
      <c r="K166" s="21"/>
      <c r="L166" s="69" t="s">
        <v>624</v>
      </c>
      <c r="M166" s="35" t="s">
        <v>625</v>
      </c>
      <c r="N166" s="106"/>
    </row>
    <row r="167" spans="1:14" ht="46">
      <c r="A167" s="1" t="s">
        <v>626</v>
      </c>
      <c r="B167" s="67" t="s">
        <v>627</v>
      </c>
      <c r="C167" s="19">
        <v>1100000</v>
      </c>
      <c r="D167" s="20">
        <v>2015</v>
      </c>
      <c r="E167" s="23" t="s">
        <v>628</v>
      </c>
      <c r="F167" s="67" t="s">
        <v>109</v>
      </c>
      <c r="G167" s="67" t="s">
        <v>28</v>
      </c>
      <c r="H167" s="69"/>
      <c r="I167" s="99">
        <v>1</v>
      </c>
      <c r="J167" s="68"/>
      <c r="K167" s="69"/>
      <c r="L167" s="23" t="s">
        <v>95</v>
      </c>
      <c r="M167" s="124" t="s">
        <v>629</v>
      </c>
      <c r="N167" s="17"/>
    </row>
    <row r="168" spans="1:14" ht="46">
      <c r="A168" s="133" t="s">
        <v>630</v>
      </c>
      <c r="B168" s="67" t="s">
        <v>631</v>
      </c>
      <c r="C168" s="19">
        <v>10000000</v>
      </c>
      <c r="D168" s="20">
        <v>2015</v>
      </c>
      <c r="E168" s="23" t="s">
        <v>632</v>
      </c>
      <c r="F168" s="67" t="s">
        <v>109</v>
      </c>
      <c r="G168" s="67" t="s">
        <v>28</v>
      </c>
      <c r="H168" s="69"/>
      <c r="I168" s="99">
        <v>1</v>
      </c>
      <c r="J168" s="68"/>
      <c r="K168" s="69"/>
      <c r="L168" s="69" t="s">
        <v>630</v>
      </c>
      <c r="M168" s="134" t="s">
        <v>633</v>
      </c>
      <c r="N168" s="17"/>
    </row>
    <row r="169" spans="1:14" ht="69">
      <c r="A169" s="1" t="s">
        <v>634</v>
      </c>
      <c r="B169" s="67" t="s">
        <v>635</v>
      </c>
      <c r="C169" s="19">
        <v>11000000</v>
      </c>
      <c r="D169" s="20">
        <v>2015</v>
      </c>
      <c r="E169" s="23" t="s">
        <v>636</v>
      </c>
      <c r="F169" s="67" t="s">
        <v>109</v>
      </c>
      <c r="G169" s="67" t="s">
        <v>28</v>
      </c>
      <c r="H169" s="69"/>
      <c r="I169" s="20">
        <v>5</v>
      </c>
      <c r="J169" s="68"/>
      <c r="K169" s="69"/>
      <c r="L169" s="23" t="s">
        <v>637</v>
      </c>
      <c r="M169" s="134" t="s">
        <v>638</v>
      </c>
      <c r="N169" s="17"/>
    </row>
    <row r="170" spans="1:14" ht="69">
      <c r="A170" s="1" t="s">
        <v>416</v>
      </c>
      <c r="B170" s="69"/>
      <c r="C170" s="19">
        <v>50000</v>
      </c>
      <c r="D170" s="20">
        <v>2015</v>
      </c>
      <c r="E170" s="23" t="s">
        <v>639</v>
      </c>
      <c r="F170" s="20" t="s">
        <v>640</v>
      </c>
      <c r="G170" s="67" t="s">
        <v>22</v>
      </c>
      <c r="H170" s="69"/>
      <c r="I170" s="99">
        <v>1</v>
      </c>
      <c r="J170" s="68"/>
      <c r="K170" s="69"/>
      <c r="L170" s="23" t="s">
        <v>290</v>
      </c>
      <c r="M170" s="134" t="s">
        <v>641</v>
      </c>
      <c r="N170" s="17"/>
    </row>
    <row r="171" spans="1:14" ht="46">
      <c r="A171" s="110" t="s">
        <v>642</v>
      </c>
      <c r="B171" s="117"/>
      <c r="C171" s="112">
        <v>198000000</v>
      </c>
      <c r="D171" s="20">
        <v>2015</v>
      </c>
      <c r="E171" s="20" t="s">
        <v>643</v>
      </c>
      <c r="F171" s="69" t="s">
        <v>42</v>
      </c>
      <c r="G171" s="20" t="s">
        <v>22</v>
      </c>
      <c r="H171" s="69"/>
      <c r="I171" s="20">
        <v>2</v>
      </c>
      <c r="J171" s="33">
        <v>198000000</v>
      </c>
      <c r="K171" s="69"/>
      <c r="L171" s="69" t="s">
        <v>644</v>
      </c>
      <c r="M171" s="129" t="s">
        <v>645</v>
      </c>
      <c r="N171" s="135" t="s">
        <v>646</v>
      </c>
    </row>
    <row r="172" spans="1:14" ht="46">
      <c r="A172" s="3" t="s">
        <v>647</v>
      </c>
      <c r="B172" s="20" t="s">
        <v>648</v>
      </c>
      <c r="C172" s="19">
        <v>13000000</v>
      </c>
      <c r="D172" s="20">
        <v>2015</v>
      </c>
      <c r="E172" s="20" t="s">
        <v>649</v>
      </c>
      <c r="F172" s="20" t="s">
        <v>42</v>
      </c>
      <c r="G172" s="20" t="s">
        <v>28</v>
      </c>
      <c r="H172" s="21"/>
      <c r="I172" s="20">
        <v>1</v>
      </c>
      <c r="J172" s="68"/>
      <c r="K172" s="21"/>
      <c r="L172" s="23" t="s">
        <v>48</v>
      </c>
      <c r="M172" s="35" t="s">
        <v>650</v>
      </c>
      <c r="N172" s="35" t="s">
        <v>651</v>
      </c>
    </row>
    <row r="173" spans="1:14" ht="46">
      <c r="A173" s="3" t="s">
        <v>652</v>
      </c>
      <c r="B173" s="47" t="s">
        <v>653</v>
      </c>
      <c r="C173" s="19">
        <v>40000</v>
      </c>
      <c r="D173" s="20">
        <v>2015</v>
      </c>
      <c r="E173" s="20" t="s">
        <v>654</v>
      </c>
      <c r="F173" s="20" t="s">
        <v>99</v>
      </c>
      <c r="G173" s="20" t="s">
        <v>28</v>
      </c>
      <c r="H173" s="21"/>
      <c r="I173" s="20">
        <v>4</v>
      </c>
      <c r="J173" s="68"/>
      <c r="K173" s="21"/>
      <c r="L173" s="69" t="s">
        <v>655</v>
      </c>
      <c r="M173" s="35" t="s">
        <v>656</v>
      </c>
      <c r="N173" s="106"/>
    </row>
    <row r="174" spans="1:14" ht="46">
      <c r="A174" s="3" t="s">
        <v>657</v>
      </c>
      <c r="B174" s="47" t="s">
        <v>658</v>
      </c>
      <c r="C174" s="19">
        <v>3300000</v>
      </c>
      <c r="D174" s="20">
        <v>2015</v>
      </c>
      <c r="E174" s="20" t="s">
        <v>659</v>
      </c>
      <c r="F174" s="20" t="s">
        <v>42</v>
      </c>
      <c r="G174" s="20" t="s">
        <v>22</v>
      </c>
      <c r="H174" s="21"/>
      <c r="I174" s="20">
        <v>2</v>
      </c>
      <c r="J174" s="68"/>
      <c r="K174" s="21"/>
      <c r="L174" s="69" t="s">
        <v>660</v>
      </c>
      <c r="M174" s="35" t="s">
        <v>661</v>
      </c>
      <c r="N174" s="106"/>
    </row>
    <row r="175" spans="1:14" ht="46">
      <c r="A175" s="3" t="s">
        <v>662</v>
      </c>
      <c r="B175" s="20" t="s">
        <v>663</v>
      </c>
      <c r="C175" s="19">
        <v>6400000</v>
      </c>
      <c r="D175" s="20">
        <v>2015</v>
      </c>
      <c r="E175" s="20" t="s">
        <v>664</v>
      </c>
      <c r="F175" s="20" t="s">
        <v>42</v>
      </c>
      <c r="G175" s="20" t="s">
        <v>28</v>
      </c>
      <c r="H175" s="21"/>
      <c r="I175" s="20">
        <v>5</v>
      </c>
      <c r="J175" s="68"/>
      <c r="K175" s="21"/>
      <c r="L175" s="69" t="s">
        <v>140</v>
      </c>
      <c r="M175" s="35" t="s">
        <v>665</v>
      </c>
      <c r="N175" s="35" t="s">
        <v>666</v>
      </c>
    </row>
    <row r="176" spans="1:14" ht="57.5">
      <c r="A176" s="1" t="s">
        <v>667</v>
      </c>
      <c r="B176" s="69"/>
      <c r="C176" s="19">
        <v>500000</v>
      </c>
      <c r="D176" s="20">
        <v>2015</v>
      </c>
      <c r="E176" s="23" t="s">
        <v>668</v>
      </c>
      <c r="F176" s="67" t="s">
        <v>42</v>
      </c>
      <c r="G176" s="67" t="s">
        <v>28</v>
      </c>
      <c r="H176" s="67" t="s">
        <v>104</v>
      </c>
      <c r="I176" s="20">
        <v>5</v>
      </c>
      <c r="J176" s="68"/>
      <c r="K176" s="69"/>
      <c r="L176" s="69" t="s">
        <v>140</v>
      </c>
      <c r="M176" s="70" t="s">
        <v>669</v>
      </c>
      <c r="N176" s="17"/>
    </row>
    <row r="177" spans="1:14" ht="57.5">
      <c r="A177" s="136" t="s">
        <v>670</v>
      </c>
      <c r="B177" s="67" t="s">
        <v>671</v>
      </c>
      <c r="C177" s="19">
        <v>37000000</v>
      </c>
      <c r="D177" s="20">
        <v>2015</v>
      </c>
      <c r="E177" s="23" t="s">
        <v>672</v>
      </c>
      <c r="F177" s="67" t="s">
        <v>42</v>
      </c>
      <c r="G177" s="67" t="s">
        <v>28</v>
      </c>
      <c r="H177" s="69"/>
      <c r="I177" s="20">
        <v>1</v>
      </c>
      <c r="J177" s="68"/>
      <c r="K177" s="69"/>
      <c r="L177" s="69" t="s">
        <v>95</v>
      </c>
      <c r="M177" s="137" t="s">
        <v>673</v>
      </c>
      <c r="N177" s="17"/>
    </row>
    <row r="178" spans="1:14" ht="46">
      <c r="A178" s="1" t="s">
        <v>674</v>
      </c>
      <c r="B178" s="69"/>
      <c r="C178" s="19">
        <v>21500000</v>
      </c>
      <c r="D178" s="20">
        <v>2015</v>
      </c>
      <c r="E178" s="23" t="s">
        <v>675</v>
      </c>
      <c r="F178" s="67" t="s">
        <v>36</v>
      </c>
      <c r="G178" s="67" t="s">
        <v>28</v>
      </c>
      <c r="H178" s="69"/>
      <c r="I178" s="20">
        <v>5</v>
      </c>
      <c r="J178" s="68"/>
      <c r="K178" s="69"/>
      <c r="L178" s="69" t="s">
        <v>315</v>
      </c>
      <c r="M178" s="137" t="s">
        <v>676</v>
      </c>
      <c r="N178" s="70" t="s">
        <v>677</v>
      </c>
    </row>
    <row r="179" spans="1:14" ht="138">
      <c r="A179" s="1" t="s">
        <v>678</v>
      </c>
      <c r="B179" s="69"/>
      <c r="C179" s="19">
        <v>4000000</v>
      </c>
      <c r="D179" s="20">
        <v>2015</v>
      </c>
      <c r="E179" s="23" t="s">
        <v>679</v>
      </c>
      <c r="F179" s="67" t="s">
        <v>36</v>
      </c>
      <c r="G179" s="67" t="s">
        <v>28</v>
      </c>
      <c r="H179" s="69"/>
      <c r="I179" s="20">
        <v>2</v>
      </c>
      <c r="J179" s="68"/>
      <c r="K179" s="69"/>
      <c r="L179" s="69" t="s">
        <v>105</v>
      </c>
      <c r="M179" s="137" t="s">
        <v>680</v>
      </c>
      <c r="N179" s="17"/>
    </row>
    <row r="180" spans="1:14" ht="69">
      <c r="A180" s="138" t="s">
        <v>681</v>
      </c>
      <c r="B180" s="69"/>
      <c r="C180" s="19">
        <v>30</v>
      </c>
      <c r="D180" s="20">
        <v>2015</v>
      </c>
      <c r="E180" s="23" t="s">
        <v>682</v>
      </c>
      <c r="F180" s="99" t="s">
        <v>36</v>
      </c>
      <c r="G180" s="65" t="s">
        <v>183</v>
      </c>
      <c r="H180" s="23" t="s">
        <v>104</v>
      </c>
      <c r="I180" s="20">
        <v>4</v>
      </c>
      <c r="J180" s="68"/>
      <c r="K180" s="69"/>
      <c r="L180" s="69" t="s">
        <v>140</v>
      </c>
      <c r="M180" s="134" t="s">
        <v>683</v>
      </c>
      <c r="N180" s="17"/>
    </row>
    <row r="181" spans="1:14" ht="57.5">
      <c r="A181" s="138" t="s">
        <v>684</v>
      </c>
      <c r="B181" s="67" t="s">
        <v>685</v>
      </c>
      <c r="C181" s="19">
        <v>100000</v>
      </c>
      <c r="D181" s="20">
        <v>2015</v>
      </c>
      <c r="E181" s="23" t="s">
        <v>686</v>
      </c>
      <c r="F181" s="67" t="s">
        <v>36</v>
      </c>
      <c r="G181" s="23" t="s">
        <v>28</v>
      </c>
      <c r="H181" s="69"/>
      <c r="I181" s="99">
        <v>1</v>
      </c>
      <c r="J181" s="68"/>
      <c r="K181" s="69"/>
      <c r="L181" s="69" t="s">
        <v>501</v>
      </c>
      <c r="M181" s="137" t="s">
        <v>687</v>
      </c>
      <c r="N181" s="17"/>
    </row>
    <row r="182" spans="1:14" ht="57.5">
      <c r="A182" s="138" t="s">
        <v>688</v>
      </c>
      <c r="B182" s="67" t="s">
        <v>689</v>
      </c>
      <c r="C182" s="19">
        <v>400000</v>
      </c>
      <c r="D182" s="20">
        <v>2015</v>
      </c>
      <c r="E182" s="23" t="s">
        <v>690</v>
      </c>
      <c r="F182" s="20" t="s">
        <v>78</v>
      </c>
      <c r="G182" s="67" t="s">
        <v>28</v>
      </c>
      <c r="H182" s="69"/>
      <c r="I182" s="20">
        <v>2</v>
      </c>
      <c r="J182" s="68"/>
      <c r="K182" s="69"/>
      <c r="L182" s="69" t="s">
        <v>95</v>
      </c>
      <c r="M182" s="139" t="s">
        <v>691</v>
      </c>
      <c r="N182" s="17"/>
    </row>
    <row r="183" spans="1:14" ht="57.5">
      <c r="A183" s="138" t="s">
        <v>692</v>
      </c>
      <c r="B183" s="67" t="s">
        <v>693</v>
      </c>
      <c r="C183" s="19">
        <v>3900000</v>
      </c>
      <c r="D183" s="20">
        <v>2015</v>
      </c>
      <c r="E183" s="23" t="s">
        <v>694</v>
      </c>
      <c r="F183" s="67" t="s">
        <v>42</v>
      </c>
      <c r="G183" s="67" t="s">
        <v>28</v>
      </c>
      <c r="H183" s="69"/>
      <c r="I183" s="99">
        <v>1</v>
      </c>
      <c r="J183" s="68"/>
      <c r="K183" s="69"/>
      <c r="L183" s="69" t="s">
        <v>695</v>
      </c>
      <c r="M183" s="137" t="s">
        <v>696</v>
      </c>
      <c r="N183" s="17"/>
    </row>
    <row r="184" spans="1:14" ht="46">
      <c r="A184" s="140" t="s">
        <v>697</v>
      </c>
      <c r="B184" s="47" t="s">
        <v>698</v>
      </c>
      <c r="C184" s="19">
        <v>70000000</v>
      </c>
      <c r="D184" s="20">
        <v>2015</v>
      </c>
      <c r="E184" s="20" t="s">
        <v>699</v>
      </c>
      <c r="F184" s="20" t="s">
        <v>42</v>
      </c>
      <c r="G184" s="20" t="s">
        <v>28</v>
      </c>
      <c r="H184" s="20" t="s">
        <v>104</v>
      </c>
      <c r="I184" s="20">
        <v>5</v>
      </c>
      <c r="J184" s="33">
        <v>70000000</v>
      </c>
      <c r="K184" s="21"/>
      <c r="L184" s="69" t="s">
        <v>700</v>
      </c>
      <c r="M184" s="35" t="s">
        <v>701</v>
      </c>
      <c r="N184" s="106"/>
    </row>
    <row r="185" spans="1:14" ht="46">
      <c r="A185" s="140" t="s">
        <v>702</v>
      </c>
      <c r="B185" s="23" t="s">
        <v>703</v>
      </c>
      <c r="C185" s="19">
        <v>157000</v>
      </c>
      <c r="D185" s="20">
        <v>2015</v>
      </c>
      <c r="E185" s="20" t="s">
        <v>704</v>
      </c>
      <c r="F185" s="20" t="s">
        <v>21</v>
      </c>
      <c r="G185" s="20" t="s">
        <v>28</v>
      </c>
      <c r="H185" s="21"/>
      <c r="I185" s="20">
        <v>2</v>
      </c>
      <c r="J185" s="68"/>
      <c r="K185" s="21"/>
      <c r="L185" s="69" t="s">
        <v>315</v>
      </c>
      <c r="M185" s="81" t="s">
        <v>705</v>
      </c>
      <c r="N185" s="35" t="s">
        <v>706</v>
      </c>
    </row>
    <row r="186" spans="1:14" ht="69">
      <c r="A186" s="141" t="s">
        <v>707</v>
      </c>
      <c r="B186" s="67"/>
      <c r="C186" s="19">
        <v>15000000</v>
      </c>
      <c r="D186" s="20">
        <v>2015</v>
      </c>
      <c r="E186" s="23" t="s">
        <v>708</v>
      </c>
      <c r="F186" s="23" t="s">
        <v>21</v>
      </c>
      <c r="G186" s="67" t="s">
        <v>28</v>
      </c>
      <c r="H186" s="69"/>
      <c r="I186" s="20">
        <v>3</v>
      </c>
      <c r="J186" s="68"/>
      <c r="K186" s="69"/>
      <c r="L186" s="69" t="s">
        <v>345</v>
      </c>
      <c r="M186" s="124" t="s">
        <v>709</v>
      </c>
      <c r="N186" s="17"/>
    </row>
    <row r="187" spans="1:14" ht="57.5">
      <c r="A187" s="1" t="s">
        <v>710</v>
      </c>
      <c r="B187" s="67" t="s">
        <v>711</v>
      </c>
      <c r="C187" s="19">
        <v>500000</v>
      </c>
      <c r="D187" s="20">
        <v>2015</v>
      </c>
      <c r="E187" s="23" t="s">
        <v>712</v>
      </c>
      <c r="F187" s="20" t="s">
        <v>78</v>
      </c>
      <c r="G187" s="23" t="s">
        <v>28</v>
      </c>
      <c r="H187" s="69"/>
      <c r="I187" s="99">
        <v>1</v>
      </c>
      <c r="J187" s="68"/>
      <c r="K187" s="69"/>
      <c r="L187" s="69" t="s">
        <v>23</v>
      </c>
      <c r="M187" s="134" t="s">
        <v>713</v>
      </c>
      <c r="N187" s="17"/>
    </row>
    <row r="188" spans="1:14" ht="80.5">
      <c r="A188" s="1" t="s">
        <v>714</v>
      </c>
      <c r="B188" s="67" t="s">
        <v>715</v>
      </c>
      <c r="C188" s="19">
        <v>2400000</v>
      </c>
      <c r="D188" s="20">
        <v>2015</v>
      </c>
      <c r="E188" s="23" t="s">
        <v>716</v>
      </c>
      <c r="F188" s="23" t="s">
        <v>21</v>
      </c>
      <c r="G188" s="67" t="s">
        <v>28</v>
      </c>
      <c r="H188" s="69"/>
      <c r="I188" s="20">
        <v>5</v>
      </c>
      <c r="J188" s="68"/>
      <c r="K188" s="69"/>
      <c r="L188" s="69" t="s">
        <v>140</v>
      </c>
      <c r="M188" s="137" t="s">
        <v>717</v>
      </c>
      <c r="N188" s="17"/>
    </row>
    <row r="189" spans="1:14" ht="57.5">
      <c r="A189" s="1" t="s">
        <v>292</v>
      </c>
      <c r="B189" s="67" t="s">
        <v>718</v>
      </c>
      <c r="C189" s="19">
        <v>10000</v>
      </c>
      <c r="D189" s="20">
        <v>2015</v>
      </c>
      <c r="E189" s="23" t="s">
        <v>719</v>
      </c>
      <c r="F189" s="39" t="s">
        <v>47</v>
      </c>
      <c r="G189" s="99" t="s">
        <v>28</v>
      </c>
      <c r="H189" s="69"/>
      <c r="I189" s="99">
        <v>1</v>
      </c>
      <c r="J189" s="68"/>
      <c r="K189" s="69"/>
      <c r="L189" s="69" t="s">
        <v>140</v>
      </c>
      <c r="M189" s="137" t="s">
        <v>720</v>
      </c>
      <c r="N189" s="105"/>
    </row>
    <row r="190" spans="1:14" ht="57.5">
      <c r="A190" s="1" t="s">
        <v>721</v>
      </c>
      <c r="B190" s="67" t="s">
        <v>722</v>
      </c>
      <c r="C190" s="19">
        <v>80000000</v>
      </c>
      <c r="D190" s="20">
        <v>2015</v>
      </c>
      <c r="E190" s="23" t="s">
        <v>723</v>
      </c>
      <c r="F190" s="99" t="s">
        <v>109</v>
      </c>
      <c r="G190" s="67" t="s">
        <v>28</v>
      </c>
      <c r="H190" s="67" t="s">
        <v>104</v>
      </c>
      <c r="I190" s="20">
        <v>2</v>
      </c>
      <c r="J190" s="33">
        <v>80000000</v>
      </c>
      <c r="K190" s="69"/>
      <c r="L190" s="23" t="s">
        <v>83</v>
      </c>
      <c r="M190" s="107" t="s">
        <v>724</v>
      </c>
      <c r="N190" s="17"/>
    </row>
    <row r="191" spans="1:14" ht="57.5">
      <c r="A191" s="140" t="s">
        <v>725</v>
      </c>
      <c r="B191" s="47"/>
      <c r="C191" s="19">
        <v>4500000</v>
      </c>
      <c r="D191" s="20">
        <v>2015</v>
      </c>
      <c r="E191" s="20" t="s">
        <v>726</v>
      </c>
      <c r="F191" s="20" t="s">
        <v>109</v>
      </c>
      <c r="G191" s="20" t="s">
        <v>28</v>
      </c>
      <c r="H191" s="21"/>
      <c r="I191" s="20">
        <v>4</v>
      </c>
      <c r="J191" s="22">
        <v>4500000</v>
      </c>
      <c r="K191" s="21"/>
      <c r="L191" s="23" t="s">
        <v>727</v>
      </c>
      <c r="M191" s="29" t="s">
        <v>728</v>
      </c>
      <c r="N191" s="25"/>
    </row>
    <row r="192" spans="1:14" ht="34.5">
      <c r="A192" s="6" t="s">
        <v>729</v>
      </c>
      <c r="B192" s="99" t="s">
        <v>730</v>
      </c>
      <c r="C192" s="19">
        <v>1100000</v>
      </c>
      <c r="D192" s="20">
        <v>2014</v>
      </c>
      <c r="E192" s="47" t="s">
        <v>731</v>
      </c>
      <c r="F192" s="99" t="s">
        <v>60</v>
      </c>
      <c r="G192" s="99" t="s">
        <v>28</v>
      </c>
      <c r="H192" s="21"/>
      <c r="I192" s="20">
        <v>2</v>
      </c>
      <c r="J192" s="68"/>
      <c r="K192" s="21"/>
      <c r="L192" s="69" t="s">
        <v>253</v>
      </c>
      <c r="M192" s="142" t="s">
        <v>732</v>
      </c>
      <c r="N192" s="142" t="s">
        <v>733</v>
      </c>
    </row>
    <row r="193" spans="1:14" ht="23">
      <c r="A193" s="6" t="s">
        <v>734</v>
      </c>
      <c r="B193" s="21"/>
      <c r="C193" s="19">
        <v>2400000</v>
      </c>
      <c r="D193" s="20">
        <v>2014</v>
      </c>
      <c r="E193" s="47" t="s">
        <v>735</v>
      </c>
      <c r="F193" s="99" t="s">
        <v>42</v>
      </c>
      <c r="G193" s="99" t="s">
        <v>28</v>
      </c>
      <c r="H193" s="21"/>
      <c r="I193" s="99">
        <v>1</v>
      </c>
      <c r="J193" s="68"/>
      <c r="K193" s="21"/>
      <c r="L193" s="23" t="s">
        <v>327</v>
      </c>
      <c r="M193" s="35" t="s">
        <v>736</v>
      </c>
      <c r="N193" s="106"/>
    </row>
    <row r="194" spans="1:14" ht="57.5">
      <c r="A194" s="3" t="s">
        <v>737</v>
      </c>
      <c r="B194" s="21"/>
      <c r="C194" s="19">
        <v>4500000</v>
      </c>
      <c r="D194" s="20">
        <v>2014</v>
      </c>
      <c r="E194" s="20" t="s">
        <v>738</v>
      </c>
      <c r="F194" s="99" t="s">
        <v>109</v>
      </c>
      <c r="G194" s="99" t="s">
        <v>28</v>
      </c>
      <c r="H194" s="99" t="s">
        <v>104</v>
      </c>
      <c r="I194" s="20">
        <v>2</v>
      </c>
      <c r="J194" s="68"/>
      <c r="K194" s="21"/>
      <c r="L194" s="69" t="s">
        <v>501</v>
      </c>
      <c r="M194" s="142" t="s">
        <v>739</v>
      </c>
      <c r="N194" s="106"/>
    </row>
    <row r="195" spans="1:14" ht="46">
      <c r="A195" s="3" t="s">
        <v>740</v>
      </c>
      <c r="B195" s="111"/>
      <c r="C195" s="19">
        <v>5190396</v>
      </c>
      <c r="D195" s="20">
        <v>2014</v>
      </c>
      <c r="E195" s="20" t="s">
        <v>741</v>
      </c>
      <c r="F195" s="20" t="s">
        <v>36</v>
      </c>
      <c r="G195" s="65" t="s">
        <v>183</v>
      </c>
      <c r="H195" s="21"/>
      <c r="I195" s="20">
        <v>2</v>
      </c>
      <c r="J195" s="68"/>
      <c r="K195" s="21"/>
      <c r="L195" s="23" t="s">
        <v>742</v>
      </c>
      <c r="M195" s="35" t="s">
        <v>743</v>
      </c>
      <c r="N195" s="106"/>
    </row>
    <row r="196" spans="1:14" ht="57.5">
      <c r="A196" s="1" t="s">
        <v>744</v>
      </c>
      <c r="B196" s="69"/>
      <c r="C196" s="19">
        <v>10000000</v>
      </c>
      <c r="D196" s="20">
        <v>2014</v>
      </c>
      <c r="E196" s="23" t="s">
        <v>745</v>
      </c>
      <c r="F196" s="67" t="s">
        <v>125</v>
      </c>
      <c r="G196" s="67" t="s">
        <v>28</v>
      </c>
      <c r="H196" s="69"/>
      <c r="I196" s="20">
        <v>2</v>
      </c>
      <c r="J196" s="68"/>
      <c r="K196" s="69"/>
      <c r="L196" s="69" t="s">
        <v>746</v>
      </c>
      <c r="M196" s="70" t="s">
        <v>747</v>
      </c>
      <c r="N196" s="17"/>
    </row>
    <row r="197" spans="1:14" ht="46">
      <c r="A197" s="6" t="s">
        <v>748</v>
      </c>
      <c r="B197" s="69"/>
      <c r="C197" s="19">
        <v>146000</v>
      </c>
      <c r="D197" s="20">
        <v>2014</v>
      </c>
      <c r="E197" s="20" t="s">
        <v>749</v>
      </c>
      <c r="F197" s="20" t="s">
        <v>113</v>
      </c>
      <c r="G197" s="99" t="s">
        <v>22</v>
      </c>
      <c r="H197" s="21"/>
      <c r="I197" s="20">
        <v>2</v>
      </c>
      <c r="J197" s="68"/>
      <c r="K197" s="21"/>
      <c r="L197" s="69" t="s">
        <v>748</v>
      </c>
      <c r="M197" s="142" t="s">
        <v>750</v>
      </c>
      <c r="N197" s="142" t="s">
        <v>751</v>
      </c>
    </row>
    <row r="198" spans="1:14" ht="57.5">
      <c r="A198" s="143" t="s">
        <v>752</v>
      </c>
      <c r="B198" s="21"/>
      <c r="C198" s="19">
        <v>145000000</v>
      </c>
      <c r="D198" s="20">
        <v>2014</v>
      </c>
      <c r="E198" s="20" t="s">
        <v>753</v>
      </c>
      <c r="F198" s="99" t="s">
        <v>42</v>
      </c>
      <c r="G198" s="99" t="s">
        <v>28</v>
      </c>
      <c r="H198" s="99" t="s">
        <v>104</v>
      </c>
      <c r="I198" s="99">
        <v>1</v>
      </c>
      <c r="J198" s="33">
        <v>145000000</v>
      </c>
      <c r="K198" s="21"/>
      <c r="L198" s="23" t="s">
        <v>215</v>
      </c>
      <c r="M198" s="35" t="s">
        <v>754</v>
      </c>
      <c r="N198" s="106"/>
    </row>
    <row r="199" spans="1:14" ht="46">
      <c r="A199" s="138" t="s">
        <v>755</v>
      </c>
      <c r="B199" s="69"/>
      <c r="C199" s="19">
        <v>4000000</v>
      </c>
      <c r="D199" s="20">
        <v>2014</v>
      </c>
      <c r="E199" s="23" t="s">
        <v>756</v>
      </c>
      <c r="F199" s="67" t="s">
        <v>60</v>
      </c>
      <c r="G199" s="67" t="s">
        <v>28</v>
      </c>
      <c r="H199" s="69"/>
      <c r="I199" s="20">
        <v>3</v>
      </c>
      <c r="J199" s="68"/>
      <c r="K199" s="69"/>
      <c r="L199" s="69" t="s">
        <v>757</v>
      </c>
      <c r="M199" s="70" t="s">
        <v>758</v>
      </c>
      <c r="N199" s="17"/>
    </row>
    <row r="200" spans="1:14" ht="57.5">
      <c r="A200" s="143" t="s">
        <v>759</v>
      </c>
      <c r="B200" s="21"/>
      <c r="C200" s="19">
        <v>4000000</v>
      </c>
      <c r="D200" s="20">
        <v>2014</v>
      </c>
      <c r="E200" s="20" t="s">
        <v>760</v>
      </c>
      <c r="F200" s="99" t="s">
        <v>99</v>
      </c>
      <c r="G200" s="99" t="s">
        <v>28</v>
      </c>
      <c r="H200" s="21"/>
      <c r="I200" s="99">
        <v>1</v>
      </c>
      <c r="J200" s="68"/>
      <c r="K200" s="21"/>
      <c r="L200" s="69" t="s">
        <v>761</v>
      </c>
      <c r="M200" s="142" t="s">
        <v>762</v>
      </c>
      <c r="N200" s="106"/>
    </row>
    <row r="201" spans="1:14" ht="57.5">
      <c r="A201" s="1" t="s">
        <v>763</v>
      </c>
      <c r="B201" s="69"/>
      <c r="C201" s="19">
        <v>76000000</v>
      </c>
      <c r="D201" s="20">
        <v>2014</v>
      </c>
      <c r="E201" s="23" t="s">
        <v>764</v>
      </c>
      <c r="F201" s="99" t="s">
        <v>99</v>
      </c>
      <c r="G201" s="67" t="s">
        <v>28</v>
      </c>
      <c r="H201" s="67" t="s">
        <v>104</v>
      </c>
      <c r="I201" s="20">
        <v>3</v>
      </c>
      <c r="J201" s="33">
        <v>76000000</v>
      </c>
      <c r="K201" s="69"/>
      <c r="L201" s="69" t="s">
        <v>765</v>
      </c>
      <c r="M201" s="70" t="s">
        <v>766</v>
      </c>
      <c r="N201" s="17"/>
    </row>
    <row r="202" spans="1:14" ht="57.5">
      <c r="A202" s="6" t="s">
        <v>767</v>
      </c>
      <c r="B202" s="21"/>
      <c r="C202" s="19">
        <v>52000</v>
      </c>
      <c r="D202" s="20">
        <v>2014</v>
      </c>
      <c r="E202" s="20" t="s">
        <v>768</v>
      </c>
      <c r="F202" s="99" t="s">
        <v>47</v>
      </c>
      <c r="G202" s="99" t="s">
        <v>22</v>
      </c>
      <c r="H202" s="99" t="s">
        <v>104</v>
      </c>
      <c r="I202" s="99">
        <v>1</v>
      </c>
      <c r="J202" s="68"/>
      <c r="K202" s="21"/>
      <c r="L202" s="69" t="s">
        <v>311</v>
      </c>
      <c r="M202" s="142" t="s">
        <v>769</v>
      </c>
      <c r="N202" s="106"/>
    </row>
    <row r="203" spans="1:14" ht="46">
      <c r="A203" s="3" t="s">
        <v>770</v>
      </c>
      <c r="B203" s="20"/>
      <c r="C203" s="19">
        <v>2700000</v>
      </c>
      <c r="D203" s="20">
        <v>2014</v>
      </c>
      <c r="E203" s="20" t="s">
        <v>771</v>
      </c>
      <c r="F203" s="20" t="s">
        <v>99</v>
      </c>
      <c r="G203" s="85" t="s">
        <v>28</v>
      </c>
      <c r="H203" s="21"/>
      <c r="I203" s="20">
        <v>4</v>
      </c>
      <c r="J203" s="68"/>
      <c r="K203" s="43"/>
      <c r="L203" s="69" t="s">
        <v>345</v>
      </c>
      <c r="M203" s="35" t="s">
        <v>772</v>
      </c>
      <c r="N203" s="106"/>
    </row>
    <row r="204" spans="1:14" ht="57.5">
      <c r="A204" s="6" t="s">
        <v>773</v>
      </c>
      <c r="B204" s="69"/>
      <c r="C204" s="19">
        <v>750000</v>
      </c>
      <c r="D204" s="20">
        <v>2014</v>
      </c>
      <c r="E204" s="20" t="s">
        <v>774</v>
      </c>
      <c r="F204" s="99" t="s">
        <v>47</v>
      </c>
      <c r="G204" s="99" t="s">
        <v>28</v>
      </c>
      <c r="H204" s="21"/>
      <c r="I204" s="20">
        <v>2</v>
      </c>
      <c r="J204" s="68"/>
      <c r="K204" s="21"/>
      <c r="L204" s="23" t="s">
        <v>775</v>
      </c>
      <c r="M204" s="142" t="s">
        <v>776</v>
      </c>
      <c r="N204" s="142" t="s">
        <v>777</v>
      </c>
    </row>
    <row r="205" spans="1:14" ht="57.5">
      <c r="A205" s="6" t="s">
        <v>778</v>
      </c>
      <c r="B205" s="69"/>
      <c r="C205" s="19">
        <v>1160000</v>
      </c>
      <c r="D205" s="20">
        <v>2014</v>
      </c>
      <c r="E205" s="20" t="s">
        <v>779</v>
      </c>
      <c r="F205" s="20" t="s">
        <v>60</v>
      </c>
      <c r="G205" s="99" t="s">
        <v>28</v>
      </c>
      <c r="H205" s="21"/>
      <c r="I205" s="20">
        <v>3</v>
      </c>
      <c r="J205" s="68"/>
      <c r="K205" s="21"/>
      <c r="L205" s="69" t="s">
        <v>225</v>
      </c>
      <c r="M205" s="142" t="s">
        <v>780</v>
      </c>
      <c r="N205" s="106"/>
    </row>
    <row r="206" spans="1:14" ht="57.5">
      <c r="A206" s="5" t="s">
        <v>781</v>
      </c>
      <c r="B206" s="69"/>
      <c r="C206" s="19">
        <v>5000000</v>
      </c>
      <c r="D206" s="20">
        <v>2014</v>
      </c>
      <c r="E206" s="23" t="s">
        <v>782</v>
      </c>
      <c r="F206" s="67" t="s">
        <v>42</v>
      </c>
      <c r="G206" s="67" t="s">
        <v>28</v>
      </c>
      <c r="H206" s="67" t="s">
        <v>104</v>
      </c>
      <c r="I206" s="99">
        <v>1</v>
      </c>
      <c r="J206" s="68"/>
      <c r="K206" s="69"/>
      <c r="L206" s="69" t="s">
        <v>783</v>
      </c>
      <c r="M206" s="70" t="s">
        <v>784</v>
      </c>
      <c r="N206" s="17"/>
    </row>
    <row r="207" spans="1:14" ht="46">
      <c r="A207" s="1" t="s">
        <v>785</v>
      </c>
      <c r="B207" s="69"/>
      <c r="C207" s="19">
        <v>56000000</v>
      </c>
      <c r="D207" s="20">
        <v>2014</v>
      </c>
      <c r="E207" s="23" t="s">
        <v>786</v>
      </c>
      <c r="F207" s="67" t="s">
        <v>60</v>
      </c>
      <c r="G207" s="67" t="s">
        <v>28</v>
      </c>
      <c r="H207" s="67" t="s">
        <v>104</v>
      </c>
      <c r="I207" s="20">
        <v>3</v>
      </c>
      <c r="J207" s="68"/>
      <c r="K207" s="69"/>
      <c r="L207" s="69" t="s">
        <v>95</v>
      </c>
      <c r="M207" s="70" t="s">
        <v>787</v>
      </c>
      <c r="N207" s="17"/>
    </row>
    <row r="208" spans="1:14" ht="46">
      <c r="A208" s="1" t="s">
        <v>788</v>
      </c>
      <c r="B208" s="69"/>
      <c r="C208" s="19">
        <v>20000000</v>
      </c>
      <c r="D208" s="20">
        <v>2014</v>
      </c>
      <c r="E208" s="23" t="s">
        <v>789</v>
      </c>
      <c r="F208" s="67" t="s">
        <v>99</v>
      </c>
      <c r="G208" s="67" t="s">
        <v>73</v>
      </c>
      <c r="H208" s="69"/>
      <c r="I208" s="20">
        <v>5</v>
      </c>
      <c r="J208" s="68"/>
      <c r="K208" s="69"/>
      <c r="L208" s="69" t="s">
        <v>790</v>
      </c>
      <c r="M208" s="70" t="s">
        <v>791</v>
      </c>
      <c r="N208" s="17"/>
    </row>
    <row r="209" spans="1:14" ht="46">
      <c r="A209" s="6" t="s">
        <v>792</v>
      </c>
      <c r="B209" s="21"/>
      <c r="C209" s="19">
        <v>600000</v>
      </c>
      <c r="D209" s="20">
        <v>2014</v>
      </c>
      <c r="E209" s="20" t="s">
        <v>793</v>
      </c>
      <c r="F209" s="20" t="s">
        <v>60</v>
      </c>
      <c r="G209" s="99" t="s">
        <v>28</v>
      </c>
      <c r="H209" s="21"/>
      <c r="I209" s="99">
        <v>1</v>
      </c>
      <c r="J209" s="68"/>
      <c r="K209" s="21"/>
      <c r="L209" s="69" t="s">
        <v>140</v>
      </c>
      <c r="M209" s="142" t="s">
        <v>794</v>
      </c>
      <c r="N209" s="106"/>
    </row>
    <row r="210" spans="1:14" ht="46">
      <c r="A210" s="6" t="s">
        <v>795</v>
      </c>
      <c r="B210" s="21"/>
      <c r="C210" s="19">
        <v>76000</v>
      </c>
      <c r="D210" s="20">
        <v>2014</v>
      </c>
      <c r="E210" s="20" t="s">
        <v>796</v>
      </c>
      <c r="F210" s="99" t="s">
        <v>42</v>
      </c>
      <c r="G210" s="99" t="s">
        <v>22</v>
      </c>
      <c r="H210" s="21"/>
      <c r="I210" s="20">
        <v>2</v>
      </c>
      <c r="J210" s="68"/>
      <c r="K210" s="21"/>
      <c r="L210" s="69" t="s">
        <v>140</v>
      </c>
      <c r="M210" s="142" t="s">
        <v>797</v>
      </c>
      <c r="N210" s="106"/>
    </row>
    <row r="211" spans="1:14" ht="80.5">
      <c r="A211" s="6" t="s">
        <v>798</v>
      </c>
      <c r="B211" s="99" t="s">
        <v>799</v>
      </c>
      <c r="C211" s="19">
        <v>160000000</v>
      </c>
      <c r="D211" s="20">
        <v>2013</v>
      </c>
      <c r="E211" s="20" t="s">
        <v>800</v>
      </c>
      <c r="F211" s="99" t="s">
        <v>99</v>
      </c>
      <c r="G211" s="99" t="s">
        <v>28</v>
      </c>
      <c r="H211" s="99" t="s">
        <v>104</v>
      </c>
      <c r="I211" s="20">
        <v>5</v>
      </c>
      <c r="J211" s="33">
        <v>160000000</v>
      </c>
      <c r="K211" s="21"/>
      <c r="L211" s="23" t="s">
        <v>801</v>
      </c>
      <c r="M211" s="35" t="s">
        <v>802</v>
      </c>
      <c r="N211" s="106"/>
    </row>
    <row r="212" spans="1:14" ht="46">
      <c r="A212" s="1" t="s">
        <v>803</v>
      </c>
      <c r="B212" s="21"/>
      <c r="C212" s="19">
        <v>344579</v>
      </c>
      <c r="D212" s="20">
        <v>2013</v>
      </c>
      <c r="E212" s="20" t="s">
        <v>804</v>
      </c>
      <c r="F212" s="99" t="s">
        <v>109</v>
      </c>
      <c r="G212" s="20" t="s">
        <v>451</v>
      </c>
      <c r="H212" s="99" t="s">
        <v>104</v>
      </c>
      <c r="I212" s="20">
        <v>4</v>
      </c>
      <c r="J212" s="68"/>
      <c r="K212" s="69"/>
      <c r="L212" s="23" t="s">
        <v>805</v>
      </c>
      <c r="M212" s="107" t="s">
        <v>806</v>
      </c>
      <c r="N212" s="108"/>
    </row>
    <row r="213" spans="1:14" ht="57.5">
      <c r="A213" s="144" t="s">
        <v>807</v>
      </c>
      <c r="B213" s="145"/>
      <c r="C213" s="146">
        <v>150000</v>
      </c>
      <c r="D213" s="147">
        <v>2013</v>
      </c>
      <c r="E213" s="147" t="s">
        <v>808</v>
      </c>
      <c r="F213" s="148" t="s">
        <v>99</v>
      </c>
      <c r="G213" s="149" t="s">
        <v>183</v>
      </c>
      <c r="H213" s="148" t="s">
        <v>104</v>
      </c>
      <c r="I213" s="147">
        <v>2</v>
      </c>
      <c r="J213" s="150"/>
      <c r="K213" s="151"/>
      <c r="L213" s="145" t="s">
        <v>523</v>
      </c>
      <c r="M213" s="152" t="s">
        <v>809</v>
      </c>
      <c r="N213" s="153"/>
    </row>
    <row r="214" spans="1:14" ht="46">
      <c r="A214" s="6" t="s">
        <v>810</v>
      </c>
      <c r="B214" s="99" t="s">
        <v>811</v>
      </c>
      <c r="C214" s="19">
        <v>40000000</v>
      </c>
      <c r="D214" s="20">
        <v>2013</v>
      </c>
      <c r="E214" s="47" t="s">
        <v>812</v>
      </c>
      <c r="F214" s="99" t="s">
        <v>42</v>
      </c>
      <c r="G214" s="99" t="s">
        <v>28</v>
      </c>
      <c r="H214" s="21"/>
      <c r="I214" s="99">
        <v>1</v>
      </c>
      <c r="J214" s="68"/>
      <c r="K214" s="21"/>
      <c r="L214" s="34" t="s">
        <v>813</v>
      </c>
      <c r="M214" s="142" t="s">
        <v>814</v>
      </c>
      <c r="N214" s="35" t="s">
        <v>815</v>
      </c>
    </row>
    <row r="215" spans="1:14" ht="34.5">
      <c r="A215" s="6" t="s">
        <v>816</v>
      </c>
      <c r="B215" s="99" t="s">
        <v>817</v>
      </c>
      <c r="C215" s="112">
        <f>0.01*50000000</f>
        <v>500000</v>
      </c>
      <c r="D215" s="20">
        <v>2013</v>
      </c>
      <c r="E215" s="20" t="s">
        <v>818</v>
      </c>
      <c r="F215" s="99" t="s">
        <v>42</v>
      </c>
      <c r="G215" s="99" t="s">
        <v>28</v>
      </c>
      <c r="H215" s="21"/>
      <c r="I215" s="99">
        <v>1</v>
      </c>
      <c r="J215" s="68"/>
      <c r="K215" s="21"/>
      <c r="L215" s="34" t="s">
        <v>819</v>
      </c>
      <c r="M215" s="142" t="s">
        <v>820</v>
      </c>
      <c r="N215" s="142" t="s">
        <v>821</v>
      </c>
    </row>
    <row r="216" spans="1:14" ht="46">
      <c r="A216" s="154" t="s">
        <v>822</v>
      </c>
      <c r="B216" s="155"/>
      <c r="C216" s="51">
        <v>1700000</v>
      </c>
      <c r="D216" s="52">
        <v>2013</v>
      </c>
      <c r="E216" s="52" t="s">
        <v>823</v>
      </c>
      <c r="F216" s="156" t="s">
        <v>36</v>
      </c>
      <c r="G216" s="156" t="s">
        <v>73</v>
      </c>
      <c r="H216" s="53"/>
      <c r="I216" s="52">
        <v>3</v>
      </c>
      <c r="J216" s="157"/>
      <c r="K216" s="53"/>
      <c r="L216" s="158" t="s">
        <v>824</v>
      </c>
      <c r="M216" s="159" t="s">
        <v>825</v>
      </c>
      <c r="N216" s="96"/>
    </row>
    <row r="217" spans="1:14" ht="46">
      <c r="A217" s="6" t="s">
        <v>826</v>
      </c>
      <c r="B217" s="99" t="s">
        <v>827</v>
      </c>
      <c r="C217" s="19">
        <v>50000000</v>
      </c>
      <c r="D217" s="20">
        <v>2013</v>
      </c>
      <c r="E217" s="20" t="s">
        <v>828</v>
      </c>
      <c r="F217" s="99" t="s">
        <v>42</v>
      </c>
      <c r="G217" s="99" t="s">
        <v>28</v>
      </c>
      <c r="H217" s="21"/>
      <c r="I217" s="20">
        <v>1</v>
      </c>
      <c r="J217" s="68"/>
      <c r="K217" s="21"/>
      <c r="L217" s="23" t="s">
        <v>829</v>
      </c>
      <c r="M217" s="70" t="s">
        <v>830</v>
      </c>
      <c r="N217" s="142" t="s">
        <v>831</v>
      </c>
    </row>
    <row r="218" spans="1:14" ht="46">
      <c r="A218" s="3" t="s">
        <v>412</v>
      </c>
      <c r="B218" s="20"/>
      <c r="C218" s="19">
        <v>1000000000</v>
      </c>
      <c r="D218" s="20">
        <v>2013</v>
      </c>
      <c r="E218" s="20" t="s">
        <v>832</v>
      </c>
      <c r="F218" s="20" t="s">
        <v>42</v>
      </c>
      <c r="G218" s="20" t="s">
        <v>28</v>
      </c>
      <c r="H218" s="21"/>
      <c r="I218" s="20">
        <v>2</v>
      </c>
      <c r="J218" s="19">
        <v>3000000000</v>
      </c>
      <c r="K218" s="21"/>
      <c r="L218" s="23" t="s">
        <v>833</v>
      </c>
      <c r="M218" s="35" t="s">
        <v>834</v>
      </c>
      <c r="N218" s="160" t="s">
        <v>835</v>
      </c>
    </row>
    <row r="219" spans="1:14" ht="34.5">
      <c r="A219" s="6" t="s">
        <v>836</v>
      </c>
      <c r="B219" s="21"/>
      <c r="C219" s="19">
        <v>4600000</v>
      </c>
      <c r="D219" s="20">
        <v>2013</v>
      </c>
      <c r="E219" s="47" t="s">
        <v>837</v>
      </c>
      <c r="F219" s="99" t="s">
        <v>838</v>
      </c>
      <c r="G219" s="99" t="s">
        <v>28</v>
      </c>
      <c r="H219" s="21"/>
      <c r="I219" s="20">
        <v>2</v>
      </c>
      <c r="J219" s="68"/>
      <c r="K219" s="21"/>
      <c r="L219" s="23" t="s">
        <v>315</v>
      </c>
      <c r="M219" s="35" t="s">
        <v>839</v>
      </c>
      <c r="N219" s="106"/>
    </row>
    <row r="220" spans="1:14" ht="46">
      <c r="A220" s="3" t="s">
        <v>840</v>
      </c>
      <c r="B220" s="21"/>
      <c r="C220" s="19">
        <v>74000</v>
      </c>
      <c r="D220" s="20">
        <v>2013</v>
      </c>
      <c r="E220" s="20" t="s">
        <v>841</v>
      </c>
      <c r="F220" s="20" t="s">
        <v>113</v>
      </c>
      <c r="G220" s="20" t="s">
        <v>28</v>
      </c>
      <c r="H220" s="21"/>
      <c r="I220" s="20">
        <v>2</v>
      </c>
      <c r="J220" s="68"/>
      <c r="K220" s="21"/>
      <c r="L220" s="34" t="s">
        <v>840</v>
      </c>
      <c r="M220" s="35" t="s">
        <v>842</v>
      </c>
      <c r="N220" s="106"/>
    </row>
    <row r="221" spans="1:14" ht="46">
      <c r="A221" s="6" t="s">
        <v>843</v>
      </c>
      <c r="B221" s="21"/>
      <c r="C221" s="19">
        <v>110000</v>
      </c>
      <c r="D221" s="20">
        <v>2013</v>
      </c>
      <c r="E221" s="20" t="s">
        <v>844</v>
      </c>
      <c r="F221" s="99" t="s">
        <v>845</v>
      </c>
      <c r="G221" s="99" t="s">
        <v>28</v>
      </c>
      <c r="H221" s="21"/>
      <c r="I221" s="20">
        <v>3</v>
      </c>
      <c r="J221" s="68"/>
      <c r="K221" s="21"/>
      <c r="L221" s="34" t="s">
        <v>846</v>
      </c>
      <c r="M221" s="35" t="s">
        <v>847</v>
      </c>
      <c r="N221" s="106"/>
    </row>
    <row r="222" spans="1:14" ht="46">
      <c r="A222" s="6" t="s">
        <v>343</v>
      </c>
      <c r="B222" s="21"/>
      <c r="C222" s="19">
        <v>250000</v>
      </c>
      <c r="D222" s="20">
        <v>2013</v>
      </c>
      <c r="E222" s="20" t="s">
        <v>848</v>
      </c>
      <c r="F222" s="99" t="s">
        <v>42</v>
      </c>
      <c r="G222" s="20" t="s">
        <v>28</v>
      </c>
      <c r="H222" s="21"/>
      <c r="I222" s="99">
        <v>1</v>
      </c>
      <c r="J222" s="68"/>
      <c r="K222" s="21"/>
      <c r="L222" s="34" t="s">
        <v>501</v>
      </c>
      <c r="M222" s="35" t="s">
        <v>849</v>
      </c>
      <c r="N222" s="106"/>
    </row>
    <row r="223" spans="1:14" ht="57.5">
      <c r="A223" s="6" t="s">
        <v>850</v>
      </c>
      <c r="B223" s="21"/>
      <c r="C223" s="19">
        <v>100000</v>
      </c>
      <c r="D223" s="20">
        <v>2013</v>
      </c>
      <c r="E223" s="20" t="s">
        <v>851</v>
      </c>
      <c r="F223" s="99" t="s">
        <v>109</v>
      </c>
      <c r="G223" s="20" t="s">
        <v>451</v>
      </c>
      <c r="H223" s="21"/>
      <c r="I223" s="20">
        <v>4</v>
      </c>
      <c r="J223" s="68"/>
      <c r="K223" s="21"/>
      <c r="L223" s="23" t="s">
        <v>852</v>
      </c>
      <c r="M223" s="35" t="s">
        <v>853</v>
      </c>
      <c r="N223" s="106"/>
    </row>
    <row r="224" spans="1:14" ht="46">
      <c r="A224" s="6" t="s">
        <v>854</v>
      </c>
      <c r="B224" s="99"/>
      <c r="C224" s="19">
        <v>100000</v>
      </c>
      <c r="D224" s="20">
        <v>2013</v>
      </c>
      <c r="E224" s="20" t="s">
        <v>855</v>
      </c>
      <c r="F224" s="99" t="s">
        <v>36</v>
      </c>
      <c r="G224" s="20" t="s">
        <v>451</v>
      </c>
      <c r="H224" s="21"/>
      <c r="I224" s="20">
        <v>2</v>
      </c>
      <c r="J224" s="68"/>
      <c r="K224" s="21"/>
      <c r="L224" s="23" t="s">
        <v>443</v>
      </c>
      <c r="M224" s="35" t="s">
        <v>856</v>
      </c>
      <c r="N224" s="106"/>
    </row>
    <row r="225" spans="1:14" ht="57.5">
      <c r="A225" s="6" t="s">
        <v>857</v>
      </c>
      <c r="B225" s="69"/>
      <c r="C225" s="19">
        <v>4000000</v>
      </c>
      <c r="D225" s="20">
        <v>2013</v>
      </c>
      <c r="E225" s="20" t="s">
        <v>858</v>
      </c>
      <c r="F225" s="99" t="s">
        <v>109</v>
      </c>
      <c r="G225" s="20" t="s">
        <v>451</v>
      </c>
      <c r="H225" s="99" t="s">
        <v>104</v>
      </c>
      <c r="I225" s="20">
        <v>2</v>
      </c>
      <c r="J225" s="68"/>
      <c r="K225" s="21"/>
      <c r="L225" s="69" t="s">
        <v>727</v>
      </c>
      <c r="M225" s="142" t="s">
        <v>859</v>
      </c>
      <c r="N225" s="37"/>
    </row>
    <row r="226" spans="1:14" ht="46">
      <c r="A226" s="6" t="s">
        <v>860</v>
      </c>
      <c r="B226" s="47" t="s">
        <v>861</v>
      </c>
      <c r="C226" s="19"/>
      <c r="D226" s="20">
        <v>2013</v>
      </c>
      <c r="E226" s="23" t="s">
        <v>862</v>
      </c>
      <c r="F226" s="99" t="s">
        <v>42</v>
      </c>
      <c r="G226" s="99" t="s">
        <v>28</v>
      </c>
      <c r="H226" s="21"/>
      <c r="I226" s="20">
        <v>2</v>
      </c>
      <c r="J226" s="68"/>
      <c r="K226" s="21"/>
      <c r="L226" s="69" t="s">
        <v>860</v>
      </c>
      <c r="M226" s="142" t="s">
        <v>863</v>
      </c>
      <c r="N226" s="106"/>
    </row>
    <row r="227" spans="1:14" ht="34.5">
      <c r="A227" s="1" t="s">
        <v>864</v>
      </c>
      <c r="B227" s="21"/>
      <c r="C227" s="19">
        <v>275000</v>
      </c>
      <c r="D227" s="20">
        <v>2013</v>
      </c>
      <c r="E227" s="20" t="s">
        <v>865</v>
      </c>
      <c r="F227" s="20" t="s">
        <v>866</v>
      </c>
      <c r="G227" s="99" t="s">
        <v>28</v>
      </c>
      <c r="H227" s="21"/>
      <c r="I227" s="99">
        <v>1</v>
      </c>
      <c r="J227" s="68"/>
      <c r="K227" s="21"/>
      <c r="L227" s="69" t="s">
        <v>140</v>
      </c>
      <c r="M227" s="142" t="s">
        <v>867</v>
      </c>
      <c r="N227" s="17"/>
    </row>
    <row r="228" spans="1:14" ht="34.5">
      <c r="A228" s="6" t="s">
        <v>868</v>
      </c>
      <c r="B228" s="47" t="s">
        <v>869</v>
      </c>
      <c r="C228" s="19">
        <v>500000</v>
      </c>
      <c r="D228" s="20">
        <v>2013</v>
      </c>
      <c r="E228" s="20" t="s">
        <v>870</v>
      </c>
      <c r="F228" s="99" t="s">
        <v>99</v>
      </c>
      <c r="G228" s="99" t="s">
        <v>28</v>
      </c>
      <c r="H228" s="99" t="s">
        <v>104</v>
      </c>
      <c r="I228" s="99">
        <v>1</v>
      </c>
      <c r="J228" s="68"/>
      <c r="K228" s="21"/>
      <c r="L228" s="69" t="s">
        <v>345</v>
      </c>
      <c r="M228" s="35" t="s">
        <v>871</v>
      </c>
      <c r="N228" s="106"/>
    </row>
    <row r="229" spans="1:14" ht="46">
      <c r="A229" s="1" t="s">
        <v>872</v>
      </c>
      <c r="B229" s="67" t="s">
        <v>873</v>
      </c>
      <c r="C229" s="19">
        <v>58000000</v>
      </c>
      <c r="D229" s="20">
        <v>2013</v>
      </c>
      <c r="E229" s="23" t="s">
        <v>874</v>
      </c>
      <c r="F229" s="67" t="s">
        <v>27</v>
      </c>
      <c r="G229" s="67" t="s">
        <v>28</v>
      </c>
      <c r="H229" s="69"/>
      <c r="I229" s="20">
        <v>2</v>
      </c>
      <c r="J229" s="68"/>
      <c r="K229" s="69"/>
      <c r="L229" s="23" t="s">
        <v>315</v>
      </c>
      <c r="M229" s="35" t="s">
        <v>875</v>
      </c>
      <c r="N229" s="17"/>
    </row>
    <row r="230" spans="1:14" ht="46">
      <c r="A230" s="6" t="s">
        <v>876</v>
      </c>
      <c r="B230" s="99" t="s">
        <v>877</v>
      </c>
      <c r="C230" s="19">
        <v>2000000</v>
      </c>
      <c r="D230" s="20">
        <v>2013</v>
      </c>
      <c r="E230" s="20" t="s">
        <v>878</v>
      </c>
      <c r="F230" s="20" t="s">
        <v>866</v>
      </c>
      <c r="G230" s="99" t="s">
        <v>28</v>
      </c>
      <c r="H230" s="99" t="s">
        <v>104</v>
      </c>
      <c r="I230" s="20">
        <v>3</v>
      </c>
      <c r="J230" s="68"/>
      <c r="K230" s="21"/>
      <c r="L230" s="34" t="s">
        <v>212</v>
      </c>
      <c r="M230" s="35" t="s">
        <v>879</v>
      </c>
      <c r="N230" s="106"/>
    </row>
    <row r="231" spans="1:14" ht="46">
      <c r="A231" s="1" t="s">
        <v>25</v>
      </c>
      <c r="B231" s="67" t="s">
        <v>880</v>
      </c>
      <c r="C231" s="19">
        <v>4000000</v>
      </c>
      <c r="D231" s="20">
        <v>2013</v>
      </c>
      <c r="E231" s="23" t="s">
        <v>881</v>
      </c>
      <c r="F231" s="67" t="s">
        <v>27</v>
      </c>
      <c r="G231" s="67" t="s">
        <v>28</v>
      </c>
      <c r="H231" s="161"/>
      <c r="I231" s="20">
        <v>2</v>
      </c>
      <c r="J231" s="68"/>
      <c r="K231" s="69"/>
      <c r="L231" s="23" t="s">
        <v>32</v>
      </c>
      <c r="M231" s="107" t="s">
        <v>882</v>
      </c>
      <c r="N231" s="17"/>
    </row>
    <row r="232" spans="1:14" ht="57.5">
      <c r="A232" s="3" t="s">
        <v>883</v>
      </c>
      <c r="B232" s="20"/>
      <c r="C232" s="19">
        <v>1500000</v>
      </c>
      <c r="D232" s="20">
        <v>2013</v>
      </c>
      <c r="E232" s="23" t="s">
        <v>884</v>
      </c>
      <c r="F232" s="20" t="s">
        <v>36</v>
      </c>
      <c r="G232" s="20" t="s">
        <v>73</v>
      </c>
      <c r="H232" s="20" t="s">
        <v>104</v>
      </c>
      <c r="I232" s="20">
        <v>5</v>
      </c>
      <c r="J232" s="68"/>
      <c r="K232" s="21"/>
      <c r="L232" s="69" t="s">
        <v>215</v>
      </c>
      <c r="M232" s="35" t="s">
        <v>885</v>
      </c>
      <c r="N232" s="106"/>
    </row>
    <row r="233" spans="1:14" ht="46">
      <c r="A233" s="1" t="s">
        <v>201</v>
      </c>
      <c r="B233" s="69"/>
      <c r="C233" s="19">
        <v>6000000</v>
      </c>
      <c r="D233" s="20">
        <v>2013</v>
      </c>
      <c r="E233" s="23" t="s">
        <v>886</v>
      </c>
      <c r="F233" s="99" t="s">
        <v>42</v>
      </c>
      <c r="G233" s="65" t="s">
        <v>183</v>
      </c>
      <c r="H233" s="69"/>
      <c r="I233" s="99">
        <v>1</v>
      </c>
      <c r="J233" s="68"/>
      <c r="K233" s="69"/>
      <c r="L233" s="69" t="s">
        <v>201</v>
      </c>
      <c r="M233" s="107" t="s">
        <v>887</v>
      </c>
      <c r="N233" s="17"/>
    </row>
    <row r="234" spans="1:14" ht="34.5">
      <c r="A234" s="6" t="s">
        <v>888</v>
      </c>
      <c r="B234" s="99" t="s">
        <v>889</v>
      </c>
      <c r="C234" s="19">
        <v>50000000</v>
      </c>
      <c r="D234" s="20">
        <v>2013</v>
      </c>
      <c r="E234" s="20" t="s">
        <v>890</v>
      </c>
      <c r="F234" s="99" t="s">
        <v>42</v>
      </c>
      <c r="G234" s="99" t="s">
        <v>28</v>
      </c>
      <c r="H234" s="21"/>
      <c r="I234" s="99">
        <v>1</v>
      </c>
      <c r="J234" s="68"/>
      <c r="K234" s="21"/>
      <c r="L234" s="34" t="s">
        <v>891</v>
      </c>
      <c r="M234" s="35" t="s">
        <v>892</v>
      </c>
      <c r="N234" s="142" t="s">
        <v>893</v>
      </c>
    </row>
    <row r="235" spans="1:14" ht="57.5">
      <c r="A235" s="6" t="s">
        <v>894</v>
      </c>
      <c r="B235" s="99" t="s">
        <v>895</v>
      </c>
      <c r="C235" s="19">
        <v>125000</v>
      </c>
      <c r="D235" s="20">
        <v>2013</v>
      </c>
      <c r="E235" s="20" t="s">
        <v>896</v>
      </c>
      <c r="F235" s="20" t="s">
        <v>113</v>
      </c>
      <c r="G235" s="99" t="s">
        <v>28</v>
      </c>
      <c r="H235" s="21"/>
      <c r="I235" s="20">
        <v>2</v>
      </c>
      <c r="J235" s="68"/>
      <c r="K235" s="21"/>
      <c r="L235" s="34" t="s">
        <v>846</v>
      </c>
      <c r="M235" s="35" t="s">
        <v>897</v>
      </c>
      <c r="N235" s="37"/>
    </row>
    <row r="236" spans="1:14" ht="57.5">
      <c r="A236" s="6" t="s">
        <v>898</v>
      </c>
      <c r="B236" s="21"/>
      <c r="C236" s="19">
        <v>22000000</v>
      </c>
      <c r="D236" s="20">
        <v>2013</v>
      </c>
      <c r="E236" s="20" t="s">
        <v>899</v>
      </c>
      <c r="F236" s="99" t="s">
        <v>866</v>
      </c>
      <c r="G236" s="99" t="s">
        <v>28</v>
      </c>
      <c r="H236" s="21"/>
      <c r="I236" s="99">
        <v>1</v>
      </c>
      <c r="J236" s="68"/>
      <c r="K236" s="21"/>
      <c r="L236" s="69" t="s">
        <v>345</v>
      </c>
      <c r="M236" s="35" t="s">
        <v>900</v>
      </c>
      <c r="N236" s="106"/>
    </row>
    <row r="237" spans="1:14" ht="46">
      <c r="A237" s="6" t="s">
        <v>901</v>
      </c>
      <c r="B237" s="99" t="s">
        <v>902</v>
      </c>
      <c r="C237" s="19">
        <v>1000000</v>
      </c>
      <c r="D237" s="20">
        <v>2013</v>
      </c>
      <c r="E237" s="20" t="s">
        <v>903</v>
      </c>
      <c r="F237" s="99" t="s">
        <v>42</v>
      </c>
      <c r="G237" s="99" t="s">
        <v>28</v>
      </c>
      <c r="H237" s="21"/>
      <c r="I237" s="99">
        <v>1</v>
      </c>
      <c r="J237" s="68"/>
      <c r="K237" s="21"/>
      <c r="L237" s="69" t="s">
        <v>212</v>
      </c>
      <c r="M237" s="35" t="s">
        <v>904</v>
      </c>
      <c r="N237" s="106"/>
    </row>
    <row r="238" spans="1:14" ht="46">
      <c r="A238" s="6" t="s">
        <v>905</v>
      </c>
      <c r="B238" s="21"/>
      <c r="C238" s="19">
        <v>170000</v>
      </c>
      <c r="D238" s="20">
        <v>2013</v>
      </c>
      <c r="E238" s="20" t="s">
        <v>906</v>
      </c>
      <c r="F238" s="99" t="s">
        <v>21</v>
      </c>
      <c r="G238" s="65" t="s">
        <v>183</v>
      </c>
      <c r="H238" s="99" t="s">
        <v>104</v>
      </c>
      <c r="I238" s="20">
        <v>2</v>
      </c>
      <c r="J238" s="68"/>
      <c r="K238" s="21"/>
      <c r="L238" s="34" t="s">
        <v>907</v>
      </c>
      <c r="M238" s="35" t="s">
        <v>908</v>
      </c>
      <c r="N238" s="142" t="s">
        <v>909</v>
      </c>
    </row>
    <row r="239" spans="1:14" ht="46">
      <c r="A239" s="6" t="s">
        <v>910</v>
      </c>
      <c r="B239" s="99" t="s">
        <v>911</v>
      </c>
      <c r="C239" s="19">
        <v>160000</v>
      </c>
      <c r="D239" s="20">
        <v>2013</v>
      </c>
      <c r="E239" s="20" t="s">
        <v>912</v>
      </c>
      <c r="F239" s="99" t="s">
        <v>36</v>
      </c>
      <c r="G239" s="99" t="s">
        <v>28</v>
      </c>
      <c r="H239" s="21"/>
      <c r="I239" s="20">
        <v>2</v>
      </c>
      <c r="J239" s="68"/>
      <c r="K239" s="21"/>
      <c r="L239" s="23" t="s">
        <v>913</v>
      </c>
      <c r="M239" s="35" t="s">
        <v>914</v>
      </c>
      <c r="N239" s="142" t="s">
        <v>915</v>
      </c>
    </row>
    <row r="240" spans="1:14" ht="46">
      <c r="A240" s="162" t="s">
        <v>916</v>
      </c>
      <c r="B240" s="21"/>
      <c r="C240" s="19">
        <v>860000</v>
      </c>
      <c r="D240" s="20">
        <v>2013</v>
      </c>
      <c r="E240" s="163" t="s">
        <v>917</v>
      </c>
      <c r="F240" s="99" t="s">
        <v>42</v>
      </c>
      <c r="G240" s="99" t="s">
        <v>28</v>
      </c>
      <c r="H240" s="21"/>
      <c r="I240" s="99">
        <v>1</v>
      </c>
      <c r="J240" s="68"/>
      <c r="K240" s="21"/>
      <c r="L240" s="69" t="s">
        <v>403</v>
      </c>
      <c r="M240" s="35" t="s">
        <v>918</v>
      </c>
      <c r="N240" s="106"/>
    </row>
    <row r="241" spans="1:14" ht="57.5">
      <c r="A241" s="1" t="s">
        <v>919</v>
      </c>
      <c r="B241" s="67" t="s">
        <v>920</v>
      </c>
      <c r="C241" s="19">
        <v>200000000</v>
      </c>
      <c r="D241" s="20">
        <v>2013</v>
      </c>
      <c r="E241" s="23" t="s">
        <v>921</v>
      </c>
      <c r="F241" s="99" t="s">
        <v>99</v>
      </c>
      <c r="G241" s="99" t="s">
        <v>73</v>
      </c>
      <c r="H241" s="21"/>
      <c r="I241" s="20">
        <v>2</v>
      </c>
      <c r="J241" s="33">
        <v>200000000</v>
      </c>
      <c r="K241" s="21"/>
      <c r="L241" s="23" t="s">
        <v>922</v>
      </c>
      <c r="M241" s="35" t="s">
        <v>923</v>
      </c>
      <c r="N241" s="35" t="s">
        <v>924</v>
      </c>
    </row>
    <row r="242" spans="1:14" ht="46">
      <c r="A242" s="1" t="s">
        <v>925</v>
      </c>
      <c r="B242" s="69"/>
      <c r="C242" s="19">
        <v>2000000</v>
      </c>
      <c r="D242" s="20">
        <v>2013</v>
      </c>
      <c r="E242" s="23" t="s">
        <v>926</v>
      </c>
      <c r="F242" s="67" t="s">
        <v>21</v>
      </c>
      <c r="G242" s="67" t="s">
        <v>73</v>
      </c>
      <c r="H242" s="67" t="s">
        <v>104</v>
      </c>
      <c r="I242" s="20">
        <v>3</v>
      </c>
      <c r="J242" s="68"/>
      <c r="K242" s="69"/>
      <c r="L242" s="75" t="s">
        <v>790</v>
      </c>
      <c r="M242" s="107" t="s">
        <v>927</v>
      </c>
      <c r="N242" s="17"/>
    </row>
    <row r="243" spans="1:14" ht="46">
      <c r="A243" s="1" t="s">
        <v>928</v>
      </c>
      <c r="B243" s="69"/>
      <c r="C243" s="19">
        <v>38000000</v>
      </c>
      <c r="D243" s="20">
        <v>2013</v>
      </c>
      <c r="E243" s="23" t="s">
        <v>929</v>
      </c>
      <c r="F243" s="67" t="s">
        <v>182</v>
      </c>
      <c r="G243" s="67" t="s">
        <v>28</v>
      </c>
      <c r="H243" s="67" t="s">
        <v>104</v>
      </c>
      <c r="I243" s="20">
        <v>5</v>
      </c>
      <c r="J243" s="33">
        <v>36000000</v>
      </c>
      <c r="K243" s="69"/>
      <c r="L243" s="69" t="s">
        <v>928</v>
      </c>
      <c r="M243" s="107" t="s">
        <v>930</v>
      </c>
      <c r="N243" s="108"/>
    </row>
    <row r="244" spans="1:14" ht="34.5">
      <c r="A244" s="1" t="s">
        <v>931</v>
      </c>
      <c r="B244" s="69"/>
      <c r="C244" s="19">
        <v>1000000</v>
      </c>
      <c r="D244" s="20">
        <v>2013</v>
      </c>
      <c r="E244" s="23" t="s">
        <v>932</v>
      </c>
      <c r="F244" s="67" t="s">
        <v>182</v>
      </c>
      <c r="G244" s="67" t="s">
        <v>28</v>
      </c>
      <c r="H244" s="69"/>
      <c r="I244" s="20">
        <v>3</v>
      </c>
      <c r="J244" s="68"/>
      <c r="K244" s="69"/>
      <c r="L244" s="23" t="s">
        <v>933</v>
      </c>
      <c r="M244" s="107" t="s">
        <v>934</v>
      </c>
      <c r="N244" s="70" t="s">
        <v>935</v>
      </c>
    </row>
    <row r="245" spans="1:14" ht="57.5">
      <c r="A245" s="162" t="s">
        <v>936</v>
      </c>
      <c r="B245" s="21"/>
      <c r="C245" s="19">
        <v>4000000</v>
      </c>
      <c r="D245" s="20">
        <v>2013</v>
      </c>
      <c r="E245" s="20" t="s">
        <v>937</v>
      </c>
      <c r="F245" s="99" t="s">
        <v>42</v>
      </c>
      <c r="G245" s="67" t="s">
        <v>28</v>
      </c>
      <c r="H245" s="99" t="s">
        <v>104</v>
      </c>
      <c r="I245" s="20">
        <v>2</v>
      </c>
      <c r="J245" s="68"/>
      <c r="K245" s="21"/>
      <c r="L245" s="75" t="s">
        <v>95</v>
      </c>
      <c r="M245" s="35" t="s">
        <v>938</v>
      </c>
      <c r="N245" s="106"/>
    </row>
    <row r="246" spans="1:14" ht="34.5">
      <c r="A246" s="6" t="s">
        <v>939</v>
      </c>
      <c r="B246" s="21"/>
      <c r="C246" s="19">
        <v>70000000</v>
      </c>
      <c r="D246" s="20">
        <v>2013</v>
      </c>
      <c r="E246" s="20" t="s">
        <v>940</v>
      </c>
      <c r="F246" s="99" t="s">
        <v>60</v>
      </c>
      <c r="G246" s="99" t="s">
        <v>28</v>
      </c>
      <c r="H246" s="99" t="s">
        <v>104</v>
      </c>
      <c r="I246" s="20">
        <v>3</v>
      </c>
      <c r="J246" s="68"/>
      <c r="K246" s="21"/>
      <c r="L246" s="23" t="s">
        <v>941</v>
      </c>
      <c r="M246" s="35" t="s">
        <v>942</v>
      </c>
      <c r="N246" s="71"/>
    </row>
    <row r="247" spans="1:14" ht="46">
      <c r="A247" s="6" t="s">
        <v>943</v>
      </c>
      <c r="B247" s="21"/>
      <c r="C247" s="19">
        <v>6000000</v>
      </c>
      <c r="D247" s="20">
        <v>2012</v>
      </c>
      <c r="E247" s="20" t="s">
        <v>944</v>
      </c>
      <c r="F247" s="99" t="s">
        <v>42</v>
      </c>
      <c r="G247" s="99" t="s">
        <v>28</v>
      </c>
      <c r="H247" s="21"/>
      <c r="I247" s="99">
        <v>1</v>
      </c>
      <c r="J247" s="68"/>
      <c r="K247" s="21"/>
      <c r="L247" s="34" t="s">
        <v>32</v>
      </c>
      <c r="M247" s="35" t="s">
        <v>945</v>
      </c>
      <c r="N247" s="106"/>
    </row>
    <row r="248" spans="1:14" ht="46">
      <c r="A248" s="6" t="s">
        <v>946</v>
      </c>
      <c r="B248" s="99" t="s">
        <v>947</v>
      </c>
      <c r="C248" s="19">
        <v>1500000</v>
      </c>
      <c r="D248" s="20">
        <v>2012</v>
      </c>
      <c r="E248" s="20" t="s">
        <v>948</v>
      </c>
      <c r="F248" s="99" t="s">
        <v>99</v>
      </c>
      <c r="G248" s="99" t="s">
        <v>28</v>
      </c>
      <c r="H248" s="21"/>
      <c r="I248" s="20">
        <v>3</v>
      </c>
      <c r="J248" s="68"/>
      <c r="K248" s="21"/>
      <c r="L248" s="23" t="s">
        <v>105</v>
      </c>
      <c r="M248" s="35" t="s">
        <v>949</v>
      </c>
      <c r="N248" s="106"/>
    </row>
    <row r="249" spans="1:14" ht="34.5">
      <c r="A249" s="1" t="s">
        <v>950</v>
      </c>
      <c r="B249" s="67" t="s">
        <v>951</v>
      </c>
      <c r="C249" s="19">
        <v>228000</v>
      </c>
      <c r="D249" s="20">
        <v>2012</v>
      </c>
      <c r="E249" s="20" t="s">
        <v>952</v>
      </c>
      <c r="F249" s="99" t="s">
        <v>109</v>
      </c>
      <c r="G249" s="99" t="s">
        <v>73</v>
      </c>
      <c r="H249" s="21"/>
      <c r="I249" s="20">
        <v>4</v>
      </c>
      <c r="J249" s="68"/>
      <c r="K249" s="69"/>
      <c r="L249" s="23" t="s">
        <v>953</v>
      </c>
      <c r="M249" s="107" t="s">
        <v>954</v>
      </c>
      <c r="N249" s="108"/>
    </row>
    <row r="250" spans="1:14" ht="57.5">
      <c r="A250" s="6" t="s">
        <v>955</v>
      </c>
      <c r="B250" s="99" t="s">
        <v>956</v>
      </c>
      <c r="C250" s="19">
        <v>3000000</v>
      </c>
      <c r="D250" s="20">
        <v>2012</v>
      </c>
      <c r="E250" s="20" t="s">
        <v>957</v>
      </c>
      <c r="F250" s="99" t="s">
        <v>99</v>
      </c>
      <c r="G250" s="99" t="s">
        <v>28</v>
      </c>
      <c r="H250" s="99" t="s">
        <v>104</v>
      </c>
      <c r="I250" s="20">
        <v>5</v>
      </c>
      <c r="J250" s="68"/>
      <c r="K250" s="21"/>
      <c r="L250" s="69" t="s">
        <v>366</v>
      </c>
      <c r="M250" s="35" t="s">
        <v>958</v>
      </c>
      <c r="N250" s="106"/>
    </row>
    <row r="251" spans="1:14" ht="34.5">
      <c r="A251" s="6" t="s">
        <v>959</v>
      </c>
      <c r="B251" s="21"/>
      <c r="C251" s="19">
        <v>800000</v>
      </c>
      <c r="D251" s="20">
        <v>2012</v>
      </c>
      <c r="E251" s="20" t="s">
        <v>960</v>
      </c>
      <c r="F251" s="99" t="s">
        <v>36</v>
      </c>
      <c r="G251" s="20" t="s">
        <v>451</v>
      </c>
      <c r="H251" s="21"/>
      <c r="I251" s="20">
        <v>2</v>
      </c>
      <c r="J251" s="68"/>
      <c r="K251" s="21"/>
      <c r="L251" s="34" t="s">
        <v>215</v>
      </c>
      <c r="M251" s="35" t="s">
        <v>961</v>
      </c>
      <c r="N251" s="71"/>
    </row>
    <row r="252" spans="1:14" ht="46">
      <c r="A252" s="1" t="s">
        <v>962</v>
      </c>
      <c r="B252" s="99" t="s">
        <v>963</v>
      </c>
      <c r="C252" s="19">
        <v>315000</v>
      </c>
      <c r="D252" s="20">
        <v>2012</v>
      </c>
      <c r="E252" s="20" t="s">
        <v>964</v>
      </c>
      <c r="F252" s="99" t="s">
        <v>109</v>
      </c>
      <c r="G252" s="20" t="s">
        <v>451</v>
      </c>
      <c r="H252" s="21"/>
      <c r="I252" s="20">
        <v>4</v>
      </c>
      <c r="J252" s="68"/>
      <c r="K252" s="69"/>
      <c r="L252" s="23" t="s">
        <v>965</v>
      </c>
      <c r="M252" s="107" t="s">
        <v>966</v>
      </c>
      <c r="N252" s="17"/>
    </row>
    <row r="253" spans="1:14" ht="46">
      <c r="A253" s="6" t="s">
        <v>967</v>
      </c>
      <c r="B253" s="69"/>
      <c r="C253" s="19">
        <v>6500000</v>
      </c>
      <c r="D253" s="20">
        <v>2012</v>
      </c>
      <c r="E253" s="20" t="s">
        <v>968</v>
      </c>
      <c r="F253" s="67" t="s">
        <v>36</v>
      </c>
      <c r="G253" s="65" t="s">
        <v>183</v>
      </c>
      <c r="H253" s="21"/>
      <c r="I253" s="20">
        <v>2</v>
      </c>
      <c r="J253" s="68"/>
      <c r="K253" s="21"/>
      <c r="L253" s="69" t="s">
        <v>969</v>
      </c>
      <c r="M253" s="35" t="s">
        <v>970</v>
      </c>
      <c r="N253" s="106"/>
    </row>
    <row r="254" spans="1:14" ht="46">
      <c r="A254" s="6" t="s">
        <v>971</v>
      </c>
      <c r="B254" s="99" t="s">
        <v>972</v>
      </c>
      <c r="C254" s="19">
        <v>780000</v>
      </c>
      <c r="D254" s="20">
        <v>2012</v>
      </c>
      <c r="E254" s="20" t="s">
        <v>973</v>
      </c>
      <c r="F254" s="99" t="s">
        <v>974</v>
      </c>
      <c r="G254" s="99" t="s">
        <v>28</v>
      </c>
      <c r="H254" s="99" t="s">
        <v>104</v>
      </c>
      <c r="I254" s="164" t="s">
        <v>975</v>
      </c>
      <c r="J254" s="68"/>
      <c r="K254" s="21"/>
      <c r="L254" s="34" t="s">
        <v>345</v>
      </c>
      <c r="M254" s="35" t="s">
        <v>976</v>
      </c>
      <c r="N254" s="106"/>
    </row>
    <row r="255" spans="1:14" ht="57.5">
      <c r="A255" s="1" t="s">
        <v>977</v>
      </c>
      <c r="B255" s="67" t="s">
        <v>978</v>
      </c>
      <c r="C255" s="19">
        <v>14000000</v>
      </c>
      <c r="D255" s="20">
        <v>2012</v>
      </c>
      <c r="E255" s="23" t="s">
        <v>979</v>
      </c>
      <c r="F255" s="67" t="s">
        <v>27</v>
      </c>
      <c r="G255" s="67" t="s">
        <v>28</v>
      </c>
      <c r="H255" s="69"/>
      <c r="I255" s="20">
        <v>2</v>
      </c>
      <c r="J255" s="68"/>
      <c r="K255" s="69"/>
      <c r="L255" s="23" t="s">
        <v>52</v>
      </c>
      <c r="M255" s="107" t="s">
        <v>980</v>
      </c>
      <c r="N255" s="17"/>
    </row>
    <row r="256" spans="1:14" ht="69">
      <c r="A256" s="6" t="s">
        <v>981</v>
      </c>
      <c r="B256" s="21"/>
      <c r="C256" s="19">
        <v>1800000</v>
      </c>
      <c r="D256" s="20">
        <v>2012</v>
      </c>
      <c r="E256" s="20" t="s">
        <v>982</v>
      </c>
      <c r="F256" s="99" t="s">
        <v>845</v>
      </c>
      <c r="G256" s="99" t="s">
        <v>73</v>
      </c>
      <c r="H256" s="21"/>
      <c r="I256" s="20">
        <v>2</v>
      </c>
      <c r="J256" s="68"/>
      <c r="K256" s="21"/>
      <c r="L256" s="65" t="s">
        <v>443</v>
      </c>
      <c r="M256" s="165" t="s">
        <v>983</v>
      </c>
      <c r="N256" s="106"/>
    </row>
    <row r="257" spans="1:14" ht="57.5">
      <c r="A257" s="1" t="s">
        <v>984</v>
      </c>
      <c r="B257" s="99" t="s">
        <v>985</v>
      </c>
      <c r="C257" s="19">
        <v>102153</v>
      </c>
      <c r="D257" s="20">
        <v>2012</v>
      </c>
      <c r="E257" s="20" t="s">
        <v>986</v>
      </c>
      <c r="F257" s="99" t="s">
        <v>109</v>
      </c>
      <c r="G257" s="20" t="s">
        <v>451</v>
      </c>
      <c r="H257" s="21"/>
      <c r="I257" s="20">
        <v>2</v>
      </c>
      <c r="J257" s="68"/>
      <c r="K257" s="21"/>
      <c r="L257" s="23" t="s">
        <v>987</v>
      </c>
      <c r="M257" s="107" t="s">
        <v>988</v>
      </c>
      <c r="N257" s="108"/>
    </row>
    <row r="258" spans="1:14" ht="57.5">
      <c r="A258" s="6" t="s">
        <v>989</v>
      </c>
      <c r="B258" s="21"/>
      <c r="C258" s="19">
        <v>24000000</v>
      </c>
      <c r="D258" s="20">
        <v>2012</v>
      </c>
      <c r="E258" s="47" t="s">
        <v>990</v>
      </c>
      <c r="F258" s="99" t="s">
        <v>42</v>
      </c>
      <c r="G258" s="99" t="s">
        <v>28</v>
      </c>
      <c r="H258" s="21"/>
      <c r="I258" s="20">
        <v>2</v>
      </c>
      <c r="J258" s="68"/>
      <c r="K258" s="21"/>
      <c r="L258" s="69" t="s">
        <v>52</v>
      </c>
      <c r="M258" s="35" t="s">
        <v>991</v>
      </c>
      <c r="N258" s="106"/>
    </row>
    <row r="259" spans="1:14" ht="46">
      <c r="A259" s="1" t="s">
        <v>992</v>
      </c>
      <c r="B259" s="67" t="s">
        <v>993</v>
      </c>
      <c r="C259" s="19">
        <v>420000</v>
      </c>
      <c r="D259" s="20">
        <v>2012</v>
      </c>
      <c r="E259" s="23" t="s">
        <v>994</v>
      </c>
      <c r="F259" s="67" t="s">
        <v>42</v>
      </c>
      <c r="G259" s="20" t="s">
        <v>28</v>
      </c>
      <c r="H259" s="166" t="s">
        <v>104</v>
      </c>
      <c r="I259" s="20">
        <v>1</v>
      </c>
      <c r="J259" s="68"/>
      <c r="K259" s="69"/>
      <c r="L259" s="69" t="s">
        <v>414</v>
      </c>
      <c r="M259" s="107" t="s">
        <v>995</v>
      </c>
      <c r="N259" s="17"/>
    </row>
    <row r="260" spans="1:14" ht="57.5">
      <c r="A260" s="1" t="s">
        <v>996</v>
      </c>
      <c r="B260" s="67" t="s">
        <v>997</v>
      </c>
      <c r="C260" s="19">
        <v>8700000</v>
      </c>
      <c r="D260" s="20">
        <v>2012</v>
      </c>
      <c r="E260" s="23" t="s">
        <v>998</v>
      </c>
      <c r="F260" s="99" t="s">
        <v>21</v>
      </c>
      <c r="G260" s="67" t="s">
        <v>28</v>
      </c>
      <c r="H260" s="69"/>
      <c r="I260" s="20">
        <v>2</v>
      </c>
      <c r="J260" s="68"/>
      <c r="K260" s="69"/>
      <c r="L260" s="23" t="s">
        <v>999</v>
      </c>
      <c r="M260" s="107" t="s">
        <v>1000</v>
      </c>
      <c r="N260" s="70" t="s">
        <v>1001</v>
      </c>
    </row>
    <row r="261" spans="1:14" ht="46">
      <c r="A261" s="6" t="s">
        <v>1002</v>
      </c>
      <c r="B261" s="21"/>
      <c r="C261" s="19">
        <v>450000</v>
      </c>
      <c r="D261" s="20">
        <v>2012</v>
      </c>
      <c r="E261" s="20" t="s">
        <v>1003</v>
      </c>
      <c r="F261" s="99" t="s">
        <v>866</v>
      </c>
      <c r="G261" s="99" t="s">
        <v>28</v>
      </c>
      <c r="H261" s="21"/>
      <c r="I261" s="99">
        <v>1</v>
      </c>
      <c r="J261" s="68"/>
      <c r="K261" s="21"/>
      <c r="L261" s="69" t="s">
        <v>1004</v>
      </c>
      <c r="M261" s="35" t="s">
        <v>1005</v>
      </c>
      <c r="N261" s="37"/>
    </row>
    <row r="262" spans="1:14" ht="46">
      <c r="A262" s="122" t="s">
        <v>1006</v>
      </c>
      <c r="B262" s="20" t="s">
        <v>1007</v>
      </c>
      <c r="C262" s="19">
        <v>43500000</v>
      </c>
      <c r="D262" s="20">
        <v>2012</v>
      </c>
      <c r="E262" s="20" t="s">
        <v>1008</v>
      </c>
      <c r="F262" s="20" t="s">
        <v>42</v>
      </c>
      <c r="G262" s="20" t="s">
        <v>28</v>
      </c>
      <c r="H262" s="21"/>
      <c r="I262" s="20">
        <v>1</v>
      </c>
      <c r="J262" s="68"/>
      <c r="K262" s="21"/>
      <c r="L262" s="69" t="s">
        <v>366</v>
      </c>
      <c r="M262" s="35" t="s">
        <v>1009</v>
      </c>
      <c r="N262" s="35" t="s">
        <v>1010</v>
      </c>
    </row>
    <row r="263" spans="1:14" ht="57.5">
      <c r="A263" s="1" t="s">
        <v>1011</v>
      </c>
      <c r="B263" s="69"/>
      <c r="C263" s="19">
        <v>8000000</v>
      </c>
      <c r="D263" s="20">
        <v>2012</v>
      </c>
      <c r="E263" s="23" t="s">
        <v>1012</v>
      </c>
      <c r="F263" s="99" t="s">
        <v>42</v>
      </c>
      <c r="G263" s="20" t="s">
        <v>28</v>
      </c>
      <c r="H263" s="69"/>
      <c r="I263" s="20">
        <v>1</v>
      </c>
      <c r="J263" s="68"/>
      <c r="K263" s="69"/>
      <c r="L263" s="69" t="s">
        <v>1013</v>
      </c>
      <c r="M263" s="107" t="s">
        <v>1014</v>
      </c>
      <c r="N263" s="108"/>
    </row>
    <row r="264" spans="1:14" ht="57.5">
      <c r="A264" s="6" t="s">
        <v>1015</v>
      </c>
      <c r="B264" s="21"/>
      <c r="C264" s="19">
        <v>8000000</v>
      </c>
      <c r="D264" s="20">
        <v>2012</v>
      </c>
      <c r="E264" s="20" t="s">
        <v>1016</v>
      </c>
      <c r="F264" s="99" t="s">
        <v>42</v>
      </c>
      <c r="G264" s="99" t="s">
        <v>28</v>
      </c>
      <c r="H264" s="21"/>
      <c r="I264" s="99">
        <v>1</v>
      </c>
      <c r="J264" s="68"/>
      <c r="K264" s="21"/>
      <c r="L264" s="69" t="s">
        <v>52</v>
      </c>
      <c r="M264" s="35" t="s">
        <v>1017</v>
      </c>
      <c r="N264" s="106"/>
    </row>
    <row r="265" spans="1:14" ht="46">
      <c r="A265" s="162" t="s">
        <v>1018</v>
      </c>
      <c r="B265" s="99" t="s">
        <v>1019</v>
      </c>
      <c r="C265" s="19">
        <v>163792</v>
      </c>
      <c r="D265" s="20">
        <v>2012</v>
      </c>
      <c r="E265" s="20" t="s">
        <v>1020</v>
      </c>
      <c r="F265" s="99" t="s">
        <v>1021</v>
      </c>
      <c r="G265" s="20" t="s">
        <v>28</v>
      </c>
      <c r="H265" s="21"/>
      <c r="I265" s="20">
        <v>1</v>
      </c>
      <c r="J265" s="68"/>
      <c r="K265" s="21"/>
      <c r="L265" s="69" t="s">
        <v>1022</v>
      </c>
      <c r="M265" s="35" t="s">
        <v>1023</v>
      </c>
      <c r="N265" s="106"/>
    </row>
    <row r="266" spans="1:14" ht="57.5">
      <c r="A266" s="1" t="s">
        <v>1024</v>
      </c>
      <c r="B266" s="69"/>
      <c r="C266" s="19">
        <v>12367232</v>
      </c>
      <c r="D266" s="20">
        <v>2012</v>
      </c>
      <c r="E266" s="23" t="s">
        <v>1025</v>
      </c>
      <c r="F266" s="99" t="s">
        <v>1026</v>
      </c>
      <c r="G266" s="65" t="s">
        <v>183</v>
      </c>
      <c r="H266" s="67" t="s">
        <v>104</v>
      </c>
      <c r="I266" s="20">
        <v>2</v>
      </c>
      <c r="J266" s="68"/>
      <c r="K266" s="69"/>
      <c r="L266" s="69" t="s">
        <v>1027</v>
      </c>
      <c r="M266" s="107" t="s">
        <v>1028</v>
      </c>
      <c r="N266" s="70" t="s">
        <v>1029</v>
      </c>
    </row>
    <row r="267" spans="1:14" ht="57.5">
      <c r="A267" s="6" t="s">
        <v>1030</v>
      </c>
      <c r="B267" s="69"/>
      <c r="C267" s="19">
        <v>9000000</v>
      </c>
      <c r="D267" s="20">
        <v>2012</v>
      </c>
      <c r="E267" s="20" t="s">
        <v>1031</v>
      </c>
      <c r="F267" s="99" t="s">
        <v>36</v>
      </c>
      <c r="G267" s="99" t="s">
        <v>28</v>
      </c>
      <c r="H267" s="21"/>
      <c r="I267" s="20">
        <v>2</v>
      </c>
      <c r="J267" s="68"/>
      <c r="K267" s="21"/>
      <c r="L267" s="69" t="s">
        <v>403</v>
      </c>
      <c r="M267" s="35" t="s">
        <v>1032</v>
      </c>
      <c r="N267" s="106"/>
    </row>
    <row r="268" spans="1:14" ht="34.5">
      <c r="A268" s="3" t="s">
        <v>1033</v>
      </c>
      <c r="B268" s="111"/>
      <c r="C268" s="19">
        <v>3600000</v>
      </c>
      <c r="D268" s="20">
        <v>2012</v>
      </c>
      <c r="E268" s="20" t="s">
        <v>1034</v>
      </c>
      <c r="F268" s="20" t="s">
        <v>36</v>
      </c>
      <c r="G268" s="20" t="s">
        <v>28</v>
      </c>
      <c r="H268" s="21"/>
      <c r="I268" s="20">
        <v>1</v>
      </c>
      <c r="J268" s="68"/>
      <c r="K268" s="21"/>
      <c r="L268" s="69" t="s">
        <v>1035</v>
      </c>
      <c r="M268" s="35" t="s">
        <v>1036</v>
      </c>
      <c r="N268" s="106"/>
    </row>
    <row r="269" spans="1:14" ht="57.5">
      <c r="A269" s="3" t="s">
        <v>1037</v>
      </c>
      <c r="B269" s="21"/>
      <c r="C269" s="19">
        <v>68700000</v>
      </c>
      <c r="D269" s="20">
        <v>2012</v>
      </c>
      <c r="E269" s="20" t="s">
        <v>1038</v>
      </c>
      <c r="F269" s="20" t="s">
        <v>42</v>
      </c>
      <c r="G269" s="20" t="s">
        <v>28</v>
      </c>
      <c r="H269" s="21"/>
      <c r="I269" s="20">
        <v>1</v>
      </c>
      <c r="J269" s="33">
        <v>68700000</v>
      </c>
      <c r="K269" s="21"/>
      <c r="L269" s="69" t="s">
        <v>1039</v>
      </c>
      <c r="M269" s="35" t="s">
        <v>1040</v>
      </c>
      <c r="N269" s="106"/>
    </row>
    <row r="270" spans="1:14" ht="46">
      <c r="A270" s="1" t="s">
        <v>1041</v>
      </c>
      <c r="B270" s="99" t="s">
        <v>1042</v>
      </c>
      <c r="C270" s="19">
        <v>1700000</v>
      </c>
      <c r="D270" s="20">
        <v>2011</v>
      </c>
      <c r="E270" s="20" t="s">
        <v>1043</v>
      </c>
      <c r="F270" s="99" t="s">
        <v>109</v>
      </c>
      <c r="G270" s="20" t="s">
        <v>451</v>
      </c>
      <c r="H270" s="21"/>
      <c r="I270" s="20">
        <v>4</v>
      </c>
      <c r="J270" s="68"/>
      <c r="K270" s="69"/>
      <c r="L270" s="23" t="s">
        <v>1044</v>
      </c>
      <c r="M270" s="107" t="s">
        <v>1045</v>
      </c>
      <c r="N270" s="17"/>
    </row>
    <row r="271" spans="1:14" ht="57.5">
      <c r="A271" s="1" t="s">
        <v>1046</v>
      </c>
      <c r="B271" s="21"/>
      <c r="C271" s="19">
        <v>231400</v>
      </c>
      <c r="D271" s="20">
        <v>2011</v>
      </c>
      <c r="E271" s="47" t="s">
        <v>1047</v>
      </c>
      <c r="F271" s="99" t="s">
        <v>109</v>
      </c>
      <c r="G271" s="99" t="s">
        <v>28</v>
      </c>
      <c r="H271" s="99" t="s">
        <v>104</v>
      </c>
      <c r="I271" s="20">
        <v>2</v>
      </c>
      <c r="J271" s="68"/>
      <c r="K271" s="69"/>
      <c r="L271" s="23" t="s">
        <v>1048</v>
      </c>
      <c r="M271" s="107" t="s">
        <v>1049</v>
      </c>
      <c r="N271" s="108"/>
    </row>
    <row r="272" spans="1:14" ht="57.5">
      <c r="A272" s="6" t="s">
        <v>1050</v>
      </c>
      <c r="B272" s="21"/>
      <c r="C272" s="19">
        <v>800000</v>
      </c>
      <c r="D272" s="20">
        <v>2011</v>
      </c>
      <c r="E272" s="20" t="s">
        <v>1051</v>
      </c>
      <c r="F272" s="99" t="s">
        <v>109</v>
      </c>
      <c r="G272" s="20" t="s">
        <v>451</v>
      </c>
      <c r="H272" s="21"/>
      <c r="I272" s="20">
        <v>5</v>
      </c>
      <c r="J272" s="68"/>
      <c r="K272" s="21"/>
      <c r="L272" s="34" t="s">
        <v>1052</v>
      </c>
      <c r="M272" s="35" t="s">
        <v>1053</v>
      </c>
      <c r="N272" s="106"/>
    </row>
    <row r="273" spans="1:14" ht="57.5">
      <c r="A273" s="6" t="s">
        <v>1054</v>
      </c>
      <c r="B273" s="99" t="s">
        <v>1055</v>
      </c>
      <c r="C273" s="19">
        <v>2300000</v>
      </c>
      <c r="D273" s="20">
        <v>2011</v>
      </c>
      <c r="E273" s="20" t="s">
        <v>1056</v>
      </c>
      <c r="F273" s="99" t="s">
        <v>42</v>
      </c>
      <c r="G273" s="99" t="s">
        <v>28</v>
      </c>
      <c r="H273" s="21"/>
      <c r="I273" s="20">
        <v>3</v>
      </c>
      <c r="J273" s="68"/>
      <c r="K273" s="21"/>
      <c r="L273" s="23" t="s">
        <v>1057</v>
      </c>
      <c r="M273" s="35" t="s">
        <v>1058</v>
      </c>
      <c r="N273" s="106"/>
    </row>
    <row r="274" spans="1:14" ht="46">
      <c r="A274" s="1" t="s">
        <v>1059</v>
      </c>
      <c r="B274" s="21"/>
      <c r="C274" s="19">
        <v>156000</v>
      </c>
      <c r="D274" s="20">
        <v>2011</v>
      </c>
      <c r="E274" s="20" t="s">
        <v>1060</v>
      </c>
      <c r="F274" s="99" t="s">
        <v>109</v>
      </c>
      <c r="G274" s="99" t="s">
        <v>28</v>
      </c>
      <c r="H274" s="21"/>
      <c r="I274" s="20">
        <v>4</v>
      </c>
      <c r="J274" s="68"/>
      <c r="K274" s="21"/>
      <c r="L274" s="23" t="s">
        <v>1061</v>
      </c>
      <c r="M274" s="107" t="s">
        <v>1062</v>
      </c>
      <c r="N274" s="108"/>
    </row>
    <row r="275" spans="1:14" ht="46">
      <c r="A275" s="6" t="s">
        <v>1063</v>
      </c>
      <c r="B275" s="21"/>
      <c r="C275" s="19">
        <v>43000</v>
      </c>
      <c r="D275" s="20">
        <v>2011</v>
      </c>
      <c r="E275" s="20" t="s">
        <v>1064</v>
      </c>
      <c r="F275" s="99" t="s">
        <v>113</v>
      </c>
      <c r="G275" s="65" t="s">
        <v>183</v>
      </c>
      <c r="H275" s="21"/>
      <c r="I275" s="20">
        <v>2</v>
      </c>
      <c r="J275" s="68"/>
      <c r="K275" s="21"/>
      <c r="L275" s="23" t="s">
        <v>327</v>
      </c>
      <c r="M275" s="35" t="s">
        <v>1065</v>
      </c>
      <c r="N275" s="106"/>
    </row>
    <row r="276" spans="1:14" ht="57.5">
      <c r="A276" s="6" t="s">
        <v>1066</v>
      </c>
      <c r="B276" s="21"/>
      <c r="C276" s="19">
        <v>34000</v>
      </c>
      <c r="D276" s="20">
        <v>2011</v>
      </c>
      <c r="E276" s="20" t="s">
        <v>1067</v>
      </c>
      <c r="F276" s="99" t="s">
        <v>99</v>
      </c>
      <c r="G276" s="20" t="s">
        <v>451</v>
      </c>
      <c r="H276" s="99" t="s">
        <v>104</v>
      </c>
      <c r="I276" s="20">
        <v>3</v>
      </c>
      <c r="J276" s="68"/>
      <c r="K276" s="21"/>
      <c r="L276" s="23" t="s">
        <v>237</v>
      </c>
      <c r="M276" s="35" t="s">
        <v>1068</v>
      </c>
      <c r="N276" s="106"/>
    </row>
    <row r="277" spans="1:14" ht="46">
      <c r="A277" s="6" t="s">
        <v>1069</v>
      </c>
      <c r="B277" s="21"/>
      <c r="C277" s="19">
        <v>3500000</v>
      </c>
      <c r="D277" s="20">
        <v>2011</v>
      </c>
      <c r="E277" s="20" t="s">
        <v>1070</v>
      </c>
      <c r="F277" s="99" t="s">
        <v>36</v>
      </c>
      <c r="G277" s="65" t="s">
        <v>183</v>
      </c>
      <c r="H277" s="21"/>
      <c r="I277" s="20">
        <v>2</v>
      </c>
      <c r="J277" s="68"/>
      <c r="K277" s="21"/>
      <c r="L277" s="23" t="s">
        <v>1071</v>
      </c>
      <c r="M277" s="35" t="s">
        <v>1072</v>
      </c>
      <c r="N277" s="106"/>
    </row>
    <row r="278" spans="1:14" ht="46">
      <c r="A278" s="3" t="s">
        <v>1073</v>
      </c>
      <c r="B278" s="20" t="s">
        <v>1074</v>
      </c>
      <c r="C278" s="19">
        <v>3000000</v>
      </c>
      <c r="D278" s="20">
        <v>2011</v>
      </c>
      <c r="E278" s="20" t="s">
        <v>1075</v>
      </c>
      <c r="F278" s="20" t="s">
        <v>42</v>
      </c>
      <c r="G278" s="20" t="s">
        <v>28</v>
      </c>
      <c r="H278" s="21"/>
      <c r="I278" s="20">
        <v>1</v>
      </c>
      <c r="J278" s="68"/>
      <c r="K278" s="43"/>
      <c r="L278" s="23" t="s">
        <v>114</v>
      </c>
      <c r="M278" s="35" t="s">
        <v>1076</v>
      </c>
      <c r="N278" s="106"/>
    </row>
    <row r="279" spans="1:14" ht="46">
      <c r="A279" s="6" t="s">
        <v>1077</v>
      </c>
      <c r="B279" s="21"/>
      <c r="C279" s="19">
        <v>77000000</v>
      </c>
      <c r="D279" s="20">
        <v>2011</v>
      </c>
      <c r="E279" s="20" t="s">
        <v>1078</v>
      </c>
      <c r="F279" s="99" t="s">
        <v>27</v>
      </c>
      <c r="G279" s="99" t="s">
        <v>28</v>
      </c>
      <c r="H279" s="99" t="s">
        <v>104</v>
      </c>
      <c r="I279" s="99">
        <v>1</v>
      </c>
      <c r="J279" s="68"/>
      <c r="K279" s="21"/>
      <c r="L279" s="23" t="s">
        <v>1079</v>
      </c>
      <c r="M279" s="35" t="s">
        <v>1080</v>
      </c>
      <c r="N279" s="106"/>
    </row>
    <row r="280" spans="1:14" ht="34.5">
      <c r="A280" s="6" t="s">
        <v>1081</v>
      </c>
      <c r="B280" s="21"/>
      <c r="C280" s="19">
        <v>123461</v>
      </c>
      <c r="D280" s="20">
        <v>2011</v>
      </c>
      <c r="E280" s="20" t="s">
        <v>1082</v>
      </c>
      <c r="F280" s="99" t="s">
        <v>36</v>
      </c>
      <c r="G280" s="20" t="s">
        <v>28</v>
      </c>
      <c r="H280" s="21"/>
      <c r="I280" s="20">
        <v>3</v>
      </c>
      <c r="J280" s="68"/>
      <c r="K280" s="21"/>
      <c r="L280" s="69" t="s">
        <v>1022</v>
      </c>
      <c r="M280" s="35" t="s">
        <v>1083</v>
      </c>
      <c r="N280" s="106"/>
    </row>
    <row r="281" spans="1:14" ht="46">
      <c r="A281" s="1" t="s">
        <v>1084</v>
      </c>
      <c r="B281" s="21"/>
      <c r="C281" s="19">
        <v>73000</v>
      </c>
      <c r="D281" s="20">
        <v>2011</v>
      </c>
      <c r="E281" s="167" t="s">
        <v>1085</v>
      </c>
      <c r="F281" s="20" t="s">
        <v>113</v>
      </c>
      <c r="G281" s="99" t="s">
        <v>28</v>
      </c>
      <c r="H281" s="21"/>
      <c r="I281" s="20">
        <v>2</v>
      </c>
      <c r="J281" s="68"/>
      <c r="K281" s="21"/>
      <c r="L281" s="23" t="s">
        <v>32</v>
      </c>
      <c r="M281" s="35" t="s">
        <v>1086</v>
      </c>
      <c r="N281" s="106"/>
    </row>
    <row r="282" spans="1:14" ht="57.5">
      <c r="A282" s="6" t="s">
        <v>1087</v>
      </c>
      <c r="B282" s="20" t="s">
        <v>1088</v>
      </c>
      <c r="C282" s="19">
        <v>935000</v>
      </c>
      <c r="D282" s="20">
        <v>2011</v>
      </c>
      <c r="E282" s="20" t="s">
        <v>1089</v>
      </c>
      <c r="F282" s="99" t="s">
        <v>1090</v>
      </c>
      <c r="G282" s="20" t="s">
        <v>28</v>
      </c>
      <c r="H282" s="21"/>
      <c r="I282" s="164" t="s">
        <v>1091</v>
      </c>
      <c r="J282" s="68"/>
      <c r="K282" s="21"/>
      <c r="L282" s="34" t="s">
        <v>83</v>
      </c>
      <c r="M282" s="35" t="s">
        <v>1092</v>
      </c>
      <c r="N282" s="106"/>
    </row>
    <row r="283" spans="1:14" ht="34.5">
      <c r="A283" s="3" t="s">
        <v>1093</v>
      </c>
      <c r="B283" s="21"/>
      <c r="C283" s="19">
        <v>10000000</v>
      </c>
      <c r="D283" s="20">
        <v>2011</v>
      </c>
      <c r="E283" s="20" t="s">
        <v>1094</v>
      </c>
      <c r="F283" s="99" t="s">
        <v>42</v>
      </c>
      <c r="G283" s="99" t="s">
        <v>28</v>
      </c>
      <c r="H283" s="21"/>
      <c r="I283" s="99">
        <v>1</v>
      </c>
      <c r="J283" s="68"/>
      <c r="K283" s="21"/>
      <c r="L283" s="34" t="s">
        <v>1095</v>
      </c>
      <c r="M283" s="35" t="s">
        <v>1096</v>
      </c>
      <c r="N283" s="106"/>
    </row>
    <row r="284" spans="1:14" ht="57.5">
      <c r="A284" s="1" t="s">
        <v>1097</v>
      </c>
      <c r="B284" s="21"/>
      <c r="C284" s="19">
        <v>300000</v>
      </c>
      <c r="D284" s="20">
        <v>2011</v>
      </c>
      <c r="E284" s="20" t="s">
        <v>1098</v>
      </c>
      <c r="F284" s="99" t="s">
        <v>109</v>
      </c>
      <c r="G284" s="99" t="s">
        <v>28</v>
      </c>
      <c r="H284" s="21"/>
      <c r="I284" s="20">
        <v>2</v>
      </c>
      <c r="J284" s="68"/>
      <c r="K284" s="21"/>
      <c r="L284" s="34" t="s">
        <v>443</v>
      </c>
      <c r="M284" s="35" t="s">
        <v>1099</v>
      </c>
      <c r="N284" s="106"/>
    </row>
    <row r="285" spans="1:14" ht="46">
      <c r="A285" s="168" t="s">
        <v>1100</v>
      </c>
      <c r="B285" s="99" t="s">
        <v>1101</v>
      </c>
      <c r="C285" s="19">
        <v>62000</v>
      </c>
      <c r="D285" s="20">
        <v>2011</v>
      </c>
      <c r="E285" s="20" t="s">
        <v>1102</v>
      </c>
      <c r="F285" s="99" t="s">
        <v>42</v>
      </c>
      <c r="G285" s="99" t="s">
        <v>28</v>
      </c>
      <c r="H285" s="21"/>
      <c r="I285" s="99">
        <v>1</v>
      </c>
      <c r="J285" s="68"/>
      <c r="K285" s="21"/>
      <c r="L285" s="75" t="s">
        <v>431</v>
      </c>
      <c r="M285" s="107" t="s">
        <v>1103</v>
      </c>
      <c r="N285" s="106"/>
    </row>
    <row r="286" spans="1:14" ht="34.5">
      <c r="A286" s="6" t="s">
        <v>1104</v>
      </c>
      <c r="B286" s="99" t="s">
        <v>1105</v>
      </c>
      <c r="C286" s="19">
        <v>200000</v>
      </c>
      <c r="D286" s="20">
        <v>2011</v>
      </c>
      <c r="E286" s="20" t="s">
        <v>1106</v>
      </c>
      <c r="F286" s="99" t="s">
        <v>27</v>
      </c>
      <c r="G286" s="99" t="s">
        <v>28</v>
      </c>
      <c r="H286" s="21"/>
      <c r="I286" s="99">
        <v>1</v>
      </c>
      <c r="J286" s="68"/>
      <c r="K286" s="21"/>
      <c r="L286" s="69" t="s">
        <v>1022</v>
      </c>
      <c r="M286" s="35" t="s">
        <v>1107</v>
      </c>
      <c r="N286" s="106"/>
    </row>
    <row r="287" spans="1:14" ht="46">
      <c r="A287" s="6" t="s">
        <v>1108</v>
      </c>
      <c r="B287" s="21"/>
      <c r="C287" s="19">
        <v>1290755</v>
      </c>
      <c r="D287" s="20">
        <v>2011</v>
      </c>
      <c r="E287" s="20" t="s">
        <v>1109</v>
      </c>
      <c r="F287" s="99" t="s">
        <v>27</v>
      </c>
      <c r="G287" s="99" t="s">
        <v>28</v>
      </c>
      <c r="H287" s="21"/>
      <c r="I287" s="20">
        <v>2</v>
      </c>
      <c r="J287" s="68"/>
      <c r="K287" s="21"/>
      <c r="L287" s="23" t="s">
        <v>32</v>
      </c>
      <c r="M287" s="35" t="s">
        <v>1110</v>
      </c>
      <c r="N287" s="106"/>
    </row>
    <row r="288" spans="1:14" ht="34.5">
      <c r="A288" s="6" t="s">
        <v>807</v>
      </c>
      <c r="B288" s="21"/>
      <c r="C288" s="19">
        <v>210000</v>
      </c>
      <c r="D288" s="20">
        <v>2011</v>
      </c>
      <c r="E288" s="20" t="s">
        <v>1111</v>
      </c>
      <c r="F288" s="99" t="s">
        <v>99</v>
      </c>
      <c r="G288" s="99" t="s">
        <v>28</v>
      </c>
      <c r="H288" s="21"/>
      <c r="I288" s="20">
        <v>3</v>
      </c>
      <c r="J288" s="68"/>
      <c r="K288" s="21"/>
      <c r="L288" s="23" t="s">
        <v>1022</v>
      </c>
      <c r="M288" s="35" t="s">
        <v>1112</v>
      </c>
      <c r="N288" s="106"/>
    </row>
    <row r="289" spans="1:14" ht="46">
      <c r="A289" s="6" t="s">
        <v>744</v>
      </c>
      <c r="B289" s="21"/>
      <c r="C289" s="19">
        <v>1000000</v>
      </c>
      <c r="D289" s="20">
        <v>2011</v>
      </c>
      <c r="E289" s="20" t="s">
        <v>1113</v>
      </c>
      <c r="F289" s="99" t="s">
        <v>42</v>
      </c>
      <c r="G289" s="99" t="s">
        <v>28</v>
      </c>
      <c r="H289" s="99" t="s">
        <v>104</v>
      </c>
      <c r="I289" s="99">
        <v>1</v>
      </c>
      <c r="J289" s="68"/>
      <c r="K289" s="21"/>
      <c r="L289" s="23" t="s">
        <v>1079</v>
      </c>
      <c r="M289" s="35" t="s">
        <v>1114</v>
      </c>
      <c r="N289" s="106"/>
    </row>
    <row r="290" spans="1:14" ht="46">
      <c r="A290" s="1" t="s">
        <v>1115</v>
      </c>
      <c r="B290" s="21"/>
      <c r="C290" s="19">
        <v>175350</v>
      </c>
      <c r="D290" s="20">
        <v>2011</v>
      </c>
      <c r="E290" s="20" t="s">
        <v>1116</v>
      </c>
      <c r="F290" s="99" t="s">
        <v>109</v>
      </c>
      <c r="G290" s="99" t="s">
        <v>22</v>
      </c>
      <c r="H290" s="21"/>
      <c r="I290" s="20">
        <v>2</v>
      </c>
      <c r="J290" s="68"/>
      <c r="K290" s="21"/>
      <c r="L290" s="34" t="s">
        <v>443</v>
      </c>
      <c r="M290" s="35" t="s">
        <v>1117</v>
      </c>
      <c r="N290" s="108"/>
    </row>
    <row r="291" spans="1:14" ht="34.5">
      <c r="A291" s="6" t="s">
        <v>105</v>
      </c>
      <c r="B291" s="21"/>
      <c r="C291" s="19">
        <v>1270000</v>
      </c>
      <c r="D291" s="20">
        <v>2011</v>
      </c>
      <c r="E291" s="20" t="s">
        <v>1118</v>
      </c>
      <c r="F291" s="99" t="s">
        <v>125</v>
      </c>
      <c r="G291" s="99" t="s">
        <v>28</v>
      </c>
      <c r="H291" s="21"/>
      <c r="I291" s="20">
        <v>2</v>
      </c>
      <c r="J291" s="68"/>
      <c r="K291" s="21"/>
      <c r="L291" s="23" t="s">
        <v>431</v>
      </c>
      <c r="M291" s="35" t="s">
        <v>1119</v>
      </c>
      <c r="N291" s="106"/>
    </row>
    <row r="292" spans="1:14" ht="46">
      <c r="A292" s="6" t="s">
        <v>1120</v>
      </c>
      <c r="B292" s="67" t="s">
        <v>1121</v>
      </c>
      <c r="C292" s="19">
        <v>1900000</v>
      </c>
      <c r="D292" s="20">
        <v>2011</v>
      </c>
      <c r="E292" s="20" t="s">
        <v>1122</v>
      </c>
      <c r="F292" s="99" t="s">
        <v>109</v>
      </c>
      <c r="G292" s="20" t="s">
        <v>451</v>
      </c>
      <c r="H292" s="21"/>
      <c r="I292" s="164" t="s">
        <v>1091</v>
      </c>
      <c r="J292" s="68"/>
      <c r="K292" s="21"/>
      <c r="L292" s="23" t="s">
        <v>1123</v>
      </c>
      <c r="M292" s="35" t="s">
        <v>1124</v>
      </c>
      <c r="N292" s="37"/>
    </row>
    <row r="293" spans="1:14" ht="46">
      <c r="A293" s="1" t="s">
        <v>1125</v>
      </c>
      <c r="B293" s="99" t="s">
        <v>1126</v>
      </c>
      <c r="C293" s="19">
        <v>514330</v>
      </c>
      <c r="D293" s="20">
        <v>2011</v>
      </c>
      <c r="E293" s="47" t="s">
        <v>1127</v>
      </c>
      <c r="F293" s="99" t="s">
        <v>109</v>
      </c>
      <c r="G293" s="20" t="s">
        <v>451</v>
      </c>
      <c r="H293" s="21"/>
      <c r="I293" s="20">
        <v>4</v>
      </c>
      <c r="J293" s="68"/>
      <c r="K293" s="69"/>
      <c r="L293" s="23" t="s">
        <v>1128</v>
      </c>
      <c r="M293" s="107" t="s">
        <v>1129</v>
      </c>
      <c r="N293" s="108"/>
    </row>
    <row r="294" spans="1:14" ht="57.5">
      <c r="A294" s="1" t="s">
        <v>1130</v>
      </c>
      <c r="B294" s="21"/>
      <c r="C294" s="19">
        <v>400000</v>
      </c>
      <c r="D294" s="20">
        <v>2011</v>
      </c>
      <c r="E294" s="20" t="s">
        <v>1131</v>
      </c>
      <c r="F294" s="99" t="s">
        <v>109</v>
      </c>
      <c r="G294" s="20" t="s">
        <v>451</v>
      </c>
      <c r="H294" s="21"/>
      <c r="I294" s="20">
        <v>4</v>
      </c>
      <c r="J294" s="68"/>
      <c r="K294" s="69"/>
      <c r="L294" s="23" t="s">
        <v>1132</v>
      </c>
      <c r="M294" s="107" t="s">
        <v>1133</v>
      </c>
      <c r="N294" s="108"/>
    </row>
    <row r="295" spans="1:14" ht="46">
      <c r="A295" s="6" t="s">
        <v>1134</v>
      </c>
      <c r="B295" s="99" t="s">
        <v>1135</v>
      </c>
      <c r="C295" s="19">
        <v>8600000</v>
      </c>
      <c r="D295" s="20">
        <v>2011</v>
      </c>
      <c r="E295" s="20" t="s">
        <v>1136</v>
      </c>
      <c r="F295" s="99" t="s">
        <v>109</v>
      </c>
      <c r="G295" s="20" t="s">
        <v>451</v>
      </c>
      <c r="H295" s="99" t="s">
        <v>104</v>
      </c>
      <c r="I295" s="20">
        <v>4</v>
      </c>
      <c r="J295" s="68"/>
      <c r="K295" s="21"/>
      <c r="L295" s="34" t="s">
        <v>1137</v>
      </c>
      <c r="M295" s="35" t="s">
        <v>1138</v>
      </c>
      <c r="N295" s="106"/>
    </row>
    <row r="296" spans="1:14" ht="34.5">
      <c r="A296" s="1" t="s">
        <v>1139</v>
      </c>
      <c r="B296" s="21"/>
      <c r="C296" s="19">
        <v>180000</v>
      </c>
      <c r="D296" s="20">
        <v>2011</v>
      </c>
      <c r="E296" s="20" t="s">
        <v>1140</v>
      </c>
      <c r="F296" s="99" t="s">
        <v>36</v>
      </c>
      <c r="G296" s="99" t="s">
        <v>28</v>
      </c>
      <c r="H296" s="21"/>
      <c r="I296" s="99">
        <v>1</v>
      </c>
      <c r="J296" s="68"/>
      <c r="K296" s="21"/>
      <c r="L296" s="69" t="s">
        <v>1027</v>
      </c>
      <c r="M296" s="35" t="s">
        <v>1141</v>
      </c>
      <c r="N296" s="106"/>
    </row>
    <row r="297" spans="1:14" ht="57.5">
      <c r="A297" s="6" t="s">
        <v>1142</v>
      </c>
      <c r="B297" s="21"/>
      <c r="C297" s="19">
        <v>24600000</v>
      </c>
      <c r="D297" s="20">
        <v>2011</v>
      </c>
      <c r="E297" s="20" t="s">
        <v>1143</v>
      </c>
      <c r="F297" s="99" t="s">
        <v>27</v>
      </c>
      <c r="G297" s="99" t="s">
        <v>28</v>
      </c>
      <c r="H297" s="21"/>
      <c r="I297" s="20">
        <v>3</v>
      </c>
      <c r="J297" s="68"/>
      <c r="K297" s="21"/>
      <c r="L297" s="23" t="s">
        <v>637</v>
      </c>
      <c r="M297" s="35" t="s">
        <v>1144</v>
      </c>
      <c r="N297" s="106"/>
    </row>
    <row r="298" spans="1:14" ht="46">
      <c r="A298" s="6" t="s">
        <v>1145</v>
      </c>
      <c r="B298" s="69"/>
      <c r="C298" s="19">
        <v>283000</v>
      </c>
      <c r="D298" s="20">
        <v>2011</v>
      </c>
      <c r="E298" s="20" t="s">
        <v>1146</v>
      </c>
      <c r="F298" s="99" t="s">
        <v>60</v>
      </c>
      <c r="G298" s="20" t="s">
        <v>28</v>
      </c>
      <c r="H298" s="99" t="s">
        <v>104</v>
      </c>
      <c r="I298" s="20">
        <v>2</v>
      </c>
      <c r="J298" s="68"/>
      <c r="K298" s="21"/>
      <c r="L298" s="23" t="s">
        <v>1147</v>
      </c>
      <c r="M298" s="35" t="s">
        <v>1148</v>
      </c>
      <c r="N298" s="106"/>
    </row>
    <row r="299" spans="1:14" ht="57.5">
      <c r="A299" s="6" t="s">
        <v>1149</v>
      </c>
      <c r="B299" s="99" t="s">
        <v>1150</v>
      </c>
      <c r="C299" s="19">
        <v>210000</v>
      </c>
      <c r="D299" s="20">
        <v>2011</v>
      </c>
      <c r="E299" s="20" t="s">
        <v>1151</v>
      </c>
      <c r="F299" s="99" t="s">
        <v>36</v>
      </c>
      <c r="G299" s="20" t="s">
        <v>28</v>
      </c>
      <c r="H299" s="99" t="s">
        <v>104</v>
      </c>
      <c r="I299" s="20">
        <v>5</v>
      </c>
      <c r="J299" s="68"/>
      <c r="K299" s="21"/>
      <c r="L299" s="34" t="s">
        <v>327</v>
      </c>
      <c r="M299" s="35" t="s">
        <v>1152</v>
      </c>
      <c r="N299" s="106"/>
    </row>
    <row r="300" spans="1:14" ht="57.5">
      <c r="A300" s="6" t="s">
        <v>1153</v>
      </c>
      <c r="B300" s="21"/>
      <c r="C300" s="19">
        <v>1000000</v>
      </c>
      <c r="D300" s="20">
        <v>2011</v>
      </c>
      <c r="E300" s="20" t="s">
        <v>1154</v>
      </c>
      <c r="F300" s="99" t="s">
        <v>36</v>
      </c>
      <c r="G300" s="20" t="s">
        <v>28</v>
      </c>
      <c r="H300" s="21"/>
      <c r="I300" s="20">
        <v>2</v>
      </c>
      <c r="J300" s="68"/>
      <c r="K300" s="21"/>
      <c r="L300" s="23" t="s">
        <v>443</v>
      </c>
      <c r="M300" s="35" t="s">
        <v>1155</v>
      </c>
      <c r="N300" s="106"/>
    </row>
    <row r="301" spans="1:14" ht="57.5">
      <c r="A301" s="6" t="s">
        <v>1156</v>
      </c>
      <c r="B301" s="65" t="s">
        <v>1157</v>
      </c>
      <c r="C301" s="19">
        <v>35000000</v>
      </c>
      <c r="D301" s="20">
        <v>2011</v>
      </c>
      <c r="E301" s="20" t="s">
        <v>1158</v>
      </c>
      <c r="F301" s="99" t="s">
        <v>42</v>
      </c>
      <c r="G301" s="99" t="s">
        <v>28</v>
      </c>
      <c r="H301" s="21"/>
      <c r="I301" s="20">
        <v>3</v>
      </c>
      <c r="J301" s="68"/>
      <c r="K301" s="21"/>
      <c r="L301" s="69" t="s">
        <v>1159</v>
      </c>
      <c r="M301" s="35" t="s">
        <v>1160</v>
      </c>
      <c r="N301" s="106"/>
    </row>
    <row r="302" spans="1:14" ht="46">
      <c r="A302" s="6" t="s">
        <v>1161</v>
      </c>
      <c r="B302" s="99" t="s">
        <v>1162</v>
      </c>
      <c r="C302" s="19">
        <v>200000</v>
      </c>
      <c r="D302" s="20">
        <v>2011</v>
      </c>
      <c r="E302" s="20" t="s">
        <v>1163</v>
      </c>
      <c r="F302" s="99" t="s">
        <v>60</v>
      </c>
      <c r="G302" s="99" t="s">
        <v>28</v>
      </c>
      <c r="H302" s="21"/>
      <c r="I302" s="20">
        <v>3</v>
      </c>
      <c r="J302" s="68"/>
      <c r="K302" s="21"/>
      <c r="L302" s="34" t="s">
        <v>327</v>
      </c>
      <c r="M302" s="35" t="s">
        <v>1164</v>
      </c>
      <c r="N302" s="106"/>
    </row>
    <row r="303" spans="1:14" ht="34.5">
      <c r="A303" s="6" t="s">
        <v>1165</v>
      </c>
      <c r="B303" s="65" t="s">
        <v>1166</v>
      </c>
      <c r="C303" s="19">
        <v>13200000</v>
      </c>
      <c r="D303" s="20">
        <v>2011</v>
      </c>
      <c r="E303" s="20" t="s">
        <v>1167</v>
      </c>
      <c r="F303" s="99" t="s">
        <v>42</v>
      </c>
      <c r="G303" s="99" t="s">
        <v>28</v>
      </c>
      <c r="H303" s="21"/>
      <c r="I303" s="20">
        <v>2</v>
      </c>
      <c r="J303" s="68"/>
      <c r="K303" s="21"/>
      <c r="L303" s="23" t="s">
        <v>345</v>
      </c>
      <c r="M303" s="35" t="s">
        <v>1168</v>
      </c>
      <c r="N303" s="106"/>
    </row>
    <row r="304" spans="1:14" ht="46">
      <c r="A304" s="1" t="s">
        <v>1169</v>
      </c>
      <c r="B304" s="99" t="s">
        <v>1170</v>
      </c>
      <c r="C304" s="19">
        <v>1600000</v>
      </c>
      <c r="D304" s="20">
        <v>2011</v>
      </c>
      <c r="E304" s="20" t="s">
        <v>1171</v>
      </c>
      <c r="F304" s="99" t="s">
        <v>109</v>
      </c>
      <c r="G304" s="20" t="s">
        <v>451</v>
      </c>
      <c r="H304" s="21"/>
      <c r="I304" s="20">
        <v>4</v>
      </c>
      <c r="J304" s="68"/>
      <c r="K304" s="69"/>
      <c r="L304" s="23" t="s">
        <v>1172</v>
      </c>
      <c r="M304" s="107" t="s">
        <v>1173</v>
      </c>
      <c r="N304" s="108"/>
    </row>
    <row r="305" spans="1:14" ht="57.5">
      <c r="A305" s="1" t="s">
        <v>1174</v>
      </c>
      <c r="B305" s="21"/>
      <c r="C305" s="19">
        <v>4243434</v>
      </c>
      <c r="D305" s="20">
        <v>2011</v>
      </c>
      <c r="E305" s="20" t="s">
        <v>1175</v>
      </c>
      <c r="F305" s="99" t="s">
        <v>109</v>
      </c>
      <c r="G305" s="20" t="s">
        <v>451</v>
      </c>
      <c r="H305" s="21"/>
      <c r="I305" s="20">
        <v>2</v>
      </c>
      <c r="J305" s="68"/>
      <c r="K305" s="69"/>
      <c r="L305" s="34" t="s">
        <v>519</v>
      </c>
      <c r="M305" s="107" t="s">
        <v>1176</v>
      </c>
      <c r="N305" s="108"/>
    </row>
    <row r="306" spans="1:14" ht="57.5">
      <c r="A306" s="6" t="s">
        <v>1177</v>
      </c>
      <c r="B306" s="99" t="s">
        <v>1178</v>
      </c>
      <c r="C306" s="19">
        <v>4901432</v>
      </c>
      <c r="D306" s="20">
        <v>2011</v>
      </c>
      <c r="E306" s="20" t="s">
        <v>1179</v>
      </c>
      <c r="F306" s="99" t="s">
        <v>1180</v>
      </c>
      <c r="G306" s="20" t="s">
        <v>451</v>
      </c>
      <c r="H306" s="21"/>
      <c r="I306" s="20">
        <v>4</v>
      </c>
      <c r="J306" s="68"/>
      <c r="K306" s="21"/>
      <c r="L306" s="23" t="s">
        <v>345</v>
      </c>
      <c r="M306" s="35" t="s">
        <v>1181</v>
      </c>
      <c r="N306" s="106"/>
    </row>
    <row r="307" spans="1:14" ht="57.5">
      <c r="A307" s="1" t="s">
        <v>1182</v>
      </c>
      <c r="B307" s="21"/>
      <c r="C307" s="19">
        <v>1220000</v>
      </c>
      <c r="D307" s="20">
        <v>2010</v>
      </c>
      <c r="E307" s="20" t="s">
        <v>1183</v>
      </c>
      <c r="F307" s="99" t="s">
        <v>109</v>
      </c>
      <c r="G307" s="20" t="s">
        <v>451</v>
      </c>
      <c r="H307" s="21"/>
      <c r="I307" s="164" t="s">
        <v>1184</v>
      </c>
      <c r="J307" s="68"/>
      <c r="K307" s="69"/>
      <c r="L307" s="23" t="s">
        <v>1185</v>
      </c>
      <c r="M307" s="107" t="s">
        <v>1186</v>
      </c>
      <c r="N307" s="71"/>
    </row>
    <row r="308" spans="1:14" ht="34.5">
      <c r="A308" s="6" t="s">
        <v>1187</v>
      </c>
      <c r="B308" s="99" t="s">
        <v>1188</v>
      </c>
      <c r="C308" s="19">
        <v>1023209</v>
      </c>
      <c r="D308" s="20">
        <v>2010</v>
      </c>
      <c r="E308" s="20" t="s">
        <v>1189</v>
      </c>
      <c r="F308" s="99" t="s">
        <v>109</v>
      </c>
      <c r="G308" s="20" t="s">
        <v>451</v>
      </c>
      <c r="H308" s="99" t="s">
        <v>104</v>
      </c>
      <c r="I308" s="20">
        <v>2</v>
      </c>
      <c r="J308" s="68"/>
      <c r="K308" s="21"/>
      <c r="L308" s="23" t="s">
        <v>443</v>
      </c>
      <c r="M308" s="35" t="s">
        <v>1190</v>
      </c>
      <c r="N308" s="37"/>
    </row>
    <row r="309" spans="1:14" ht="46">
      <c r="A309" s="6" t="s">
        <v>1191</v>
      </c>
      <c r="B309" s="67" t="s">
        <v>1192</v>
      </c>
      <c r="C309" s="19">
        <v>260000</v>
      </c>
      <c r="D309" s="20">
        <v>2010</v>
      </c>
      <c r="E309" s="23" t="s">
        <v>1193</v>
      </c>
      <c r="F309" s="99" t="s">
        <v>1090</v>
      </c>
      <c r="G309" s="99" t="s">
        <v>73</v>
      </c>
      <c r="H309" s="99" t="s">
        <v>104</v>
      </c>
      <c r="I309" s="20">
        <v>5</v>
      </c>
      <c r="J309" s="68"/>
      <c r="K309" s="21"/>
      <c r="L309" s="69" t="s">
        <v>114</v>
      </c>
      <c r="M309" s="35" t="s">
        <v>1194</v>
      </c>
      <c r="N309" s="106"/>
    </row>
    <row r="310" spans="1:14" ht="57.5">
      <c r="A310" s="162" t="s">
        <v>1195</v>
      </c>
      <c r="B310" s="99" t="s">
        <v>1196</v>
      </c>
      <c r="C310" s="19">
        <v>1500000</v>
      </c>
      <c r="D310" s="20">
        <v>2010</v>
      </c>
      <c r="E310" s="20" t="s">
        <v>1197</v>
      </c>
      <c r="F310" s="99" t="s">
        <v>42</v>
      </c>
      <c r="G310" s="99" t="s">
        <v>28</v>
      </c>
      <c r="H310" s="21"/>
      <c r="I310" s="20">
        <v>2</v>
      </c>
      <c r="J310" s="68"/>
      <c r="K310" s="21"/>
      <c r="L310" s="69" t="s">
        <v>114</v>
      </c>
      <c r="M310" s="35" t="s">
        <v>1198</v>
      </c>
      <c r="N310" s="142" t="s">
        <v>1199</v>
      </c>
    </row>
    <row r="311" spans="1:14" ht="46">
      <c r="A311" s="1" t="s">
        <v>1200</v>
      </c>
      <c r="B311" s="99" t="s">
        <v>1201</v>
      </c>
      <c r="C311" s="19">
        <v>398000</v>
      </c>
      <c r="D311" s="20">
        <v>2010</v>
      </c>
      <c r="E311" s="20" t="s">
        <v>1202</v>
      </c>
      <c r="F311" s="99" t="s">
        <v>109</v>
      </c>
      <c r="G311" s="20" t="s">
        <v>451</v>
      </c>
      <c r="H311" s="21"/>
      <c r="I311" s="20">
        <v>4</v>
      </c>
      <c r="J311" s="68"/>
      <c r="K311" s="69"/>
      <c r="L311" s="69" t="s">
        <v>443</v>
      </c>
      <c r="M311" s="107" t="s">
        <v>1203</v>
      </c>
      <c r="N311" s="17"/>
    </row>
    <row r="312" spans="1:14" ht="46">
      <c r="A312" s="6" t="s">
        <v>1204</v>
      </c>
      <c r="B312" s="21"/>
      <c r="C312" s="19">
        <v>760000</v>
      </c>
      <c r="D312" s="20">
        <v>2010</v>
      </c>
      <c r="E312" s="20" t="s">
        <v>1205</v>
      </c>
      <c r="F312" s="99" t="s">
        <v>113</v>
      </c>
      <c r="G312" s="99" t="s">
        <v>28</v>
      </c>
      <c r="H312" s="21"/>
      <c r="I312" s="20">
        <v>2</v>
      </c>
      <c r="J312" s="68"/>
      <c r="K312" s="21"/>
      <c r="L312" s="34" t="s">
        <v>1206</v>
      </c>
      <c r="M312" s="35" t="s">
        <v>1207</v>
      </c>
      <c r="N312" s="106"/>
    </row>
    <row r="313" spans="1:14" ht="57.5">
      <c r="A313" s="1" t="s">
        <v>1208</v>
      </c>
      <c r="B313" s="99" t="s">
        <v>1209</v>
      </c>
      <c r="C313" s="19">
        <v>180111</v>
      </c>
      <c r="D313" s="20">
        <v>2010</v>
      </c>
      <c r="E313" s="20" t="s">
        <v>1210</v>
      </c>
      <c r="F313" s="99" t="s">
        <v>109</v>
      </c>
      <c r="G313" s="20" t="s">
        <v>451</v>
      </c>
      <c r="H313" s="21"/>
      <c r="I313" s="20">
        <v>4</v>
      </c>
      <c r="J313" s="68"/>
      <c r="K313" s="69"/>
      <c r="L313" s="23" t="s">
        <v>1211</v>
      </c>
      <c r="M313" s="107" t="s">
        <v>1212</v>
      </c>
      <c r="N313" s="108"/>
    </row>
    <row r="314" spans="1:14" ht="57.5">
      <c r="A314" s="1" t="s">
        <v>1213</v>
      </c>
      <c r="B314" s="67" t="s">
        <v>1214</v>
      </c>
      <c r="C314" s="19">
        <v>105470</v>
      </c>
      <c r="D314" s="20">
        <v>2010</v>
      </c>
      <c r="E314" s="20" t="s">
        <v>1215</v>
      </c>
      <c r="F314" s="99" t="s">
        <v>109</v>
      </c>
      <c r="G314" s="20" t="s">
        <v>451</v>
      </c>
      <c r="H314" s="21"/>
      <c r="I314" s="20">
        <v>2</v>
      </c>
      <c r="J314" s="68"/>
      <c r="K314" s="21"/>
      <c r="L314" s="23" t="s">
        <v>443</v>
      </c>
      <c r="M314" s="107" t="s">
        <v>1216</v>
      </c>
      <c r="N314" s="108"/>
    </row>
    <row r="315" spans="1:14" ht="46">
      <c r="A315" s="6" t="s">
        <v>1217</v>
      </c>
      <c r="B315" s="99" t="s">
        <v>1218</v>
      </c>
      <c r="C315" s="19">
        <v>114000</v>
      </c>
      <c r="D315" s="20">
        <v>2010</v>
      </c>
      <c r="E315" s="20" t="s">
        <v>1219</v>
      </c>
      <c r="F315" s="99" t="s">
        <v>21</v>
      </c>
      <c r="G315" s="99" t="s">
        <v>28</v>
      </c>
      <c r="H315" s="99" t="s">
        <v>104</v>
      </c>
      <c r="I315" s="99">
        <v>1</v>
      </c>
      <c r="J315" s="68"/>
      <c r="K315" s="21"/>
      <c r="L315" s="69" t="s">
        <v>114</v>
      </c>
      <c r="M315" s="35" t="s">
        <v>1220</v>
      </c>
      <c r="N315" s="106"/>
    </row>
    <row r="316" spans="1:14" ht="34.5">
      <c r="A316" s="1" t="s">
        <v>1221</v>
      </c>
      <c r="B316" s="21"/>
      <c r="C316" s="19">
        <v>130495</v>
      </c>
      <c r="D316" s="20">
        <v>2010</v>
      </c>
      <c r="E316" s="20" t="s">
        <v>1222</v>
      </c>
      <c r="F316" s="99" t="s">
        <v>109</v>
      </c>
      <c r="G316" s="20" t="s">
        <v>451</v>
      </c>
      <c r="H316" s="21"/>
      <c r="I316" s="20">
        <v>4</v>
      </c>
      <c r="J316" s="68"/>
      <c r="K316" s="21"/>
      <c r="L316" s="23" t="s">
        <v>1223</v>
      </c>
      <c r="M316" s="107" t="s">
        <v>1224</v>
      </c>
      <c r="N316" s="108"/>
    </row>
    <row r="317" spans="1:14" ht="57.5">
      <c r="A317" s="6" t="s">
        <v>1225</v>
      </c>
      <c r="B317" s="99" t="s">
        <v>1226</v>
      </c>
      <c r="C317" s="19">
        <v>3300000</v>
      </c>
      <c r="D317" s="20">
        <v>2010</v>
      </c>
      <c r="E317" s="20" t="s">
        <v>1227</v>
      </c>
      <c r="F317" s="99" t="s">
        <v>99</v>
      </c>
      <c r="G317" s="20" t="s">
        <v>451</v>
      </c>
      <c r="H317" s="99" t="s">
        <v>104</v>
      </c>
      <c r="I317" s="20">
        <v>2</v>
      </c>
      <c r="J317" s="68"/>
      <c r="K317" s="21"/>
      <c r="L317" s="34" t="s">
        <v>1228</v>
      </c>
      <c r="M317" s="107" t="s">
        <v>1229</v>
      </c>
      <c r="N317" s="106"/>
    </row>
    <row r="318" spans="1:14" ht="149.5">
      <c r="A318" s="154" t="s">
        <v>1230</v>
      </c>
      <c r="B318" s="156" t="s">
        <v>1231</v>
      </c>
      <c r="C318" s="51">
        <v>251000</v>
      </c>
      <c r="D318" s="52">
        <v>2010</v>
      </c>
      <c r="E318" s="55" t="s">
        <v>1232</v>
      </c>
      <c r="F318" s="156" t="s">
        <v>36</v>
      </c>
      <c r="G318" s="156" t="s">
        <v>73</v>
      </c>
      <c r="H318" s="53"/>
      <c r="I318" s="52">
        <v>5</v>
      </c>
      <c r="J318" s="157"/>
      <c r="K318" s="53"/>
      <c r="L318" s="55" t="s">
        <v>1233</v>
      </c>
      <c r="M318" s="63" t="s">
        <v>1234</v>
      </c>
      <c r="N318" s="63" t="s">
        <v>1235</v>
      </c>
    </row>
    <row r="319" spans="1:14" ht="46">
      <c r="A319" s="6" t="s">
        <v>1236</v>
      </c>
      <c r="B319" s="21"/>
      <c r="C319" s="19">
        <v>400000</v>
      </c>
      <c r="D319" s="20">
        <v>2010</v>
      </c>
      <c r="E319" s="20" t="s">
        <v>1237</v>
      </c>
      <c r="F319" s="99" t="s">
        <v>99</v>
      </c>
      <c r="G319" s="99" t="s">
        <v>28</v>
      </c>
      <c r="H319" s="21"/>
      <c r="I319" s="20">
        <v>3</v>
      </c>
      <c r="J319" s="68"/>
      <c r="K319" s="21"/>
      <c r="L319" s="23" t="s">
        <v>1238</v>
      </c>
      <c r="M319" s="35" t="s">
        <v>1239</v>
      </c>
      <c r="N319" s="106"/>
    </row>
    <row r="320" spans="1:14" ht="23">
      <c r="A320" s="6" t="s">
        <v>1240</v>
      </c>
      <c r="B320" s="21"/>
      <c r="C320" s="19">
        <v>392000</v>
      </c>
      <c r="D320" s="20">
        <v>2010</v>
      </c>
      <c r="E320" s="47" t="s">
        <v>1241</v>
      </c>
      <c r="F320" s="99" t="s">
        <v>36</v>
      </c>
      <c r="G320" s="99" t="s">
        <v>73</v>
      </c>
      <c r="H320" s="21"/>
      <c r="I320" s="20">
        <v>2</v>
      </c>
      <c r="J320" s="68"/>
      <c r="K320" s="21"/>
      <c r="L320" s="69" t="s">
        <v>52</v>
      </c>
      <c r="M320" s="35" t="s">
        <v>1242</v>
      </c>
      <c r="N320" s="106"/>
    </row>
    <row r="321" spans="1:14" ht="23">
      <c r="A321" s="169" t="s">
        <v>1243</v>
      </c>
      <c r="B321" s="53"/>
      <c r="C321" s="51">
        <v>115000</v>
      </c>
      <c r="D321" s="52">
        <v>2010</v>
      </c>
      <c r="E321" s="52" t="s">
        <v>1244</v>
      </c>
      <c r="F321" s="156" t="s">
        <v>109</v>
      </c>
      <c r="G321" s="156" t="s">
        <v>28</v>
      </c>
      <c r="H321" s="53"/>
      <c r="I321" s="52">
        <v>4</v>
      </c>
      <c r="J321" s="157"/>
      <c r="K321" s="158"/>
      <c r="L321" s="55" t="s">
        <v>1245</v>
      </c>
      <c r="M321" s="170" t="s">
        <v>1246</v>
      </c>
      <c r="N321" s="171"/>
    </row>
    <row r="322" spans="1:14" ht="57.5">
      <c r="A322" s="6" t="s">
        <v>1247</v>
      </c>
      <c r="B322" s="99" t="s">
        <v>1248</v>
      </c>
      <c r="C322" s="19">
        <v>130000000</v>
      </c>
      <c r="D322" s="20">
        <v>2009</v>
      </c>
      <c r="E322" s="20" t="s">
        <v>1249</v>
      </c>
      <c r="F322" s="99" t="s">
        <v>99</v>
      </c>
      <c r="G322" s="99" t="s">
        <v>28</v>
      </c>
      <c r="H322" s="99" t="s">
        <v>104</v>
      </c>
      <c r="I322" s="20">
        <v>3</v>
      </c>
      <c r="J322" s="33">
        <v>130000000</v>
      </c>
      <c r="K322" s="21"/>
      <c r="L322" s="34" t="s">
        <v>1250</v>
      </c>
      <c r="M322" s="35" t="s">
        <v>1251</v>
      </c>
      <c r="N322" s="37"/>
    </row>
    <row r="323" spans="1:14" ht="17.25" customHeight="1">
      <c r="A323" s="6" t="s">
        <v>1252</v>
      </c>
      <c r="B323" s="21"/>
      <c r="C323" s="19">
        <v>131000</v>
      </c>
      <c r="D323" s="20">
        <v>2009</v>
      </c>
      <c r="E323" s="20" t="s">
        <v>1253</v>
      </c>
      <c r="F323" s="99" t="s">
        <v>1090</v>
      </c>
      <c r="G323" s="20" t="s">
        <v>451</v>
      </c>
      <c r="H323" s="99" t="s">
        <v>104</v>
      </c>
      <c r="I323" s="20">
        <v>2</v>
      </c>
      <c r="J323" s="68"/>
      <c r="K323" s="21"/>
      <c r="L323" s="34" t="s">
        <v>501</v>
      </c>
      <c r="M323" s="35" t="s">
        <v>1254</v>
      </c>
      <c r="N323" s="106"/>
    </row>
    <row r="324" spans="1:14" ht="57.5">
      <c r="A324" s="6" t="s">
        <v>1255</v>
      </c>
      <c r="B324" s="99" t="s">
        <v>1256</v>
      </c>
      <c r="C324" s="19">
        <v>32000000</v>
      </c>
      <c r="D324" s="20">
        <v>2009</v>
      </c>
      <c r="E324" s="20" t="s">
        <v>1257</v>
      </c>
      <c r="F324" s="99" t="s">
        <v>1258</v>
      </c>
      <c r="G324" s="99" t="s">
        <v>28</v>
      </c>
      <c r="H324" s="99" t="s">
        <v>104</v>
      </c>
      <c r="I324" s="20">
        <v>1</v>
      </c>
      <c r="J324" s="68"/>
      <c r="K324" s="21"/>
      <c r="L324" s="75" t="s">
        <v>23</v>
      </c>
      <c r="M324" s="35" t="s">
        <v>1259</v>
      </c>
      <c r="N324" s="106"/>
    </row>
    <row r="325" spans="1:14" ht="69">
      <c r="A325" s="6" t="s">
        <v>1260</v>
      </c>
      <c r="B325" s="99" t="s">
        <v>1261</v>
      </c>
      <c r="C325" s="19">
        <v>5000000</v>
      </c>
      <c r="D325" s="20">
        <v>2009</v>
      </c>
      <c r="E325" s="20" t="s">
        <v>1262</v>
      </c>
      <c r="F325" s="99" t="s">
        <v>99</v>
      </c>
      <c r="G325" s="99" t="s">
        <v>28</v>
      </c>
      <c r="H325" s="99" t="s">
        <v>104</v>
      </c>
      <c r="I325" s="99">
        <v>1</v>
      </c>
      <c r="J325" s="68"/>
      <c r="K325" s="21"/>
      <c r="L325" s="75" t="s">
        <v>1263</v>
      </c>
      <c r="M325" s="35" t="s">
        <v>1264</v>
      </c>
      <c r="N325" s="106"/>
    </row>
    <row r="326" spans="1:14" ht="46">
      <c r="A326" s="6" t="s">
        <v>1265</v>
      </c>
      <c r="B326" s="99" t="s">
        <v>1266</v>
      </c>
      <c r="C326" s="19">
        <v>573000</v>
      </c>
      <c r="D326" s="20">
        <v>2009</v>
      </c>
      <c r="E326" s="20" t="s">
        <v>1267</v>
      </c>
      <c r="F326" s="20" t="s">
        <v>42</v>
      </c>
      <c r="G326" s="99" t="s">
        <v>28</v>
      </c>
      <c r="H326" s="21"/>
      <c r="I326" s="20">
        <v>3</v>
      </c>
      <c r="J326" s="68"/>
      <c r="K326" s="21"/>
      <c r="L326" s="23" t="s">
        <v>105</v>
      </c>
      <c r="M326" s="35" t="s">
        <v>1268</v>
      </c>
      <c r="N326" s="71"/>
    </row>
    <row r="327" spans="1:14" ht="57.5">
      <c r="A327" s="6" t="s">
        <v>1269</v>
      </c>
      <c r="B327" s="21"/>
      <c r="C327" s="19">
        <v>531400</v>
      </c>
      <c r="D327" s="20">
        <v>2009</v>
      </c>
      <c r="E327" s="20" t="s">
        <v>1270</v>
      </c>
      <c r="F327" s="99" t="s">
        <v>109</v>
      </c>
      <c r="G327" s="99" t="s">
        <v>28</v>
      </c>
      <c r="H327" s="99" t="s">
        <v>104</v>
      </c>
      <c r="I327" s="20">
        <v>2</v>
      </c>
      <c r="J327" s="68"/>
      <c r="K327" s="21"/>
      <c r="L327" s="23" t="s">
        <v>1271</v>
      </c>
      <c r="M327" s="35" t="s">
        <v>1272</v>
      </c>
      <c r="N327" s="106"/>
    </row>
    <row r="328" spans="1:14" ht="69">
      <c r="A328" s="154" t="s">
        <v>1273</v>
      </c>
      <c r="B328" s="53"/>
      <c r="C328" s="51">
        <v>8257378</v>
      </c>
      <c r="D328" s="52">
        <v>2009</v>
      </c>
      <c r="E328" s="52" t="s">
        <v>1274</v>
      </c>
      <c r="F328" s="156" t="s">
        <v>974</v>
      </c>
      <c r="G328" s="156" t="s">
        <v>28</v>
      </c>
      <c r="H328" s="156" t="s">
        <v>104</v>
      </c>
      <c r="I328" s="52">
        <v>4</v>
      </c>
      <c r="J328" s="157"/>
      <c r="K328" s="53"/>
      <c r="L328" s="95" t="s">
        <v>105</v>
      </c>
      <c r="M328" s="63" t="s">
        <v>1275</v>
      </c>
      <c r="N328" s="96"/>
    </row>
    <row r="329" spans="1:14" ht="46">
      <c r="A329" s="6" t="s">
        <v>1276</v>
      </c>
      <c r="B329" s="99" t="s">
        <v>1277</v>
      </c>
      <c r="C329" s="19">
        <v>160000</v>
      </c>
      <c r="D329" s="20">
        <v>2009</v>
      </c>
      <c r="E329" s="20" t="s">
        <v>1278</v>
      </c>
      <c r="F329" s="99" t="s">
        <v>113</v>
      </c>
      <c r="G329" s="99" t="s">
        <v>28</v>
      </c>
      <c r="H329" s="21"/>
      <c r="I329" s="20">
        <v>3</v>
      </c>
      <c r="J329" s="68"/>
      <c r="K329" s="21"/>
      <c r="L329" s="34" t="s">
        <v>1013</v>
      </c>
      <c r="M329" s="35" t="s">
        <v>1279</v>
      </c>
      <c r="N329" s="106"/>
    </row>
    <row r="330" spans="1:14" ht="46">
      <c r="A330" s="6" t="s">
        <v>1280</v>
      </c>
      <c r="B330" s="99" t="s">
        <v>1281</v>
      </c>
      <c r="C330" s="19">
        <v>1500000</v>
      </c>
      <c r="D330" s="20">
        <v>2009</v>
      </c>
      <c r="E330" s="20" t="s">
        <v>1282</v>
      </c>
      <c r="F330" s="99" t="s">
        <v>109</v>
      </c>
      <c r="G330" s="20" t="s">
        <v>451</v>
      </c>
      <c r="H330" s="99" t="s">
        <v>104</v>
      </c>
      <c r="I330" s="20">
        <v>4</v>
      </c>
      <c r="J330" s="68"/>
      <c r="K330" s="21"/>
      <c r="L330" s="75" t="s">
        <v>1263</v>
      </c>
      <c r="M330" s="35" t="s">
        <v>1283</v>
      </c>
      <c r="N330" s="106"/>
    </row>
    <row r="331" spans="1:14" ht="57.5">
      <c r="A331" s="6" t="s">
        <v>1191</v>
      </c>
      <c r="B331" s="21"/>
      <c r="C331" s="19">
        <v>76000000</v>
      </c>
      <c r="D331" s="20">
        <v>2009</v>
      </c>
      <c r="E331" s="20" t="s">
        <v>1284</v>
      </c>
      <c r="F331" s="99" t="s">
        <v>1090</v>
      </c>
      <c r="G331" s="20" t="s">
        <v>451</v>
      </c>
      <c r="H331" s="99" t="s">
        <v>104</v>
      </c>
      <c r="I331" s="20">
        <v>2</v>
      </c>
      <c r="J331" s="68"/>
      <c r="K331" s="21"/>
      <c r="L331" s="34" t="s">
        <v>403</v>
      </c>
      <c r="M331" s="35" t="s">
        <v>1285</v>
      </c>
      <c r="N331" s="106"/>
    </row>
    <row r="332" spans="1:14" ht="46">
      <c r="A332" s="6" t="s">
        <v>1286</v>
      </c>
      <c r="B332" s="21"/>
      <c r="C332" s="19">
        <v>1000000</v>
      </c>
      <c r="D332" s="20">
        <v>2008</v>
      </c>
      <c r="E332" s="20" t="s">
        <v>1287</v>
      </c>
      <c r="F332" s="99" t="s">
        <v>99</v>
      </c>
      <c r="G332" s="99" t="s">
        <v>73</v>
      </c>
      <c r="H332" s="99" t="s">
        <v>104</v>
      </c>
      <c r="I332" s="20">
        <v>3</v>
      </c>
      <c r="J332" s="68"/>
      <c r="K332" s="21"/>
      <c r="L332" s="23" t="s">
        <v>637</v>
      </c>
      <c r="M332" s="35" t="s">
        <v>1288</v>
      </c>
      <c r="N332" s="71"/>
    </row>
    <row r="333" spans="1:14" ht="57.5">
      <c r="A333" s="6" t="s">
        <v>1289</v>
      </c>
      <c r="B333" s="99" t="s">
        <v>1290</v>
      </c>
      <c r="C333" s="19">
        <v>4200000</v>
      </c>
      <c r="D333" s="20">
        <v>2008</v>
      </c>
      <c r="E333" s="23" t="s">
        <v>1291</v>
      </c>
      <c r="F333" s="99" t="s">
        <v>60</v>
      </c>
      <c r="G333" s="99" t="s">
        <v>28</v>
      </c>
      <c r="H333" s="21"/>
      <c r="I333" s="20">
        <v>3</v>
      </c>
      <c r="J333" s="68"/>
      <c r="K333" s="21"/>
      <c r="L333" s="23" t="s">
        <v>1292</v>
      </c>
      <c r="M333" s="35" t="s">
        <v>1293</v>
      </c>
      <c r="N333" s="106"/>
    </row>
    <row r="334" spans="1:14" ht="46">
      <c r="A334" s="6" t="s">
        <v>1294</v>
      </c>
      <c r="B334" s="21"/>
      <c r="C334" s="19">
        <v>2100000</v>
      </c>
      <c r="D334" s="20">
        <v>2008</v>
      </c>
      <c r="E334" s="20" t="s">
        <v>1295</v>
      </c>
      <c r="F334" s="99" t="s">
        <v>113</v>
      </c>
      <c r="G334" s="20" t="s">
        <v>451</v>
      </c>
      <c r="H334" s="21"/>
      <c r="I334" s="20">
        <v>3</v>
      </c>
      <c r="J334" s="68"/>
      <c r="K334" s="21"/>
      <c r="L334" s="34" t="s">
        <v>1296</v>
      </c>
      <c r="M334" s="35" t="s">
        <v>1297</v>
      </c>
      <c r="N334" s="106"/>
    </row>
    <row r="335" spans="1:14" ht="34.5">
      <c r="A335" s="6" t="s">
        <v>1298</v>
      </c>
      <c r="B335" s="99" t="s">
        <v>1299</v>
      </c>
      <c r="C335" s="19">
        <v>4500000</v>
      </c>
      <c r="D335" s="20">
        <v>2008</v>
      </c>
      <c r="E335" s="20" t="s">
        <v>1300</v>
      </c>
      <c r="F335" s="99" t="s">
        <v>99</v>
      </c>
      <c r="G335" s="20" t="s">
        <v>451</v>
      </c>
      <c r="H335" s="21"/>
      <c r="I335" s="99">
        <v>1</v>
      </c>
      <c r="J335" s="68"/>
      <c r="K335" s="21"/>
      <c r="L335" s="34" t="s">
        <v>345</v>
      </c>
      <c r="M335" s="35" t="s">
        <v>1301</v>
      </c>
      <c r="N335" s="106"/>
    </row>
    <row r="336" spans="1:14" ht="57.5">
      <c r="A336" s="6" t="s">
        <v>1302</v>
      </c>
      <c r="B336" s="99" t="s">
        <v>1303</v>
      </c>
      <c r="C336" s="19">
        <v>2500000</v>
      </c>
      <c r="D336" s="20">
        <v>2008</v>
      </c>
      <c r="E336" s="47" t="s">
        <v>1304</v>
      </c>
      <c r="F336" s="99" t="s">
        <v>99</v>
      </c>
      <c r="G336" s="99" t="s">
        <v>73</v>
      </c>
      <c r="H336" s="21"/>
      <c r="I336" s="20">
        <v>2</v>
      </c>
      <c r="J336" s="68"/>
      <c r="K336" s="21"/>
      <c r="L336" s="23" t="s">
        <v>1305</v>
      </c>
      <c r="M336" s="35" t="s">
        <v>1306</v>
      </c>
      <c r="N336" s="106"/>
    </row>
    <row r="337" spans="1:14" ht="46">
      <c r="A337" s="6" t="s">
        <v>1307</v>
      </c>
      <c r="B337" s="21"/>
      <c r="C337" s="19">
        <v>84000</v>
      </c>
      <c r="D337" s="20">
        <v>2008</v>
      </c>
      <c r="E337" s="47" t="s">
        <v>1308</v>
      </c>
      <c r="F337" s="99" t="s">
        <v>36</v>
      </c>
      <c r="G337" s="20" t="s">
        <v>451</v>
      </c>
      <c r="H337" s="21"/>
      <c r="I337" s="20">
        <v>2</v>
      </c>
      <c r="J337" s="68"/>
      <c r="K337" s="21"/>
      <c r="L337" s="69" t="s">
        <v>1309</v>
      </c>
      <c r="M337" s="35" t="s">
        <v>1310</v>
      </c>
      <c r="N337" s="106"/>
    </row>
    <row r="338" spans="1:14" ht="34.5">
      <c r="A338" s="154" t="s">
        <v>1302</v>
      </c>
      <c r="B338" s="156" t="s">
        <v>1311</v>
      </c>
      <c r="C338" s="51">
        <v>2600000</v>
      </c>
      <c r="D338" s="52">
        <v>2008</v>
      </c>
      <c r="E338" s="55" t="s">
        <v>1312</v>
      </c>
      <c r="F338" s="156" t="s">
        <v>99</v>
      </c>
      <c r="G338" s="156" t="s">
        <v>73</v>
      </c>
      <c r="H338" s="53"/>
      <c r="I338" s="52">
        <v>3</v>
      </c>
      <c r="J338" s="157"/>
      <c r="K338" s="53"/>
      <c r="L338" s="95" t="s">
        <v>1292</v>
      </c>
      <c r="M338" s="63" t="s">
        <v>1313</v>
      </c>
      <c r="N338" s="96"/>
    </row>
    <row r="339" spans="1:14" ht="57.5">
      <c r="A339" s="6" t="s">
        <v>1314</v>
      </c>
      <c r="B339" s="99" t="s">
        <v>1315</v>
      </c>
      <c r="C339" s="19">
        <v>1500000</v>
      </c>
      <c r="D339" s="20">
        <v>2008</v>
      </c>
      <c r="E339" s="20" t="s">
        <v>1316</v>
      </c>
      <c r="F339" s="99" t="s">
        <v>99</v>
      </c>
      <c r="G339" s="99" t="s">
        <v>28</v>
      </c>
      <c r="H339" s="21"/>
      <c r="I339" s="164" t="s">
        <v>975</v>
      </c>
      <c r="J339" s="68"/>
      <c r="K339" s="21"/>
      <c r="L339" s="75" t="s">
        <v>150</v>
      </c>
      <c r="M339" s="35" t="s">
        <v>1317</v>
      </c>
      <c r="N339" s="106"/>
    </row>
    <row r="340" spans="1:14" ht="46">
      <c r="A340" s="136" t="s">
        <v>1318</v>
      </c>
      <c r="B340" s="67" t="s">
        <v>1319</v>
      </c>
      <c r="C340" s="19">
        <v>18000000</v>
      </c>
      <c r="D340" s="20">
        <v>2008</v>
      </c>
      <c r="E340" s="23" t="s">
        <v>1320</v>
      </c>
      <c r="F340" s="67" t="s">
        <v>42</v>
      </c>
      <c r="G340" s="67" t="s">
        <v>28</v>
      </c>
      <c r="H340" s="69"/>
      <c r="I340" s="20">
        <v>3</v>
      </c>
      <c r="J340" s="68"/>
      <c r="K340" s="69"/>
      <c r="L340" s="23" t="s">
        <v>1250</v>
      </c>
      <c r="M340" s="107" t="s">
        <v>1321</v>
      </c>
      <c r="N340" s="17"/>
    </row>
    <row r="341" spans="1:14" ht="57.5">
      <c r="A341" s="6" t="s">
        <v>1322</v>
      </c>
      <c r="B341" s="99" t="s">
        <v>1323</v>
      </c>
      <c r="C341" s="19">
        <v>11100000</v>
      </c>
      <c r="D341" s="20">
        <v>2008</v>
      </c>
      <c r="E341" s="20" t="s">
        <v>1324</v>
      </c>
      <c r="F341" s="99" t="s">
        <v>845</v>
      </c>
      <c r="G341" s="99" t="s">
        <v>73</v>
      </c>
      <c r="H341" s="21"/>
      <c r="I341" s="20">
        <v>2</v>
      </c>
      <c r="J341" s="68"/>
      <c r="K341" s="21"/>
      <c r="L341" s="23" t="s">
        <v>1325</v>
      </c>
      <c r="M341" s="35" t="s">
        <v>1326</v>
      </c>
      <c r="N341" s="71"/>
    </row>
    <row r="342" spans="1:14" ht="46">
      <c r="A342" s="6" t="s">
        <v>1217</v>
      </c>
      <c r="B342" s="21"/>
      <c r="C342" s="19">
        <v>113000</v>
      </c>
      <c r="D342" s="20">
        <v>2008</v>
      </c>
      <c r="E342" s="20" t="s">
        <v>1327</v>
      </c>
      <c r="F342" s="99" t="s">
        <v>21</v>
      </c>
      <c r="G342" s="20" t="s">
        <v>451</v>
      </c>
      <c r="H342" s="99" t="s">
        <v>104</v>
      </c>
      <c r="I342" s="99">
        <v>1</v>
      </c>
      <c r="J342" s="68"/>
      <c r="K342" s="21"/>
      <c r="L342" s="34" t="s">
        <v>1292</v>
      </c>
      <c r="M342" s="35" t="s">
        <v>1328</v>
      </c>
      <c r="N342" s="106"/>
    </row>
    <row r="343" spans="1:14" ht="34.5">
      <c r="A343" s="6" t="s">
        <v>1329</v>
      </c>
      <c r="B343" s="21"/>
      <c r="C343" s="19">
        <v>72000</v>
      </c>
      <c r="D343" s="20">
        <v>2008</v>
      </c>
      <c r="E343" s="20" t="s">
        <v>1330</v>
      </c>
      <c r="F343" s="99" t="s">
        <v>113</v>
      </c>
      <c r="G343" s="20" t="s">
        <v>451</v>
      </c>
      <c r="H343" s="21"/>
      <c r="I343" s="20">
        <v>2</v>
      </c>
      <c r="J343" s="68"/>
      <c r="K343" s="21"/>
      <c r="L343" s="34" t="s">
        <v>1331</v>
      </c>
      <c r="M343" s="35" t="s">
        <v>1332</v>
      </c>
      <c r="N343" s="71"/>
    </row>
    <row r="344" spans="1:14" ht="57.5">
      <c r="A344" s="6" t="s">
        <v>1333</v>
      </c>
      <c r="B344" s="99" t="s">
        <v>1334</v>
      </c>
      <c r="C344" s="19">
        <v>2200000</v>
      </c>
      <c r="D344" s="20">
        <v>2008</v>
      </c>
      <c r="E344" s="20" t="s">
        <v>1335</v>
      </c>
      <c r="F344" s="99" t="s">
        <v>113</v>
      </c>
      <c r="G344" s="20" t="s">
        <v>451</v>
      </c>
      <c r="H344" s="99" t="s">
        <v>104</v>
      </c>
      <c r="I344" s="20">
        <v>4</v>
      </c>
      <c r="J344" s="68"/>
      <c r="K344" s="21"/>
      <c r="L344" s="23" t="s">
        <v>1336</v>
      </c>
      <c r="M344" s="35" t="s">
        <v>1337</v>
      </c>
      <c r="N344" s="106"/>
    </row>
    <row r="345" spans="1:14" ht="46">
      <c r="A345" s="6" t="s">
        <v>1338</v>
      </c>
      <c r="B345" s="21"/>
      <c r="C345" s="19">
        <v>6000000</v>
      </c>
      <c r="D345" s="20">
        <v>2008</v>
      </c>
      <c r="E345" s="20" t="s">
        <v>1339</v>
      </c>
      <c r="F345" s="99" t="s">
        <v>36</v>
      </c>
      <c r="G345" s="20" t="s">
        <v>28</v>
      </c>
      <c r="H345" s="21"/>
      <c r="I345" s="99">
        <v>1</v>
      </c>
      <c r="J345" s="68"/>
      <c r="K345" s="21"/>
      <c r="L345" s="75" t="s">
        <v>315</v>
      </c>
      <c r="M345" s="35" t="s">
        <v>1340</v>
      </c>
      <c r="N345" s="142" t="s">
        <v>1341</v>
      </c>
    </row>
    <row r="346" spans="1:14" ht="69">
      <c r="A346" s="154" t="s">
        <v>1342</v>
      </c>
      <c r="B346" s="156" t="s">
        <v>1343</v>
      </c>
      <c r="C346" s="51">
        <v>1600000</v>
      </c>
      <c r="D346" s="52">
        <v>2008</v>
      </c>
      <c r="E346" s="52" t="s">
        <v>1344</v>
      </c>
      <c r="F346" s="156" t="s">
        <v>36</v>
      </c>
      <c r="G346" s="95" t="s">
        <v>183</v>
      </c>
      <c r="H346" s="156" t="s">
        <v>104</v>
      </c>
      <c r="I346" s="52">
        <v>2</v>
      </c>
      <c r="J346" s="157"/>
      <c r="K346" s="53"/>
      <c r="L346" s="95" t="s">
        <v>1345</v>
      </c>
      <c r="M346" s="63" t="s">
        <v>1346</v>
      </c>
      <c r="N346" s="172"/>
    </row>
    <row r="347" spans="1:14" ht="57.5">
      <c r="A347" s="6" t="s">
        <v>1347</v>
      </c>
      <c r="B347" s="21"/>
      <c r="C347" s="19">
        <v>89000</v>
      </c>
      <c r="D347" s="20">
        <v>2008</v>
      </c>
      <c r="E347" s="20" t="s">
        <v>1348</v>
      </c>
      <c r="F347" s="99" t="s">
        <v>36</v>
      </c>
      <c r="G347" s="99" t="s">
        <v>73</v>
      </c>
      <c r="H347" s="21"/>
      <c r="I347" s="20">
        <v>2</v>
      </c>
      <c r="J347" s="68"/>
      <c r="K347" s="21"/>
      <c r="L347" s="34" t="s">
        <v>1349</v>
      </c>
      <c r="M347" s="35" t="s">
        <v>1350</v>
      </c>
      <c r="N347" s="106"/>
    </row>
    <row r="348" spans="1:14" ht="57.5">
      <c r="A348" s="6" t="s">
        <v>1351</v>
      </c>
      <c r="B348" s="21"/>
      <c r="C348" s="19">
        <v>97000</v>
      </c>
      <c r="D348" s="20">
        <v>2008</v>
      </c>
      <c r="E348" s="20" t="s">
        <v>1352</v>
      </c>
      <c r="F348" s="99" t="s">
        <v>60</v>
      </c>
      <c r="G348" s="20" t="s">
        <v>451</v>
      </c>
      <c r="H348" s="99" t="s">
        <v>104</v>
      </c>
      <c r="I348" s="20">
        <v>2</v>
      </c>
      <c r="J348" s="68"/>
      <c r="K348" s="21"/>
      <c r="L348" s="69" t="s">
        <v>1353</v>
      </c>
      <c r="M348" s="35" t="s">
        <v>1354</v>
      </c>
      <c r="N348" s="71"/>
    </row>
    <row r="349" spans="1:14" ht="69">
      <c r="A349" s="6" t="s">
        <v>1355</v>
      </c>
      <c r="B349" s="21"/>
      <c r="C349" s="19">
        <v>1700000</v>
      </c>
      <c r="D349" s="20">
        <v>2008</v>
      </c>
      <c r="E349" s="47" t="s">
        <v>1356</v>
      </c>
      <c r="F349" s="99" t="s">
        <v>36</v>
      </c>
      <c r="G349" s="20" t="s">
        <v>451</v>
      </c>
      <c r="H349" s="99" t="s">
        <v>104</v>
      </c>
      <c r="I349" s="20">
        <v>5</v>
      </c>
      <c r="J349" s="68"/>
      <c r="K349" s="21"/>
      <c r="L349" s="69" t="s">
        <v>315</v>
      </c>
      <c r="M349" s="35" t="s">
        <v>1357</v>
      </c>
      <c r="N349" s="106"/>
    </row>
    <row r="350" spans="1:14" ht="46">
      <c r="A350" s="6" t="s">
        <v>1358</v>
      </c>
      <c r="B350" s="21"/>
      <c r="C350" s="19">
        <v>17000000</v>
      </c>
      <c r="D350" s="20">
        <v>2008</v>
      </c>
      <c r="E350" s="20" t="s">
        <v>1359</v>
      </c>
      <c r="F350" s="99" t="s">
        <v>21</v>
      </c>
      <c r="G350" s="20" t="s">
        <v>451</v>
      </c>
      <c r="H350" s="21"/>
      <c r="I350" s="99">
        <v>1</v>
      </c>
      <c r="J350" s="68"/>
      <c r="K350" s="21"/>
      <c r="L350" s="23" t="s">
        <v>1057</v>
      </c>
      <c r="M350" s="35" t="s">
        <v>1360</v>
      </c>
      <c r="N350" s="37"/>
    </row>
    <row r="351" spans="1:14" ht="57.5">
      <c r="A351" s="6" t="s">
        <v>1361</v>
      </c>
      <c r="B351" s="21"/>
      <c r="C351" s="19">
        <v>3950000</v>
      </c>
      <c r="D351" s="20">
        <v>2008</v>
      </c>
      <c r="E351" s="20" t="s">
        <v>1362</v>
      </c>
      <c r="F351" s="99" t="s">
        <v>36</v>
      </c>
      <c r="G351" s="65" t="s">
        <v>183</v>
      </c>
      <c r="H351" s="99" t="s">
        <v>104</v>
      </c>
      <c r="I351" s="20">
        <v>2</v>
      </c>
      <c r="J351" s="68"/>
      <c r="K351" s="21"/>
      <c r="L351" s="69" t="s">
        <v>1353</v>
      </c>
      <c r="M351" s="35" t="s">
        <v>1363</v>
      </c>
      <c r="N351" s="106"/>
    </row>
    <row r="352" spans="1:14" ht="34.5">
      <c r="A352" s="6" t="s">
        <v>1364</v>
      </c>
      <c r="B352" s="69"/>
      <c r="C352" s="19">
        <v>50500</v>
      </c>
      <c r="D352" s="20">
        <v>2008</v>
      </c>
      <c r="E352" s="20" t="s">
        <v>1365</v>
      </c>
      <c r="F352" s="99" t="s">
        <v>36</v>
      </c>
      <c r="G352" s="20" t="s">
        <v>451</v>
      </c>
      <c r="H352" s="21"/>
      <c r="I352" s="20">
        <v>2</v>
      </c>
      <c r="J352" s="68"/>
      <c r="K352" s="21"/>
      <c r="L352" s="69" t="s">
        <v>315</v>
      </c>
      <c r="M352" s="35" t="s">
        <v>1366</v>
      </c>
      <c r="N352" s="106"/>
    </row>
    <row r="353" spans="1:14" ht="69">
      <c r="A353" s="162" t="s">
        <v>1367</v>
      </c>
      <c r="B353" s="99" t="s">
        <v>1368</v>
      </c>
      <c r="C353" s="19">
        <v>1600000</v>
      </c>
      <c r="D353" s="20">
        <v>2007</v>
      </c>
      <c r="E353" s="20" t="s">
        <v>1369</v>
      </c>
      <c r="F353" s="99" t="s">
        <v>42</v>
      </c>
      <c r="G353" s="99" t="s">
        <v>28</v>
      </c>
      <c r="H353" s="99" t="s">
        <v>104</v>
      </c>
      <c r="I353" s="20">
        <v>2</v>
      </c>
      <c r="J353" s="68"/>
      <c r="K353" s="21"/>
      <c r="L353" s="69" t="s">
        <v>315</v>
      </c>
      <c r="M353" s="35" t="s">
        <v>1370</v>
      </c>
      <c r="N353" s="106"/>
    </row>
    <row r="354" spans="1:14" ht="34.5">
      <c r="A354" s="6" t="s">
        <v>1371</v>
      </c>
      <c r="B354" s="21"/>
      <c r="C354" s="19">
        <v>3000000</v>
      </c>
      <c r="D354" s="20">
        <v>2007</v>
      </c>
      <c r="E354" s="47" t="s">
        <v>1372</v>
      </c>
      <c r="F354" s="99" t="s">
        <v>36</v>
      </c>
      <c r="G354" s="20" t="s">
        <v>451</v>
      </c>
      <c r="H354" s="21"/>
      <c r="I354" s="20">
        <v>2</v>
      </c>
      <c r="J354" s="68"/>
      <c r="K354" s="21"/>
      <c r="L354" s="69" t="s">
        <v>315</v>
      </c>
      <c r="M354" s="35" t="s">
        <v>1373</v>
      </c>
      <c r="N354" s="106"/>
    </row>
    <row r="355" spans="1:14" ht="46">
      <c r="A355" s="6" t="s">
        <v>1374</v>
      </c>
      <c r="B355" s="74"/>
      <c r="C355" s="19">
        <v>8500000</v>
      </c>
      <c r="D355" s="20">
        <v>2007</v>
      </c>
      <c r="E355" s="20" t="s">
        <v>1375</v>
      </c>
      <c r="F355" s="99" t="s">
        <v>99</v>
      </c>
      <c r="G355" s="99" t="s">
        <v>73</v>
      </c>
      <c r="H355" s="21"/>
      <c r="I355" s="20">
        <v>3</v>
      </c>
      <c r="J355" s="68"/>
      <c r="K355" s="21"/>
      <c r="L355" s="69" t="s">
        <v>1376</v>
      </c>
      <c r="M355" s="35" t="s">
        <v>1377</v>
      </c>
      <c r="N355" s="106"/>
    </row>
    <row r="356" spans="1:14" ht="46">
      <c r="A356" s="6" t="s">
        <v>1378</v>
      </c>
      <c r="B356" s="21"/>
      <c r="C356" s="19">
        <v>160000</v>
      </c>
      <c r="D356" s="20">
        <v>2007</v>
      </c>
      <c r="E356" s="47" t="s">
        <v>1379</v>
      </c>
      <c r="F356" s="99" t="s">
        <v>36</v>
      </c>
      <c r="G356" s="20" t="s">
        <v>451</v>
      </c>
      <c r="H356" s="21"/>
      <c r="I356" s="20">
        <v>2</v>
      </c>
      <c r="J356" s="68"/>
      <c r="K356" s="21"/>
      <c r="L356" s="69" t="s">
        <v>637</v>
      </c>
      <c r="M356" s="35" t="s">
        <v>1380</v>
      </c>
      <c r="N356" s="106"/>
    </row>
    <row r="357" spans="1:14" ht="46">
      <c r="A357" s="6" t="s">
        <v>1381</v>
      </c>
      <c r="B357" s="21"/>
      <c r="C357" s="19">
        <v>800000</v>
      </c>
      <c r="D357" s="20">
        <v>2007</v>
      </c>
      <c r="E357" s="20" t="s">
        <v>1382</v>
      </c>
      <c r="F357" s="99" t="s">
        <v>60</v>
      </c>
      <c r="G357" s="20" t="s">
        <v>451</v>
      </c>
      <c r="H357" s="21"/>
      <c r="I357" s="20">
        <v>2</v>
      </c>
      <c r="J357" s="68"/>
      <c r="K357" s="21"/>
      <c r="L357" s="69" t="s">
        <v>1022</v>
      </c>
      <c r="M357" s="35" t="s">
        <v>1383</v>
      </c>
      <c r="N357" s="106"/>
    </row>
    <row r="358" spans="1:14" ht="34.5">
      <c r="A358" s="6" t="s">
        <v>1384</v>
      </c>
      <c r="B358" s="99" t="s">
        <v>1385</v>
      </c>
      <c r="C358" s="19">
        <v>8637405</v>
      </c>
      <c r="D358" s="20">
        <v>2007</v>
      </c>
      <c r="E358" s="20" t="s">
        <v>1386</v>
      </c>
      <c r="F358" s="99" t="s">
        <v>60</v>
      </c>
      <c r="G358" s="99" t="s">
        <v>73</v>
      </c>
      <c r="H358" s="21"/>
      <c r="I358" s="99">
        <v>1</v>
      </c>
      <c r="J358" s="68"/>
      <c r="K358" s="21"/>
      <c r="L358" s="23" t="s">
        <v>1387</v>
      </c>
      <c r="M358" s="35" t="s">
        <v>1388</v>
      </c>
      <c r="N358" s="106"/>
    </row>
    <row r="359" spans="1:14" ht="34.5">
      <c r="A359" s="6" t="s">
        <v>1389</v>
      </c>
      <c r="B359" s="99" t="s">
        <v>1390</v>
      </c>
      <c r="C359" s="19">
        <v>94000000</v>
      </c>
      <c r="D359" s="20">
        <v>2007</v>
      </c>
      <c r="E359" s="20" t="s">
        <v>1391</v>
      </c>
      <c r="F359" s="99" t="s">
        <v>60</v>
      </c>
      <c r="G359" s="99" t="s">
        <v>28</v>
      </c>
      <c r="H359" s="21"/>
      <c r="I359" s="20">
        <v>3</v>
      </c>
      <c r="J359" s="33">
        <v>94000000</v>
      </c>
      <c r="K359" s="21"/>
      <c r="L359" s="75" t="s">
        <v>366</v>
      </c>
      <c r="M359" s="35" t="s">
        <v>1392</v>
      </c>
      <c r="N359" s="37"/>
    </row>
    <row r="360" spans="1:14" ht="46">
      <c r="A360" s="6" t="s">
        <v>763</v>
      </c>
      <c r="B360" s="21"/>
      <c r="C360" s="19">
        <v>2600000</v>
      </c>
      <c r="D360" s="20">
        <v>2007</v>
      </c>
      <c r="E360" s="20" t="s">
        <v>1393</v>
      </c>
      <c r="F360" s="99" t="s">
        <v>99</v>
      </c>
      <c r="G360" s="20" t="s">
        <v>451</v>
      </c>
      <c r="H360" s="99" t="s">
        <v>104</v>
      </c>
      <c r="I360" s="20">
        <v>3</v>
      </c>
      <c r="J360" s="68"/>
      <c r="K360" s="21"/>
      <c r="L360" s="34" t="s">
        <v>1022</v>
      </c>
      <c r="M360" s="35" t="s">
        <v>1394</v>
      </c>
      <c r="N360" s="106"/>
    </row>
    <row r="361" spans="1:14" ht="34.5">
      <c r="A361" s="6" t="s">
        <v>1395</v>
      </c>
      <c r="B361" s="99" t="s">
        <v>1396</v>
      </c>
      <c r="C361" s="19">
        <v>25000000</v>
      </c>
      <c r="D361" s="20">
        <v>2007</v>
      </c>
      <c r="E361" s="20" t="s">
        <v>1397</v>
      </c>
      <c r="F361" s="99" t="s">
        <v>36</v>
      </c>
      <c r="G361" s="20" t="s">
        <v>451</v>
      </c>
      <c r="H361" s="21"/>
      <c r="I361" s="99">
        <v>1</v>
      </c>
      <c r="J361" s="68"/>
      <c r="K361" s="21"/>
      <c r="L361" s="69" t="s">
        <v>315</v>
      </c>
      <c r="M361" s="35" t="s">
        <v>1398</v>
      </c>
      <c r="N361" s="106"/>
    </row>
    <row r="362" spans="1:14" ht="46">
      <c r="A362" s="6" t="s">
        <v>1399</v>
      </c>
      <c r="B362" s="99" t="s">
        <v>1400</v>
      </c>
      <c r="C362" s="19">
        <v>6300000</v>
      </c>
      <c r="D362" s="20">
        <v>2007</v>
      </c>
      <c r="E362" s="20" t="s">
        <v>1401</v>
      </c>
      <c r="F362" s="99" t="s">
        <v>99</v>
      </c>
      <c r="G362" s="99" t="s">
        <v>28</v>
      </c>
      <c r="H362" s="21"/>
      <c r="I362" s="99">
        <v>1</v>
      </c>
      <c r="J362" s="68"/>
      <c r="K362" s="21"/>
      <c r="L362" s="34" t="s">
        <v>1402</v>
      </c>
      <c r="M362" s="35" t="s">
        <v>1403</v>
      </c>
      <c r="N362" s="35" t="s">
        <v>1404</v>
      </c>
    </row>
    <row r="363" spans="1:14" ht="46">
      <c r="A363" s="6" t="s">
        <v>734</v>
      </c>
      <c r="B363" s="47" t="s">
        <v>1405</v>
      </c>
      <c r="C363" s="19">
        <v>20000000</v>
      </c>
      <c r="D363" s="20">
        <v>2006</v>
      </c>
      <c r="E363" s="20" t="s">
        <v>1406</v>
      </c>
      <c r="F363" s="99" t="s">
        <v>42</v>
      </c>
      <c r="G363" s="65" t="s">
        <v>183</v>
      </c>
      <c r="H363" s="99" t="s">
        <v>104</v>
      </c>
      <c r="I363" s="99">
        <v>1</v>
      </c>
      <c r="J363" s="68"/>
      <c r="K363" s="21"/>
      <c r="L363" s="75" t="s">
        <v>23</v>
      </c>
      <c r="M363" s="35" t="s">
        <v>1407</v>
      </c>
      <c r="N363" s="106"/>
    </row>
    <row r="364" spans="1:14" ht="34.5">
      <c r="A364" s="6" t="s">
        <v>1408</v>
      </c>
      <c r="B364" s="21"/>
      <c r="C364" s="19">
        <v>26500000</v>
      </c>
      <c r="D364" s="20">
        <v>2006</v>
      </c>
      <c r="E364" s="20" t="s">
        <v>1409</v>
      </c>
      <c r="F364" s="99" t="s">
        <v>1410</v>
      </c>
      <c r="G364" s="20" t="s">
        <v>451</v>
      </c>
      <c r="H364" s="21"/>
      <c r="I364" s="20">
        <v>2</v>
      </c>
      <c r="J364" s="68"/>
      <c r="K364" s="21"/>
      <c r="L364" s="34" t="s">
        <v>1411</v>
      </c>
      <c r="M364" s="35" t="s">
        <v>1412</v>
      </c>
      <c r="N364" s="35" t="s">
        <v>1413</v>
      </c>
    </row>
    <row r="365" spans="1:14" ht="46">
      <c r="A365" s="6" t="s">
        <v>1414</v>
      </c>
      <c r="B365" s="99" t="s">
        <v>1415</v>
      </c>
      <c r="C365" s="19">
        <v>125000</v>
      </c>
      <c r="D365" s="20">
        <v>2006</v>
      </c>
      <c r="E365" s="23" t="s">
        <v>1416</v>
      </c>
      <c r="F365" s="99" t="s">
        <v>99</v>
      </c>
      <c r="G365" s="99" t="s">
        <v>22</v>
      </c>
      <c r="H365" s="21"/>
      <c r="I365" s="20">
        <v>2</v>
      </c>
      <c r="J365" s="68"/>
      <c r="K365" s="21"/>
      <c r="L365" s="69" t="s">
        <v>237</v>
      </c>
      <c r="M365" s="35" t="s">
        <v>1417</v>
      </c>
      <c r="N365" s="106"/>
    </row>
    <row r="366" spans="1:14" ht="46">
      <c r="A366" s="6" t="s">
        <v>1418</v>
      </c>
      <c r="B366" s="99" t="s">
        <v>1419</v>
      </c>
      <c r="C366" s="19">
        <v>4000000</v>
      </c>
      <c r="D366" s="20">
        <v>2006</v>
      </c>
      <c r="E366" s="20" t="s">
        <v>1420</v>
      </c>
      <c r="F366" s="99" t="s">
        <v>21</v>
      </c>
      <c r="G366" s="99" t="s">
        <v>28</v>
      </c>
      <c r="H366" s="99" t="s">
        <v>104</v>
      </c>
      <c r="I366" s="99">
        <v>1</v>
      </c>
      <c r="J366" s="68"/>
      <c r="K366" s="21"/>
      <c r="L366" s="75" t="s">
        <v>1263</v>
      </c>
      <c r="M366" s="35" t="s">
        <v>1421</v>
      </c>
      <c r="N366" s="106"/>
    </row>
    <row r="367" spans="1:14" ht="57.5">
      <c r="A367" s="6" t="s">
        <v>1422</v>
      </c>
      <c r="B367" s="21"/>
      <c r="C367" s="19">
        <v>200000</v>
      </c>
      <c r="D367" s="20">
        <v>2006</v>
      </c>
      <c r="E367" s="47" t="s">
        <v>1423</v>
      </c>
      <c r="F367" s="99" t="s">
        <v>1026</v>
      </c>
      <c r="G367" s="20" t="s">
        <v>451</v>
      </c>
      <c r="H367" s="99" t="s">
        <v>104</v>
      </c>
      <c r="I367" s="20">
        <v>2</v>
      </c>
      <c r="J367" s="68"/>
      <c r="K367" s="21"/>
      <c r="L367" s="23" t="s">
        <v>637</v>
      </c>
      <c r="M367" s="35" t="s">
        <v>1424</v>
      </c>
      <c r="N367" s="106"/>
    </row>
    <row r="368" spans="1:14" ht="34.5">
      <c r="A368" s="6" t="s">
        <v>1425</v>
      </c>
      <c r="B368" s="65" t="s">
        <v>1426</v>
      </c>
      <c r="C368" s="19">
        <v>200000</v>
      </c>
      <c r="D368" s="20">
        <v>2005</v>
      </c>
      <c r="E368" s="20" t="s">
        <v>1427</v>
      </c>
      <c r="F368" s="99" t="s">
        <v>99</v>
      </c>
      <c r="G368" s="20" t="s">
        <v>451</v>
      </c>
      <c r="H368" s="21"/>
      <c r="I368" s="20">
        <v>2</v>
      </c>
      <c r="J368" s="68"/>
      <c r="K368" s="21"/>
      <c r="L368" s="69" t="s">
        <v>1428</v>
      </c>
      <c r="M368" s="35" t="s">
        <v>1429</v>
      </c>
      <c r="N368" s="106"/>
    </row>
    <row r="369" spans="1:14" ht="34.5">
      <c r="A369" s="6" t="s">
        <v>807</v>
      </c>
      <c r="B369" s="21"/>
      <c r="C369" s="19">
        <v>3900000</v>
      </c>
      <c r="D369" s="20">
        <v>2005</v>
      </c>
      <c r="E369" s="20" t="s">
        <v>1430</v>
      </c>
      <c r="F369" s="99" t="s">
        <v>99</v>
      </c>
      <c r="G369" s="20" t="s">
        <v>451</v>
      </c>
      <c r="H369" s="99" t="s">
        <v>104</v>
      </c>
      <c r="I369" s="20">
        <v>3</v>
      </c>
      <c r="J369" s="68"/>
      <c r="K369" s="21"/>
      <c r="L369" s="75" t="s">
        <v>253</v>
      </c>
      <c r="M369" s="107" t="s">
        <v>1431</v>
      </c>
      <c r="N369" s="106"/>
    </row>
    <row r="370" spans="1:14" ht="46">
      <c r="A370" s="6" t="s">
        <v>1432</v>
      </c>
      <c r="B370" s="99" t="s">
        <v>1433</v>
      </c>
      <c r="C370" s="19">
        <v>40000000</v>
      </c>
      <c r="D370" s="20">
        <v>2005</v>
      </c>
      <c r="E370" s="20" t="s">
        <v>1434</v>
      </c>
      <c r="F370" s="99" t="s">
        <v>99</v>
      </c>
      <c r="G370" s="99" t="s">
        <v>28</v>
      </c>
      <c r="H370" s="99" t="s">
        <v>104</v>
      </c>
      <c r="I370" s="20">
        <v>3</v>
      </c>
      <c r="J370" s="68"/>
      <c r="K370" s="21"/>
      <c r="L370" s="23" t="s">
        <v>403</v>
      </c>
      <c r="M370" s="35" t="s">
        <v>1435</v>
      </c>
      <c r="N370" s="106"/>
    </row>
    <row r="371" spans="1:14" ht="57.5">
      <c r="A371" s="6" t="s">
        <v>734</v>
      </c>
      <c r="B371" s="47" t="s">
        <v>1405</v>
      </c>
      <c r="C371" s="19">
        <v>92000000</v>
      </c>
      <c r="D371" s="20">
        <v>2004</v>
      </c>
      <c r="E371" s="20" t="s">
        <v>1436</v>
      </c>
      <c r="F371" s="99" t="s">
        <v>42</v>
      </c>
      <c r="G371" s="20" t="s">
        <v>73</v>
      </c>
      <c r="H371" s="21"/>
      <c r="I371" s="99">
        <v>1</v>
      </c>
      <c r="J371" s="33">
        <v>92000000</v>
      </c>
      <c r="K371" s="21"/>
      <c r="L371" s="75" t="s">
        <v>501</v>
      </c>
      <c r="M371" s="35" t="s">
        <v>1437</v>
      </c>
      <c r="N371" s="37"/>
    </row>
    <row r="372" spans="1:14" ht="12.5">
      <c r="A372" s="6"/>
      <c r="B372" s="26"/>
      <c r="C372" s="19"/>
      <c r="D372" s="20"/>
      <c r="E372" s="20"/>
      <c r="F372" s="99"/>
      <c r="G372" s="20"/>
      <c r="H372" s="21"/>
      <c r="I372" s="99"/>
      <c r="J372" s="22"/>
      <c r="K372" s="21"/>
      <c r="L372" s="69"/>
      <c r="M372" s="25"/>
      <c r="N372" s="25"/>
    </row>
  </sheetData>
  <hyperlinks>
    <hyperlink ref="M3" r:id="rId1" xr:uid="{00000000-0004-0000-0000-000000000000}"/>
    <hyperlink ref="M4" r:id="rId2" xr:uid="{00000000-0004-0000-0000-000001000000}"/>
    <hyperlink ref="M5" r:id="rId3" xr:uid="{00000000-0004-0000-0000-000002000000}"/>
    <hyperlink ref="M6" r:id="rId4" xr:uid="{00000000-0004-0000-0000-000003000000}"/>
    <hyperlink ref="M7" r:id="rId5" xr:uid="{00000000-0004-0000-0000-000004000000}"/>
    <hyperlink ref="M8" r:id="rId6" xr:uid="{00000000-0004-0000-0000-000005000000}"/>
    <hyperlink ref="M9" r:id="rId7" location="91076484d1b3" xr:uid="{00000000-0004-0000-0000-000006000000}"/>
    <hyperlink ref="M10" r:id="rId8" xr:uid="{00000000-0004-0000-0000-000007000000}"/>
    <hyperlink ref="M11" r:id="rId9" xr:uid="{00000000-0004-0000-0000-000008000000}"/>
    <hyperlink ref="M12" r:id="rId10" xr:uid="{00000000-0004-0000-0000-000009000000}"/>
    <hyperlink ref="M13" r:id="rId11" xr:uid="{00000000-0004-0000-0000-00000A000000}"/>
    <hyperlink ref="M14" r:id="rId12" xr:uid="{00000000-0004-0000-0000-00000B000000}"/>
    <hyperlink ref="M15" r:id="rId13" xr:uid="{00000000-0004-0000-0000-00000C000000}"/>
    <hyperlink ref="M16" r:id="rId14" xr:uid="{00000000-0004-0000-0000-00000D000000}"/>
    <hyperlink ref="M17" r:id="rId15" xr:uid="{00000000-0004-0000-0000-00000E000000}"/>
    <hyperlink ref="M18" r:id="rId16" xr:uid="{00000000-0004-0000-0000-00000F000000}"/>
    <hyperlink ref="M19" r:id="rId17" xr:uid="{00000000-0004-0000-0000-000010000000}"/>
    <hyperlink ref="M20" r:id="rId18" xr:uid="{00000000-0004-0000-0000-000011000000}"/>
    <hyperlink ref="M21" r:id="rId19" xr:uid="{00000000-0004-0000-0000-000012000000}"/>
    <hyperlink ref="M22" r:id="rId20" xr:uid="{00000000-0004-0000-0000-000013000000}"/>
    <hyperlink ref="M23" r:id="rId21" xr:uid="{00000000-0004-0000-0000-000014000000}"/>
    <hyperlink ref="M24" r:id="rId22" xr:uid="{00000000-0004-0000-0000-000015000000}"/>
    <hyperlink ref="M25" r:id="rId23" xr:uid="{00000000-0004-0000-0000-000016000000}"/>
    <hyperlink ref="M26" r:id="rId24" xr:uid="{00000000-0004-0000-0000-000017000000}"/>
    <hyperlink ref="M27" r:id="rId25" xr:uid="{00000000-0004-0000-0000-000018000000}"/>
    <hyperlink ref="M28" r:id="rId26" xr:uid="{00000000-0004-0000-0000-000019000000}"/>
    <hyperlink ref="N28" r:id="rId27" xr:uid="{00000000-0004-0000-0000-00001A000000}"/>
    <hyperlink ref="M29" r:id="rId28" xr:uid="{00000000-0004-0000-0000-00001B000000}"/>
    <hyperlink ref="M30" r:id="rId29" xr:uid="{00000000-0004-0000-0000-00001C000000}"/>
    <hyperlink ref="N30" r:id="rId30" xr:uid="{00000000-0004-0000-0000-00001D000000}"/>
    <hyperlink ref="M31" r:id="rId31" xr:uid="{00000000-0004-0000-0000-00001E000000}"/>
    <hyperlink ref="M32" r:id="rId32" xr:uid="{00000000-0004-0000-0000-00001F000000}"/>
    <hyperlink ref="M33" r:id="rId33" xr:uid="{00000000-0004-0000-0000-000020000000}"/>
    <hyperlink ref="M34" r:id="rId34" xr:uid="{00000000-0004-0000-0000-000021000000}"/>
    <hyperlink ref="M35" r:id="rId35" xr:uid="{00000000-0004-0000-0000-000022000000}"/>
    <hyperlink ref="M36" r:id="rId36" xr:uid="{00000000-0004-0000-0000-000023000000}"/>
    <hyperlink ref="M37" r:id="rId37" xr:uid="{00000000-0004-0000-0000-000024000000}"/>
    <hyperlink ref="M38" r:id="rId38" xr:uid="{00000000-0004-0000-0000-000025000000}"/>
    <hyperlink ref="M39" r:id="rId39" xr:uid="{00000000-0004-0000-0000-000026000000}"/>
    <hyperlink ref="M40" r:id="rId40" xr:uid="{00000000-0004-0000-0000-000027000000}"/>
    <hyperlink ref="M41" r:id="rId41" xr:uid="{00000000-0004-0000-0000-000028000000}"/>
    <hyperlink ref="M42" r:id="rId42" xr:uid="{00000000-0004-0000-0000-000029000000}"/>
    <hyperlink ref="M43" r:id="rId43" xr:uid="{00000000-0004-0000-0000-00002A000000}"/>
    <hyperlink ref="M44" r:id="rId44" xr:uid="{00000000-0004-0000-0000-00002B000000}"/>
    <hyperlink ref="M45" r:id="rId45" xr:uid="{00000000-0004-0000-0000-00002C000000}"/>
    <hyperlink ref="M46" r:id="rId46" xr:uid="{00000000-0004-0000-0000-00002D000000}"/>
    <hyperlink ref="A47" r:id="rId47" xr:uid="{00000000-0004-0000-0000-00002E000000}"/>
    <hyperlink ref="M47" r:id="rId48" xr:uid="{00000000-0004-0000-0000-00002F000000}"/>
    <hyperlink ref="M48" r:id="rId49" xr:uid="{00000000-0004-0000-0000-000030000000}"/>
    <hyperlink ref="M49" r:id="rId50" xr:uid="{00000000-0004-0000-0000-000031000000}"/>
    <hyperlink ref="M50" r:id="rId51" xr:uid="{00000000-0004-0000-0000-000032000000}"/>
    <hyperlink ref="M51" r:id="rId52" xr:uid="{00000000-0004-0000-0000-000033000000}"/>
    <hyperlink ref="M52" r:id="rId53" xr:uid="{00000000-0004-0000-0000-000034000000}"/>
    <hyperlink ref="M53" r:id="rId54" xr:uid="{00000000-0004-0000-0000-000035000000}"/>
    <hyperlink ref="M54" r:id="rId55" xr:uid="{00000000-0004-0000-0000-000036000000}"/>
    <hyperlink ref="M55" r:id="rId56" xr:uid="{00000000-0004-0000-0000-000037000000}"/>
    <hyperlink ref="M56" r:id="rId57" xr:uid="{00000000-0004-0000-0000-000038000000}"/>
    <hyperlink ref="M57" r:id="rId58" location="2a5cb36b41d2" xr:uid="{00000000-0004-0000-0000-000039000000}"/>
    <hyperlink ref="M58" r:id="rId59" xr:uid="{00000000-0004-0000-0000-00003A000000}"/>
    <hyperlink ref="M59" r:id="rId60" xr:uid="{00000000-0004-0000-0000-00003B000000}"/>
    <hyperlink ref="M60" r:id="rId61" xr:uid="{00000000-0004-0000-0000-00003C000000}"/>
    <hyperlink ref="M61" r:id="rId62" xr:uid="{00000000-0004-0000-0000-00003D000000}"/>
    <hyperlink ref="M62" r:id="rId63" xr:uid="{00000000-0004-0000-0000-00003E000000}"/>
    <hyperlink ref="M63" r:id="rId64" xr:uid="{00000000-0004-0000-0000-00003F000000}"/>
    <hyperlink ref="M64" r:id="rId65" xr:uid="{00000000-0004-0000-0000-000040000000}"/>
    <hyperlink ref="M65" r:id="rId66" xr:uid="{00000000-0004-0000-0000-000041000000}"/>
    <hyperlink ref="M66" r:id="rId67" xr:uid="{00000000-0004-0000-0000-000042000000}"/>
    <hyperlink ref="A67" r:id="rId68" xr:uid="{00000000-0004-0000-0000-000043000000}"/>
    <hyperlink ref="M67" r:id="rId69" xr:uid="{00000000-0004-0000-0000-000044000000}"/>
    <hyperlink ref="M68" r:id="rId70" xr:uid="{00000000-0004-0000-0000-000045000000}"/>
    <hyperlink ref="M69" r:id="rId71" xr:uid="{00000000-0004-0000-0000-000046000000}"/>
    <hyperlink ref="M70" r:id="rId72" xr:uid="{00000000-0004-0000-0000-000047000000}"/>
    <hyperlink ref="N70" r:id="rId73" xr:uid="{00000000-0004-0000-0000-000048000000}"/>
    <hyperlink ref="M71" r:id="rId74" xr:uid="{00000000-0004-0000-0000-000049000000}"/>
    <hyperlink ref="M72" r:id="rId75" xr:uid="{00000000-0004-0000-0000-00004A000000}"/>
    <hyperlink ref="M73" r:id="rId76" xr:uid="{00000000-0004-0000-0000-00004B000000}"/>
    <hyperlink ref="N73" r:id="rId77" xr:uid="{00000000-0004-0000-0000-00004C000000}"/>
    <hyperlink ref="M74" r:id="rId78" xr:uid="{00000000-0004-0000-0000-00004D000000}"/>
    <hyperlink ref="M75" r:id="rId79" xr:uid="{00000000-0004-0000-0000-00004E000000}"/>
    <hyperlink ref="M76" r:id="rId80" xr:uid="{00000000-0004-0000-0000-00004F000000}"/>
    <hyperlink ref="N76" r:id="rId81" xr:uid="{00000000-0004-0000-0000-000050000000}"/>
    <hyperlink ref="M77" r:id="rId82" xr:uid="{00000000-0004-0000-0000-000051000000}"/>
    <hyperlink ref="M78" r:id="rId83" xr:uid="{00000000-0004-0000-0000-000052000000}"/>
    <hyperlink ref="M79" r:id="rId84" xr:uid="{00000000-0004-0000-0000-000053000000}"/>
    <hyperlink ref="M80" r:id="rId85" xr:uid="{00000000-0004-0000-0000-000054000000}"/>
    <hyperlink ref="M81" r:id="rId86" xr:uid="{00000000-0004-0000-0000-000055000000}"/>
    <hyperlink ref="M82" r:id="rId87" xr:uid="{00000000-0004-0000-0000-000056000000}"/>
    <hyperlink ref="M83" r:id="rId88" xr:uid="{00000000-0004-0000-0000-000057000000}"/>
    <hyperlink ref="M84" r:id="rId89" xr:uid="{00000000-0004-0000-0000-000058000000}"/>
    <hyperlink ref="M85" r:id="rId90" xr:uid="{00000000-0004-0000-0000-000059000000}"/>
    <hyperlink ref="M86" r:id="rId91" xr:uid="{00000000-0004-0000-0000-00005A000000}"/>
    <hyperlink ref="M87" r:id="rId92" xr:uid="{00000000-0004-0000-0000-00005B000000}"/>
    <hyperlink ref="M88" r:id="rId93" xr:uid="{00000000-0004-0000-0000-00005C000000}"/>
    <hyperlink ref="M89" r:id="rId94" xr:uid="{00000000-0004-0000-0000-00005D000000}"/>
    <hyperlink ref="M90" r:id="rId95" xr:uid="{00000000-0004-0000-0000-00005E000000}"/>
    <hyperlink ref="M91" r:id="rId96" xr:uid="{00000000-0004-0000-0000-00005F000000}"/>
    <hyperlink ref="M92" r:id="rId97" xr:uid="{00000000-0004-0000-0000-000060000000}"/>
    <hyperlink ref="M93" r:id="rId98" xr:uid="{00000000-0004-0000-0000-000061000000}"/>
    <hyperlink ref="M94" r:id="rId99" xr:uid="{00000000-0004-0000-0000-000062000000}"/>
    <hyperlink ref="M96" r:id="rId100" xr:uid="{00000000-0004-0000-0000-000063000000}"/>
    <hyperlink ref="M97" r:id="rId101" xr:uid="{00000000-0004-0000-0000-000064000000}"/>
    <hyperlink ref="M98" r:id="rId102" xr:uid="{00000000-0004-0000-0000-000065000000}"/>
    <hyperlink ref="M99" r:id="rId103" xr:uid="{00000000-0004-0000-0000-000066000000}"/>
    <hyperlink ref="M100" r:id="rId104" xr:uid="{00000000-0004-0000-0000-000067000000}"/>
    <hyperlink ref="M101" r:id="rId105" xr:uid="{00000000-0004-0000-0000-000068000000}"/>
    <hyperlink ref="M102" r:id="rId106" xr:uid="{00000000-0004-0000-0000-000069000000}"/>
    <hyperlink ref="M103" r:id="rId107" xr:uid="{00000000-0004-0000-0000-00006A000000}"/>
    <hyperlink ref="M104" r:id="rId108" xr:uid="{00000000-0004-0000-0000-00006B000000}"/>
    <hyperlink ref="M105" r:id="rId109" xr:uid="{00000000-0004-0000-0000-00006C000000}"/>
    <hyperlink ref="M106" r:id="rId110" xr:uid="{00000000-0004-0000-0000-00006D000000}"/>
    <hyperlink ref="N106" r:id="rId111" xr:uid="{00000000-0004-0000-0000-00006E000000}"/>
    <hyperlink ref="M107" r:id="rId112" xr:uid="{00000000-0004-0000-0000-00006F000000}"/>
    <hyperlink ref="M108" r:id="rId113" xr:uid="{00000000-0004-0000-0000-000070000000}"/>
    <hyperlink ref="M109" r:id="rId114" xr:uid="{00000000-0004-0000-0000-000071000000}"/>
    <hyperlink ref="M110" r:id="rId115" xr:uid="{00000000-0004-0000-0000-000072000000}"/>
    <hyperlink ref="M111" r:id="rId116" xr:uid="{00000000-0004-0000-0000-000073000000}"/>
    <hyperlink ref="M112" r:id="rId117" xr:uid="{00000000-0004-0000-0000-000074000000}"/>
    <hyperlink ref="M113" r:id="rId118" xr:uid="{00000000-0004-0000-0000-000075000000}"/>
    <hyperlink ref="M114" r:id="rId119" xr:uid="{00000000-0004-0000-0000-000076000000}"/>
    <hyperlink ref="M115" r:id="rId120" xr:uid="{00000000-0004-0000-0000-000077000000}"/>
    <hyperlink ref="M116" r:id="rId121" xr:uid="{00000000-0004-0000-0000-000078000000}"/>
    <hyperlink ref="M117" r:id="rId122" xr:uid="{00000000-0004-0000-0000-000079000000}"/>
    <hyperlink ref="M118" r:id="rId123" xr:uid="{00000000-0004-0000-0000-00007A000000}"/>
    <hyperlink ref="M119" r:id="rId124" xr:uid="{00000000-0004-0000-0000-00007B000000}"/>
    <hyperlink ref="M120" r:id="rId125" xr:uid="{00000000-0004-0000-0000-00007C000000}"/>
    <hyperlink ref="M121" r:id="rId126" xr:uid="{00000000-0004-0000-0000-00007D000000}"/>
    <hyperlink ref="M122" r:id="rId127" xr:uid="{00000000-0004-0000-0000-00007E000000}"/>
    <hyperlink ref="M123" r:id="rId128" xr:uid="{00000000-0004-0000-0000-00007F000000}"/>
    <hyperlink ref="M124" r:id="rId129" xr:uid="{00000000-0004-0000-0000-000080000000}"/>
    <hyperlink ref="M125" r:id="rId130" xr:uid="{00000000-0004-0000-0000-000081000000}"/>
    <hyperlink ref="M126" r:id="rId131" xr:uid="{00000000-0004-0000-0000-000082000000}"/>
    <hyperlink ref="M127" r:id="rId132" xr:uid="{00000000-0004-0000-0000-000083000000}"/>
    <hyperlink ref="M128" r:id="rId133" xr:uid="{00000000-0004-0000-0000-000084000000}"/>
    <hyperlink ref="M129" r:id="rId134" xr:uid="{00000000-0004-0000-0000-000085000000}"/>
    <hyperlink ref="M130" r:id="rId135" xr:uid="{00000000-0004-0000-0000-000086000000}"/>
    <hyperlink ref="M131" r:id="rId136" xr:uid="{00000000-0004-0000-0000-000087000000}"/>
    <hyperlink ref="M132" r:id="rId137" xr:uid="{00000000-0004-0000-0000-000088000000}"/>
    <hyperlink ref="M133" r:id="rId138" xr:uid="{00000000-0004-0000-0000-000089000000}"/>
    <hyperlink ref="M134" r:id="rId139" xr:uid="{00000000-0004-0000-0000-00008A000000}"/>
    <hyperlink ref="M135" r:id="rId140" xr:uid="{00000000-0004-0000-0000-00008B000000}"/>
    <hyperlink ref="N135" r:id="rId141" xr:uid="{00000000-0004-0000-0000-00008C000000}"/>
    <hyperlink ref="M136" r:id="rId142" xr:uid="{00000000-0004-0000-0000-00008D000000}"/>
    <hyperlink ref="M137" r:id="rId143" xr:uid="{00000000-0004-0000-0000-00008E000000}"/>
    <hyperlink ref="M138" r:id="rId144" xr:uid="{00000000-0004-0000-0000-00008F000000}"/>
    <hyperlink ref="M139" r:id="rId145" xr:uid="{00000000-0004-0000-0000-000090000000}"/>
    <hyperlink ref="M140" r:id="rId146" xr:uid="{00000000-0004-0000-0000-000091000000}"/>
    <hyperlink ref="M141" r:id="rId147" xr:uid="{00000000-0004-0000-0000-000092000000}"/>
    <hyperlink ref="M142" r:id="rId148" xr:uid="{00000000-0004-0000-0000-000093000000}"/>
    <hyperlink ref="M143" r:id="rId149" xr:uid="{00000000-0004-0000-0000-000094000000}"/>
    <hyperlink ref="M144" r:id="rId150" xr:uid="{00000000-0004-0000-0000-000095000000}"/>
    <hyperlink ref="M145" r:id="rId151" xr:uid="{00000000-0004-0000-0000-000096000000}"/>
    <hyperlink ref="A146" r:id="rId152" xr:uid="{00000000-0004-0000-0000-000097000000}"/>
    <hyperlink ref="M146" r:id="rId153" xr:uid="{00000000-0004-0000-0000-000098000000}"/>
    <hyperlink ref="M147" r:id="rId154" xr:uid="{00000000-0004-0000-0000-000099000000}"/>
    <hyperlink ref="M148" r:id="rId155" location="260a2f727bab" xr:uid="{00000000-0004-0000-0000-00009A000000}"/>
    <hyperlink ref="M149" r:id="rId156" xr:uid="{00000000-0004-0000-0000-00009B000000}"/>
    <hyperlink ref="M150" r:id="rId157" xr:uid="{00000000-0004-0000-0000-00009C000000}"/>
    <hyperlink ref="M151" r:id="rId158" xr:uid="{00000000-0004-0000-0000-00009D000000}"/>
    <hyperlink ref="M152" r:id="rId159" xr:uid="{00000000-0004-0000-0000-00009E000000}"/>
    <hyperlink ref="M153" r:id="rId160" xr:uid="{00000000-0004-0000-0000-00009F000000}"/>
    <hyperlink ref="M154" r:id="rId161" xr:uid="{00000000-0004-0000-0000-0000A0000000}"/>
    <hyperlink ref="M155" r:id="rId162" xr:uid="{00000000-0004-0000-0000-0000A1000000}"/>
    <hyperlink ref="M156" r:id="rId163" xr:uid="{00000000-0004-0000-0000-0000A2000000}"/>
    <hyperlink ref="M157" r:id="rId164" xr:uid="{00000000-0004-0000-0000-0000A3000000}"/>
    <hyperlink ref="M158" r:id="rId165" xr:uid="{00000000-0004-0000-0000-0000A4000000}"/>
    <hyperlink ref="M159" r:id="rId166" xr:uid="{00000000-0004-0000-0000-0000A5000000}"/>
    <hyperlink ref="M160" r:id="rId167" xr:uid="{00000000-0004-0000-0000-0000A6000000}"/>
    <hyperlink ref="M161" r:id="rId168" xr:uid="{00000000-0004-0000-0000-0000A7000000}"/>
    <hyperlink ref="M162" r:id="rId169" xr:uid="{00000000-0004-0000-0000-0000A8000000}"/>
    <hyperlink ref="M163" r:id="rId170" location="assets_129" xr:uid="{00000000-0004-0000-0000-0000A9000000}"/>
    <hyperlink ref="M164" r:id="rId171" xr:uid="{00000000-0004-0000-0000-0000AA000000}"/>
    <hyperlink ref="M165" r:id="rId172" xr:uid="{00000000-0004-0000-0000-0000AB000000}"/>
    <hyperlink ref="M166" r:id="rId173" xr:uid="{00000000-0004-0000-0000-0000AC000000}"/>
    <hyperlink ref="M167" r:id="rId174" xr:uid="{00000000-0004-0000-0000-0000AD000000}"/>
    <hyperlink ref="M168" r:id="rId175" xr:uid="{00000000-0004-0000-0000-0000AE000000}"/>
    <hyperlink ref="M169" r:id="rId176" xr:uid="{00000000-0004-0000-0000-0000AF000000}"/>
    <hyperlink ref="M170" r:id="rId177" xr:uid="{00000000-0004-0000-0000-0000B0000000}"/>
    <hyperlink ref="M171" r:id="rId178" xr:uid="{00000000-0004-0000-0000-0000B1000000}"/>
    <hyperlink ref="N171" r:id="rId179" xr:uid="{00000000-0004-0000-0000-0000B2000000}"/>
    <hyperlink ref="M172" r:id="rId180" xr:uid="{00000000-0004-0000-0000-0000B3000000}"/>
    <hyperlink ref="N172" r:id="rId181" xr:uid="{00000000-0004-0000-0000-0000B4000000}"/>
    <hyperlink ref="M173" r:id="rId182" xr:uid="{00000000-0004-0000-0000-0000B5000000}"/>
    <hyperlink ref="M174" r:id="rId183" xr:uid="{00000000-0004-0000-0000-0000B6000000}"/>
    <hyperlink ref="M175" r:id="rId184" xr:uid="{00000000-0004-0000-0000-0000B7000000}"/>
    <hyperlink ref="N175" r:id="rId185" xr:uid="{00000000-0004-0000-0000-0000B8000000}"/>
    <hyperlink ref="M176" r:id="rId186" xr:uid="{00000000-0004-0000-0000-0000B9000000}"/>
    <hyperlink ref="A177" r:id="rId187" xr:uid="{00000000-0004-0000-0000-0000BA000000}"/>
    <hyperlink ref="M177" r:id="rId188" xr:uid="{00000000-0004-0000-0000-0000BB000000}"/>
    <hyperlink ref="M178" r:id="rId189" xr:uid="{00000000-0004-0000-0000-0000BC000000}"/>
    <hyperlink ref="N178" r:id="rId190" xr:uid="{00000000-0004-0000-0000-0000BD000000}"/>
    <hyperlink ref="M179" r:id="rId191" xr:uid="{00000000-0004-0000-0000-0000BE000000}"/>
    <hyperlink ref="M180" r:id="rId192" xr:uid="{00000000-0004-0000-0000-0000BF000000}"/>
    <hyperlink ref="M181" r:id="rId193" xr:uid="{00000000-0004-0000-0000-0000C0000000}"/>
    <hyperlink ref="M182" r:id="rId194" xr:uid="{00000000-0004-0000-0000-0000C1000000}"/>
    <hyperlink ref="M183" r:id="rId195" xr:uid="{00000000-0004-0000-0000-0000C2000000}"/>
    <hyperlink ref="M184" r:id="rId196" xr:uid="{00000000-0004-0000-0000-0000C3000000}"/>
    <hyperlink ref="M185" r:id="rId197" xr:uid="{00000000-0004-0000-0000-0000C4000000}"/>
    <hyperlink ref="N185" r:id="rId198" xr:uid="{00000000-0004-0000-0000-0000C5000000}"/>
    <hyperlink ref="M186" r:id="rId199" xr:uid="{00000000-0004-0000-0000-0000C6000000}"/>
    <hyperlink ref="M187" r:id="rId200" xr:uid="{00000000-0004-0000-0000-0000C7000000}"/>
    <hyperlink ref="M188" r:id="rId201" xr:uid="{00000000-0004-0000-0000-0000C8000000}"/>
    <hyperlink ref="M189" r:id="rId202" xr:uid="{00000000-0004-0000-0000-0000C9000000}"/>
    <hyperlink ref="M190" r:id="rId203" xr:uid="{00000000-0004-0000-0000-0000CA000000}"/>
    <hyperlink ref="M191" r:id="rId204" xr:uid="{00000000-0004-0000-0000-0000CB000000}"/>
    <hyperlink ref="M192" r:id="rId205" xr:uid="{00000000-0004-0000-0000-0000CC000000}"/>
    <hyperlink ref="N192" r:id="rId206" xr:uid="{00000000-0004-0000-0000-0000CD000000}"/>
    <hyperlink ref="M193" r:id="rId207" xr:uid="{00000000-0004-0000-0000-0000CE000000}"/>
    <hyperlink ref="M194" r:id="rId208" xr:uid="{00000000-0004-0000-0000-0000CF000000}"/>
    <hyperlink ref="M195" r:id="rId209" xr:uid="{00000000-0004-0000-0000-0000D0000000}"/>
    <hyperlink ref="M196" r:id="rId210" xr:uid="{00000000-0004-0000-0000-0000D1000000}"/>
    <hyperlink ref="M197" r:id="rId211" xr:uid="{00000000-0004-0000-0000-0000D2000000}"/>
    <hyperlink ref="N197" r:id="rId212" xr:uid="{00000000-0004-0000-0000-0000D3000000}"/>
    <hyperlink ref="M198" r:id="rId213" xr:uid="{00000000-0004-0000-0000-0000D4000000}"/>
    <hyperlink ref="M199" r:id="rId214" xr:uid="{00000000-0004-0000-0000-0000D5000000}"/>
    <hyperlink ref="M200" r:id="rId215" xr:uid="{00000000-0004-0000-0000-0000D6000000}"/>
    <hyperlink ref="M201" r:id="rId216" xr:uid="{00000000-0004-0000-0000-0000D7000000}"/>
    <hyperlink ref="M202" r:id="rId217" xr:uid="{00000000-0004-0000-0000-0000D8000000}"/>
    <hyperlink ref="M203" r:id="rId218" xr:uid="{00000000-0004-0000-0000-0000D9000000}"/>
    <hyperlink ref="M204" r:id="rId219" xr:uid="{00000000-0004-0000-0000-0000DA000000}"/>
    <hyperlink ref="N204" r:id="rId220" xr:uid="{00000000-0004-0000-0000-0000DB000000}"/>
    <hyperlink ref="M205" r:id="rId221" xr:uid="{00000000-0004-0000-0000-0000DC000000}"/>
    <hyperlink ref="M206" r:id="rId222" xr:uid="{00000000-0004-0000-0000-0000DD000000}"/>
    <hyperlink ref="M207" r:id="rId223" xr:uid="{00000000-0004-0000-0000-0000DE000000}"/>
    <hyperlink ref="M208" r:id="rId224" xr:uid="{00000000-0004-0000-0000-0000DF000000}"/>
    <hyperlink ref="M209" r:id="rId225" xr:uid="{00000000-0004-0000-0000-0000E0000000}"/>
    <hyperlink ref="M210" r:id="rId226" xr:uid="{00000000-0004-0000-0000-0000E1000000}"/>
    <hyperlink ref="M211" r:id="rId227" xr:uid="{00000000-0004-0000-0000-0000E2000000}"/>
    <hyperlink ref="M212" r:id="rId228" xr:uid="{00000000-0004-0000-0000-0000E3000000}"/>
    <hyperlink ref="M213" r:id="rId229" xr:uid="{00000000-0004-0000-0000-0000E4000000}"/>
    <hyperlink ref="M214" r:id="rId230" xr:uid="{00000000-0004-0000-0000-0000E5000000}"/>
    <hyperlink ref="N214" r:id="rId231" xr:uid="{00000000-0004-0000-0000-0000E6000000}"/>
    <hyperlink ref="M215" r:id="rId232" xr:uid="{00000000-0004-0000-0000-0000E7000000}"/>
    <hyperlink ref="N215" r:id="rId233" xr:uid="{00000000-0004-0000-0000-0000E8000000}"/>
    <hyperlink ref="M216" r:id="rId234" xr:uid="{00000000-0004-0000-0000-0000E9000000}"/>
    <hyperlink ref="M217" r:id="rId235" xr:uid="{00000000-0004-0000-0000-0000EA000000}"/>
    <hyperlink ref="N217" r:id="rId236" xr:uid="{00000000-0004-0000-0000-0000EB000000}"/>
    <hyperlink ref="M218" r:id="rId237" xr:uid="{00000000-0004-0000-0000-0000EC000000}"/>
    <hyperlink ref="N218" r:id="rId238" xr:uid="{00000000-0004-0000-0000-0000ED000000}"/>
    <hyperlink ref="M219" r:id="rId239" xr:uid="{00000000-0004-0000-0000-0000EE000000}"/>
    <hyperlink ref="M220" r:id="rId240" xr:uid="{00000000-0004-0000-0000-0000EF000000}"/>
    <hyperlink ref="M221" r:id="rId241" xr:uid="{00000000-0004-0000-0000-0000F0000000}"/>
    <hyperlink ref="M222" r:id="rId242" xr:uid="{00000000-0004-0000-0000-0000F1000000}"/>
    <hyperlink ref="M223" r:id="rId243" xr:uid="{00000000-0004-0000-0000-0000F2000000}"/>
    <hyperlink ref="M224" r:id="rId244" xr:uid="{00000000-0004-0000-0000-0000F3000000}"/>
    <hyperlink ref="M225" r:id="rId245" xr:uid="{00000000-0004-0000-0000-0000F4000000}"/>
    <hyperlink ref="M226" r:id="rId246" xr:uid="{00000000-0004-0000-0000-0000F5000000}"/>
    <hyperlink ref="M227" r:id="rId247" xr:uid="{00000000-0004-0000-0000-0000F6000000}"/>
    <hyperlink ref="M228" r:id="rId248" xr:uid="{00000000-0004-0000-0000-0000F7000000}"/>
    <hyperlink ref="M229" r:id="rId249" xr:uid="{00000000-0004-0000-0000-0000F8000000}"/>
    <hyperlink ref="M230" r:id="rId250" xr:uid="{00000000-0004-0000-0000-0000F9000000}"/>
    <hyperlink ref="M231" r:id="rId251" xr:uid="{00000000-0004-0000-0000-0000FA000000}"/>
    <hyperlink ref="M232" r:id="rId252" xr:uid="{00000000-0004-0000-0000-0000FB000000}"/>
    <hyperlink ref="M233" r:id="rId253" xr:uid="{00000000-0004-0000-0000-0000FC000000}"/>
    <hyperlink ref="M234" r:id="rId254" xr:uid="{00000000-0004-0000-0000-0000FD000000}"/>
    <hyperlink ref="N234" r:id="rId255" xr:uid="{00000000-0004-0000-0000-0000FE000000}"/>
    <hyperlink ref="M235" r:id="rId256" xr:uid="{00000000-0004-0000-0000-0000FF000000}"/>
    <hyperlink ref="M236" r:id="rId257" xr:uid="{00000000-0004-0000-0000-000000010000}"/>
    <hyperlink ref="M237" r:id="rId258" xr:uid="{00000000-0004-0000-0000-000001010000}"/>
    <hyperlink ref="M238" r:id="rId259" xr:uid="{00000000-0004-0000-0000-000002010000}"/>
    <hyperlink ref="N238" r:id="rId260" xr:uid="{00000000-0004-0000-0000-000003010000}"/>
    <hyperlink ref="M239" r:id="rId261" xr:uid="{00000000-0004-0000-0000-000004010000}"/>
    <hyperlink ref="N239" r:id="rId262" xr:uid="{00000000-0004-0000-0000-000005010000}"/>
    <hyperlink ref="A240" r:id="rId263" xr:uid="{00000000-0004-0000-0000-000006010000}"/>
    <hyperlink ref="M240" r:id="rId264" xr:uid="{00000000-0004-0000-0000-000007010000}"/>
    <hyperlink ref="M241" r:id="rId265" xr:uid="{00000000-0004-0000-0000-000008010000}"/>
    <hyperlink ref="N241" r:id="rId266" xr:uid="{00000000-0004-0000-0000-000009010000}"/>
    <hyperlink ref="M242" r:id="rId267" xr:uid="{00000000-0004-0000-0000-00000A010000}"/>
    <hyperlink ref="M243" r:id="rId268" xr:uid="{00000000-0004-0000-0000-00000B010000}"/>
    <hyperlink ref="M244" r:id="rId269" xr:uid="{00000000-0004-0000-0000-00000C010000}"/>
    <hyperlink ref="N244" r:id="rId270" xr:uid="{00000000-0004-0000-0000-00000D010000}"/>
    <hyperlink ref="A245" r:id="rId271" xr:uid="{00000000-0004-0000-0000-00000E010000}"/>
    <hyperlink ref="M245" r:id="rId272" xr:uid="{00000000-0004-0000-0000-00000F010000}"/>
    <hyperlink ref="M246" r:id="rId273" xr:uid="{00000000-0004-0000-0000-000010010000}"/>
    <hyperlink ref="M247" r:id="rId274" xr:uid="{00000000-0004-0000-0000-000011010000}"/>
    <hyperlink ref="M248" r:id="rId275" xr:uid="{00000000-0004-0000-0000-000012010000}"/>
    <hyperlink ref="M249" r:id="rId276" xr:uid="{00000000-0004-0000-0000-000013010000}"/>
    <hyperlink ref="M250" r:id="rId277" xr:uid="{00000000-0004-0000-0000-000014010000}"/>
    <hyperlink ref="M251" r:id="rId278" xr:uid="{00000000-0004-0000-0000-000015010000}"/>
    <hyperlink ref="M252" r:id="rId279" xr:uid="{00000000-0004-0000-0000-000016010000}"/>
    <hyperlink ref="M253" r:id="rId280" xr:uid="{00000000-0004-0000-0000-000017010000}"/>
    <hyperlink ref="M254" r:id="rId281" xr:uid="{00000000-0004-0000-0000-000018010000}"/>
    <hyperlink ref="M255" r:id="rId282" location="6dfbcdc355d1" xr:uid="{00000000-0004-0000-0000-000019010000}"/>
    <hyperlink ref="M256" r:id="rId283" xr:uid="{00000000-0004-0000-0000-00001A010000}"/>
    <hyperlink ref="M257" r:id="rId284" xr:uid="{00000000-0004-0000-0000-00001B010000}"/>
    <hyperlink ref="M258" r:id="rId285" xr:uid="{00000000-0004-0000-0000-00001C010000}"/>
    <hyperlink ref="M259" r:id="rId286" xr:uid="{00000000-0004-0000-0000-00001D010000}"/>
    <hyperlink ref="M260" r:id="rId287" xr:uid="{00000000-0004-0000-0000-00001E010000}"/>
    <hyperlink ref="N260" r:id="rId288" xr:uid="{00000000-0004-0000-0000-00001F010000}"/>
    <hyperlink ref="M261" r:id="rId289" xr:uid="{00000000-0004-0000-0000-000020010000}"/>
    <hyperlink ref="A262" r:id="rId290" xr:uid="{00000000-0004-0000-0000-000021010000}"/>
    <hyperlink ref="M262" r:id="rId291" xr:uid="{00000000-0004-0000-0000-000022010000}"/>
    <hyperlink ref="N262" r:id="rId292" xr:uid="{00000000-0004-0000-0000-000023010000}"/>
    <hyperlink ref="M263" r:id="rId293" xr:uid="{00000000-0004-0000-0000-000024010000}"/>
    <hyperlink ref="M264" r:id="rId294" xr:uid="{00000000-0004-0000-0000-000025010000}"/>
    <hyperlink ref="A265" r:id="rId295" xr:uid="{00000000-0004-0000-0000-000026010000}"/>
    <hyperlink ref="M265" r:id="rId296" xr:uid="{00000000-0004-0000-0000-000027010000}"/>
    <hyperlink ref="M266" r:id="rId297" xr:uid="{00000000-0004-0000-0000-000028010000}"/>
    <hyperlink ref="N266" r:id="rId298" xr:uid="{00000000-0004-0000-0000-000029010000}"/>
    <hyperlink ref="M267" r:id="rId299" xr:uid="{00000000-0004-0000-0000-00002A010000}"/>
    <hyperlink ref="M268" r:id="rId300" xr:uid="{00000000-0004-0000-0000-00002B010000}"/>
    <hyperlink ref="M269" r:id="rId301" xr:uid="{00000000-0004-0000-0000-00002C010000}"/>
    <hyperlink ref="M270" r:id="rId302" xr:uid="{00000000-0004-0000-0000-00002D010000}"/>
    <hyperlink ref="M271" r:id="rId303" xr:uid="{00000000-0004-0000-0000-00002E010000}"/>
    <hyperlink ref="M272" r:id="rId304" xr:uid="{00000000-0004-0000-0000-00002F010000}"/>
    <hyperlink ref="M273" r:id="rId305" xr:uid="{00000000-0004-0000-0000-000030010000}"/>
    <hyperlink ref="M274" r:id="rId306" xr:uid="{00000000-0004-0000-0000-000031010000}"/>
    <hyperlink ref="M275" r:id="rId307" xr:uid="{00000000-0004-0000-0000-000032010000}"/>
    <hyperlink ref="M276" r:id="rId308" xr:uid="{00000000-0004-0000-0000-000033010000}"/>
    <hyperlink ref="M277" r:id="rId309" xr:uid="{00000000-0004-0000-0000-000034010000}"/>
    <hyperlink ref="M278" r:id="rId310" xr:uid="{00000000-0004-0000-0000-000035010000}"/>
    <hyperlink ref="M279" r:id="rId311" xr:uid="{00000000-0004-0000-0000-000036010000}"/>
    <hyperlink ref="M280" r:id="rId312" xr:uid="{00000000-0004-0000-0000-000037010000}"/>
    <hyperlink ref="M281" r:id="rId313" xr:uid="{00000000-0004-0000-0000-000038010000}"/>
    <hyperlink ref="M282" r:id="rId314" xr:uid="{00000000-0004-0000-0000-000039010000}"/>
    <hyperlink ref="M283" r:id="rId315" xr:uid="{00000000-0004-0000-0000-00003A010000}"/>
    <hyperlink ref="M284" r:id="rId316" xr:uid="{00000000-0004-0000-0000-00003B010000}"/>
    <hyperlink ref="A285" r:id="rId317" xr:uid="{00000000-0004-0000-0000-00003C010000}"/>
    <hyperlink ref="M285" r:id="rId318" xr:uid="{00000000-0004-0000-0000-00003D010000}"/>
    <hyperlink ref="M286" r:id="rId319" xr:uid="{00000000-0004-0000-0000-00003E010000}"/>
    <hyperlink ref="M287" r:id="rId320" xr:uid="{00000000-0004-0000-0000-00003F010000}"/>
    <hyperlink ref="M288" r:id="rId321" xr:uid="{00000000-0004-0000-0000-000040010000}"/>
    <hyperlink ref="M289" r:id="rId322" xr:uid="{00000000-0004-0000-0000-000041010000}"/>
    <hyperlink ref="M290" r:id="rId323" xr:uid="{00000000-0004-0000-0000-000042010000}"/>
    <hyperlink ref="M291" r:id="rId324" xr:uid="{00000000-0004-0000-0000-000043010000}"/>
    <hyperlink ref="M292" r:id="rId325" xr:uid="{00000000-0004-0000-0000-000044010000}"/>
    <hyperlink ref="M293" r:id="rId326" xr:uid="{00000000-0004-0000-0000-000045010000}"/>
    <hyperlink ref="M294" r:id="rId327" xr:uid="{00000000-0004-0000-0000-000046010000}"/>
    <hyperlink ref="M295" r:id="rId328" xr:uid="{00000000-0004-0000-0000-000047010000}"/>
    <hyperlink ref="M296" r:id="rId329" xr:uid="{00000000-0004-0000-0000-000048010000}"/>
    <hyperlink ref="M297" r:id="rId330" xr:uid="{00000000-0004-0000-0000-000049010000}"/>
    <hyperlink ref="M298" r:id="rId331" xr:uid="{00000000-0004-0000-0000-00004A010000}"/>
    <hyperlink ref="M299" r:id="rId332" location=".XAfhPhP7TUI" xr:uid="{00000000-0004-0000-0000-00004B010000}"/>
    <hyperlink ref="M300" r:id="rId333" xr:uid="{00000000-0004-0000-0000-00004C010000}"/>
    <hyperlink ref="M301" r:id="rId334" xr:uid="{00000000-0004-0000-0000-00004D010000}"/>
    <hyperlink ref="M302" r:id="rId335" xr:uid="{00000000-0004-0000-0000-00004E010000}"/>
    <hyperlink ref="M303" r:id="rId336" xr:uid="{00000000-0004-0000-0000-00004F010000}"/>
    <hyperlink ref="M304" r:id="rId337" xr:uid="{00000000-0004-0000-0000-000050010000}"/>
    <hyperlink ref="M305" r:id="rId338" xr:uid="{00000000-0004-0000-0000-000051010000}"/>
    <hyperlink ref="M306" r:id="rId339" xr:uid="{00000000-0004-0000-0000-000052010000}"/>
    <hyperlink ref="M307" r:id="rId340" xr:uid="{00000000-0004-0000-0000-000053010000}"/>
    <hyperlink ref="M308" r:id="rId341" xr:uid="{00000000-0004-0000-0000-000054010000}"/>
    <hyperlink ref="M309" r:id="rId342" xr:uid="{00000000-0004-0000-0000-000055010000}"/>
    <hyperlink ref="A310" r:id="rId343" xr:uid="{00000000-0004-0000-0000-000056010000}"/>
    <hyperlink ref="M310" r:id="rId344" xr:uid="{00000000-0004-0000-0000-000057010000}"/>
    <hyperlink ref="N310" r:id="rId345" xr:uid="{00000000-0004-0000-0000-000058010000}"/>
    <hyperlink ref="M311" r:id="rId346" xr:uid="{00000000-0004-0000-0000-000059010000}"/>
    <hyperlink ref="M312" r:id="rId347" xr:uid="{00000000-0004-0000-0000-00005A010000}"/>
    <hyperlink ref="M313" r:id="rId348" xr:uid="{00000000-0004-0000-0000-00005B010000}"/>
    <hyperlink ref="M314" r:id="rId349" xr:uid="{00000000-0004-0000-0000-00005C010000}"/>
    <hyperlink ref="M315" r:id="rId350" xr:uid="{00000000-0004-0000-0000-00005D010000}"/>
    <hyperlink ref="M316" r:id="rId351" xr:uid="{00000000-0004-0000-0000-00005E010000}"/>
    <hyperlink ref="M317" r:id="rId352" xr:uid="{00000000-0004-0000-0000-00005F010000}"/>
    <hyperlink ref="M318" r:id="rId353" xr:uid="{00000000-0004-0000-0000-000060010000}"/>
    <hyperlink ref="N318" r:id="rId354" xr:uid="{00000000-0004-0000-0000-000061010000}"/>
    <hyperlink ref="M319" r:id="rId355" xr:uid="{00000000-0004-0000-0000-000062010000}"/>
    <hyperlink ref="M320" r:id="rId356" xr:uid="{00000000-0004-0000-0000-000063010000}"/>
    <hyperlink ref="M321" r:id="rId357" xr:uid="{00000000-0004-0000-0000-000064010000}"/>
    <hyperlink ref="M322" r:id="rId358" xr:uid="{00000000-0004-0000-0000-000065010000}"/>
    <hyperlink ref="M323" r:id="rId359" xr:uid="{00000000-0004-0000-0000-000066010000}"/>
    <hyperlink ref="M324" r:id="rId360" xr:uid="{00000000-0004-0000-0000-000067010000}"/>
    <hyperlink ref="M325" r:id="rId361" xr:uid="{00000000-0004-0000-0000-000068010000}"/>
    <hyperlink ref="M326" r:id="rId362" xr:uid="{00000000-0004-0000-0000-000069010000}"/>
    <hyperlink ref="M327" r:id="rId363" xr:uid="{00000000-0004-0000-0000-00006A010000}"/>
    <hyperlink ref="M328" r:id="rId364" xr:uid="{00000000-0004-0000-0000-00006B010000}"/>
    <hyperlink ref="M329" r:id="rId365" xr:uid="{00000000-0004-0000-0000-00006C010000}"/>
    <hyperlink ref="M330" r:id="rId366" xr:uid="{00000000-0004-0000-0000-00006D010000}"/>
    <hyperlink ref="M331" r:id="rId367" xr:uid="{00000000-0004-0000-0000-00006E010000}"/>
    <hyperlink ref="M332" r:id="rId368" xr:uid="{00000000-0004-0000-0000-00006F010000}"/>
    <hyperlink ref="M333" r:id="rId369" xr:uid="{00000000-0004-0000-0000-000070010000}"/>
    <hyperlink ref="M334" r:id="rId370" xr:uid="{00000000-0004-0000-0000-000071010000}"/>
    <hyperlink ref="M335" r:id="rId371" xr:uid="{00000000-0004-0000-0000-000072010000}"/>
    <hyperlink ref="M336" r:id="rId372" xr:uid="{00000000-0004-0000-0000-000073010000}"/>
    <hyperlink ref="M337" r:id="rId373" xr:uid="{00000000-0004-0000-0000-000074010000}"/>
    <hyperlink ref="M338" r:id="rId374" xr:uid="{00000000-0004-0000-0000-000075010000}"/>
    <hyperlink ref="M339" r:id="rId375" xr:uid="{00000000-0004-0000-0000-000076010000}"/>
    <hyperlink ref="A340" r:id="rId376" xr:uid="{00000000-0004-0000-0000-000077010000}"/>
    <hyperlink ref="M340" r:id="rId377" xr:uid="{00000000-0004-0000-0000-000078010000}"/>
    <hyperlink ref="M341" r:id="rId378" xr:uid="{00000000-0004-0000-0000-000079010000}"/>
    <hyperlink ref="M342" r:id="rId379" xr:uid="{00000000-0004-0000-0000-00007A010000}"/>
    <hyperlink ref="M343" r:id="rId380" xr:uid="{00000000-0004-0000-0000-00007B010000}"/>
    <hyperlink ref="M344" r:id="rId381" xr:uid="{00000000-0004-0000-0000-00007C010000}"/>
    <hyperlink ref="M345" r:id="rId382" xr:uid="{00000000-0004-0000-0000-00007D010000}"/>
    <hyperlink ref="N345" r:id="rId383" xr:uid="{00000000-0004-0000-0000-00007E010000}"/>
    <hyperlink ref="M346" r:id="rId384" xr:uid="{00000000-0004-0000-0000-00007F010000}"/>
    <hyperlink ref="M347" r:id="rId385" xr:uid="{00000000-0004-0000-0000-000080010000}"/>
    <hyperlink ref="M348" r:id="rId386" xr:uid="{00000000-0004-0000-0000-000081010000}"/>
    <hyperlink ref="M349" r:id="rId387" xr:uid="{00000000-0004-0000-0000-000082010000}"/>
    <hyperlink ref="M350" r:id="rId388" xr:uid="{00000000-0004-0000-0000-000083010000}"/>
    <hyperlink ref="M351" r:id="rId389" xr:uid="{00000000-0004-0000-0000-000084010000}"/>
    <hyperlink ref="M352" r:id="rId390" xr:uid="{00000000-0004-0000-0000-000085010000}"/>
    <hyperlink ref="A353" r:id="rId391" xr:uid="{00000000-0004-0000-0000-000086010000}"/>
    <hyperlink ref="M353" r:id="rId392" xr:uid="{00000000-0004-0000-0000-000087010000}"/>
    <hyperlink ref="M354" r:id="rId393" xr:uid="{00000000-0004-0000-0000-000088010000}"/>
    <hyperlink ref="M355" r:id="rId394" xr:uid="{00000000-0004-0000-0000-000089010000}"/>
    <hyperlink ref="M356" r:id="rId395" xr:uid="{00000000-0004-0000-0000-00008A010000}"/>
    <hyperlink ref="M357" r:id="rId396" xr:uid="{00000000-0004-0000-0000-00008B010000}"/>
    <hyperlink ref="M358" r:id="rId397" xr:uid="{00000000-0004-0000-0000-00008C010000}"/>
    <hyperlink ref="M359" r:id="rId398" xr:uid="{00000000-0004-0000-0000-00008D010000}"/>
    <hyperlink ref="M360" r:id="rId399" xr:uid="{00000000-0004-0000-0000-00008E010000}"/>
    <hyperlink ref="M361" r:id="rId400" xr:uid="{00000000-0004-0000-0000-00008F010000}"/>
    <hyperlink ref="M362" r:id="rId401" xr:uid="{00000000-0004-0000-0000-000090010000}"/>
    <hyperlink ref="N362" r:id="rId402" xr:uid="{00000000-0004-0000-0000-000091010000}"/>
    <hyperlink ref="M363" r:id="rId403" xr:uid="{00000000-0004-0000-0000-000092010000}"/>
    <hyperlink ref="M364" r:id="rId404" xr:uid="{00000000-0004-0000-0000-000093010000}"/>
    <hyperlink ref="N364" r:id="rId405" xr:uid="{00000000-0004-0000-0000-000094010000}"/>
    <hyperlink ref="M365" r:id="rId406" location=".UFcROxgUwaA" xr:uid="{00000000-0004-0000-0000-000095010000}"/>
    <hyperlink ref="M366" r:id="rId407" xr:uid="{00000000-0004-0000-0000-000096010000}"/>
    <hyperlink ref="M367" r:id="rId408" xr:uid="{00000000-0004-0000-0000-000097010000}"/>
    <hyperlink ref="M368" r:id="rId409" xr:uid="{00000000-0004-0000-0000-000098010000}"/>
    <hyperlink ref="M369" r:id="rId410" xr:uid="{00000000-0004-0000-0000-000099010000}"/>
    <hyperlink ref="M370" r:id="rId411" xr:uid="{00000000-0004-0000-0000-00009A010000}"/>
    <hyperlink ref="M371" r:id="rId412" xr:uid="{00000000-0004-0000-0000-00009B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37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53125" defaultRowHeight="12.75" customHeight="1"/>
  <cols>
    <col min="1" max="1" width="25.81640625" customWidth="1"/>
    <col min="2" max="2" width="18.54296875" customWidth="1"/>
    <col min="3" max="3" width="16.81640625" customWidth="1"/>
    <col min="4" max="4" width="10" customWidth="1"/>
    <col min="5" max="5" width="34.54296875" customWidth="1"/>
    <col min="6" max="6" width="14.81640625" customWidth="1"/>
    <col min="7" max="7" width="17" customWidth="1"/>
    <col min="8" max="8" width="11.54296875" customWidth="1"/>
    <col min="9" max="9" width="13.81640625" customWidth="1"/>
    <col min="10" max="10" width="15.54296875" customWidth="1"/>
    <col min="11" max="11" width="2.26953125" customWidth="1"/>
    <col min="12" max="14" width="17.26953125" customWidth="1"/>
  </cols>
  <sheetData>
    <row r="1" spans="1:14" ht="23">
      <c r="A1" s="1" t="s">
        <v>0</v>
      </c>
      <c r="B1" s="1" t="s">
        <v>1</v>
      </c>
      <c r="C1" s="2" t="s">
        <v>2</v>
      </c>
      <c r="D1" s="3" t="s">
        <v>3</v>
      </c>
      <c r="E1" s="1" t="s">
        <v>4</v>
      </c>
      <c r="F1" s="4" t="s">
        <v>5</v>
      </c>
      <c r="G1" s="5" t="s">
        <v>6</v>
      </c>
      <c r="H1" s="1" t="s">
        <v>7</v>
      </c>
      <c r="I1" s="6" t="s">
        <v>8</v>
      </c>
      <c r="J1" s="7" t="s">
        <v>9</v>
      </c>
      <c r="K1" s="8"/>
      <c r="L1" s="8" t="s">
        <v>10</v>
      </c>
      <c r="M1" s="9" t="s">
        <v>11</v>
      </c>
      <c r="N1" s="9" t="s">
        <v>12</v>
      </c>
    </row>
    <row r="2" spans="1:14" ht="172.5">
      <c r="A2" s="10"/>
      <c r="B2" s="11"/>
      <c r="C2" s="12" t="s">
        <v>13</v>
      </c>
      <c r="D2" s="13" t="s">
        <v>14</v>
      </c>
      <c r="E2" s="14"/>
      <c r="F2" s="15" t="s">
        <v>15</v>
      </c>
      <c r="G2" s="14" t="s">
        <v>16</v>
      </c>
      <c r="H2" s="11"/>
      <c r="I2" s="16" t="s">
        <v>17</v>
      </c>
      <c r="J2" s="16" t="str">
        <f>"=IF(C3&gt;100000000,C3,"")"</f>
        <v>=IF(C3&gt;100000000,C3,")</v>
      </c>
      <c r="K2" s="11"/>
      <c r="L2" s="11"/>
      <c r="M2" s="17"/>
      <c r="N2" s="17"/>
    </row>
    <row r="3" spans="1:14" ht="50">
      <c r="A3" s="3" t="s">
        <v>18</v>
      </c>
      <c r="B3" s="18" t="s">
        <v>19</v>
      </c>
      <c r="C3" s="19">
        <v>40000000</v>
      </c>
      <c r="D3" s="20">
        <v>2020</v>
      </c>
      <c r="E3" s="20" t="s">
        <v>20</v>
      </c>
      <c r="F3" s="20" t="s">
        <v>21</v>
      </c>
      <c r="G3" s="20" t="s">
        <v>22</v>
      </c>
      <c r="H3" s="21"/>
      <c r="I3" s="20">
        <v>1</v>
      </c>
      <c r="J3" s="22">
        <v>8000000000</v>
      </c>
      <c r="K3" s="21"/>
      <c r="L3" s="23" t="s">
        <v>23</v>
      </c>
      <c r="M3" s="24" t="s">
        <v>24</v>
      </c>
      <c r="N3" s="25"/>
    </row>
    <row r="4" spans="1:14" ht="409.5">
      <c r="A4" s="3" t="s">
        <v>25</v>
      </c>
      <c r="B4" s="26"/>
      <c r="C4" s="19">
        <v>300000</v>
      </c>
      <c r="D4" s="20">
        <v>2020</v>
      </c>
      <c r="E4" s="20" t="s">
        <v>26</v>
      </c>
      <c r="F4" s="20" t="s">
        <v>27</v>
      </c>
      <c r="G4" s="20" t="s">
        <v>28</v>
      </c>
      <c r="H4" s="21"/>
      <c r="I4" s="20">
        <v>3</v>
      </c>
      <c r="J4" s="22">
        <v>300000</v>
      </c>
      <c r="K4" s="21"/>
      <c r="L4" s="23" t="s">
        <v>23</v>
      </c>
      <c r="M4" s="24" t="s">
        <v>29</v>
      </c>
      <c r="N4" s="25"/>
    </row>
    <row r="5" spans="1:14" ht="75">
      <c r="A5" s="3" t="s">
        <v>30</v>
      </c>
      <c r="B5" s="26"/>
      <c r="C5" s="19">
        <v>115000000</v>
      </c>
      <c r="D5" s="20">
        <v>2020</v>
      </c>
      <c r="E5" s="20" t="s">
        <v>31</v>
      </c>
      <c r="F5" s="20" t="s">
        <v>21</v>
      </c>
      <c r="G5" s="20" t="s">
        <v>28</v>
      </c>
      <c r="H5" s="21"/>
      <c r="I5" s="20">
        <v>2</v>
      </c>
      <c r="J5" s="22">
        <v>115000000</v>
      </c>
      <c r="K5" s="21"/>
      <c r="L5" s="23" t="s">
        <v>32</v>
      </c>
      <c r="M5" s="24" t="s">
        <v>33</v>
      </c>
      <c r="N5" s="25"/>
    </row>
    <row r="6" spans="1:14" ht="100">
      <c r="A6" s="3" t="s">
        <v>34</v>
      </c>
      <c r="B6" s="26"/>
      <c r="C6" s="19">
        <v>387000</v>
      </c>
      <c r="D6" s="20">
        <v>2020</v>
      </c>
      <c r="E6" s="20" t="s">
        <v>35</v>
      </c>
      <c r="F6" s="20" t="s">
        <v>36</v>
      </c>
      <c r="G6" s="20" t="s">
        <v>28</v>
      </c>
      <c r="H6" s="21"/>
      <c r="I6" s="20">
        <v>2</v>
      </c>
      <c r="J6" s="22">
        <v>287000</v>
      </c>
      <c r="K6" s="21"/>
      <c r="L6" s="23" t="s">
        <v>37</v>
      </c>
      <c r="M6" s="24" t="s">
        <v>38</v>
      </c>
      <c r="N6" s="25"/>
    </row>
    <row r="7" spans="1:14" ht="57.5">
      <c r="A7" s="5" t="s">
        <v>39</v>
      </c>
      <c r="B7" s="27" t="s">
        <v>40</v>
      </c>
      <c r="C7" s="19">
        <v>22000000</v>
      </c>
      <c r="D7" s="20">
        <v>2020</v>
      </c>
      <c r="E7" s="20" t="s">
        <v>41</v>
      </c>
      <c r="F7" s="20" t="s">
        <v>42</v>
      </c>
      <c r="G7" s="20" t="s">
        <v>28</v>
      </c>
      <c r="H7" s="21"/>
      <c r="I7" s="20">
        <v>2</v>
      </c>
      <c r="J7" s="22">
        <v>22000000</v>
      </c>
      <c r="K7" s="21"/>
      <c r="L7" s="23" t="s">
        <v>43</v>
      </c>
      <c r="M7" s="24" t="s">
        <v>44</v>
      </c>
      <c r="N7" s="25"/>
    </row>
    <row r="8" spans="1:14" ht="46">
      <c r="A8" s="3" t="s">
        <v>45</v>
      </c>
      <c r="B8" s="26"/>
      <c r="C8" s="19">
        <v>9000000</v>
      </c>
      <c r="D8" s="20">
        <v>2020</v>
      </c>
      <c r="E8" s="20" t="s">
        <v>46</v>
      </c>
      <c r="F8" s="20" t="s">
        <v>47</v>
      </c>
      <c r="G8" s="20" t="s">
        <v>28</v>
      </c>
      <c r="H8" s="21"/>
      <c r="I8" s="20">
        <v>3</v>
      </c>
      <c r="J8" s="22">
        <v>9000000</v>
      </c>
      <c r="K8" s="21"/>
      <c r="L8" s="23" t="s">
        <v>48</v>
      </c>
      <c r="M8" s="24" t="s">
        <v>49</v>
      </c>
      <c r="N8" s="25"/>
    </row>
    <row r="9" spans="1:14" ht="112.5">
      <c r="A9" s="3" t="s">
        <v>50</v>
      </c>
      <c r="B9" s="26"/>
      <c r="C9" s="19">
        <v>250000000</v>
      </c>
      <c r="D9" s="20">
        <v>2020</v>
      </c>
      <c r="E9" s="20" t="s">
        <v>51</v>
      </c>
      <c r="F9" s="20" t="s">
        <v>42</v>
      </c>
      <c r="G9" s="20" t="s">
        <v>22</v>
      </c>
      <c r="H9" s="21"/>
      <c r="I9" s="20">
        <v>1</v>
      </c>
      <c r="J9" s="22">
        <v>250000000</v>
      </c>
      <c r="K9" s="21"/>
      <c r="L9" s="23" t="s">
        <v>52</v>
      </c>
      <c r="M9" s="24" t="s">
        <v>53</v>
      </c>
      <c r="N9" s="25"/>
    </row>
    <row r="10" spans="1:14" ht="75">
      <c r="A10" s="3" t="s">
        <v>54</v>
      </c>
      <c r="B10" s="26"/>
      <c r="C10" s="19">
        <v>6900000</v>
      </c>
      <c r="D10" s="20">
        <v>2020</v>
      </c>
      <c r="E10" s="20" t="s">
        <v>55</v>
      </c>
      <c r="F10" s="20" t="s">
        <v>36</v>
      </c>
      <c r="G10" s="20" t="s">
        <v>56</v>
      </c>
      <c r="H10" s="21"/>
      <c r="I10" s="20">
        <v>4</v>
      </c>
      <c r="J10" s="22">
        <v>6900000</v>
      </c>
      <c r="K10" s="21"/>
      <c r="L10" s="23" t="s">
        <v>32</v>
      </c>
      <c r="M10" s="24" t="s">
        <v>57</v>
      </c>
      <c r="N10" s="25"/>
    </row>
    <row r="11" spans="1:14" ht="37.5">
      <c r="A11" s="3" t="s">
        <v>58</v>
      </c>
      <c r="B11" s="26"/>
      <c r="C11" s="19">
        <v>900000</v>
      </c>
      <c r="D11" s="20">
        <v>2020</v>
      </c>
      <c r="E11" s="20" t="s">
        <v>59</v>
      </c>
      <c r="F11" s="20" t="s">
        <v>60</v>
      </c>
      <c r="G11" s="20" t="s">
        <v>22</v>
      </c>
      <c r="H11" s="21"/>
      <c r="I11" s="20">
        <v>1</v>
      </c>
      <c r="J11" s="22">
        <v>900000</v>
      </c>
      <c r="K11" s="21"/>
      <c r="L11" s="23" t="s">
        <v>61</v>
      </c>
      <c r="M11" s="24" t="s">
        <v>62</v>
      </c>
      <c r="N11" s="25"/>
    </row>
    <row r="12" spans="1:14" ht="87.5">
      <c r="A12" s="3" t="s">
        <v>63</v>
      </c>
      <c r="B12" s="26"/>
      <c r="C12" s="19">
        <v>150000</v>
      </c>
      <c r="D12" s="20">
        <v>2020</v>
      </c>
      <c r="E12" s="20" t="s">
        <v>64</v>
      </c>
      <c r="F12" s="20" t="s">
        <v>60</v>
      </c>
      <c r="G12" s="20" t="s">
        <v>28</v>
      </c>
      <c r="H12" s="21"/>
      <c r="I12" s="20">
        <v>1</v>
      </c>
      <c r="J12" s="22">
        <v>150000</v>
      </c>
      <c r="K12" s="21"/>
      <c r="L12" s="23" t="s">
        <v>65</v>
      </c>
      <c r="M12" s="24" t="s">
        <v>66</v>
      </c>
      <c r="N12" s="25"/>
    </row>
    <row r="13" spans="1:14" ht="62.5">
      <c r="A13" s="3" t="s">
        <v>67</v>
      </c>
      <c r="B13" s="26"/>
      <c r="C13" s="19">
        <v>600000</v>
      </c>
      <c r="D13" s="20">
        <v>2020</v>
      </c>
      <c r="E13" s="20" t="s">
        <v>68</v>
      </c>
      <c r="F13" s="20" t="s">
        <v>60</v>
      </c>
      <c r="G13" s="20" t="s">
        <v>28</v>
      </c>
      <c r="H13" s="21"/>
      <c r="I13" s="20">
        <v>1</v>
      </c>
      <c r="J13" s="22">
        <v>600000</v>
      </c>
      <c r="K13" s="21"/>
      <c r="L13" s="23" t="s">
        <v>69</v>
      </c>
      <c r="M13" s="24" t="s">
        <v>70</v>
      </c>
      <c r="N13" s="25"/>
    </row>
    <row r="14" spans="1:14" ht="75">
      <c r="A14" s="3" t="s">
        <v>71</v>
      </c>
      <c r="B14" s="26"/>
      <c r="C14" s="19">
        <v>5200000</v>
      </c>
      <c r="D14" s="20">
        <v>2020</v>
      </c>
      <c r="E14" s="20" t="s">
        <v>72</v>
      </c>
      <c r="F14" s="20" t="s">
        <v>60</v>
      </c>
      <c r="G14" s="20" t="s">
        <v>73</v>
      </c>
      <c r="H14" s="21"/>
      <c r="I14" s="20">
        <v>2</v>
      </c>
      <c r="J14" s="22">
        <v>5200000</v>
      </c>
      <c r="K14" s="21"/>
      <c r="L14" s="23" t="s">
        <v>74</v>
      </c>
      <c r="M14" s="24" t="s">
        <v>75</v>
      </c>
      <c r="N14" s="25"/>
    </row>
    <row r="15" spans="1:14" ht="57.5">
      <c r="A15" s="3" t="s">
        <v>76</v>
      </c>
      <c r="B15" s="26"/>
      <c r="C15" s="19">
        <v>500000</v>
      </c>
      <c r="D15" s="20">
        <v>2020</v>
      </c>
      <c r="E15" s="20" t="s">
        <v>77</v>
      </c>
      <c r="F15" s="20" t="s">
        <v>78</v>
      </c>
      <c r="G15" s="20" t="s">
        <v>28</v>
      </c>
      <c r="H15" s="21"/>
      <c r="I15" s="20">
        <v>1</v>
      </c>
      <c r="J15" s="22">
        <v>500000</v>
      </c>
      <c r="K15" s="21"/>
      <c r="L15" s="23" t="s">
        <v>79</v>
      </c>
      <c r="M15" s="28" t="s">
        <v>80</v>
      </c>
      <c r="N15" s="25"/>
    </row>
    <row r="16" spans="1:14" ht="80.5">
      <c r="A16" s="3" t="s">
        <v>81</v>
      </c>
      <c r="B16" s="26"/>
      <c r="C16" s="19">
        <v>6500000</v>
      </c>
      <c r="D16" s="20">
        <v>2020</v>
      </c>
      <c r="E16" s="20" t="s">
        <v>82</v>
      </c>
      <c r="F16" s="20" t="s">
        <v>36</v>
      </c>
      <c r="G16" s="20" t="s">
        <v>22</v>
      </c>
      <c r="H16" s="21"/>
      <c r="I16" s="20">
        <v>2</v>
      </c>
      <c r="J16" s="22">
        <v>6500000</v>
      </c>
      <c r="K16" s="21"/>
      <c r="L16" s="23" t="s">
        <v>83</v>
      </c>
      <c r="M16" s="29" t="s">
        <v>84</v>
      </c>
      <c r="N16" s="25"/>
    </row>
    <row r="17" spans="1:14" ht="69">
      <c r="A17" s="3" t="s">
        <v>85</v>
      </c>
      <c r="B17" s="26"/>
      <c r="C17" s="19">
        <v>10600000</v>
      </c>
      <c r="D17" s="20">
        <v>2020</v>
      </c>
      <c r="E17" s="20" t="s">
        <v>86</v>
      </c>
      <c r="F17" s="20" t="s">
        <v>60</v>
      </c>
      <c r="G17" s="20" t="s">
        <v>28</v>
      </c>
      <c r="H17" s="21"/>
      <c r="I17" s="20">
        <v>2</v>
      </c>
      <c r="J17" s="22">
        <v>10600000</v>
      </c>
      <c r="K17" s="21"/>
      <c r="L17" s="23" t="s">
        <v>32</v>
      </c>
      <c r="M17" s="29" t="s">
        <v>87</v>
      </c>
      <c r="N17" s="25"/>
    </row>
    <row r="18" spans="1:14" ht="92">
      <c r="A18" s="3" t="s">
        <v>88</v>
      </c>
      <c r="B18" s="26"/>
      <c r="C18" s="19">
        <v>5000000</v>
      </c>
      <c r="D18" s="20">
        <v>2020</v>
      </c>
      <c r="E18" s="20" t="s">
        <v>89</v>
      </c>
      <c r="F18" s="20" t="s">
        <v>47</v>
      </c>
      <c r="G18" s="20" t="s">
        <v>22</v>
      </c>
      <c r="H18" s="21"/>
      <c r="I18" s="20">
        <v>2</v>
      </c>
      <c r="J18" s="22">
        <v>5000000</v>
      </c>
      <c r="K18" s="21"/>
      <c r="L18" s="23" t="s">
        <v>90</v>
      </c>
      <c r="M18" s="29" t="s">
        <v>91</v>
      </c>
      <c r="N18" s="25"/>
    </row>
    <row r="19" spans="1:14" ht="75">
      <c r="A19" s="3" t="s">
        <v>92</v>
      </c>
      <c r="B19" s="30" t="s">
        <v>93</v>
      </c>
      <c r="C19" s="19">
        <v>30000000</v>
      </c>
      <c r="D19" s="20">
        <v>2020</v>
      </c>
      <c r="E19" s="20" t="s">
        <v>94</v>
      </c>
      <c r="F19" s="20" t="s">
        <v>60</v>
      </c>
      <c r="G19" s="20" t="s">
        <v>28</v>
      </c>
      <c r="H19" s="21"/>
      <c r="I19" s="20">
        <v>3</v>
      </c>
      <c r="J19" s="22">
        <v>30000000</v>
      </c>
      <c r="K19" s="21"/>
      <c r="L19" s="23" t="s">
        <v>95</v>
      </c>
      <c r="M19" s="24" t="s">
        <v>96</v>
      </c>
      <c r="N19" s="25"/>
    </row>
    <row r="20" spans="1:14" ht="57.5">
      <c r="A20" s="31" t="s">
        <v>97</v>
      </c>
      <c r="B20" s="32"/>
      <c r="C20" s="19">
        <v>4200000</v>
      </c>
      <c r="D20" s="20">
        <v>2020</v>
      </c>
      <c r="E20" s="20" t="s">
        <v>98</v>
      </c>
      <c r="F20" s="20" t="s">
        <v>99</v>
      </c>
      <c r="G20" s="20" t="s">
        <v>73</v>
      </c>
      <c r="H20" s="20"/>
      <c r="I20" s="20">
        <v>2</v>
      </c>
      <c r="J20" s="33"/>
      <c r="K20" s="21"/>
      <c r="L20" s="34" t="s">
        <v>100</v>
      </c>
      <c r="M20" s="35" t="s">
        <v>101</v>
      </c>
      <c r="N20" s="36"/>
    </row>
    <row r="21" spans="1:14" ht="46">
      <c r="A21" s="31" t="s">
        <v>102</v>
      </c>
      <c r="B21" s="32"/>
      <c r="C21" s="19">
        <v>100000</v>
      </c>
      <c r="D21" s="20">
        <v>2020</v>
      </c>
      <c r="E21" s="20" t="s">
        <v>103</v>
      </c>
      <c r="F21" s="20" t="s">
        <v>36</v>
      </c>
      <c r="G21" s="20" t="s">
        <v>28</v>
      </c>
      <c r="H21" s="20" t="s">
        <v>104</v>
      </c>
      <c r="I21" s="20">
        <v>2</v>
      </c>
      <c r="J21" s="33"/>
      <c r="K21" s="21"/>
      <c r="L21" s="34" t="s">
        <v>105</v>
      </c>
      <c r="M21" s="35" t="s">
        <v>106</v>
      </c>
      <c r="N21" s="36"/>
    </row>
    <row r="22" spans="1:14" ht="46">
      <c r="A22" s="31" t="s">
        <v>107</v>
      </c>
      <c r="B22" s="32"/>
      <c r="C22" s="19">
        <v>20000000</v>
      </c>
      <c r="D22" s="20">
        <v>2020</v>
      </c>
      <c r="E22" s="20" t="s">
        <v>108</v>
      </c>
      <c r="F22" s="20" t="s">
        <v>109</v>
      </c>
      <c r="G22" s="20" t="s">
        <v>22</v>
      </c>
      <c r="H22" s="20"/>
      <c r="I22" s="20">
        <v>4</v>
      </c>
      <c r="J22" s="33"/>
      <c r="K22" s="21"/>
      <c r="L22" s="34" t="s">
        <v>32</v>
      </c>
      <c r="M22" s="35" t="s">
        <v>110</v>
      </c>
      <c r="N22" s="36"/>
    </row>
    <row r="23" spans="1:14" ht="57.5">
      <c r="A23" s="31" t="s">
        <v>111</v>
      </c>
      <c r="B23" s="32"/>
      <c r="C23" s="19">
        <v>200000</v>
      </c>
      <c r="D23" s="20">
        <v>2020</v>
      </c>
      <c r="E23" s="20" t="s">
        <v>112</v>
      </c>
      <c r="F23" s="20" t="s">
        <v>113</v>
      </c>
      <c r="G23" s="20" t="s">
        <v>28</v>
      </c>
      <c r="H23" s="20"/>
      <c r="I23" s="20">
        <v>4</v>
      </c>
      <c r="J23" s="33"/>
      <c r="K23" s="21"/>
      <c r="L23" s="34" t="s">
        <v>114</v>
      </c>
      <c r="M23" s="35" t="s">
        <v>115</v>
      </c>
      <c r="N23" s="36"/>
    </row>
    <row r="24" spans="1:14" ht="46">
      <c r="A24" s="31" t="s">
        <v>116</v>
      </c>
      <c r="B24" s="32"/>
      <c r="C24" s="19">
        <v>139000000</v>
      </c>
      <c r="D24" s="20">
        <v>2020</v>
      </c>
      <c r="E24" s="20" t="s">
        <v>117</v>
      </c>
      <c r="F24" s="20" t="s">
        <v>42</v>
      </c>
      <c r="G24" s="20" t="s">
        <v>28</v>
      </c>
      <c r="H24" s="20"/>
      <c r="I24" s="20">
        <v>2</v>
      </c>
      <c r="J24" s="33"/>
      <c r="K24" s="21"/>
      <c r="L24" s="34" t="s">
        <v>32</v>
      </c>
      <c r="M24" s="35" t="s">
        <v>118</v>
      </c>
      <c r="N24" s="36"/>
    </row>
    <row r="25" spans="1:14" ht="57.5">
      <c r="A25" s="31" t="s">
        <v>119</v>
      </c>
      <c r="B25" s="32"/>
      <c r="C25" s="19">
        <v>885000000</v>
      </c>
      <c r="D25" s="20">
        <v>2020</v>
      </c>
      <c r="E25" s="20" t="s">
        <v>120</v>
      </c>
      <c r="F25" s="20" t="s">
        <v>99</v>
      </c>
      <c r="G25" s="20" t="s">
        <v>22</v>
      </c>
      <c r="H25" s="20"/>
      <c r="I25" s="20">
        <v>4</v>
      </c>
      <c r="J25" s="33">
        <v>885000000</v>
      </c>
      <c r="K25" s="21"/>
      <c r="L25" s="34" t="s">
        <v>95</v>
      </c>
      <c r="M25" s="35" t="s">
        <v>121</v>
      </c>
      <c r="N25" s="36"/>
    </row>
    <row r="26" spans="1:14" ht="46">
      <c r="A26" s="31" t="s">
        <v>122</v>
      </c>
      <c r="B26" s="32" t="s">
        <v>123</v>
      </c>
      <c r="C26" s="19">
        <v>49000000</v>
      </c>
      <c r="D26" s="20">
        <v>2020</v>
      </c>
      <c r="E26" s="20" t="s">
        <v>124</v>
      </c>
      <c r="F26" s="20" t="s">
        <v>125</v>
      </c>
      <c r="G26" s="20" t="s">
        <v>22</v>
      </c>
      <c r="H26" s="20" t="s">
        <v>104</v>
      </c>
      <c r="I26" s="20">
        <v>1</v>
      </c>
      <c r="J26" s="33"/>
      <c r="K26" s="21"/>
      <c r="L26" s="34" t="s">
        <v>126</v>
      </c>
      <c r="M26" s="35" t="s">
        <v>127</v>
      </c>
      <c r="N26" s="36"/>
    </row>
    <row r="27" spans="1:14" ht="46">
      <c r="A27" s="31" t="s">
        <v>128</v>
      </c>
      <c r="B27" s="32" t="s">
        <v>129</v>
      </c>
      <c r="C27" s="19">
        <v>2000000</v>
      </c>
      <c r="D27" s="20">
        <v>2020</v>
      </c>
      <c r="E27" s="20" t="s">
        <v>130</v>
      </c>
      <c r="F27" s="20" t="s">
        <v>78</v>
      </c>
      <c r="G27" s="20" t="s">
        <v>22</v>
      </c>
      <c r="H27" s="20"/>
      <c r="I27" s="20">
        <v>1</v>
      </c>
      <c r="J27" s="33" t="str">
        <f t="shared" ref="J27:J54" si="0">IF(C27&gt;100000000,C27,"")</f>
        <v/>
      </c>
      <c r="K27" s="21"/>
      <c r="L27" s="34" t="s">
        <v>126</v>
      </c>
      <c r="M27" s="35" t="s">
        <v>131</v>
      </c>
      <c r="N27" s="36"/>
    </row>
    <row r="28" spans="1:14" ht="34.5">
      <c r="A28" s="31" t="s">
        <v>132</v>
      </c>
      <c r="B28" s="32"/>
      <c r="C28" s="19">
        <v>3100000</v>
      </c>
      <c r="D28" s="20">
        <v>2020</v>
      </c>
      <c r="E28" s="20" t="s">
        <v>133</v>
      </c>
      <c r="F28" s="20" t="s">
        <v>47</v>
      </c>
      <c r="G28" s="20" t="s">
        <v>28</v>
      </c>
      <c r="H28" s="20"/>
      <c r="I28" s="20">
        <v>2</v>
      </c>
      <c r="J28" s="33" t="str">
        <f t="shared" si="0"/>
        <v/>
      </c>
      <c r="K28" s="21"/>
      <c r="L28" s="34" t="s">
        <v>134</v>
      </c>
      <c r="M28" s="35" t="s">
        <v>135</v>
      </c>
      <c r="N28" s="35" t="s">
        <v>136</v>
      </c>
    </row>
    <row r="29" spans="1:14" ht="57.5">
      <c r="A29" s="31" t="s">
        <v>137</v>
      </c>
      <c r="B29" s="32" t="s">
        <v>138</v>
      </c>
      <c r="C29" s="19">
        <v>1800000</v>
      </c>
      <c r="D29" s="20">
        <v>2020</v>
      </c>
      <c r="E29" s="20" t="s">
        <v>139</v>
      </c>
      <c r="F29" s="20" t="s">
        <v>42</v>
      </c>
      <c r="G29" s="20" t="s">
        <v>22</v>
      </c>
      <c r="H29" s="20" t="s">
        <v>104</v>
      </c>
      <c r="I29" s="20">
        <v>4</v>
      </c>
      <c r="J29" s="33" t="str">
        <f t="shared" si="0"/>
        <v/>
      </c>
      <c r="K29" s="21"/>
      <c r="L29" s="34" t="s">
        <v>140</v>
      </c>
      <c r="M29" s="35" t="s">
        <v>141</v>
      </c>
      <c r="N29" s="36"/>
    </row>
    <row r="30" spans="1:14" ht="57.5">
      <c r="A30" s="31" t="s">
        <v>142</v>
      </c>
      <c r="B30" s="32" t="s">
        <v>143</v>
      </c>
      <c r="C30" s="19">
        <v>2700000</v>
      </c>
      <c r="D30" s="20">
        <v>2020</v>
      </c>
      <c r="E30" s="20" t="s">
        <v>144</v>
      </c>
      <c r="F30" s="20" t="s">
        <v>109</v>
      </c>
      <c r="G30" s="20" t="s">
        <v>22</v>
      </c>
      <c r="H30" s="20" t="s">
        <v>104</v>
      </c>
      <c r="I30" s="20">
        <v>5</v>
      </c>
      <c r="J30" s="33" t="str">
        <f t="shared" si="0"/>
        <v/>
      </c>
      <c r="K30" s="21"/>
      <c r="L30" s="34" t="s">
        <v>145</v>
      </c>
      <c r="M30" s="35" t="s">
        <v>146</v>
      </c>
      <c r="N30" s="35" t="s">
        <v>147</v>
      </c>
    </row>
    <row r="31" spans="1:14" ht="34.5">
      <c r="A31" s="31" t="s">
        <v>148</v>
      </c>
      <c r="B31" s="32"/>
      <c r="C31" s="19">
        <v>162000000</v>
      </c>
      <c r="D31" s="20">
        <v>2020</v>
      </c>
      <c r="E31" s="20" t="s">
        <v>149</v>
      </c>
      <c r="F31" s="20" t="s">
        <v>78</v>
      </c>
      <c r="G31" s="20" t="s">
        <v>28</v>
      </c>
      <c r="H31" s="21"/>
      <c r="I31" s="20">
        <v>1</v>
      </c>
      <c r="J31" s="33">
        <f t="shared" si="0"/>
        <v>162000000</v>
      </c>
      <c r="K31" s="21"/>
      <c r="L31" s="34" t="s">
        <v>150</v>
      </c>
      <c r="M31" s="35" t="s">
        <v>151</v>
      </c>
      <c r="N31" s="37"/>
    </row>
    <row r="32" spans="1:14" ht="34.5">
      <c r="A32" s="31" t="s">
        <v>152</v>
      </c>
      <c r="B32" s="32"/>
      <c r="C32" s="19">
        <v>41000000</v>
      </c>
      <c r="D32" s="20">
        <v>2020</v>
      </c>
      <c r="E32" s="20" t="s">
        <v>149</v>
      </c>
      <c r="F32" s="20" t="s">
        <v>42</v>
      </c>
      <c r="G32" s="20" t="s">
        <v>28</v>
      </c>
      <c r="H32" s="21"/>
      <c r="I32" s="20">
        <v>1</v>
      </c>
      <c r="J32" s="33" t="str">
        <f t="shared" si="0"/>
        <v/>
      </c>
      <c r="K32" s="21"/>
      <c r="L32" s="34" t="s">
        <v>150</v>
      </c>
      <c r="M32" s="35" t="s">
        <v>151</v>
      </c>
      <c r="N32" s="37"/>
    </row>
    <row r="33" spans="1:14" ht="34.5">
      <c r="A33" s="31" t="s">
        <v>153</v>
      </c>
      <c r="B33" s="32"/>
      <c r="C33" s="19">
        <v>28000000</v>
      </c>
      <c r="D33" s="20">
        <v>2020</v>
      </c>
      <c r="E33" s="20" t="s">
        <v>149</v>
      </c>
      <c r="F33" s="20" t="s">
        <v>60</v>
      </c>
      <c r="G33" s="20" t="s">
        <v>28</v>
      </c>
      <c r="H33" s="21"/>
      <c r="I33" s="20">
        <v>1</v>
      </c>
      <c r="J33" s="33" t="str">
        <f t="shared" si="0"/>
        <v/>
      </c>
      <c r="K33" s="21"/>
      <c r="L33" s="34" t="s">
        <v>150</v>
      </c>
      <c r="M33" s="35" t="s">
        <v>151</v>
      </c>
      <c r="N33" s="37"/>
    </row>
    <row r="34" spans="1:14" ht="34.5">
      <c r="A34" s="31" t="s">
        <v>154</v>
      </c>
      <c r="B34" s="32"/>
      <c r="C34" s="19">
        <v>25000000</v>
      </c>
      <c r="D34" s="20">
        <v>2020</v>
      </c>
      <c r="E34" s="20" t="s">
        <v>149</v>
      </c>
      <c r="F34" s="20" t="s">
        <v>78</v>
      </c>
      <c r="G34" s="20" t="s">
        <v>28</v>
      </c>
      <c r="H34" s="21"/>
      <c r="I34" s="20">
        <v>1</v>
      </c>
      <c r="J34" s="33" t="str">
        <f t="shared" si="0"/>
        <v/>
      </c>
      <c r="K34" s="21"/>
      <c r="L34" s="34" t="s">
        <v>150</v>
      </c>
      <c r="M34" s="35" t="s">
        <v>151</v>
      </c>
      <c r="N34" s="37"/>
    </row>
    <row r="35" spans="1:14" ht="34.5">
      <c r="A35" s="31" t="s">
        <v>155</v>
      </c>
      <c r="B35" s="32"/>
      <c r="C35" s="19">
        <v>22000000</v>
      </c>
      <c r="D35" s="20">
        <v>2020</v>
      </c>
      <c r="E35" s="20" t="s">
        <v>149</v>
      </c>
      <c r="F35" s="20" t="s">
        <v>42</v>
      </c>
      <c r="G35" s="20" t="s">
        <v>28</v>
      </c>
      <c r="H35" s="21"/>
      <c r="I35" s="20">
        <v>1</v>
      </c>
      <c r="J35" s="33" t="str">
        <f t="shared" si="0"/>
        <v/>
      </c>
      <c r="K35" s="21"/>
      <c r="L35" s="34" t="s">
        <v>150</v>
      </c>
      <c r="M35" s="35" t="s">
        <v>151</v>
      </c>
      <c r="N35" s="37"/>
    </row>
    <row r="36" spans="1:14" ht="34.5">
      <c r="A36" s="31" t="s">
        <v>156</v>
      </c>
      <c r="B36" s="32"/>
      <c r="C36" s="19">
        <v>20000000</v>
      </c>
      <c r="D36" s="20">
        <v>2020</v>
      </c>
      <c r="E36" s="20" t="s">
        <v>149</v>
      </c>
      <c r="F36" s="20" t="s">
        <v>78</v>
      </c>
      <c r="G36" s="20" t="s">
        <v>28</v>
      </c>
      <c r="H36" s="21"/>
      <c r="I36" s="20">
        <v>1</v>
      </c>
      <c r="J36" s="33" t="str">
        <f t="shared" si="0"/>
        <v/>
      </c>
      <c r="K36" s="21"/>
      <c r="L36" s="34" t="s">
        <v>150</v>
      </c>
      <c r="M36" s="35" t="s">
        <v>151</v>
      </c>
      <c r="N36" s="37"/>
    </row>
    <row r="37" spans="1:14" ht="34.5">
      <c r="A37" s="31" t="s">
        <v>157</v>
      </c>
      <c r="B37" s="32"/>
      <c r="C37" s="19">
        <v>18000000</v>
      </c>
      <c r="D37" s="20">
        <v>2020</v>
      </c>
      <c r="E37" s="20" t="s">
        <v>149</v>
      </c>
      <c r="F37" s="20" t="s">
        <v>42</v>
      </c>
      <c r="G37" s="20" t="s">
        <v>28</v>
      </c>
      <c r="H37" s="21"/>
      <c r="I37" s="20">
        <v>1</v>
      </c>
      <c r="J37" s="33" t="str">
        <f t="shared" si="0"/>
        <v/>
      </c>
      <c r="K37" s="21"/>
      <c r="L37" s="34" t="s">
        <v>150</v>
      </c>
      <c r="M37" s="35" t="s">
        <v>151</v>
      </c>
      <c r="N37" s="37"/>
    </row>
    <row r="38" spans="1:14" ht="34.5">
      <c r="A38" s="31" t="s">
        <v>158</v>
      </c>
      <c r="B38" s="32"/>
      <c r="C38" s="19">
        <v>16000000</v>
      </c>
      <c r="D38" s="20">
        <v>2020</v>
      </c>
      <c r="E38" s="20" t="s">
        <v>149</v>
      </c>
      <c r="F38" s="20" t="s">
        <v>42</v>
      </c>
      <c r="G38" s="20" t="s">
        <v>28</v>
      </c>
      <c r="H38" s="21"/>
      <c r="I38" s="20">
        <v>1</v>
      </c>
      <c r="J38" s="33" t="str">
        <f t="shared" si="0"/>
        <v/>
      </c>
      <c r="K38" s="21"/>
      <c r="L38" s="34" t="s">
        <v>150</v>
      </c>
      <c r="M38" s="35" t="s">
        <v>151</v>
      </c>
      <c r="N38" s="37"/>
    </row>
    <row r="39" spans="1:14" ht="34.5">
      <c r="A39" s="31" t="s">
        <v>159</v>
      </c>
      <c r="B39" s="32"/>
      <c r="C39" s="19">
        <v>11000000</v>
      </c>
      <c r="D39" s="20">
        <v>2020</v>
      </c>
      <c r="E39" s="20" t="s">
        <v>149</v>
      </c>
      <c r="F39" s="20" t="s">
        <v>27</v>
      </c>
      <c r="G39" s="20" t="s">
        <v>28</v>
      </c>
      <c r="H39" s="21"/>
      <c r="I39" s="20">
        <v>1</v>
      </c>
      <c r="J39" s="33" t="str">
        <f t="shared" si="0"/>
        <v/>
      </c>
      <c r="K39" s="21"/>
      <c r="L39" s="34" t="s">
        <v>150</v>
      </c>
      <c r="M39" s="35" t="s">
        <v>151</v>
      </c>
      <c r="N39" s="37"/>
    </row>
    <row r="40" spans="1:14" ht="34.5">
      <c r="A40" s="31" t="s">
        <v>160</v>
      </c>
      <c r="B40" s="32"/>
      <c r="C40" s="19">
        <v>8000000</v>
      </c>
      <c r="D40" s="20">
        <v>2020</v>
      </c>
      <c r="E40" s="20" t="s">
        <v>149</v>
      </c>
      <c r="F40" s="20" t="s">
        <v>42</v>
      </c>
      <c r="G40" s="20" t="s">
        <v>28</v>
      </c>
      <c r="H40" s="21"/>
      <c r="I40" s="20">
        <v>1</v>
      </c>
      <c r="J40" s="33" t="str">
        <f t="shared" si="0"/>
        <v/>
      </c>
      <c r="K40" s="21"/>
      <c r="L40" s="34" t="s">
        <v>150</v>
      </c>
      <c r="M40" s="35" t="s">
        <v>151</v>
      </c>
      <c r="N40" s="37"/>
    </row>
    <row r="41" spans="1:14" ht="34.5">
      <c r="A41" s="31" t="s">
        <v>161</v>
      </c>
      <c r="B41" s="32"/>
      <c r="C41" s="19">
        <v>6000000</v>
      </c>
      <c r="D41" s="20">
        <v>2020</v>
      </c>
      <c r="E41" s="20" t="s">
        <v>149</v>
      </c>
      <c r="F41" s="20" t="s">
        <v>42</v>
      </c>
      <c r="G41" s="20" t="s">
        <v>28</v>
      </c>
      <c r="H41" s="21"/>
      <c r="I41" s="20">
        <v>1</v>
      </c>
      <c r="J41" s="33" t="str">
        <f t="shared" si="0"/>
        <v/>
      </c>
      <c r="K41" s="21"/>
      <c r="L41" s="34" t="s">
        <v>150</v>
      </c>
      <c r="M41" s="35" t="s">
        <v>151</v>
      </c>
      <c r="N41" s="37"/>
    </row>
    <row r="42" spans="1:14" ht="34.5">
      <c r="A42" s="31" t="s">
        <v>162</v>
      </c>
      <c r="B42" s="32"/>
      <c r="C42" s="19">
        <v>1000000</v>
      </c>
      <c r="D42" s="20">
        <v>2020</v>
      </c>
      <c r="E42" s="20" t="s">
        <v>149</v>
      </c>
      <c r="F42" s="20" t="s">
        <v>42</v>
      </c>
      <c r="G42" s="20" t="s">
        <v>28</v>
      </c>
      <c r="H42" s="21"/>
      <c r="I42" s="20">
        <v>1</v>
      </c>
      <c r="J42" s="33" t="str">
        <f t="shared" si="0"/>
        <v/>
      </c>
      <c r="K42" s="21"/>
      <c r="L42" s="34" t="s">
        <v>150</v>
      </c>
      <c r="M42" s="35" t="s">
        <v>151</v>
      </c>
      <c r="N42" s="37"/>
    </row>
    <row r="43" spans="1:14" ht="34.5">
      <c r="A43" s="31" t="s">
        <v>163</v>
      </c>
      <c r="B43" s="32"/>
      <c r="C43" s="19">
        <v>700000</v>
      </c>
      <c r="D43" s="20">
        <v>2020</v>
      </c>
      <c r="E43" s="20" t="s">
        <v>149</v>
      </c>
      <c r="F43" s="20" t="s">
        <v>42</v>
      </c>
      <c r="G43" s="20" t="s">
        <v>28</v>
      </c>
      <c r="H43" s="21"/>
      <c r="I43" s="20">
        <v>1</v>
      </c>
      <c r="J43" s="33" t="str">
        <f t="shared" si="0"/>
        <v/>
      </c>
      <c r="K43" s="21"/>
      <c r="L43" s="34" t="s">
        <v>150</v>
      </c>
      <c r="M43" s="35" t="s">
        <v>151</v>
      </c>
      <c r="N43" s="37"/>
    </row>
    <row r="44" spans="1:14" ht="57.5">
      <c r="A44" s="31" t="s">
        <v>164</v>
      </c>
      <c r="B44" s="32"/>
      <c r="C44" s="19">
        <v>18000000</v>
      </c>
      <c r="D44" s="20">
        <v>2020</v>
      </c>
      <c r="E44" s="20" t="s">
        <v>165</v>
      </c>
      <c r="F44" s="20" t="s">
        <v>47</v>
      </c>
      <c r="G44" s="20" t="s">
        <v>22</v>
      </c>
      <c r="H44" s="21"/>
      <c r="I44" s="20">
        <v>1</v>
      </c>
      <c r="J44" s="33" t="str">
        <f t="shared" si="0"/>
        <v/>
      </c>
      <c r="K44" s="21"/>
      <c r="L44" s="34" t="s">
        <v>126</v>
      </c>
      <c r="M44" s="35" t="s">
        <v>166</v>
      </c>
      <c r="N44" s="37"/>
    </row>
    <row r="45" spans="1:14" ht="57.5">
      <c r="A45" s="31" t="s">
        <v>167</v>
      </c>
      <c r="B45" s="32"/>
      <c r="C45" s="19">
        <v>40000000</v>
      </c>
      <c r="D45" s="20">
        <v>2020</v>
      </c>
      <c r="E45" s="20" t="s">
        <v>165</v>
      </c>
      <c r="F45" s="20" t="s">
        <v>42</v>
      </c>
      <c r="G45" s="20" t="s">
        <v>28</v>
      </c>
      <c r="H45" s="21"/>
      <c r="I45" s="20">
        <v>1</v>
      </c>
      <c r="J45" s="33" t="str">
        <f t="shared" si="0"/>
        <v/>
      </c>
      <c r="K45" s="21"/>
      <c r="L45" s="34" t="s">
        <v>126</v>
      </c>
      <c r="M45" s="35" t="s">
        <v>166</v>
      </c>
      <c r="N45" s="37"/>
    </row>
    <row r="46" spans="1:14" ht="57.5">
      <c r="A46" s="31" t="s">
        <v>168</v>
      </c>
      <c r="B46" s="32"/>
      <c r="C46" s="19">
        <v>57000000</v>
      </c>
      <c r="D46" s="20">
        <v>2020</v>
      </c>
      <c r="E46" s="20" t="s">
        <v>165</v>
      </c>
      <c r="F46" s="20" t="s">
        <v>60</v>
      </c>
      <c r="G46" s="20" t="s">
        <v>28</v>
      </c>
      <c r="H46" s="21"/>
      <c r="I46" s="20">
        <v>2</v>
      </c>
      <c r="J46" s="33" t="str">
        <f t="shared" si="0"/>
        <v/>
      </c>
      <c r="K46" s="21"/>
      <c r="L46" s="34" t="s">
        <v>126</v>
      </c>
      <c r="M46" s="35" t="s">
        <v>169</v>
      </c>
      <c r="N46" s="37"/>
    </row>
    <row r="47" spans="1:14" ht="57.5">
      <c r="A47" s="31" t="s">
        <v>170</v>
      </c>
      <c r="B47" s="32"/>
      <c r="C47" s="19">
        <v>1800000</v>
      </c>
      <c r="D47" s="20">
        <v>2020</v>
      </c>
      <c r="E47" s="20" t="s">
        <v>165</v>
      </c>
      <c r="F47" s="20" t="s">
        <v>42</v>
      </c>
      <c r="G47" s="20" t="s">
        <v>28</v>
      </c>
      <c r="H47" s="21"/>
      <c r="I47" s="20">
        <v>1</v>
      </c>
      <c r="J47" s="33" t="str">
        <f t="shared" si="0"/>
        <v/>
      </c>
      <c r="K47" s="21"/>
      <c r="L47" s="34" t="s">
        <v>126</v>
      </c>
      <c r="M47" s="35" t="s">
        <v>166</v>
      </c>
      <c r="N47" s="37"/>
    </row>
    <row r="48" spans="1:14" ht="57.5">
      <c r="A48" s="31" t="s">
        <v>171</v>
      </c>
      <c r="B48" s="32"/>
      <c r="C48" s="19">
        <v>450000</v>
      </c>
      <c r="D48" s="20">
        <v>2020</v>
      </c>
      <c r="E48" s="20" t="s">
        <v>165</v>
      </c>
      <c r="F48" s="20" t="s">
        <v>99</v>
      </c>
      <c r="G48" s="20" t="s">
        <v>28</v>
      </c>
      <c r="H48" s="21"/>
      <c r="I48" s="20">
        <v>1</v>
      </c>
      <c r="J48" s="33" t="str">
        <f t="shared" si="0"/>
        <v/>
      </c>
      <c r="K48" s="21"/>
      <c r="L48" s="34" t="s">
        <v>126</v>
      </c>
      <c r="M48" s="35" t="s">
        <v>166</v>
      </c>
      <c r="N48" s="37"/>
    </row>
    <row r="49" spans="1:14" ht="57.5">
      <c r="A49" s="31" t="s">
        <v>172</v>
      </c>
      <c r="B49" s="32"/>
      <c r="C49" s="19">
        <v>4000000</v>
      </c>
      <c r="D49" s="20">
        <v>2020</v>
      </c>
      <c r="E49" s="20" t="s">
        <v>165</v>
      </c>
      <c r="F49" s="20" t="s">
        <v>27</v>
      </c>
      <c r="G49" s="20" t="s">
        <v>28</v>
      </c>
      <c r="H49" s="21"/>
      <c r="I49" s="20">
        <v>1</v>
      </c>
      <c r="J49" s="33" t="str">
        <f t="shared" si="0"/>
        <v/>
      </c>
      <c r="K49" s="21"/>
      <c r="L49" s="34" t="s">
        <v>126</v>
      </c>
      <c r="M49" s="35" t="s">
        <v>166</v>
      </c>
      <c r="N49" s="37"/>
    </row>
    <row r="50" spans="1:14" ht="57.5">
      <c r="A50" s="31" t="s">
        <v>173</v>
      </c>
      <c r="B50" s="32"/>
      <c r="C50" s="19">
        <v>5000000</v>
      </c>
      <c r="D50" s="20">
        <v>2020</v>
      </c>
      <c r="E50" s="20" t="s">
        <v>165</v>
      </c>
      <c r="F50" s="20" t="s">
        <v>27</v>
      </c>
      <c r="G50" s="20" t="s">
        <v>28</v>
      </c>
      <c r="H50" s="21"/>
      <c r="I50" s="20">
        <v>1</v>
      </c>
      <c r="J50" s="33" t="str">
        <f t="shared" si="0"/>
        <v/>
      </c>
      <c r="K50" s="21"/>
      <c r="L50" s="34" t="s">
        <v>126</v>
      </c>
      <c r="M50" s="35" t="s">
        <v>166</v>
      </c>
      <c r="N50" s="37"/>
    </row>
    <row r="51" spans="1:14" ht="57.5">
      <c r="A51" s="31" t="s">
        <v>174</v>
      </c>
      <c r="B51" s="32"/>
      <c r="C51" s="19">
        <v>1000000</v>
      </c>
      <c r="D51" s="20">
        <v>2020</v>
      </c>
      <c r="E51" s="20" t="s">
        <v>165</v>
      </c>
      <c r="F51" s="20" t="s">
        <v>60</v>
      </c>
      <c r="G51" s="20" t="s">
        <v>22</v>
      </c>
      <c r="H51" s="21"/>
      <c r="I51" s="20">
        <v>1</v>
      </c>
      <c r="J51" s="33" t="str">
        <f t="shared" si="0"/>
        <v/>
      </c>
      <c r="K51" s="21"/>
      <c r="L51" s="34" t="s">
        <v>126</v>
      </c>
      <c r="M51" s="35" t="s">
        <v>166</v>
      </c>
      <c r="N51" s="37"/>
    </row>
    <row r="52" spans="1:14" ht="57.5">
      <c r="A52" s="31" t="s">
        <v>175</v>
      </c>
      <c r="B52" s="32"/>
      <c r="C52" s="19">
        <v>14800000</v>
      </c>
      <c r="D52" s="20">
        <v>2020</v>
      </c>
      <c r="E52" s="20" t="s">
        <v>176</v>
      </c>
      <c r="F52" s="20" t="s">
        <v>42</v>
      </c>
      <c r="G52" s="20" t="s">
        <v>28</v>
      </c>
      <c r="H52" s="21"/>
      <c r="I52" s="20">
        <v>2</v>
      </c>
      <c r="J52" s="33" t="str">
        <f t="shared" si="0"/>
        <v/>
      </c>
      <c r="K52" s="21"/>
      <c r="L52" s="34" t="s">
        <v>177</v>
      </c>
      <c r="M52" s="35" t="s">
        <v>178</v>
      </c>
      <c r="N52" s="37"/>
    </row>
    <row r="53" spans="1:14" ht="46">
      <c r="A53" s="38" t="s">
        <v>179</v>
      </c>
      <c r="B53" s="39" t="s">
        <v>180</v>
      </c>
      <c r="C53" s="40">
        <v>2400000</v>
      </c>
      <c r="D53" s="20">
        <v>2020</v>
      </c>
      <c r="E53" s="39" t="s">
        <v>181</v>
      </c>
      <c r="F53" s="20" t="s">
        <v>182</v>
      </c>
      <c r="G53" s="41" t="s">
        <v>183</v>
      </c>
      <c r="H53" s="42"/>
      <c r="I53" s="39">
        <v>1</v>
      </c>
      <c r="J53" s="33" t="str">
        <f t="shared" si="0"/>
        <v/>
      </c>
      <c r="K53" s="43"/>
      <c r="L53" s="20" t="s">
        <v>32</v>
      </c>
      <c r="M53" s="44" t="s">
        <v>184</v>
      </c>
      <c r="N53" s="45"/>
    </row>
    <row r="54" spans="1:14" ht="46">
      <c r="A54" s="38" t="s">
        <v>185</v>
      </c>
      <c r="B54" s="39"/>
      <c r="C54" s="40">
        <v>7600000</v>
      </c>
      <c r="D54" s="20">
        <v>2020</v>
      </c>
      <c r="E54" s="39" t="s">
        <v>186</v>
      </c>
      <c r="F54" s="20" t="s">
        <v>27</v>
      </c>
      <c r="G54" s="41" t="s">
        <v>28</v>
      </c>
      <c r="H54" s="42"/>
      <c r="I54" s="39">
        <v>1</v>
      </c>
      <c r="J54" s="33" t="str">
        <f t="shared" si="0"/>
        <v/>
      </c>
      <c r="K54" s="43"/>
      <c r="L54" s="20" t="s">
        <v>32</v>
      </c>
      <c r="M54" s="44" t="s">
        <v>187</v>
      </c>
      <c r="N54" s="45"/>
    </row>
    <row r="55" spans="1:14" ht="69">
      <c r="A55" s="5" t="s">
        <v>188</v>
      </c>
      <c r="B55" s="46"/>
      <c r="C55" s="19">
        <v>275265298</v>
      </c>
      <c r="D55" s="20">
        <v>2020</v>
      </c>
      <c r="E55" s="41" t="s">
        <v>189</v>
      </c>
      <c r="F55" s="41" t="s">
        <v>42</v>
      </c>
      <c r="G55" s="41" t="s">
        <v>22</v>
      </c>
      <c r="H55" s="46"/>
      <c r="I55" s="39">
        <v>2</v>
      </c>
      <c r="J55" s="41">
        <v>275000000</v>
      </c>
      <c r="K55" s="46"/>
      <c r="L55" s="41" t="s">
        <v>134</v>
      </c>
      <c r="M55" s="29" t="s">
        <v>190</v>
      </c>
      <c r="N55" s="46"/>
    </row>
    <row r="56" spans="1:14" ht="57.5">
      <c r="A56" s="3" t="s">
        <v>191</v>
      </c>
      <c r="B56" s="47"/>
      <c r="C56" s="19">
        <v>5000000</v>
      </c>
      <c r="D56" s="20">
        <v>2020</v>
      </c>
      <c r="E56" s="20" t="s">
        <v>192</v>
      </c>
      <c r="F56" s="20" t="s">
        <v>36</v>
      </c>
      <c r="G56" s="20" t="s">
        <v>28</v>
      </c>
      <c r="H56" s="21"/>
      <c r="I56" s="20">
        <v>2</v>
      </c>
      <c r="J56" s="22"/>
      <c r="K56" s="21"/>
      <c r="L56" s="23" t="s">
        <v>32</v>
      </c>
      <c r="M56" s="29" t="s">
        <v>193</v>
      </c>
      <c r="N56" s="25"/>
    </row>
    <row r="57" spans="1:14" ht="103.5">
      <c r="A57" s="3" t="s">
        <v>194</v>
      </c>
      <c r="B57" s="47"/>
      <c r="C57" s="19">
        <v>100000000</v>
      </c>
      <c r="D57" s="20">
        <v>2020</v>
      </c>
      <c r="E57" s="20" t="s">
        <v>195</v>
      </c>
      <c r="F57" s="20" t="s">
        <v>99</v>
      </c>
      <c r="G57" s="20" t="s">
        <v>28</v>
      </c>
      <c r="H57" s="21"/>
      <c r="I57" s="20">
        <v>3</v>
      </c>
      <c r="J57" s="22"/>
      <c r="K57" s="21"/>
      <c r="L57" s="23" t="s">
        <v>52</v>
      </c>
      <c r="M57" s="29" t="s">
        <v>196</v>
      </c>
      <c r="N57" s="25"/>
    </row>
    <row r="58" spans="1:14" ht="92">
      <c r="A58" s="3" t="s">
        <v>197</v>
      </c>
      <c r="B58" s="47" t="s">
        <v>198</v>
      </c>
      <c r="C58" s="19">
        <v>27800000</v>
      </c>
      <c r="D58" s="20">
        <v>2020</v>
      </c>
      <c r="E58" s="20" t="s">
        <v>199</v>
      </c>
      <c r="F58" s="20" t="s">
        <v>182</v>
      </c>
      <c r="G58" s="20" t="s">
        <v>22</v>
      </c>
      <c r="H58" s="21"/>
      <c r="I58" s="20">
        <v>5</v>
      </c>
      <c r="J58" s="22"/>
      <c r="K58" s="21"/>
      <c r="L58" s="23" t="s">
        <v>114</v>
      </c>
      <c r="M58" s="29" t="s">
        <v>200</v>
      </c>
      <c r="N58" s="25"/>
    </row>
    <row r="59" spans="1:14" ht="46">
      <c r="A59" s="3" t="s">
        <v>201</v>
      </c>
      <c r="B59" s="47"/>
      <c r="C59" s="19">
        <v>419000000</v>
      </c>
      <c r="D59" s="20">
        <v>2020</v>
      </c>
      <c r="E59" s="20" t="s">
        <v>202</v>
      </c>
      <c r="F59" s="20" t="s">
        <v>42</v>
      </c>
      <c r="G59" s="20" t="s">
        <v>22</v>
      </c>
      <c r="H59" s="21"/>
      <c r="I59" s="20">
        <v>2</v>
      </c>
      <c r="J59" s="22">
        <v>420000000</v>
      </c>
      <c r="K59" s="21"/>
      <c r="L59" s="23" t="s">
        <v>203</v>
      </c>
      <c r="M59" s="48" t="s">
        <v>204</v>
      </c>
      <c r="N59" s="25"/>
    </row>
    <row r="60" spans="1:14" ht="46">
      <c r="A60" s="3" t="s">
        <v>205</v>
      </c>
      <c r="B60" s="30" t="s">
        <v>206</v>
      </c>
      <c r="C60" s="19">
        <v>4900000</v>
      </c>
      <c r="D60" s="20">
        <v>2020</v>
      </c>
      <c r="E60" s="20" t="s">
        <v>207</v>
      </c>
      <c r="F60" s="20" t="s">
        <v>47</v>
      </c>
      <c r="G60" s="20"/>
      <c r="H60" s="21"/>
      <c r="I60" s="20">
        <v>2</v>
      </c>
      <c r="J60" s="22">
        <v>4900000</v>
      </c>
      <c r="K60" s="21"/>
      <c r="L60" s="23" t="s">
        <v>126</v>
      </c>
      <c r="M60" s="29" t="s">
        <v>208</v>
      </c>
      <c r="N60" s="25"/>
    </row>
    <row r="61" spans="1:14" ht="80.5">
      <c r="A61" s="3" t="s">
        <v>209</v>
      </c>
      <c r="B61" s="30" t="s">
        <v>210</v>
      </c>
      <c r="C61" s="19">
        <v>26000000</v>
      </c>
      <c r="D61" s="20">
        <v>2020</v>
      </c>
      <c r="E61" s="20" t="s">
        <v>211</v>
      </c>
      <c r="F61" s="20" t="s">
        <v>42</v>
      </c>
      <c r="G61" s="20" t="s">
        <v>28</v>
      </c>
      <c r="H61" s="21"/>
      <c r="I61" s="20">
        <v>3</v>
      </c>
      <c r="J61" s="22">
        <v>26000000</v>
      </c>
      <c r="K61" s="21"/>
      <c r="L61" s="23" t="s">
        <v>212</v>
      </c>
      <c r="M61" s="29" t="s">
        <v>213</v>
      </c>
      <c r="N61" s="25"/>
    </row>
    <row r="62" spans="1:14" ht="69">
      <c r="A62" s="49" t="s">
        <v>50</v>
      </c>
      <c r="B62" s="50"/>
      <c r="C62" s="51">
        <v>44000000</v>
      </c>
      <c r="D62" s="20">
        <v>2020</v>
      </c>
      <c r="E62" s="52" t="s">
        <v>214</v>
      </c>
      <c r="F62" s="52" t="s">
        <v>182</v>
      </c>
      <c r="G62" s="52" t="s">
        <v>28</v>
      </c>
      <c r="H62" s="53"/>
      <c r="I62" s="52">
        <v>2</v>
      </c>
      <c r="J62" s="54">
        <v>44000000</v>
      </c>
      <c r="K62" s="53"/>
      <c r="L62" s="55" t="s">
        <v>215</v>
      </c>
      <c r="M62" s="56" t="s">
        <v>216</v>
      </c>
      <c r="N62" s="57"/>
    </row>
    <row r="63" spans="1:14" ht="57.5">
      <c r="A63" s="3" t="s">
        <v>217</v>
      </c>
      <c r="B63" s="26"/>
      <c r="C63" s="19">
        <v>3000000000</v>
      </c>
      <c r="D63" s="20">
        <v>2020</v>
      </c>
      <c r="E63" s="20" t="s">
        <v>218</v>
      </c>
      <c r="F63" s="20" t="s">
        <v>182</v>
      </c>
      <c r="G63" s="20" t="s">
        <v>22</v>
      </c>
      <c r="H63" s="21"/>
      <c r="I63" s="20">
        <v>2</v>
      </c>
      <c r="J63" s="22">
        <v>1200000000</v>
      </c>
      <c r="K63" s="21"/>
      <c r="L63" s="23" t="s">
        <v>219</v>
      </c>
      <c r="M63" s="58" t="s">
        <v>220</v>
      </c>
      <c r="N63" s="25"/>
    </row>
    <row r="64" spans="1:14" ht="46">
      <c r="A64" s="3" t="s">
        <v>221</v>
      </c>
      <c r="B64" s="26"/>
      <c r="C64" s="19">
        <v>380000000</v>
      </c>
      <c r="D64" s="20">
        <v>2020</v>
      </c>
      <c r="E64" s="20" t="s">
        <v>222</v>
      </c>
      <c r="F64" s="20" t="s">
        <v>182</v>
      </c>
      <c r="G64" s="20" t="s">
        <v>22</v>
      </c>
      <c r="H64" s="21"/>
      <c r="I64" s="20">
        <v>2</v>
      </c>
      <c r="J64" s="22">
        <v>380000000</v>
      </c>
      <c r="K64" s="21"/>
      <c r="L64" s="23" t="s">
        <v>219</v>
      </c>
      <c r="M64" s="58" t="s">
        <v>220</v>
      </c>
      <c r="N64" s="25"/>
    </row>
    <row r="65" spans="1:14" ht="46">
      <c r="A65" s="31" t="s">
        <v>223</v>
      </c>
      <c r="B65" s="32"/>
      <c r="C65" s="19">
        <v>300000</v>
      </c>
      <c r="D65" s="20">
        <v>2020</v>
      </c>
      <c r="E65" s="20" t="s">
        <v>224</v>
      </c>
      <c r="F65" s="20" t="s">
        <v>99</v>
      </c>
      <c r="G65" s="20" t="s">
        <v>28</v>
      </c>
      <c r="H65" s="20"/>
      <c r="I65" s="20">
        <v>3</v>
      </c>
      <c r="J65" s="33"/>
      <c r="K65" s="21"/>
      <c r="L65" s="34" t="s">
        <v>225</v>
      </c>
      <c r="M65" s="35" t="s">
        <v>226</v>
      </c>
      <c r="N65" s="36"/>
    </row>
    <row r="66" spans="1:14" ht="46">
      <c r="A66" s="31" t="s">
        <v>227</v>
      </c>
      <c r="B66" s="32"/>
      <c r="C66" s="19">
        <v>1500000</v>
      </c>
      <c r="D66" s="20">
        <v>2020</v>
      </c>
      <c r="E66" s="20" t="s">
        <v>228</v>
      </c>
      <c r="F66" s="20" t="s">
        <v>109</v>
      </c>
      <c r="G66" s="20" t="s">
        <v>28</v>
      </c>
      <c r="H66" s="20"/>
      <c r="I66" s="20">
        <v>4</v>
      </c>
      <c r="J66" s="33"/>
      <c r="K66" s="21"/>
      <c r="L66" s="34" t="s">
        <v>229</v>
      </c>
      <c r="M66" s="35" t="s">
        <v>230</v>
      </c>
      <c r="N66" s="36"/>
    </row>
    <row r="67" spans="1:14" ht="57.5">
      <c r="A67" s="31" t="s">
        <v>231</v>
      </c>
      <c r="B67" s="32" t="s">
        <v>232</v>
      </c>
      <c r="C67" s="19">
        <v>14000000</v>
      </c>
      <c r="D67" s="20">
        <v>2020</v>
      </c>
      <c r="E67" s="20" t="s">
        <v>233</v>
      </c>
      <c r="F67" s="20" t="s">
        <v>99</v>
      </c>
      <c r="G67" s="20" t="s">
        <v>22</v>
      </c>
      <c r="H67" s="21"/>
      <c r="I67" s="20">
        <v>2</v>
      </c>
      <c r="J67" s="33" t="str">
        <f t="shared" ref="J67:J71" si="1">IF(C67&gt;100000000,C67,"")</f>
        <v/>
      </c>
      <c r="K67" s="21"/>
      <c r="L67" s="34" t="s">
        <v>95</v>
      </c>
      <c r="M67" s="35" t="s">
        <v>234</v>
      </c>
      <c r="N67" s="37"/>
    </row>
    <row r="68" spans="1:14" ht="46">
      <c r="A68" s="38" t="s">
        <v>235</v>
      </c>
      <c r="B68" s="39"/>
      <c r="C68" s="40">
        <v>94000000</v>
      </c>
      <c r="D68" s="20">
        <v>2020</v>
      </c>
      <c r="E68" s="39" t="s">
        <v>236</v>
      </c>
      <c r="F68" s="20" t="s">
        <v>47</v>
      </c>
      <c r="G68" s="41" t="s">
        <v>28</v>
      </c>
      <c r="H68" s="42"/>
      <c r="I68" s="39">
        <v>3</v>
      </c>
      <c r="J68" s="33" t="str">
        <f t="shared" si="1"/>
        <v/>
      </c>
      <c r="K68" s="43"/>
      <c r="L68" s="20" t="s">
        <v>237</v>
      </c>
      <c r="M68" s="44" t="s">
        <v>238</v>
      </c>
      <c r="N68" s="45"/>
    </row>
    <row r="69" spans="1:14" ht="57.5">
      <c r="A69" s="38" t="s">
        <v>239</v>
      </c>
      <c r="B69" s="39"/>
      <c r="C69" s="40">
        <v>202000000</v>
      </c>
      <c r="D69" s="20">
        <v>2020</v>
      </c>
      <c r="E69" s="39" t="s">
        <v>240</v>
      </c>
      <c r="F69" s="20" t="s">
        <v>42</v>
      </c>
      <c r="G69" s="59" t="s">
        <v>22</v>
      </c>
      <c r="H69" s="42"/>
      <c r="I69" s="39">
        <v>2</v>
      </c>
      <c r="J69" s="33">
        <f t="shared" si="1"/>
        <v>202000000</v>
      </c>
      <c r="K69" s="43"/>
      <c r="L69" s="20" t="s">
        <v>241</v>
      </c>
      <c r="M69" s="44" t="s">
        <v>242</v>
      </c>
      <c r="N69" s="45"/>
    </row>
    <row r="70" spans="1:14" ht="69">
      <c r="A70" s="49" t="s">
        <v>243</v>
      </c>
      <c r="B70" s="52"/>
      <c r="C70" s="51">
        <v>76500000</v>
      </c>
      <c r="D70" s="20">
        <v>2020</v>
      </c>
      <c r="E70" s="52" t="s">
        <v>244</v>
      </c>
      <c r="F70" s="52" t="s">
        <v>42</v>
      </c>
      <c r="G70" s="60" t="s">
        <v>22</v>
      </c>
      <c r="H70" s="53"/>
      <c r="I70" s="52">
        <v>1</v>
      </c>
      <c r="J70" s="61" t="str">
        <f t="shared" si="1"/>
        <v/>
      </c>
      <c r="K70" s="62"/>
      <c r="L70" s="52" t="s">
        <v>32</v>
      </c>
      <c r="M70" s="63" t="s">
        <v>245</v>
      </c>
      <c r="N70" s="63" t="s">
        <v>246</v>
      </c>
    </row>
    <row r="71" spans="1:14" ht="57.5">
      <c r="A71" s="38" t="s">
        <v>247</v>
      </c>
      <c r="B71" s="39"/>
      <c r="C71" s="40">
        <v>52500000</v>
      </c>
      <c r="D71" s="20">
        <v>2020</v>
      </c>
      <c r="E71" s="39" t="s">
        <v>248</v>
      </c>
      <c r="F71" s="39" t="s">
        <v>42</v>
      </c>
      <c r="G71" s="59" t="s">
        <v>22</v>
      </c>
      <c r="H71" s="42"/>
      <c r="I71" s="39">
        <v>2</v>
      </c>
      <c r="J71" s="33" t="str">
        <f t="shared" si="1"/>
        <v/>
      </c>
      <c r="K71" s="43"/>
      <c r="L71" s="20" t="s">
        <v>249</v>
      </c>
      <c r="M71" s="44" t="s">
        <v>250</v>
      </c>
      <c r="N71" s="64"/>
    </row>
    <row r="72" spans="1:14" ht="34.5">
      <c r="A72" s="38" t="s">
        <v>251</v>
      </c>
      <c r="B72" s="39"/>
      <c r="C72" s="40">
        <v>100000000</v>
      </c>
      <c r="D72" s="20">
        <v>2020</v>
      </c>
      <c r="E72" s="39" t="s">
        <v>252</v>
      </c>
      <c r="F72" s="39" t="s">
        <v>42</v>
      </c>
      <c r="G72" s="65" t="s">
        <v>28</v>
      </c>
      <c r="H72" s="42"/>
      <c r="I72" s="39">
        <v>1</v>
      </c>
      <c r="J72" s="66">
        <v>100000000</v>
      </c>
      <c r="K72" s="43"/>
      <c r="L72" s="20" t="s">
        <v>253</v>
      </c>
      <c r="M72" s="44" t="s">
        <v>254</v>
      </c>
      <c r="N72" s="64"/>
    </row>
    <row r="73" spans="1:14" ht="57.5">
      <c r="A73" s="38" t="s">
        <v>255</v>
      </c>
      <c r="B73" s="39"/>
      <c r="C73" s="40">
        <v>383000000</v>
      </c>
      <c r="D73" s="20">
        <v>2020</v>
      </c>
      <c r="E73" s="39" t="s">
        <v>256</v>
      </c>
      <c r="F73" s="39" t="s">
        <v>60</v>
      </c>
      <c r="G73" s="65" t="s">
        <v>28</v>
      </c>
      <c r="H73" s="42"/>
      <c r="I73" s="39">
        <v>3</v>
      </c>
      <c r="J73" s="40">
        <v>383000000</v>
      </c>
      <c r="K73" s="43"/>
      <c r="L73" s="20" t="s">
        <v>257</v>
      </c>
      <c r="M73" s="44" t="s">
        <v>258</v>
      </c>
      <c r="N73" s="44" t="s">
        <v>259</v>
      </c>
    </row>
    <row r="74" spans="1:14" ht="57.5">
      <c r="A74" s="1" t="s">
        <v>260</v>
      </c>
      <c r="B74" s="67" t="s">
        <v>261</v>
      </c>
      <c r="C74" s="19">
        <v>700000</v>
      </c>
      <c r="D74" s="20">
        <v>2020</v>
      </c>
      <c r="E74" s="23" t="s">
        <v>262</v>
      </c>
      <c r="F74" s="67" t="s">
        <v>47</v>
      </c>
      <c r="G74" s="65" t="s">
        <v>183</v>
      </c>
      <c r="H74" s="23" t="s">
        <v>104</v>
      </c>
      <c r="I74" s="20">
        <v>2</v>
      </c>
      <c r="J74" s="68"/>
      <c r="K74" s="69"/>
      <c r="L74" s="34" t="s">
        <v>263</v>
      </c>
      <c r="M74" s="70" t="s">
        <v>264</v>
      </c>
      <c r="N74" s="71"/>
    </row>
    <row r="75" spans="1:14" ht="57.5">
      <c r="A75" s="38" t="s">
        <v>201</v>
      </c>
      <c r="B75" s="39"/>
      <c r="C75" s="40">
        <v>50000000</v>
      </c>
      <c r="D75" s="20">
        <v>2020</v>
      </c>
      <c r="E75" s="39" t="s">
        <v>265</v>
      </c>
      <c r="F75" s="39" t="s">
        <v>42</v>
      </c>
      <c r="G75" s="39" t="s">
        <v>28</v>
      </c>
      <c r="H75" s="39" t="s">
        <v>104</v>
      </c>
      <c r="I75" s="39">
        <v>1</v>
      </c>
      <c r="J75" s="33">
        <v>50000000</v>
      </c>
      <c r="K75" s="43"/>
      <c r="L75" s="20" t="s">
        <v>114</v>
      </c>
      <c r="M75" s="44" t="s">
        <v>266</v>
      </c>
      <c r="N75" s="64"/>
    </row>
    <row r="76" spans="1:14" ht="57.5">
      <c r="A76" s="72" t="s">
        <v>267</v>
      </c>
      <c r="B76" s="59"/>
      <c r="C76" s="73">
        <v>37000000</v>
      </c>
      <c r="D76" s="20">
        <v>2020</v>
      </c>
      <c r="E76" s="41" t="s">
        <v>268</v>
      </c>
      <c r="F76" s="59" t="s">
        <v>60</v>
      </c>
      <c r="G76" s="59" t="s">
        <v>22</v>
      </c>
      <c r="H76" s="74"/>
      <c r="I76" s="39">
        <v>2</v>
      </c>
      <c r="J76" s="68"/>
      <c r="K76" s="75"/>
      <c r="L76" s="76" t="s">
        <v>269</v>
      </c>
      <c r="M76" s="77" t="s">
        <v>270</v>
      </c>
      <c r="N76" s="78" t="s">
        <v>271</v>
      </c>
    </row>
    <row r="77" spans="1:14" ht="34.5">
      <c r="A77" s="38" t="s">
        <v>272</v>
      </c>
      <c r="B77" s="39"/>
      <c r="C77" s="40">
        <v>10000000</v>
      </c>
      <c r="D77" s="20">
        <v>2020</v>
      </c>
      <c r="E77" s="39" t="s">
        <v>273</v>
      </c>
      <c r="F77" s="39" t="s">
        <v>21</v>
      </c>
      <c r="G77" s="39" t="s">
        <v>28</v>
      </c>
      <c r="H77" s="42"/>
      <c r="I77" s="39">
        <v>1</v>
      </c>
      <c r="J77" s="68"/>
      <c r="K77" s="43"/>
      <c r="L77" s="20" t="s">
        <v>48</v>
      </c>
      <c r="M77" s="44" t="s">
        <v>274</v>
      </c>
      <c r="N77" s="64"/>
    </row>
    <row r="78" spans="1:14" ht="46">
      <c r="A78" s="38" t="s">
        <v>275</v>
      </c>
      <c r="B78" s="39"/>
      <c r="C78" s="40">
        <v>92283889</v>
      </c>
      <c r="D78" s="20">
        <v>2020</v>
      </c>
      <c r="E78" s="39" t="s">
        <v>276</v>
      </c>
      <c r="F78" s="39" t="s">
        <v>42</v>
      </c>
      <c r="G78" s="65" t="s">
        <v>28</v>
      </c>
      <c r="H78" s="42"/>
      <c r="I78" s="39">
        <v>1</v>
      </c>
      <c r="J78" s="68"/>
      <c r="K78" s="79"/>
      <c r="L78" s="20" t="s">
        <v>277</v>
      </c>
      <c r="M78" s="44" t="s">
        <v>278</v>
      </c>
      <c r="N78" s="64"/>
    </row>
    <row r="79" spans="1:14" ht="34.5">
      <c r="A79" s="72" t="s">
        <v>279</v>
      </c>
      <c r="B79" s="59" t="s">
        <v>280</v>
      </c>
      <c r="C79" s="73">
        <v>5000000</v>
      </c>
      <c r="D79" s="20">
        <v>2020</v>
      </c>
      <c r="E79" s="41" t="s">
        <v>281</v>
      </c>
      <c r="F79" s="59" t="s">
        <v>60</v>
      </c>
      <c r="G79" s="59" t="s">
        <v>28</v>
      </c>
      <c r="H79" s="74"/>
      <c r="I79" s="39">
        <v>3</v>
      </c>
      <c r="J79" s="68"/>
      <c r="K79" s="75"/>
      <c r="L79" s="76" t="s">
        <v>83</v>
      </c>
      <c r="M79" s="77" t="s">
        <v>282</v>
      </c>
      <c r="N79" s="71"/>
    </row>
    <row r="80" spans="1:14" ht="57.5">
      <c r="A80" s="38" t="s">
        <v>283</v>
      </c>
      <c r="B80" s="39" t="s">
        <v>284</v>
      </c>
      <c r="C80" s="40">
        <v>14000000</v>
      </c>
      <c r="D80" s="20">
        <v>2020</v>
      </c>
      <c r="E80" s="39" t="s">
        <v>285</v>
      </c>
      <c r="F80" s="39" t="s">
        <v>78</v>
      </c>
      <c r="G80" s="39" t="s">
        <v>28</v>
      </c>
      <c r="H80" s="42"/>
      <c r="I80" s="39">
        <v>2</v>
      </c>
      <c r="J80" s="68"/>
      <c r="K80" s="43"/>
      <c r="L80" s="20" t="s">
        <v>286</v>
      </c>
      <c r="M80" s="44" t="s">
        <v>287</v>
      </c>
      <c r="N80" s="64"/>
    </row>
    <row r="81" spans="1:14" ht="57.5">
      <c r="A81" s="38" t="s">
        <v>288</v>
      </c>
      <c r="B81" s="39"/>
      <c r="C81" s="40">
        <v>14800000</v>
      </c>
      <c r="D81" s="20">
        <v>2020</v>
      </c>
      <c r="E81" s="39" t="s">
        <v>289</v>
      </c>
      <c r="F81" s="39" t="s">
        <v>42</v>
      </c>
      <c r="G81" s="39" t="s">
        <v>22</v>
      </c>
      <c r="H81" s="42"/>
      <c r="I81" s="39">
        <v>2</v>
      </c>
      <c r="J81" s="68"/>
      <c r="K81" s="43"/>
      <c r="L81" s="20" t="s">
        <v>290</v>
      </c>
      <c r="M81" s="44" t="s">
        <v>291</v>
      </c>
      <c r="N81" s="64"/>
    </row>
    <row r="82" spans="1:14" ht="46">
      <c r="A82" s="38" t="s">
        <v>292</v>
      </c>
      <c r="B82" s="39"/>
      <c r="C82" s="40">
        <v>380000</v>
      </c>
      <c r="D82" s="20">
        <v>2020</v>
      </c>
      <c r="E82" s="39" t="s">
        <v>293</v>
      </c>
      <c r="F82" s="39" t="s">
        <v>47</v>
      </c>
      <c r="G82" s="39" t="s">
        <v>28</v>
      </c>
      <c r="H82" s="42"/>
      <c r="I82" s="39">
        <v>4</v>
      </c>
      <c r="J82" s="68"/>
      <c r="K82" s="43"/>
      <c r="L82" s="20" t="s">
        <v>114</v>
      </c>
      <c r="M82" s="44" t="s">
        <v>294</v>
      </c>
      <c r="N82" s="64"/>
    </row>
    <row r="83" spans="1:14" ht="57.5">
      <c r="A83" s="38" t="s">
        <v>295</v>
      </c>
      <c r="B83" s="39"/>
      <c r="C83" s="40">
        <v>2000000</v>
      </c>
      <c r="D83" s="20">
        <v>2020</v>
      </c>
      <c r="E83" s="39" t="s">
        <v>296</v>
      </c>
      <c r="F83" s="39" t="s">
        <v>21</v>
      </c>
      <c r="G83" s="39" t="s">
        <v>28</v>
      </c>
      <c r="H83" s="42"/>
      <c r="I83" s="39">
        <v>1</v>
      </c>
      <c r="J83" s="68"/>
      <c r="K83" s="43"/>
      <c r="L83" s="20" t="s">
        <v>297</v>
      </c>
      <c r="M83" s="44" t="s">
        <v>298</v>
      </c>
      <c r="N83" s="64"/>
    </row>
    <row r="84" spans="1:14" ht="34.5">
      <c r="A84" s="72" t="s">
        <v>299</v>
      </c>
      <c r="B84" s="59" t="s">
        <v>300</v>
      </c>
      <c r="C84" s="73">
        <v>150000000</v>
      </c>
      <c r="D84" s="20">
        <v>2020</v>
      </c>
      <c r="E84" s="41" t="s">
        <v>301</v>
      </c>
      <c r="F84" s="59" t="s">
        <v>78</v>
      </c>
      <c r="G84" s="59" t="s">
        <v>28</v>
      </c>
      <c r="H84" s="74"/>
      <c r="I84" s="80">
        <v>1</v>
      </c>
      <c r="J84" s="33">
        <v>150000000</v>
      </c>
      <c r="K84" s="75"/>
      <c r="L84" s="76" t="s">
        <v>114</v>
      </c>
      <c r="M84" s="77" t="s">
        <v>302</v>
      </c>
      <c r="N84" s="71"/>
    </row>
    <row r="85" spans="1:14" ht="46">
      <c r="A85" s="38" t="s">
        <v>303</v>
      </c>
      <c r="B85" s="39" t="s">
        <v>304</v>
      </c>
      <c r="C85" s="40">
        <v>3000000</v>
      </c>
      <c r="D85" s="20">
        <v>2020</v>
      </c>
      <c r="E85" s="39" t="s">
        <v>305</v>
      </c>
      <c r="F85" s="39" t="s">
        <v>109</v>
      </c>
      <c r="G85" s="39" t="s">
        <v>28</v>
      </c>
      <c r="H85" s="42"/>
      <c r="I85" s="39">
        <v>4</v>
      </c>
      <c r="J85" s="68"/>
      <c r="K85" s="43"/>
      <c r="L85" s="20" t="s">
        <v>306</v>
      </c>
      <c r="M85" s="44" t="s">
        <v>307</v>
      </c>
      <c r="N85" s="64"/>
    </row>
    <row r="86" spans="1:14" ht="46">
      <c r="A86" s="38" t="s">
        <v>308</v>
      </c>
      <c r="B86" s="39" t="s">
        <v>309</v>
      </c>
      <c r="C86" s="40">
        <v>120000000</v>
      </c>
      <c r="D86" s="20">
        <v>2020</v>
      </c>
      <c r="E86" s="39" t="s">
        <v>310</v>
      </c>
      <c r="F86" s="39" t="s">
        <v>78</v>
      </c>
      <c r="G86" s="39" t="s">
        <v>22</v>
      </c>
      <c r="H86" s="42"/>
      <c r="I86" s="39">
        <v>1</v>
      </c>
      <c r="J86" s="33">
        <v>120000000</v>
      </c>
      <c r="K86" s="43"/>
      <c r="L86" s="20" t="s">
        <v>311</v>
      </c>
      <c r="M86" s="44" t="s">
        <v>312</v>
      </c>
      <c r="N86" s="64"/>
    </row>
    <row r="87" spans="1:14" ht="46">
      <c r="A87" s="38" t="s">
        <v>313</v>
      </c>
      <c r="B87" s="39"/>
      <c r="C87" s="40">
        <v>40000</v>
      </c>
      <c r="D87" s="20">
        <v>2020</v>
      </c>
      <c r="E87" s="39" t="s">
        <v>314</v>
      </c>
      <c r="F87" s="39" t="s">
        <v>42</v>
      </c>
      <c r="G87" s="39" t="s">
        <v>28</v>
      </c>
      <c r="H87" s="42"/>
      <c r="I87" s="39">
        <v>3</v>
      </c>
      <c r="J87" s="68"/>
      <c r="K87" s="43"/>
      <c r="L87" s="69" t="s">
        <v>315</v>
      </c>
      <c r="M87" s="81" t="s">
        <v>316</v>
      </c>
      <c r="N87" s="71"/>
    </row>
    <row r="88" spans="1:14" ht="46">
      <c r="A88" s="38" t="s">
        <v>317</v>
      </c>
      <c r="B88" s="82" t="s">
        <v>318</v>
      </c>
      <c r="C88" s="40">
        <v>100000000</v>
      </c>
      <c r="D88" s="20">
        <v>2020</v>
      </c>
      <c r="E88" s="39" t="s">
        <v>319</v>
      </c>
      <c r="F88" s="39" t="s">
        <v>78</v>
      </c>
      <c r="G88" s="39" t="s">
        <v>22</v>
      </c>
      <c r="H88" s="42"/>
      <c r="I88" s="39">
        <v>5</v>
      </c>
      <c r="J88" s="33">
        <v>100000000</v>
      </c>
      <c r="K88" s="43"/>
      <c r="L88" s="20" t="s">
        <v>134</v>
      </c>
      <c r="M88" s="44" t="s">
        <v>320</v>
      </c>
      <c r="N88" s="64"/>
    </row>
    <row r="89" spans="1:14" ht="69">
      <c r="A89" s="38" t="s">
        <v>321</v>
      </c>
      <c r="B89" s="39" t="s">
        <v>322</v>
      </c>
      <c r="C89" s="40">
        <v>1100000000</v>
      </c>
      <c r="D89" s="20">
        <v>2020</v>
      </c>
      <c r="E89" s="39" t="s">
        <v>323</v>
      </c>
      <c r="F89" s="39" t="s">
        <v>36</v>
      </c>
      <c r="G89" s="83" t="s">
        <v>22</v>
      </c>
      <c r="H89" s="42"/>
      <c r="I89" s="39">
        <v>4</v>
      </c>
      <c r="J89" s="66">
        <v>1100000000</v>
      </c>
      <c r="K89" s="43"/>
      <c r="L89" s="20" t="s">
        <v>32</v>
      </c>
      <c r="M89" s="44" t="s">
        <v>324</v>
      </c>
      <c r="N89" s="64"/>
    </row>
    <row r="90" spans="1:14" ht="57.5">
      <c r="A90" s="38" t="s">
        <v>325</v>
      </c>
      <c r="B90" s="39"/>
      <c r="C90" s="40">
        <v>3000000</v>
      </c>
      <c r="D90" s="20">
        <v>2020</v>
      </c>
      <c r="E90" s="39" t="s">
        <v>326</v>
      </c>
      <c r="F90" s="39" t="s">
        <v>78</v>
      </c>
      <c r="G90" s="39" t="s">
        <v>22</v>
      </c>
      <c r="H90" s="42"/>
      <c r="I90" s="39">
        <v>3</v>
      </c>
      <c r="J90" s="68"/>
      <c r="K90" s="43"/>
      <c r="L90" s="20" t="s">
        <v>327</v>
      </c>
      <c r="M90" s="44" t="s">
        <v>328</v>
      </c>
      <c r="N90" s="64"/>
    </row>
    <row r="91" spans="1:14" ht="57.5">
      <c r="A91" s="38" t="s">
        <v>329</v>
      </c>
      <c r="B91" s="39"/>
      <c r="C91" s="40">
        <v>880000</v>
      </c>
      <c r="D91" s="20">
        <v>2020</v>
      </c>
      <c r="E91" s="39" t="s">
        <v>330</v>
      </c>
      <c r="F91" s="39" t="s">
        <v>42</v>
      </c>
      <c r="G91" s="39" t="s">
        <v>28</v>
      </c>
      <c r="H91" s="42"/>
      <c r="I91" s="39">
        <v>3</v>
      </c>
      <c r="J91" s="68"/>
      <c r="K91" s="43"/>
      <c r="L91" s="20" t="s">
        <v>331</v>
      </c>
      <c r="M91" s="44" t="s">
        <v>332</v>
      </c>
      <c r="N91" s="64"/>
    </row>
    <row r="92" spans="1:14" ht="46">
      <c r="A92" s="38" t="s">
        <v>333</v>
      </c>
      <c r="B92" s="39" t="s">
        <v>334</v>
      </c>
      <c r="C92" s="40">
        <v>1300000</v>
      </c>
      <c r="D92" s="20">
        <v>2020</v>
      </c>
      <c r="E92" s="39" t="s">
        <v>335</v>
      </c>
      <c r="F92" s="39" t="s">
        <v>60</v>
      </c>
      <c r="G92" s="83" t="s">
        <v>22</v>
      </c>
      <c r="H92" s="42"/>
      <c r="I92" s="39">
        <v>4</v>
      </c>
      <c r="J92" s="68"/>
      <c r="K92" s="79"/>
      <c r="L92" s="20" t="s">
        <v>336</v>
      </c>
      <c r="M92" s="44" t="s">
        <v>337</v>
      </c>
      <c r="N92" s="64"/>
    </row>
    <row r="93" spans="1:14" ht="57.5">
      <c r="A93" s="38" t="s">
        <v>338</v>
      </c>
      <c r="B93" s="39" t="s">
        <v>339</v>
      </c>
      <c r="C93" s="40">
        <v>48000000</v>
      </c>
      <c r="D93" s="20">
        <v>2020</v>
      </c>
      <c r="E93" s="39" t="s">
        <v>340</v>
      </c>
      <c r="F93" s="39" t="s">
        <v>42</v>
      </c>
      <c r="G93" s="39" t="s">
        <v>22</v>
      </c>
      <c r="H93" s="42"/>
      <c r="I93" s="39">
        <v>2</v>
      </c>
      <c r="J93" s="68"/>
      <c r="K93" s="43"/>
      <c r="L93" s="20" t="s">
        <v>341</v>
      </c>
      <c r="M93" s="44" t="s">
        <v>342</v>
      </c>
      <c r="N93" s="64"/>
    </row>
    <row r="94" spans="1:14" ht="34.5">
      <c r="A94" s="38" t="s">
        <v>343</v>
      </c>
      <c r="B94" s="39"/>
      <c r="C94" s="40">
        <v>330000000</v>
      </c>
      <c r="D94" s="20">
        <v>2020</v>
      </c>
      <c r="E94" s="39" t="s">
        <v>344</v>
      </c>
      <c r="F94" s="39" t="s">
        <v>78</v>
      </c>
      <c r="G94" s="39" t="s">
        <v>22</v>
      </c>
      <c r="H94" s="42"/>
      <c r="I94" s="39">
        <v>1</v>
      </c>
      <c r="J94" s="66">
        <v>330000000</v>
      </c>
      <c r="K94" s="43"/>
      <c r="L94" s="20" t="s">
        <v>345</v>
      </c>
      <c r="M94" s="44" t="s">
        <v>346</v>
      </c>
      <c r="N94" s="64"/>
    </row>
    <row r="95" spans="1:14" ht="57.5">
      <c r="A95" s="72" t="s">
        <v>347</v>
      </c>
      <c r="B95" s="59" t="s">
        <v>348</v>
      </c>
      <c r="C95" s="73">
        <v>934000</v>
      </c>
      <c r="D95" s="20">
        <v>2020</v>
      </c>
      <c r="E95" s="41" t="s">
        <v>349</v>
      </c>
      <c r="F95" s="83" t="s">
        <v>47</v>
      </c>
      <c r="G95" s="65" t="s">
        <v>183</v>
      </c>
      <c r="H95" s="84"/>
      <c r="I95" s="85">
        <v>4</v>
      </c>
      <c r="J95" s="68"/>
      <c r="K95" s="75"/>
      <c r="L95" s="69" t="s">
        <v>350</v>
      </c>
      <c r="M95" s="77" t="s">
        <v>351</v>
      </c>
      <c r="N95" s="71"/>
    </row>
    <row r="96" spans="1:14" ht="57.5">
      <c r="A96" s="38" t="s">
        <v>352</v>
      </c>
      <c r="B96" s="39"/>
      <c r="C96" s="40">
        <v>27000000</v>
      </c>
      <c r="D96" s="20">
        <v>2020</v>
      </c>
      <c r="E96" s="39" t="s">
        <v>353</v>
      </c>
      <c r="F96" s="39" t="s">
        <v>42</v>
      </c>
      <c r="G96" s="39" t="s">
        <v>28</v>
      </c>
      <c r="H96" s="42"/>
      <c r="I96" s="39">
        <v>2</v>
      </c>
      <c r="J96" s="68"/>
      <c r="K96" s="43"/>
      <c r="L96" s="20" t="s">
        <v>249</v>
      </c>
      <c r="M96" s="44" t="s">
        <v>354</v>
      </c>
      <c r="N96" s="64"/>
    </row>
    <row r="97" spans="1:14" ht="46">
      <c r="A97" s="86" t="s">
        <v>355</v>
      </c>
      <c r="B97" s="87"/>
      <c r="C97" s="88">
        <v>5000000</v>
      </c>
      <c r="D97" s="20">
        <v>2020</v>
      </c>
      <c r="E97" s="89" t="s">
        <v>356</v>
      </c>
      <c r="F97" s="89" t="s">
        <v>60</v>
      </c>
      <c r="G97" s="90" t="s">
        <v>183</v>
      </c>
      <c r="H97" s="91"/>
      <c r="I97" s="89">
        <v>1</v>
      </c>
      <c r="J97" s="92"/>
      <c r="K97" s="91"/>
      <c r="L97" s="90" t="s">
        <v>114</v>
      </c>
      <c r="M97" s="93" t="s">
        <v>357</v>
      </c>
      <c r="N97" s="94"/>
    </row>
    <row r="98" spans="1:14" ht="46">
      <c r="A98" s="49" t="s">
        <v>355</v>
      </c>
      <c r="B98" s="52"/>
      <c r="C98" s="51">
        <v>100000</v>
      </c>
      <c r="D98" s="20">
        <v>2020</v>
      </c>
      <c r="E98" s="52" t="s">
        <v>358</v>
      </c>
      <c r="F98" s="52" t="s">
        <v>182</v>
      </c>
      <c r="G98" s="95" t="s">
        <v>22</v>
      </c>
      <c r="H98" s="53"/>
      <c r="I98" s="52">
        <v>1</v>
      </c>
      <c r="J98" s="61"/>
      <c r="K98" s="62"/>
      <c r="L98" s="52" t="s">
        <v>140</v>
      </c>
      <c r="M98" s="63" t="s">
        <v>359</v>
      </c>
      <c r="N98" s="96"/>
    </row>
    <row r="99" spans="1:14" ht="57.5">
      <c r="A99" s="38" t="s">
        <v>360</v>
      </c>
      <c r="B99" s="39" t="s">
        <v>361</v>
      </c>
      <c r="C99" s="40">
        <v>309000</v>
      </c>
      <c r="D99" s="20">
        <v>2020</v>
      </c>
      <c r="E99" s="39" t="s">
        <v>362</v>
      </c>
      <c r="F99" s="39" t="s">
        <v>78</v>
      </c>
      <c r="G99" s="65" t="s">
        <v>22</v>
      </c>
      <c r="H99" s="42"/>
      <c r="I99" s="39">
        <v>2</v>
      </c>
      <c r="J99" s="66"/>
      <c r="K99" s="43"/>
      <c r="L99" s="20" t="s">
        <v>23</v>
      </c>
      <c r="M99" s="44" t="s">
        <v>363</v>
      </c>
      <c r="N99" s="64"/>
    </row>
    <row r="100" spans="1:14" ht="57.5">
      <c r="A100" s="86" t="s">
        <v>364</v>
      </c>
      <c r="B100" s="89"/>
      <c r="C100" s="88">
        <v>100000</v>
      </c>
      <c r="D100" s="20">
        <v>2020</v>
      </c>
      <c r="E100" s="89" t="s">
        <v>365</v>
      </c>
      <c r="F100" s="89" t="s">
        <v>182</v>
      </c>
      <c r="G100" s="90" t="s">
        <v>28</v>
      </c>
      <c r="H100" s="91"/>
      <c r="I100" s="89">
        <v>1</v>
      </c>
      <c r="J100" s="92"/>
      <c r="K100" s="97"/>
      <c r="L100" s="89" t="s">
        <v>366</v>
      </c>
      <c r="M100" s="93" t="s">
        <v>367</v>
      </c>
      <c r="N100" s="98"/>
    </row>
    <row r="101" spans="1:14" ht="46">
      <c r="A101" s="3" t="s">
        <v>368</v>
      </c>
      <c r="B101" s="47" t="s">
        <v>369</v>
      </c>
      <c r="C101" s="19">
        <v>411000</v>
      </c>
      <c r="D101" s="20">
        <v>2020</v>
      </c>
      <c r="E101" s="20" t="s">
        <v>370</v>
      </c>
      <c r="F101" s="99" t="s">
        <v>42</v>
      </c>
      <c r="G101" s="20" t="s">
        <v>28</v>
      </c>
      <c r="H101" s="21"/>
      <c r="I101" s="20">
        <v>2</v>
      </c>
      <c r="J101" s="33"/>
      <c r="K101" s="21"/>
      <c r="L101" s="34" t="s">
        <v>371</v>
      </c>
      <c r="M101" s="35" t="s">
        <v>372</v>
      </c>
      <c r="N101" s="37"/>
    </row>
    <row r="102" spans="1:14" ht="46">
      <c r="A102" s="38" t="s">
        <v>373</v>
      </c>
      <c r="B102" s="39"/>
      <c r="C102" s="40">
        <v>32000000</v>
      </c>
      <c r="D102" s="20">
        <v>2020</v>
      </c>
      <c r="E102" s="39" t="s">
        <v>374</v>
      </c>
      <c r="F102" s="39" t="s">
        <v>21</v>
      </c>
      <c r="G102" s="65" t="s">
        <v>22</v>
      </c>
      <c r="H102" s="42"/>
      <c r="I102" s="39">
        <v>1</v>
      </c>
      <c r="J102" s="66"/>
      <c r="K102" s="43"/>
      <c r="L102" s="20" t="s">
        <v>134</v>
      </c>
      <c r="M102" s="44" t="s">
        <v>375</v>
      </c>
      <c r="N102" s="64"/>
    </row>
    <row r="103" spans="1:14" ht="34.5">
      <c r="A103" s="38" t="s">
        <v>376</v>
      </c>
      <c r="B103" s="39" t="s">
        <v>377</v>
      </c>
      <c r="C103" s="40">
        <v>16300</v>
      </c>
      <c r="D103" s="20">
        <v>2020</v>
      </c>
      <c r="E103" s="39" t="s">
        <v>378</v>
      </c>
      <c r="F103" s="39" t="s">
        <v>60</v>
      </c>
      <c r="G103" s="65" t="s">
        <v>28</v>
      </c>
      <c r="H103" s="42"/>
      <c r="I103" s="39">
        <v>4</v>
      </c>
      <c r="J103" s="66"/>
      <c r="K103" s="43"/>
      <c r="L103" s="20" t="s">
        <v>48</v>
      </c>
      <c r="M103" s="44" t="s">
        <v>379</v>
      </c>
      <c r="N103" s="64"/>
    </row>
    <row r="104" spans="1:14" ht="23">
      <c r="A104" s="49" t="s">
        <v>380</v>
      </c>
      <c r="B104" s="52"/>
      <c r="C104" s="51">
        <v>75000</v>
      </c>
      <c r="D104" s="20">
        <v>2020</v>
      </c>
      <c r="E104" s="52" t="s">
        <v>381</v>
      </c>
      <c r="F104" s="52" t="s">
        <v>109</v>
      </c>
      <c r="G104" s="95" t="s">
        <v>28</v>
      </c>
      <c r="H104" s="53"/>
      <c r="I104" s="52">
        <v>4</v>
      </c>
      <c r="J104" s="61"/>
      <c r="K104" s="62"/>
      <c r="L104" s="52" t="s">
        <v>382</v>
      </c>
      <c r="M104" s="63" t="s">
        <v>383</v>
      </c>
      <c r="N104" s="96"/>
    </row>
    <row r="105" spans="1:14" ht="57.5">
      <c r="A105" s="3" t="s">
        <v>380</v>
      </c>
      <c r="B105" s="47" t="s">
        <v>384</v>
      </c>
      <c r="C105" s="19">
        <v>93689</v>
      </c>
      <c r="D105" s="20">
        <v>2020</v>
      </c>
      <c r="E105" s="20" t="s">
        <v>385</v>
      </c>
      <c r="F105" s="20" t="s">
        <v>109</v>
      </c>
      <c r="G105" s="20" t="s">
        <v>28</v>
      </c>
      <c r="H105" s="21"/>
      <c r="I105" s="20">
        <v>2</v>
      </c>
      <c r="J105" s="33"/>
      <c r="K105" s="21"/>
      <c r="L105" s="34" t="s">
        <v>386</v>
      </c>
      <c r="M105" s="35" t="s">
        <v>387</v>
      </c>
      <c r="N105" s="37"/>
    </row>
    <row r="106" spans="1:14" ht="57.5">
      <c r="A106" s="38" t="s">
        <v>201</v>
      </c>
      <c r="B106" s="39"/>
      <c r="C106" s="40">
        <v>29000000</v>
      </c>
      <c r="D106" s="20">
        <v>2020</v>
      </c>
      <c r="E106" s="39" t="s">
        <v>388</v>
      </c>
      <c r="F106" s="39" t="s">
        <v>42</v>
      </c>
      <c r="G106" s="39" t="s">
        <v>28</v>
      </c>
      <c r="H106" s="42"/>
      <c r="I106" s="39">
        <v>2</v>
      </c>
      <c r="J106" s="68"/>
      <c r="K106" s="43"/>
      <c r="L106" s="20" t="s">
        <v>389</v>
      </c>
      <c r="M106" s="44" t="s">
        <v>390</v>
      </c>
      <c r="N106" s="44" t="s">
        <v>391</v>
      </c>
    </row>
    <row r="107" spans="1:14" ht="46">
      <c r="A107" s="86" t="s">
        <v>392</v>
      </c>
      <c r="B107" s="89"/>
      <c r="C107" s="88">
        <v>45000000</v>
      </c>
      <c r="D107" s="20">
        <v>2020</v>
      </c>
      <c r="E107" s="89" t="s">
        <v>393</v>
      </c>
      <c r="F107" s="89" t="s">
        <v>60</v>
      </c>
      <c r="G107" s="89" t="s">
        <v>28</v>
      </c>
      <c r="H107" s="91"/>
      <c r="I107" s="89">
        <v>3</v>
      </c>
      <c r="J107" s="100"/>
      <c r="K107" s="97"/>
      <c r="L107" s="89" t="s">
        <v>290</v>
      </c>
      <c r="M107" s="93" t="s">
        <v>394</v>
      </c>
      <c r="N107" s="98"/>
    </row>
    <row r="108" spans="1:14" ht="80.5">
      <c r="A108" s="3" t="s">
        <v>395</v>
      </c>
      <c r="B108" s="30" t="s">
        <v>396</v>
      </c>
      <c r="C108" s="19">
        <v>1100</v>
      </c>
      <c r="D108" s="20">
        <v>2020</v>
      </c>
      <c r="E108" s="20" t="s">
        <v>397</v>
      </c>
      <c r="F108" s="20" t="s">
        <v>99</v>
      </c>
      <c r="G108" s="20" t="s">
        <v>73</v>
      </c>
      <c r="H108" s="21"/>
      <c r="I108" s="20">
        <v>5</v>
      </c>
      <c r="J108" s="22">
        <v>188000</v>
      </c>
      <c r="K108" s="21"/>
      <c r="L108" s="23" t="s">
        <v>398</v>
      </c>
      <c r="M108" s="58" t="s">
        <v>399</v>
      </c>
      <c r="N108" s="25"/>
    </row>
    <row r="109" spans="1:14" ht="46">
      <c r="A109" s="3" t="s">
        <v>400</v>
      </c>
      <c r="B109" s="30" t="s">
        <v>401</v>
      </c>
      <c r="C109" s="19">
        <v>9000000000</v>
      </c>
      <c r="D109" s="20">
        <v>2020</v>
      </c>
      <c r="E109" s="20" t="s">
        <v>402</v>
      </c>
      <c r="F109" s="20" t="s">
        <v>182</v>
      </c>
      <c r="G109" s="20" t="s">
        <v>22</v>
      </c>
      <c r="H109" s="21"/>
      <c r="I109" s="20">
        <v>1</v>
      </c>
      <c r="J109" s="22">
        <v>9000000000</v>
      </c>
      <c r="K109" s="21"/>
      <c r="L109" s="23" t="s">
        <v>403</v>
      </c>
      <c r="M109" s="58" t="s">
        <v>404</v>
      </c>
      <c r="N109" s="25"/>
    </row>
    <row r="110" spans="1:14" ht="46">
      <c r="A110" s="101" t="s">
        <v>405</v>
      </c>
      <c r="B110" s="102"/>
      <c r="C110" s="103">
        <v>17500000</v>
      </c>
      <c r="D110" s="20">
        <v>2020</v>
      </c>
      <c r="E110" s="34" t="s">
        <v>406</v>
      </c>
      <c r="F110" s="75" t="s">
        <v>42</v>
      </c>
      <c r="G110" s="75" t="s">
        <v>28</v>
      </c>
      <c r="H110" s="75"/>
      <c r="I110" s="85">
        <v>4</v>
      </c>
      <c r="J110" s="68"/>
      <c r="K110" s="75"/>
      <c r="L110" s="75" t="s">
        <v>366</v>
      </c>
      <c r="M110" s="104" t="s">
        <v>407</v>
      </c>
      <c r="N110" s="105"/>
    </row>
    <row r="111" spans="1:14" ht="46">
      <c r="A111" s="3" t="s">
        <v>408</v>
      </c>
      <c r="B111" s="20"/>
      <c r="C111" s="19">
        <v>300000</v>
      </c>
      <c r="D111" s="20">
        <v>2020</v>
      </c>
      <c r="E111" s="20" t="s">
        <v>409</v>
      </c>
      <c r="F111" s="20" t="s">
        <v>42</v>
      </c>
      <c r="G111" s="99" t="s">
        <v>22</v>
      </c>
      <c r="H111" s="21"/>
      <c r="I111" s="20">
        <v>4</v>
      </c>
      <c r="J111" s="68"/>
      <c r="K111" s="43"/>
      <c r="L111" s="20" t="s">
        <v>410</v>
      </c>
      <c r="M111" s="35" t="s">
        <v>411</v>
      </c>
      <c r="N111" s="106"/>
    </row>
    <row r="112" spans="1:14" ht="34.5">
      <c r="A112" s="3" t="s">
        <v>412</v>
      </c>
      <c r="B112" s="20"/>
      <c r="C112" s="19">
        <v>32000000</v>
      </c>
      <c r="D112" s="20">
        <v>2020</v>
      </c>
      <c r="E112" s="20" t="s">
        <v>413</v>
      </c>
      <c r="F112" s="20" t="s">
        <v>42</v>
      </c>
      <c r="G112" s="20" t="s">
        <v>28</v>
      </c>
      <c r="H112" s="21"/>
      <c r="I112" s="20">
        <v>4</v>
      </c>
      <c r="J112" s="68"/>
      <c r="K112" s="21"/>
      <c r="L112" s="69" t="s">
        <v>414</v>
      </c>
      <c r="M112" s="35" t="s">
        <v>415</v>
      </c>
      <c r="N112" s="106"/>
    </row>
    <row r="113" spans="1:14" ht="57.5">
      <c r="A113" s="3" t="s">
        <v>416</v>
      </c>
      <c r="B113" s="20"/>
      <c r="C113" s="19">
        <v>57000000</v>
      </c>
      <c r="D113" s="20">
        <v>2020</v>
      </c>
      <c r="E113" s="20" t="s">
        <v>417</v>
      </c>
      <c r="F113" s="20" t="s">
        <v>78</v>
      </c>
      <c r="G113" s="20" t="s">
        <v>28</v>
      </c>
      <c r="H113" s="21"/>
      <c r="I113" s="20">
        <v>1</v>
      </c>
      <c r="J113" s="33">
        <v>57000000</v>
      </c>
      <c r="K113" s="75"/>
      <c r="L113" s="34" t="s">
        <v>277</v>
      </c>
      <c r="M113" s="35" t="s">
        <v>418</v>
      </c>
      <c r="N113" s="106"/>
    </row>
    <row r="114" spans="1:14" ht="46">
      <c r="A114" s="3" t="s">
        <v>419</v>
      </c>
      <c r="B114" s="20"/>
      <c r="C114" s="19">
        <v>270000</v>
      </c>
      <c r="D114" s="20">
        <v>2020</v>
      </c>
      <c r="E114" s="20" t="s">
        <v>420</v>
      </c>
      <c r="F114" s="20" t="s">
        <v>99</v>
      </c>
      <c r="G114" s="20" t="s">
        <v>28</v>
      </c>
      <c r="H114" s="21"/>
      <c r="I114" s="20">
        <v>4</v>
      </c>
      <c r="J114" s="68"/>
      <c r="K114" s="21"/>
      <c r="L114" s="69" t="s">
        <v>140</v>
      </c>
      <c r="M114" s="35" t="s">
        <v>421</v>
      </c>
      <c r="N114" s="106"/>
    </row>
    <row r="115" spans="1:14" ht="34.5">
      <c r="A115" s="3" t="s">
        <v>422</v>
      </c>
      <c r="B115" s="20"/>
      <c r="C115" s="19">
        <v>1700000</v>
      </c>
      <c r="D115" s="20">
        <v>2020</v>
      </c>
      <c r="E115" s="20" t="s">
        <v>423</v>
      </c>
      <c r="F115" s="20" t="s">
        <v>78</v>
      </c>
      <c r="G115" s="20" t="s">
        <v>28</v>
      </c>
      <c r="H115" s="21"/>
      <c r="I115" s="20">
        <v>1</v>
      </c>
      <c r="J115" s="68"/>
      <c r="K115" s="21"/>
      <c r="L115" s="69" t="s">
        <v>424</v>
      </c>
      <c r="M115" s="35" t="s">
        <v>425</v>
      </c>
      <c r="N115" s="106"/>
    </row>
    <row r="116" spans="1:14" ht="57.5">
      <c r="A116" s="5" t="s">
        <v>426</v>
      </c>
      <c r="B116" s="69"/>
      <c r="C116" s="19">
        <v>711000000</v>
      </c>
      <c r="D116" s="20">
        <v>2020</v>
      </c>
      <c r="E116" s="23" t="s">
        <v>427</v>
      </c>
      <c r="F116" s="20" t="s">
        <v>42</v>
      </c>
      <c r="G116" s="20" t="s">
        <v>22</v>
      </c>
      <c r="H116" s="67"/>
      <c r="I116" s="20">
        <v>4</v>
      </c>
      <c r="J116" s="68"/>
      <c r="K116" s="69"/>
      <c r="L116" s="69" t="s">
        <v>140</v>
      </c>
      <c r="M116" s="107" t="s">
        <v>428</v>
      </c>
      <c r="N116" s="108"/>
    </row>
    <row r="117" spans="1:14" ht="46">
      <c r="A117" s="5" t="s">
        <v>429</v>
      </c>
      <c r="B117" s="69"/>
      <c r="C117" s="19">
        <v>2000000</v>
      </c>
      <c r="D117" s="20">
        <v>2020</v>
      </c>
      <c r="E117" s="23" t="s">
        <v>430</v>
      </c>
      <c r="F117" s="20" t="s">
        <v>60</v>
      </c>
      <c r="G117" s="65" t="s">
        <v>183</v>
      </c>
      <c r="H117" s="67"/>
      <c r="I117" s="20">
        <v>3</v>
      </c>
      <c r="J117" s="68"/>
      <c r="K117" s="69"/>
      <c r="L117" s="23" t="s">
        <v>431</v>
      </c>
      <c r="M117" s="107" t="s">
        <v>432</v>
      </c>
      <c r="N117" s="108"/>
    </row>
    <row r="118" spans="1:14" ht="34.5">
      <c r="A118" s="3" t="s">
        <v>433</v>
      </c>
      <c r="B118" s="20"/>
      <c r="C118" s="19">
        <v>31000000</v>
      </c>
      <c r="D118" s="20">
        <v>2020</v>
      </c>
      <c r="E118" s="20" t="s">
        <v>434</v>
      </c>
      <c r="F118" s="20" t="s">
        <v>78</v>
      </c>
      <c r="G118" s="109" t="s">
        <v>22</v>
      </c>
      <c r="H118" s="21"/>
      <c r="I118" s="20">
        <v>4</v>
      </c>
      <c r="J118" s="68"/>
      <c r="K118" s="43"/>
      <c r="L118" s="20" t="s">
        <v>32</v>
      </c>
      <c r="M118" s="35" t="s">
        <v>435</v>
      </c>
      <c r="N118" s="106"/>
    </row>
    <row r="119" spans="1:14" ht="69">
      <c r="A119" s="3" t="s">
        <v>436</v>
      </c>
      <c r="B119" s="20"/>
      <c r="C119" s="19">
        <v>3000000</v>
      </c>
      <c r="D119" s="20">
        <v>2020</v>
      </c>
      <c r="E119" s="20" t="s">
        <v>437</v>
      </c>
      <c r="F119" s="20" t="s">
        <v>182</v>
      </c>
      <c r="G119" s="20" t="s">
        <v>28</v>
      </c>
      <c r="H119" s="20" t="s">
        <v>104</v>
      </c>
      <c r="I119" s="20">
        <v>2</v>
      </c>
      <c r="J119" s="68"/>
      <c r="K119" s="21"/>
      <c r="L119" s="23" t="s">
        <v>438</v>
      </c>
      <c r="M119" s="35" t="s">
        <v>439</v>
      </c>
      <c r="N119" s="106"/>
    </row>
    <row r="120" spans="1:14" ht="57.5">
      <c r="A120" s="3" t="s">
        <v>440</v>
      </c>
      <c r="B120" s="20" t="s">
        <v>441</v>
      </c>
      <c r="C120" s="19">
        <v>1000000</v>
      </c>
      <c r="D120" s="20">
        <v>2020</v>
      </c>
      <c r="E120" s="20" t="s">
        <v>442</v>
      </c>
      <c r="F120" s="20" t="s">
        <v>78</v>
      </c>
      <c r="G120" s="20" t="s">
        <v>22</v>
      </c>
      <c r="H120" s="21"/>
      <c r="I120" s="20">
        <v>3</v>
      </c>
      <c r="J120" s="68"/>
      <c r="K120" s="21"/>
      <c r="L120" s="69" t="s">
        <v>443</v>
      </c>
      <c r="M120" s="35" t="s">
        <v>444</v>
      </c>
      <c r="N120" s="106"/>
    </row>
    <row r="121" spans="1:14" ht="46">
      <c r="A121" s="5" t="s">
        <v>445</v>
      </c>
      <c r="B121" s="23"/>
      <c r="C121" s="19">
        <v>3000000</v>
      </c>
      <c r="D121" s="20">
        <v>2020</v>
      </c>
      <c r="E121" s="23" t="s">
        <v>446</v>
      </c>
      <c r="F121" s="20" t="s">
        <v>36</v>
      </c>
      <c r="G121" s="20" t="s">
        <v>22</v>
      </c>
      <c r="H121" s="23" t="s">
        <v>104</v>
      </c>
      <c r="I121" s="20">
        <v>5</v>
      </c>
      <c r="J121" s="68"/>
      <c r="K121" s="69"/>
      <c r="L121" s="69" t="s">
        <v>447</v>
      </c>
      <c r="M121" s="107" t="s">
        <v>448</v>
      </c>
      <c r="N121" s="108"/>
    </row>
    <row r="122" spans="1:14" ht="57.5">
      <c r="A122" s="3" t="s">
        <v>449</v>
      </c>
      <c r="B122" s="99"/>
      <c r="C122" s="19">
        <v>3700000</v>
      </c>
      <c r="D122" s="20">
        <v>2020</v>
      </c>
      <c r="E122" s="20" t="s">
        <v>450</v>
      </c>
      <c r="F122" s="20" t="s">
        <v>36</v>
      </c>
      <c r="G122" s="20" t="s">
        <v>451</v>
      </c>
      <c r="H122" s="99"/>
      <c r="I122" s="20">
        <v>2</v>
      </c>
      <c r="J122" s="68"/>
      <c r="K122" s="43"/>
      <c r="L122" s="69" t="s">
        <v>452</v>
      </c>
      <c r="M122" s="35" t="s">
        <v>453</v>
      </c>
      <c r="N122" s="106"/>
    </row>
    <row r="123" spans="1:14" ht="57.5">
      <c r="A123" s="110" t="s">
        <v>454</v>
      </c>
      <c r="B123" s="111" t="s">
        <v>455</v>
      </c>
      <c r="C123" s="112">
        <v>1370000000</v>
      </c>
      <c r="D123" s="20">
        <v>2020</v>
      </c>
      <c r="E123" s="20" t="s">
        <v>456</v>
      </c>
      <c r="F123" s="113" t="s">
        <v>42</v>
      </c>
      <c r="G123" s="65" t="s">
        <v>183</v>
      </c>
      <c r="H123" s="69"/>
      <c r="I123" s="20">
        <v>2</v>
      </c>
      <c r="J123" s="33">
        <v>1370000000</v>
      </c>
      <c r="K123" s="69"/>
      <c r="L123" s="23" t="s">
        <v>114</v>
      </c>
      <c r="M123" s="35" t="s">
        <v>457</v>
      </c>
      <c r="N123" s="105"/>
    </row>
    <row r="124" spans="1:14" ht="57.5">
      <c r="A124" s="3" t="s">
        <v>458</v>
      </c>
      <c r="B124" s="20" t="s">
        <v>459</v>
      </c>
      <c r="C124" s="19">
        <v>700000</v>
      </c>
      <c r="D124" s="20">
        <v>2020</v>
      </c>
      <c r="E124" s="20" t="s">
        <v>460</v>
      </c>
      <c r="F124" s="20" t="s">
        <v>42</v>
      </c>
      <c r="G124" s="20" t="s">
        <v>28</v>
      </c>
      <c r="H124" s="21"/>
      <c r="I124" s="20">
        <v>4</v>
      </c>
      <c r="J124" s="68"/>
      <c r="K124" s="21"/>
      <c r="L124" s="69" t="s">
        <v>366</v>
      </c>
      <c r="M124" s="35" t="s">
        <v>461</v>
      </c>
      <c r="N124" s="106"/>
    </row>
    <row r="125" spans="1:14" ht="57.5">
      <c r="A125" s="3" t="s">
        <v>462</v>
      </c>
      <c r="B125" s="20"/>
      <c r="C125" s="19">
        <v>1900000</v>
      </c>
      <c r="D125" s="20">
        <v>2020</v>
      </c>
      <c r="E125" s="20" t="s">
        <v>463</v>
      </c>
      <c r="F125" s="20" t="s">
        <v>21</v>
      </c>
      <c r="G125" s="20" t="s">
        <v>28</v>
      </c>
      <c r="H125" s="21"/>
      <c r="I125" s="20">
        <v>1</v>
      </c>
      <c r="J125" s="68"/>
      <c r="K125" s="21"/>
      <c r="L125" s="69" t="s">
        <v>100</v>
      </c>
      <c r="M125" s="35" t="s">
        <v>464</v>
      </c>
      <c r="N125" s="106"/>
    </row>
    <row r="126" spans="1:14" ht="34.5">
      <c r="A126" s="3" t="s">
        <v>465</v>
      </c>
      <c r="B126" s="20" t="s">
        <v>466</v>
      </c>
      <c r="C126" s="19">
        <v>17000000</v>
      </c>
      <c r="D126" s="20">
        <v>2020</v>
      </c>
      <c r="E126" s="20" t="s">
        <v>467</v>
      </c>
      <c r="F126" s="20" t="s">
        <v>42</v>
      </c>
      <c r="G126" s="20" t="s">
        <v>28</v>
      </c>
      <c r="H126" s="21"/>
      <c r="I126" s="20">
        <v>4</v>
      </c>
      <c r="J126" s="68"/>
      <c r="K126" s="21"/>
      <c r="L126" s="69" t="s">
        <v>468</v>
      </c>
      <c r="M126" s="35" t="s">
        <v>469</v>
      </c>
      <c r="N126" s="106"/>
    </row>
    <row r="127" spans="1:14" ht="34.5">
      <c r="A127" s="114" t="s">
        <v>470</v>
      </c>
      <c r="B127" s="109"/>
      <c r="C127" s="103">
        <v>1700000</v>
      </c>
      <c r="D127" s="20">
        <v>2020</v>
      </c>
      <c r="E127" s="34" t="s">
        <v>467</v>
      </c>
      <c r="F127" s="115" t="s">
        <v>78</v>
      </c>
      <c r="G127" s="109" t="s">
        <v>28</v>
      </c>
      <c r="H127" s="109"/>
      <c r="I127" s="85">
        <v>4</v>
      </c>
      <c r="J127" s="68"/>
      <c r="K127" s="75"/>
      <c r="L127" s="69" t="s">
        <v>470</v>
      </c>
      <c r="M127" s="104" t="s">
        <v>471</v>
      </c>
      <c r="N127" s="116"/>
    </row>
    <row r="128" spans="1:14" ht="46">
      <c r="A128" s="114" t="s">
        <v>472</v>
      </c>
      <c r="B128" s="109" t="s">
        <v>473</v>
      </c>
      <c r="C128" s="103">
        <v>1600000</v>
      </c>
      <c r="D128" s="20">
        <v>2020</v>
      </c>
      <c r="E128" s="34" t="s">
        <v>474</v>
      </c>
      <c r="F128" s="115" t="s">
        <v>99</v>
      </c>
      <c r="G128" s="109" t="s">
        <v>28</v>
      </c>
      <c r="H128" s="109"/>
      <c r="I128" s="85">
        <v>4</v>
      </c>
      <c r="J128" s="68"/>
      <c r="K128" s="75"/>
      <c r="L128" s="34" t="s">
        <v>134</v>
      </c>
      <c r="M128" s="104" t="s">
        <v>475</v>
      </c>
      <c r="N128" s="116"/>
    </row>
    <row r="129" spans="1:14" ht="46">
      <c r="A129" s="3" t="s">
        <v>476</v>
      </c>
      <c r="B129" s="20"/>
      <c r="C129" s="19">
        <v>46200000</v>
      </c>
      <c r="D129" s="20">
        <v>2020</v>
      </c>
      <c r="E129" s="20" t="s">
        <v>477</v>
      </c>
      <c r="F129" s="20" t="s">
        <v>21</v>
      </c>
      <c r="G129" s="20" t="s">
        <v>28</v>
      </c>
      <c r="H129" s="21"/>
      <c r="I129" s="20">
        <v>4</v>
      </c>
      <c r="J129" s="68"/>
      <c r="K129" s="43"/>
      <c r="L129" s="20" t="s">
        <v>478</v>
      </c>
      <c r="M129" s="35" t="s">
        <v>479</v>
      </c>
      <c r="N129" s="106"/>
    </row>
    <row r="130" spans="1:14" ht="57.5">
      <c r="A130" s="3" t="s">
        <v>480</v>
      </c>
      <c r="B130" s="20"/>
      <c r="C130" s="19">
        <v>81309</v>
      </c>
      <c r="D130" s="20">
        <v>2020</v>
      </c>
      <c r="E130" s="20" t="s">
        <v>481</v>
      </c>
      <c r="F130" s="20" t="s">
        <v>109</v>
      </c>
      <c r="G130" s="20" t="s">
        <v>28</v>
      </c>
      <c r="H130" s="21"/>
      <c r="I130" s="20">
        <v>4</v>
      </c>
      <c r="J130" s="68"/>
      <c r="K130" s="43"/>
      <c r="L130" s="20" t="s">
        <v>482</v>
      </c>
      <c r="M130" s="35" t="s">
        <v>483</v>
      </c>
      <c r="N130" s="106"/>
    </row>
    <row r="131" spans="1:14" ht="46">
      <c r="A131" s="5" t="s">
        <v>484</v>
      </c>
      <c r="B131" s="69"/>
      <c r="C131" s="19">
        <v>6000000</v>
      </c>
      <c r="D131" s="20">
        <v>2020</v>
      </c>
      <c r="E131" s="23" t="s">
        <v>485</v>
      </c>
      <c r="F131" s="20" t="s">
        <v>42</v>
      </c>
      <c r="G131" s="20" t="s">
        <v>28</v>
      </c>
      <c r="H131" s="67"/>
      <c r="I131" s="20">
        <v>1</v>
      </c>
      <c r="J131" s="68"/>
      <c r="K131" s="69"/>
      <c r="L131" s="69" t="s">
        <v>249</v>
      </c>
      <c r="M131" s="107" t="s">
        <v>486</v>
      </c>
      <c r="N131" s="108"/>
    </row>
    <row r="132" spans="1:14" ht="46">
      <c r="A132" s="8" t="s">
        <v>487</v>
      </c>
      <c r="B132" s="75"/>
      <c r="C132" s="103">
        <v>3000000</v>
      </c>
      <c r="D132" s="20">
        <v>2020</v>
      </c>
      <c r="E132" s="34" t="s">
        <v>488</v>
      </c>
      <c r="F132" s="75" t="s">
        <v>42</v>
      </c>
      <c r="G132" s="75" t="s">
        <v>28</v>
      </c>
      <c r="H132" s="75"/>
      <c r="I132" s="85">
        <v>4</v>
      </c>
      <c r="J132" s="68"/>
      <c r="K132" s="75"/>
      <c r="L132" s="75" t="s">
        <v>489</v>
      </c>
      <c r="M132" s="104" t="s">
        <v>490</v>
      </c>
      <c r="N132" s="105"/>
    </row>
    <row r="133" spans="1:14" ht="57.5">
      <c r="A133" s="5" t="s">
        <v>491</v>
      </c>
      <c r="B133" s="69"/>
      <c r="C133" s="19">
        <v>143000000</v>
      </c>
      <c r="D133" s="20">
        <v>2020</v>
      </c>
      <c r="E133" s="23" t="s">
        <v>492</v>
      </c>
      <c r="F133" s="20" t="s">
        <v>99</v>
      </c>
      <c r="G133" s="20" t="s">
        <v>28</v>
      </c>
      <c r="H133" s="67" t="s">
        <v>104</v>
      </c>
      <c r="I133" s="20">
        <v>4</v>
      </c>
      <c r="J133" s="33">
        <v>143000000</v>
      </c>
      <c r="K133" s="69"/>
      <c r="L133" s="69" t="s">
        <v>493</v>
      </c>
      <c r="M133" s="107" t="s">
        <v>494</v>
      </c>
      <c r="N133" s="108"/>
    </row>
    <row r="134" spans="1:14" ht="34.5">
      <c r="A134" s="114" t="s">
        <v>495</v>
      </c>
      <c r="B134" s="117" t="s">
        <v>496</v>
      </c>
      <c r="C134" s="112">
        <v>540000</v>
      </c>
      <c r="D134" s="20">
        <v>2020</v>
      </c>
      <c r="E134" s="23" t="s">
        <v>497</v>
      </c>
      <c r="F134" s="76" t="s">
        <v>78</v>
      </c>
      <c r="G134" s="109" t="s">
        <v>22</v>
      </c>
      <c r="H134" s="75"/>
      <c r="I134" s="20">
        <v>4</v>
      </c>
      <c r="J134" s="68"/>
      <c r="K134" s="75"/>
      <c r="L134" s="75" t="s">
        <v>489</v>
      </c>
      <c r="M134" s="118" t="s">
        <v>498</v>
      </c>
      <c r="N134" s="105"/>
    </row>
    <row r="135" spans="1:14" ht="57.5">
      <c r="A135" s="3" t="s">
        <v>499</v>
      </c>
      <c r="B135" s="111"/>
      <c r="C135" s="19">
        <v>117000000</v>
      </c>
      <c r="D135" s="20">
        <v>2020</v>
      </c>
      <c r="E135" s="20" t="s">
        <v>500</v>
      </c>
      <c r="F135" s="20" t="s">
        <v>42</v>
      </c>
      <c r="G135" s="20" t="s">
        <v>28</v>
      </c>
      <c r="H135" s="21"/>
      <c r="I135" s="20">
        <v>1</v>
      </c>
      <c r="J135" s="33">
        <v>117000000</v>
      </c>
      <c r="K135" s="21"/>
      <c r="L135" s="69" t="s">
        <v>501</v>
      </c>
      <c r="M135" s="35" t="s">
        <v>502</v>
      </c>
      <c r="N135" s="35" t="s">
        <v>503</v>
      </c>
    </row>
    <row r="136" spans="1:14" ht="34.5">
      <c r="A136" s="3" t="s">
        <v>504</v>
      </c>
      <c r="B136" s="111"/>
      <c r="C136" s="19">
        <v>65000000</v>
      </c>
      <c r="D136" s="20">
        <v>2020</v>
      </c>
      <c r="E136" s="20" t="s">
        <v>505</v>
      </c>
      <c r="F136" s="20" t="s">
        <v>42</v>
      </c>
      <c r="G136" s="20" t="s">
        <v>28</v>
      </c>
      <c r="H136" s="21"/>
      <c r="I136" s="20">
        <v>1</v>
      </c>
      <c r="J136" s="68"/>
      <c r="K136" s="21"/>
      <c r="L136" s="23" t="s">
        <v>438</v>
      </c>
      <c r="M136" s="35" t="s">
        <v>506</v>
      </c>
      <c r="N136" s="106"/>
    </row>
    <row r="137" spans="1:14" ht="57.5">
      <c r="A137" s="3" t="s">
        <v>412</v>
      </c>
      <c r="B137" s="47"/>
      <c r="C137" s="19">
        <v>500000000</v>
      </c>
      <c r="D137" s="20">
        <v>2020</v>
      </c>
      <c r="E137" s="20" t="s">
        <v>507</v>
      </c>
      <c r="F137" s="20" t="s">
        <v>42</v>
      </c>
      <c r="G137" s="20" t="s">
        <v>28</v>
      </c>
      <c r="H137" s="21"/>
      <c r="I137" s="20">
        <v>2</v>
      </c>
      <c r="J137" s="33">
        <v>500000000</v>
      </c>
      <c r="K137" s="21"/>
      <c r="L137" s="23" t="s">
        <v>508</v>
      </c>
      <c r="M137" s="35" t="s">
        <v>509</v>
      </c>
      <c r="N137" s="37"/>
    </row>
    <row r="138" spans="1:14" ht="57.5">
      <c r="A138" s="3" t="s">
        <v>510</v>
      </c>
      <c r="B138" s="47" t="s">
        <v>511</v>
      </c>
      <c r="C138" s="19">
        <v>11500000</v>
      </c>
      <c r="D138" s="20">
        <v>2020</v>
      </c>
      <c r="E138" s="20" t="s">
        <v>512</v>
      </c>
      <c r="F138" s="20" t="s">
        <v>513</v>
      </c>
      <c r="G138" s="20" t="s">
        <v>28</v>
      </c>
      <c r="H138" s="20" t="s">
        <v>104</v>
      </c>
      <c r="I138" s="20">
        <v>5</v>
      </c>
      <c r="J138" s="68"/>
      <c r="K138" s="21"/>
      <c r="L138" s="69" t="s">
        <v>514</v>
      </c>
      <c r="M138" s="35" t="s">
        <v>515</v>
      </c>
      <c r="N138" s="106"/>
    </row>
    <row r="139" spans="1:14" ht="57.5">
      <c r="A139" s="5" t="s">
        <v>516</v>
      </c>
      <c r="B139" s="47" t="s">
        <v>517</v>
      </c>
      <c r="C139" s="19">
        <v>55000000</v>
      </c>
      <c r="D139" s="20">
        <v>2020</v>
      </c>
      <c r="E139" s="20" t="s">
        <v>518</v>
      </c>
      <c r="F139" s="20" t="s">
        <v>36</v>
      </c>
      <c r="G139" s="20" t="s">
        <v>28</v>
      </c>
      <c r="H139" s="21"/>
      <c r="I139" s="20">
        <v>5</v>
      </c>
      <c r="J139" s="68"/>
      <c r="K139" s="21"/>
      <c r="L139" s="69" t="s">
        <v>519</v>
      </c>
      <c r="M139" s="35" t="s">
        <v>520</v>
      </c>
      <c r="N139" s="106"/>
    </row>
    <row r="140" spans="1:14" ht="57.5">
      <c r="A140" s="3" t="s">
        <v>521</v>
      </c>
      <c r="B140" s="111"/>
      <c r="C140" s="19">
        <v>274477</v>
      </c>
      <c r="D140" s="20">
        <v>2020</v>
      </c>
      <c r="E140" s="20" t="s">
        <v>522</v>
      </c>
      <c r="F140" s="20" t="s">
        <v>36</v>
      </c>
      <c r="G140" s="20" t="s">
        <v>28</v>
      </c>
      <c r="H140" s="21"/>
      <c r="I140" s="20">
        <v>1</v>
      </c>
      <c r="J140" s="68"/>
      <c r="K140" s="21"/>
      <c r="L140" s="69" t="s">
        <v>523</v>
      </c>
      <c r="M140" s="35" t="s">
        <v>524</v>
      </c>
      <c r="N140" s="106"/>
    </row>
    <row r="141" spans="1:14" ht="46">
      <c r="A141" s="3" t="s">
        <v>525</v>
      </c>
      <c r="B141" s="119" t="s">
        <v>526</v>
      </c>
      <c r="C141" s="19">
        <v>7000000</v>
      </c>
      <c r="D141" s="20">
        <v>2020</v>
      </c>
      <c r="E141" s="20" t="s">
        <v>527</v>
      </c>
      <c r="F141" s="20" t="s">
        <v>27</v>
      </c>
      <c r="G141" s="20" t="s">
        <v>28</v>
      </c>
      <c r="H141" s="21"/>
      <c r="I141" s="20">
        <v>1</v>
      </c>
      <c r="J141" s="68"/>
      <c r="K141" s="21"/>
      <c r="L141" s="23" t="s">
        <v>48</v>
      </c>
      <c r="M141" s="35" t="s">
        <v>528</v>
      </c>
      <c r="N141" s="106"/>
    </row>
    <row r="142" spans="1:14" ht="34.5">
      <c r="A142" s="3" t="s">
        <v>529</v>
      </c>
      <c r="B142" s="111"/>
      <c r="C142" s="19">
        <v>49611709</v>
      </c>
      <c r="D142" s="20">
        <v>2020</v>
      </c>
      <c r="E142" s="23" t="s">
        <v>530</v>
      </c>
      <c r="F142" s="20" t="s">
        <v>36</v>
      </c>
      <c r="G142" s="20" t="s">
        <v>28</v>
      </c>
      <c r="H142" s="21"/>
      <c r="I142" s="20">
        <v>2</v>
      </c>
      <c r="J142" s="68"/>
      <c r="K142" s="21"/>
      <c r="L142" s="69" t="s">
        <v>215</v>
      </c>
      <c r="M142" s="35" t="s">
        <v>531</v>
      </c>
      <c r="N142" s="106"/>
    </row>
    <row r="143" spans="1:14" ht="46">
      <c r="A143" s="120" t="s">
        <v>532</v>
      </c>
      <c r="B143" s="117"/>
      <c r="C143" s="112">
        <v>3700000</v>
      </c>
      <c r="D143" s="20">
        <v>2020</v>
      </c>
      <c r="E143" s="121" t="s">
        <v>533</v>
      </c>
      <c r="F143" s="20" t="s">
        <v>109</v>
      </c>
      <c r="G143" s="21" t="s">
        <v>28</v>
      </c>
      <c r="H143" s="69"/>
      <c r="I143" s="20">
        <v>3</v>
      </c>
      <c r="J143" s="68"/>
      <c r="K143" s="69"/>
      <c r="L143" s="23" t="s">
        <v>534</v>
      </c>
      <c r="M143" s="35" t="s">
        <v>535</v>
      </c>
      <c r="N143" s="105"/>
    </row>
    <row r="144" spans="1:14" ht="46">
      <c r="A144" s="3" t="s">
        <v>536</v>
      </c>
      <c r="B144" s="20" t="s">
        <v>537</v>
      </c>
      <c r="C144" s="19">
        <v>25000000</v>
      </c>
      <c r="D144" s="20">
        <v>2020</v>
      </c>
      <c r="E144" s="20" t="s">
        <v>538</v>
      </c>
      <c r="F144" s="20" t="s">
        <v>42</v>
      </c>
      <c r="G144" s="20" t="s">
        <v>28</v>
      </c>
      <c r="H144" s="21"/>
      <c r="I144" s="20">
        <v>2</v>
      </c>
      <c r="J144" s="68"/>
      <c r="K144" s="21"/>
      <c r="L144" s="69" t="s">
        <v>366</v>
      </c>
      <c r="M144" s="35" t="s">
        <v>539</v>
      </c>
      <c r="N144" s="106"/>
    </row>
    <row r="145" spans="1:14" ht="34.5">
      <c r="A145" s="3" t="s">
        <v>540</v>
      </c>
      <c r="B145" s="20"/>
      <c r="C145" s="19">
        <v>300000</v>
      </c>
      <c r="D145" s="20">
        <v>2020</v>
      </c>
      <c r="E145" s="20" t="s">
        <v>541</v>
      </c>
      <c r="F145" s="20" t="s">
        <v>42</v>
      </c>
      <c r="G145" s="99" t="s">
        <v>28</v>
      </c>
      <c r="H145" s="21"/>
      <c r="I145" s="20">
        <v>1</v>
      </c>
      <c r="J145" s="68"/>
      <c r="K145" s="21"/>
      <c r="L145" s="69" t="s">
        <v>315</v>
      </c>
      <c r="M145" s="35" t="s">
        <v>542</v>
      </c>
      <c r="N145" s="106"/>
    </row>
    <row r="146" spans="1:14" ht="57.5">
      <c r="A146" s="122" t="s">
        <v>543</v>
      </c>
      <c r="B146" s="20" t="s">
        <v>544</v>
      </c>
      <c r="C146" s="19">
        <v>9500000</v>
      </c>
      <c r="D146" s="20">
        <v>2020</v>
      </c>
      <c r="E146" s="20" t="s">
        <v>545</v>
      </c>
      <c r="F146" s="20" t="s">
        <v>42</v>
      </c>
      <c r="G146" s="20" t="s">
        <v>28</v>
      </c>
      <c r="H146" s="21"/>
      <c r="I146" s="20">
        <v>1</v>
      </c>
      <c r="J146" s="68"/>
      <c r="K146" s="21"/>
      <c r="L146" s="69" t="s">
        <v>546</v>
      </c>
      <c r="M146" s="35" t="s">
        <v>547</v>
      </c>
      <c r="N146" s="106"/>
    </row>
    <row r="147" spans="1:14" ht="46">
      <c r="A147" s="120" t="s">
        <v>548</v>
      </c>
      <c r="B147" s="117"/>
      <c r="C147" s="112">
        <v>2000000</v>
      </c>
      <c r="D147" s="20">
        <v>2020</v>
      </c>
      <c r="E147" s="23" t="s">
        <v>549</v>
      </c>
      <c r="F147" s="21" t="s">
        <v>42</v>
      </c>
      <c r="G147" s="21" t="s">
        <v>28</v>
      </c>
      <c r="H147" s="69"/>
      <c r="I147" s="21">
        <v>1</v>
      </c>
      <c r="J147" s="68"/>
      <c r="K147" s="69"/>
      <c r="L147" s="23" t="s">
        <v>550</v>
      </c>
      <c r="M147" s="35" t="s">
        <v>551</v>
      </c>
      <c r="N147" s="105"/>
    </row>
    <row r="148" spans="1:14" ht="46">
      <c r="A148" s="3" t="s">
        <v>552</v>
      </c>
      <c r="B148" s="47" t="s">
        <v>553</v>
      </c>
      <c r="C148" s="19">
        <v>1025</v>
      </c>
      <c r="D148" s="20">
        <v>2020</v>
      </c>
      <c r="E148" s="20" t="s">
        <v>554</v>
      </c>
      <c r="F148" s="20" t="s">
        <v>60</v>
      </c>
      <c r="G148" s="20" t="s">
        <v>28</v>
      </c>
      <c r="H148" s="21"/>
      <c r="I148" s="20">
        <v>3</v>
      </c>
      <c r="J148" s="68"/>
      <c r="K148" s="21"/>
      <c r="L148" s="23" t="s">
        <v>52</v>
      </c>
      <c r="M148" s="35" t="s">
        <v>555</v>
      </c>
      <c r="N148" s="106"/>
    </row>
    <row r="149" spans="1:14" ht="46">
      <c r="A149" s="120" t="s">
        <v>556</v>
      </c>
      <c r="B149" s="117"/>
      <c r="C149" s="19">
        <v>5000000</v>
      </c>
      <c r="D149" s="20">
        <v>2020</v>
      </c>
      <c r="E149" s="23" t="s">
        <v>557</v>
      </c>
      <c r="F149" s="21" t="s">
        <v>36</v>
      </c>
      <c r="G149" s="21" t="s">
        <v>28</v>
      </c>
      <c r="H149" s="69"/>
      <c r="I149" s="20">
        <v>2</v>
      </c>
      <c r="J149" s="68"/>
      <c r="K149" s="69"/>
      <c r="L149" s="23" t="s">
        <v>345</v>
      </c>
      <c r="M149" s="35" t="s">
        <v>558</v>
      </c>
      <c r="N149" s="105"/>
    </row>
    <row r="150" spans="1:14" ht="46">
      <c r="A150" s="123" t="s">
        <v>559</v>
      </c>
      <c r="B150" s="117"/>
      <c r="C150" s="19">
        <v>35000</v>
      </c>
      <c r="D150" s="20">
        <v>2020</v>
      </c>
      <c r="E150" s="20" t="s">
        <v>560</v>
      </c>
      <c r="F150" s="21" t="s">
        <v>42</v>
      </c>
      <c r="G150" s="21" t="s">
        <v>28</v>
      </c>
      <c r="H150" s="69"/>
      <c r="I150" s="21">
        <v>1</v>
      </c>
      <c r="J150" s="68"/>
      <c r="K150" s="69"/>
      <c r="L150" s="69" t="s">
        <v>561</v>
      </c>
      <c r="M150" s="124" t="s">
        <v>562</v>
      </c>
      <c r="N150" s="105"/>
    </row>
    <row r="151" spans="1:14" ht="57.5">
      <c r="A151" s="3" t="s">
        <v>563</v>
      </c>
      <c r="B151" s="47" t="s">
        <v>564</v>
      </c>
      <c r="C151" s="19">
        <v>2200000</v>
      </c>
      <c r="D151" s="20">
        <v>2020</v>
      </c>
      <c r="E151" s="20" t="s">
        <v>565</v>
      </c>
      <c r="F151" s="20" t="s">
        <v>125</v>
      </c>
      <c r="G151" s="20" t="s">
        <v>22</v>
      </c>
      <c r="H151" s="21"/>
      <c r="I151" s="20">
        <v>3</v>
      </c>
      <c r="J151" s="68"/>
      <c r="K151" s="21"/>
      <c r="L151" s="69" t="s">
        <v>566</v>
      </c>
      <c r="M151" s="35" t="s">
        <v>567</v>
      </c>
      <c r="N151" s="106"/>
    </row>
    <row r="152" spans="1:14" ht="57.5">
      <c r="A152" s="3" t="s">
        <v>568</v>
      </c>
      <c r="B152" s="47" t="s">
        <v>569</v>
      </c>
      <c r="C152" s="19">
        <v>112000</v>
      </c>
      <c r="D152" s="20">
        <v>2020</v>
      </c>
      <c r="E152" s="20" t="s">
        <v>570</v>
      </c>
      <c r="F152" s="20" t="s">
        <v>109</v>
      </c>
      <c r="G152" s="20" t="s">
        <v>73</v>
      </c>
      <c r="H152" s="21"/>
      <c r="I152" s="20">
        <v>5</v>
      </c>
      <c r="J152" s="68"/>
      <c r="K152" s="21"/>
      <c r="L152" s="69" t="s">
        <v>315</v>
      </c>
      <c r="M152" s="35" t="s">
        <v>571</v>
      </c>
      <c r="N152" s="106"/>
    </row>
    <row r="153" spans="1:14" ht="46">
      <c r="A153" s="3" t="s">
        <v>572</v>
      </c>
      <c r="B153" s="47" t="s">
        <v>573</v>
      </c>
      <c r="C153" s="19">
        <v>171000000</v>
      </c>
      <c r="D153" s="20">
        <v>2020</v>
      </c>
      <c r="E153" s="20" t="s">
        <v>574</v>
      </c>
      <c r="F153" s="20" t="s">
        <v>42</v>
      </c>
      <c r="G153" s="20" t="s">
        <v>28</v>
      </c>
      <c r="H153" s="21"/>
      <c r="I153" s="20">
        <v>4</v>
      </c>
      <c r="J153" s="33">
        <v>100000000</v>
      </c>
      <c r="K153" s="21"/>
      <c r="L153" s="69" t="s">
        <v>297</v>
      </c>
      <c r="M153" s="35" t="s">
        <v>575</v>
      </c>
      <c r="N153" s="106"/>
    </row>
    <row r="154" spans="1:14" ht="57.5">
      <c r="A154" s="125" t="s">
        <v>576</v>
      </c>
      <c r="B154" s="126" t="s">
        <v>577</v>
      </c>
      <c r="C154" s="127">
        <v>1500000</v>
      </c>
      <c r="D154" s="20">
        <v>2020</v>
      </c>
      <c r="E154" s="85" t="s">
        <v>578</v>
      </c>
      <c r="F154" s="85" t="s">
        <v>42</v>
      </c>
      <c r="G154" s="85" t="s">
        <v>28</v>
      </c>
      <c r="H154" s="128"/>
      <c r="I154" s="85">
        <v>4</v>
      </c>
      <c r="J154" s="68"/>
      <c r="K154" s="128"/>
      <c r="L154" s="69" t="s">
        <v>297</v>
      </c>
      <c r="M154" s="35" t="s">
        <v>579</v>
      </c>
      <c r="N154" s="106"/>
    </row>
    <row r="155" spans="1:14" ht="69">
      <c r="A155" s="3" t="s">
        <v>580</v>
      </c>
      <c r="B155" s="20" t="s">
        <v>581</v>
      </c>
      <c r="C155" s="19">
        <v>40000000</v>
      </c>
      <c r="D155" s="20">
        <v>2020</v>
      </c>
      <c r="E155" s="20" t="s">
        <v>582</v>
      </c>
      <c r="F155" s="20" t="s">
        <v>42</v>
      </c>
      <c r="G155" s="20" t="s">
        <v>28</v>
      </c>
      <c r="H155" s="21"/>
      <c r="I155" s="20">
        <v>4</v>
      </c>
      <c r="J155" s="68"/>
      <c r="K155" s="21"/>
      <c r="L155" s="23" t="s">
        <v>583</v>
      </c>
      <c r="M155" s="124" t="s">
        <v>584</v>
      </c>
      <c r="N155" s="106"/>
    </row>
    <row r="156" spans="1:14" ht="34.5">
      <c r="A156" s="3" t="s">
        <v>585</v>
      </c>
      <c r="B156" s="111"/>
      <c r="C156" s="19">
        <v>164000000</v>
      </c>
      <c r="D156" s="20">
        <v>2020</v>
      </c>
      <c r="E156" s="20" t="s">
        <v>586</v>
      </c>
      <c r="F156" s="20" t="s">
        <v>42</v>
      </c>
      <c r="G156" s="20" t="s">
        <v>28</v>
      </c>
      <c r="H156" s="21"/>
      <c r="I156" s="20">
        <v>1</v>
      </c>
      <c r="J156" s="33">
        <v>164000000</v>
      </c>
      <c r="K156" s="21"/>
      <c r="L156" s="23" t="s">
        <v>438</v>
      </c>
      <c r="M156" s="35" t="s">
        <v>587</v>
      </c>
      <c r="N156" s="106"/>
    </row>
    <row r="157" spans="1:14" ht="57.5">
      <c r="A157" s="110" t="s">
        <v>588</v>
      </c>
      <c r="B157" s="113" t="s">
        <v>589</v>
      </c>
      <c r="C157" s="19">
        <v>130000</v>
      </c>
      <c r="D157" s="20">
        <v>2020</v>
      </c>
      <c r="E157" s="20" t="s">
        <v>590</v>
      </c>
      <c r="F157" s="113" t="s">
        <v>21</v>
      </c>
      <c r="G157" s="20" t="s">
        <v>28</v>
      </c>
      <c r="H157" s="69"/>
      <c r="I157" s="20">
        <v>2</v>
      </c>
      <c r="J157" s="68"/>
      <c r="K157" s="69"/>
      <c r="L157" s="69" t="s">
        <v>588</v>
      </c>
      <c r="M157" s="129" t="s">
        <v>591</v>
      </c>
      <c r="N157" s="105"/>
    </row>
    <row r="158" spans="1:14" ht="46">
      <c r="A158" s="3" t="s">
        <v>592</v>
      </c>
      <c r="B158" s="20"/>
      <c r="C158" s="19">
        <v>550000</v>
      </c>
      <c r="D158" s="20">
        <v>2020</v>
      </c>
      <c r="E158" s="20" t="s">
        <v>593</v>
      </c>
      <c r="F158" s="20" t="s">
        <v>109</v>
      </c>
      <c r="G158" s="65" t="s">
        <v>183</v>
      </c>
      <c r="H158" s="21"/>
      <c r="I158" s="20">
        <v>4</v>
      </c>
      <c r="J158" s="68"/>
      <c r="K158" s="21"/>
      <c r="L158" s="69" t="s">
        <v>237</v>
      </c>
      <c r="M158" s="35" t="s">
        <v>594</v>
      </c>
      <c r="N158" s="106"/>
    </row>
    <row r="159" spans="1:14" ht="46">
      <c r="A159" s="120" t="s">
        <v>595</v>
      </c>
      <c r="B159" s="111" t="s">
        <v>596</v>
      </c>
      <c r="C159" s="112">
        <v>15000000</v>
      </c>
      <c r="D159" s="20">
        <v>2020</v>
      </c>
      <c r="E159" s="121" t="s">
        <v>597</v>
      </c>
      <c r="F159" s="20" t="s">
        <v>78</v>
      </c>
      <c r="G159" s="21" t="s">
        <v>28</v>
      </c>
      <c r="H159" s="69"/>
      <c r="I159" s="21">
        <v>1</v>
      </c>
      <c r="J159" s="68"/>
      <c r="K159" s="69"/>
      <c r="L159" s="69" t="s">
        <v>598</v>
      </c>
      <c r="M159" s="130" t="s">
        <v>599</v>
      </c>
      <c r="N159" s="105"/>
    </row>
    <row r="160" spans="1:14" ht="46">
      <c r="A160" s="3" t="s">
        <v>600</v>
      </c>
      <c r="B160" s="20" t="s">
        <v>601</v>
      </c>
      <c r="C160" s="19">
        <v>85200000</v>
      </c>
      <c r="D160" s="20">
        <v>2020</v>
      </c>
      <c r="E160" s="20" t="s">
        <v>602</v>
      </c>
      <c r="F160" s="20" t="s">
        <v>42</v>
      </c>
      <c r="G160" s="99" t="s">
        <v>28</v>
      </c>
      <c r="H160" s="21"/>
      <c r="I160" s="20">
        <v>1</v>
      </c>
      <c r="J160" s="68"/>
      <c r="K160" s="21"/>
      <c r="L160" s="69" t="s">
        <v>32</v>
      </c>
      <c r="M160" s="35" t="s">
        <v>603</v>
      </c>
      <c r="N160" s="106"/>
    </row>
    <row r="161" spans="1:14" ht="34.5">
      <c r="A161" s="3" t="s">
        <v>604</v>
      </c>
      <c r="B161" s="20"/>
      <c r="C161" s="19">
        <v>43000000</v>
      </c>
      <c r="D161" s="20">
        <v>2020</v>
      </c>
      <c r="E161" s="20" t="s">
        <v>605</v>
      </c>
      <c r="F161" s="20" t="s">
        <v>42</v>
      </c>
      <c r="G161" s="20" t="s">
        <v>28</v>
      </c>
      <c r="H161" s="21"/>
      <c r="I161" s="20">
        <v>4</v>
      </c>
      <c r="J161" s="68"/>
      <c r="K161" s="21"/>
      <c r="L161" s="69" t="s">
        <v>23</v>
      </c>
      <c r="M161" s="35" t="s">
        <v>606</v>
      </c>
      <c r="N161" s="106"/>
    </row>
    <row r="162" spans="1:14" ht="46">
      <c r="A162" s="3" t="s">
        <v>607</v>
      </c>
      <c r="B162" s="20"/>
      <c r="C162" s="19">
        <v>10000000</v>
      </c>
      <c r="D162" s="20">
        <v>2020</v>
      </c>
      <c r="E162" s="23" t="s">
        <v>608</v>
      </c>
      <c r="F162" s="20" t="s">
        <v>42</v>
      </c>
      <c r="G162" s="20" t="s">
        <v>28</v>
      </c>
      <c r="H162" s="21"/>
      <c r="I162" s="20">
        <v>2</v>
      </c>
      <c r="J162" s="68"/>
      <c r="K162" s="21"/>
      <c r="L162" s="69" t="s">
        <v>609</v>
      </c>
      <c r="M162" s="35" t="s">
        <v>610</v>
      </c>
      <c r="N162" s="106"/>
    </row>
    <row r="163" spans="1:14" ht="34.5">
      <c r="A163" s="3" t="s">
        <v>107</v>
      </c>
      <c r="B163" s="20"/>
      <c r="C163" s="19">
        <v>34000</v>
      </c>
      <c r="D163" s="20">
        <v>2020</v>
      </c>
      <c r="E163" s="20" t="s">
        <v>611</v>
      </c>
      <c r="F163" s="20" t="s">
        <v>109</v>
      </c>
      <c r="G163" s="99" t="s">
        <v>28</v>
      </c>
      <c r="H163" s="21"/>
      <c r="I163" s="20">
        <v>4</v>
      </c>
      <c r="J163" s="68"/>
      <c r="K163" s="21"/>
      <c r="L163" s="69" t="s">
        <v>612</v>
      </c>
      <c r="M163" s="35" t="s">
        <v>613</v>
      </c>
      <c r="N163" s="106"/>
    </row>
    <row r="164" spans="1:14" ht="57.5">
      <c r="A164" s="5" t="s">
        <v>614</v>
      </c>
      <c r="B164" s="23" t="s">
        <v>615</v>
      </c>
      <c r="C164" s="19">
        <v>412000000</v>
      </c>
      <c r="D164" s="20">
        <v>2020</v>
      </c>
      <c r="E164" s="23" t="s">
        <v>616</v>
      </c>
      <c r="F164" s="67" t="s">
        <v>42</v>
      </c>
      <c r="G164" s="67" t="s">
        <v>28</v>
      </c>
      <c r="H164" s="69"/>
      <c r="I164" s="99">
        <v>1</v>
      </c>
      <c r="J164" s="33">
        <v>412000000</v>
      </c>
      <c r="K164" s="21"/>
      <c r="L164" s="23" t="s">
        <v>32</v>
      </c>
      <c r="M164" s="124" t="s">
        <v>617</v>
      </c>
      <c r="N164" s="131"/>
    </row>
    <row r="165" spans="1:14" ht="46">
      <c r="A165" s="3" t="s">
        <v>618</v>
      </c>
      <c r="B165" s="20" t="s">
        <v>619</v>
      </c>
      <c r="C165" s="19">
        <v>790724</v>
      </c>
      <c r="D165" s="20">
        <v>2020</v>
      </c>
      <c r="E165" s="23" t="s">
        <v>620</v>
      </c>
      <c r="F165" s="20" t="s">
        <v>42</v>
      </c>
      <c r="G165" s="20" t="s">
        <v>28</v>
      </c>
      <c r="H165" s="21"/>
      <c r="I165" s="20">
        <v>4</v>
      </c>
      <c r="J165" s="132"/>
      <c r="K165" s="20"/>
      <c r="L165" s="23" t="s">
        <v>438</v>
      </c>
      <c r="M165" s="35" t="s">
        <v>621</v>
      </c>
      <c r="N165" s="106"/>
    </row>
    <row r="166" spans="1:14" ht="46">
      <c r="A166" s="3" t="s">
        <v>622</v>
      </c>
      <c r="B166" s="20"/>
      <c r="C166" s="19">
        <v>6600000</v>
      </c>
      <c r="D166" s="20">
        <v>2020</v>
      </c>
      <c r="E166" s="20" t="s">
        <v>623</v>
      </c>
      <c r="F166" s="20" t="s">
        <v>42</v>
      </c>
      <c r="G166" s="20" t="s">
        <v>28</v>
      </c>
      <c r="H166" s="21"/>
      <c r="I166" s="20">
        <v>5</v>
      </c>
      <c r="J166" s="68"/>
      <c r="K166" s="21"/>
      <c r="L166" s="69" t="s">
        <v>624</v>
      </c>
      <c r="M166" s="35" t="s">
        <v>625</v>
      </c>
      <c r="N166" s="106"/>
    </row>
    <row r="167" spans="1:14" ht="46">
      <c r="A167" s="1" t="s">
        <v>626</v>
      </c>
      <c r="B167" s="67" t="s">
        <v>627</v>
      </c>
      <c r="C167" s="19">
        <v>1100000</v>
      </c>
      <c r="D167" s="20">
        <v>2020</v>
      </c>
      <c r="E167" s="23" t="s">
        <v>628</v>
      </c>
      <c r="F167" s="67" t="s">
        <v>109</v>
      </c>
      <c r="G167" s="67" t="s">
        <v>28</v>
      </c>
      <c r="H167" s="69"/>
      <c r="I167" s="99">
        <v>1</v>
      </c>
      <c r="J167" s="68"/>
      <c r="K167" s="69"/>
      <c r="L167" s="23" t="s">
        <v>95</v>
      </c>
      <c r="M167" s="124" t="s">
        <v>629</v>
      </c>
      <c r="N167" s="17"/>
    </row>
    <row r="168" spans="1:14" ht="46">
      <c r="A168" s="133" t="s">
        <v>630</v>
      </c>
      <c r="B168" s="67" t="s">
        <v>631</v>
      </c>
      <c r="C168" s="19">
        <v>10000000</v>
      </c>
      <c r="D168" s="20">
        <v>2020</v>
      </c>
      <c r="E168" s="23" t="s">
        <v>632</v>
      </c>
      <c r="F168" s="67" t="s">
        <v>109</v>
      </c>
      <c r="G168" s="67" t="s">
        <v>28</v>
      </c>
      <c r="H168" s="69"/>
      <c r="I168" s="99">
        <v>1</v>
      </c>
      <c r="J168" s="68"/>
      <c r="K168" s="69"/>
      <c r="L168" s="69" t="s">
        <v>630</v>
      </c>
      <c r="M168" s="134" t="s">
        <v>633</v>
      </c>
      <c r="N168" s="17"/>
    </row>
    <row r="169" spans="1:14" ht="69">
      <c r="A169" s="1" t="s">
        <v>634</v>
      </c>
      <c r="B169" s="67" t="s">
        <v>635</v>
      </c>
      <c r="C169" s="19">
        <v>11000000</v>
      </c>
      <c r="D169" s="20">
        <v>2020</v>
      </c>
      <c r="E169" s="23" t="s">
        <v>636</v>
      </c>
      <c r="F169" s="67" t="s">
        <v>109</v>
      </c>
      <c r="G169" s="67" t="s">
        <v>28</v>
      </c>
      <c r="H169" s="69"/>
      <c r="I169" s="20">
        <v>5</v>
      </c>
      <c r="J169" s="68"/>
      <c r="K169" s="69"/>
      <c r="L169" s="23" t="s">
        <v>637</v>
      </c>
      <c r="M169" s="134" t="s">
        <v>638</v>
      </c>
      <c r="N169" s="17"/>
    </row>
    <row r="170" spans="1:14" ht="69">
      <c r="A170" s="1" t="s">
        <v>416</v>
      </c>
      <c r="B170" s="69"/>
      <c r="C170" s="19">
        <v>50000</v>
      </c>
      <c r="D170" s="20">
        <v>2020</v>
      </c>
      <c r="E170" s="23" t="s">
        <v>639</v>
      </c>
      <c r="F170" s="20" t="s">
        <v>640</v>
      </c>
      <c r="G170" s="67" t="s">
        <v>22</v>
      </c>
      <c r="H170" s="69"/>
      <c r="I170" s="99">
        <v>1</v>
      </c>
      <c r="J170" s="68"/>
      <c r="K170" s="69"/>
      <c r="L170" s="23" t="s">
        <v>290</v>
      </c>
      <c r="M170" s="134" t="s">
        <v>641</v>
      </c>
      <c r="N170" s="17"/>
    </row>
    <row r="171" spans="1:14" ht="46">
      <c r="A171" s="110" t="s">
        <v>642</v>
      </c>
      <c r="B171" s="117"/>
      <c r="C171" s="112">
        <v>198000000</v>
      </c>
      <c r="D171" s="20">
        <v>2020</v>
      </c>
      <c r="E171" s="20" t="s">
        <v>643</v>
      </c>
      <c r="F171" s="69" t="s">
        <v>42</v>
      </c>
      <c r="G171" s="20" t="s">
        <v>22</v>
      </c>
      <c r="H171" s="69"/>
      <c r="I171" s="20">
        <v>2</v>
      </c>
      <c r="J171" s="33">
        <v>198000000</v>
      </c>
      <c r="K171" s="69"/>
      <c r="L171" s="69" t="s">
        <v>644</v>
      </c>
      <c r="M171" s="129" t="s">
        <v>645</v>
      </c>
      <c r="N171" s="135" t="s">
        <v>646</v>
      </c>
    </row>
    <row r="172" spans="1:14" ht="46">
      <c r="A172" s="3" t="s">
        <v>647</v>
      </c>
      <c r="B172" s="20" t="s">
        <v>648</v>
      </c>
      <c r="C172" s="19">
        <v>13000000</v>
      </c>
      <c r="D172" s="20">
        <v>2020</v>
      </c>
      <c r="E172" s="20" t="s">
        <v>649</v>
      </c>
      <c r="F172" s="20" t="s">
        <v>42</v>
      </c>
      <c r="G172" s="20" t="s">
        <v>28</v>
      </c>
      <c r="H172" s="21"/>
      <c r="I172" s="20">
        <v>1</v>
      </c>
      <c r="J172" s="68"/>
      <c r="K172" s="21"/>
      <c r="L172" s="23" t="s">
        <v>48</v>
      </c>
      <c r="M172" s="35" t="s">
        <v>650</v>
      </c>
      <c r="N172" s="35" t="s">
        <v>651</v>
      </c>
    </row>
    <row r="173" spans="1:14" ht="46">
      <c r="A173" s="3" t="s">
        <v>652</v>
      </c>
      <c r="B173" s="47" t="s">
        <v>653</v>
      </c>
      <c r="C173" s="19">
        <v>40000</v>
      </c>
      <c r="D173" s="20">
        <v>2020</v>
      </c>
      <c r="E173" s="20" t="s">
        <v>654</v>
      </c>
      <c r="F173" s="20" t="s">
        <v>99</v>
      </c>
      <c r="G173" s="20" t="s">
        <v>28</v>
      </c>
      <c r="H173" s="21"/>
      <c r="I173" s="20">
        <v>4</v>
      </c>
      <c r="J173" s="68"/>
      <c r="K173" s="21"/>
      <c r="L173" s="69" t="s">
        <v>655</v>
      </c>
      <c r="M173" s="35" t="s">
        <v>656</v>
      </c>
      <c r="N173" s="106"/>
    </row>
    <row r="174" spans="1:14" ht="46">
      <c r="A174" s="3" t="s">
        <v>657</v>
      </c>
      <c r="B174" s="47" t="s">
        <v>658</v>
      </c>
      <c r="C174" s="19">
        <v>3300000</v>
      </c>
      <c r="D174" s="20">
        <v>2020</v>
      </c>
      <c r="E174" s="20" t="s">
        <v>659</v>
      </c>
      <c r="F174" s="20" t="s">
        <v>42</v>
      </c>
      <c r="G174" s="20" t="s">
        <v>22</v>
      </c>
      <c r="H174" s="21"/>
      <c r="I174" s="20">
        <v>2</v>
      </c>
      <c r="J174" s="68"/>
      <c r="K174" s="21"/>
      <c r="L174" s="69" t="s">
        <v>660</v>
      </c>
      <c r="M174" s="35" t="s">
        <v>661</v>
      </c>
      <c r="N174" s="106"/>
    </row>
    <row r="175" spans="1:14" ht="46">
      <c r="A175" s="3" t="s">
        <v>662</v>
      </c>
      <c r="B175" s="20" t="s">
        <v>663</v>
      </c>
      <c r="C175" s="19">
        <v>6400000</v>
      </c>
      <c r="D175" s="20">
        <v>2020</v>
      </c>
      <c r="E175" s="20" t="s">
        <v>664</v>
      </c>
      <c r="F175" s="20" t="s">
        <v>42</v>
      </c>
      <c r="G175" s="20" t="s">
        <v>28</v>
      </c>
      <c r="H175" s="21"/>
      <c r="I175" s="20">
        <v>5</v>
      </c>
      <c r="J175" s="68"/>
      <c r="K175" s="21"/>
      <c r="L175" s="69" t="s">
        <v>140</v>
      </c>
      <c r="M175" s="35" t="s">
        <v>665</v>
      </c>
      <c r="N175" s="35" t="s">
        <v>666</v>
      </c>
    </row>
    <row r="176" spans="1:14" ht="57.5">
      <c r="A176" s="1" t="s">
        <v>667</v>
      </c>
      <c r="B176" s="69"/>
      <c r="C176" s="19">
        <v>500000</v>
      </c>
      <c r="D176" s="20">
        <v>2020</v>
      </c>
      <c r="E176" s="23" t="s">
        <v>668</v>
      </c>
      <c r="F176" s="67" t="s">
        <v>42</v>
      </c>
      <c r="G176" s="67" t="s">
        <v>28</v>
      </c>
      <c r="H176" s="67" t="s">
        <v>104</v>
      </c>
      <c r="I176" s="20">
        <v>5</v>
      </c>
      <c r="J176" s="68"/>
      <c r="K176" s="69"/>
      <c r="L176" s="69" t="s">
        <v>140</v>
      </c>
      <c r="M176" s="70" t="s">
        <v>669</v>
      </c>
      <c r="N176" s="17"/>
    </row>
    <row r="177" spans="1:14" ht="57.5">
      <c r="A177" s="136" t="s">
        <v>670</v>
      </c>
      <c r="B177" s="67" t="s">
        <v>671</v>
      </c>
      <c r="C177" s="19">
        <v>37000000</v>
      </c>
      <c r="D177" s="20">
        <v>2020</v>
      </c>
      <c r="E177" s="23" t="s">
        <v>672</v>
      </c>
      <c r="F177" s="67" t="s">
        <v>42</v>
      </c>
      <c r="G177" s="67" t="s">
        <v>28</v>
      </c>
      <c r="H177" s="69"/>
      <c r="I177" s="20">
        <v>1</v>
      </c>
      <c r="J177" s="68"/>
      <c r="K177" s="69"/>
      <c r="L177" s="69" t="s">
        <v>95</v>
      </c>
      <c r="M177" s="137" t="s">
        <v>673</v>
      </c>
      <c r="N177" s="17"/>
    </row>
    <row r="178" spans="1:14" ht="46">
      <c r="A178" s="1" t="s">
        <v>674</v>
      </c>
      <c r="B178" s="69"/>
      <c r="C178" s="19">
        <v>21500000</v>
      </c>
      <c r="D178" s="20">
        <v>2020</v>
      </c>
      <c r="E178" s="23" t="s">
        <v>675</v>
      </c>
      <c r="F178" s="67" t="s">
        <v>36</v>
      </c>
      <c r="G178" s="67" t="s">
        <v>28</v>
      </c>
      <c r="H178" s="69"/>
      <c r="I178" s="20">
        <v>5</v>
      </c>
      <c r="J178" s="68"/>
      <c r="K178" s="69"/>
      <c r="L178" s="69" t="s">
        <v>315</v>
      </c>
      <c r="M178" s="137" t="s">
        <v>676</v>
      </c>
      <c r="N178" s="70" t="s">
        <v>677</v>
      </c>
    </row>
    <row r="179" spans="1:14" ht="138">
      <c r="A179" s="1" t="s">
        <v>678</v>
      </c>
      <c r="B179" s="69"/>
      <c r="C179" s="19">
        <v>4000000</v>
      </c>
      <c r="D179" s="20">
        <v>2020</v>
      </c>
      <c r="E179" s="23" t="s">
        <v>679</v>
      </c>
      <c r="F179" s="67" t="s">
        <v>36</v>
      </c>
      <c r="G179" s="67" t="s">
        <v>28</v>
      </c>
      <c r="H179" s="69"/>
      <c r="I179" s="20">
        <v>2</v>
      </c>
      <c r="J179" s="68"/>
      <c r="K179" s="69"/>
      <c r="L179" s="69" t="s">
        <v>105</v>
      </c>
      <c r="M179" s="137" t="s">
        <v>680</v>
      </c>
      <c r="N179" s="17"/>
    </row>
    <row r="180" spans="1:14" ht="69">
      <c r="A180" s="138" t="s">
        <v>681</v>
      </c>
      <c r="B180" s="69"/>
      <c r="C180" s="19">
        <v>30</v>
      </c>
      <c r="D180" s="20">
        <v>2020</v>
      </c>
      <c r="E180" s="23" t="s">
        <v>682</v>
      </c>
      <c r="F180" s="99" t="s">
        <v>36</v>
      </c>
      <c r="G180" s="65" t="s">
        <v>183</v>
      </c>
      <c r="H180" s="23" t="s">
        <v>104</v>
      </c>
      <c r="I180" s="20">
        <v>4</v>
      </c>
      <c r="J180" s="68"/>
      <c r="K180" s="69"/>
      <c r="L180" s="69" t="s">
        <v>140</v>
      </c>
      <c r="M180" s="134" t="s">
        <v>683</v>
      </c>
      <c r="N180" s="17"/>
    </row>
    <row r="181" spans="1:14" ht="57.5">
      <c r="A181" s="138" t="s">
        <v>684</v>
      </c>
      <c r="B181" s="67" t="s">
        <v>685</v>
      </c>
      <c r="C181" s="19">
        <v>100000</v>
      </c>
      <c r="D181" s="20">
        <v>2020</v>
      </c>
      <c r="E181" s="23" t="s">
        <v>686</v>
      </c>
      <c r="F181" s="67" t="s">
        <v>36</v>
      </c>
      <c r="G181" s="23" t="s">
        <v>28</v>
      </c>
      <c r="H181" s="69"/>
      <c r="I181" s="99">
        <v>1</v>
      </c>
      <c r="J181" s="68"/>
      <c r="K181" s="69"/>
      <c r="L181" s="69" t="s">
        <v>501</v>
      </c>
      <c r="M181" s="137" t="s">
        <v>687</v>
      </c>
      <c r="N181" s="17"/>
    </row>
    <row r="182" spans="1:14" ht="57.5">
      <c r="A182" s="138" t="s">
        <v>688</v>
      </c>
      <c r="B182" s="67" t="s">
        <v>689</v>
      </c>
      <c r="C182" s="19">
        <v>400000</v>
      </c>
      <c r="D182" s="20">
        <v>2020</v>
      </c>
      <c r="E182" s="23" t="s">
        <v>690</v>
      </c>
      <c r="F182" s="20" t="s">
        <v>78</v>
      </c>
      <c r="G182" s="67" t="s">
        <v>28</v>
      </c>
      <c r="H182" s="69"/>
      <c r="I182" s="20">
        <v>2</v>
      </c>
      <c r="J182" s="68"/>
      <c r="K182" s="69"/>
      <c r="L182" s="69" t="s">
        <v>95</v>
      </c>
      <c r="M182" s="139" t="s">
        <v>691</v>
      </c>
      <c r="N182" s="17"/>
    </row>
    <row r="183" spans="1:14" ht="57.5">
      <c r="A183" s="138" t="s">
        <v>692</v>
      </c>
      <c r="B183" s="67" t="s">
        <v>693</v>
      </c>
      <c r="C183" s="19">
        <v>3900000</v>
      </c>
      <c r="D183" s="20">
        <v>2020</v>
      </c>
      <c r="E183" s="23" t="s">
        <v>694</v>
      </c>
      <c r="F183" s="67" t="s">
        <v>42</v>
      </c>
      <c r="G183" s="67" t="s">
        <v>28</v>
      </c>
      <c r="H183" s="69"/>
      <c r="I183" s="99">
        <v>1</v>
      </c>
      <c r="J183" s="68"/>
      <c r="K183" s="69"/>
      <c r="L183" s="69" t="s">
        <v>695</v>
      </c>
      <c r="M183" s="137" t="s">
        <v>696</v>
      </c>
      <c r="N183" s="17"/>
    </row>
    <row r="184" spans="1:14" ht="46">
      <c r="A184" s="140" t="s">
        <v>697</v>
      </c>
      <c r="B184" s="47" t="s">
        <v>698</v>
      </c>
      <c r="C184" s="19">
        <v>70000000</v>
      </c>
      <c r="D184" s="20">
        <v>2020</v>
      </c>
      <c r="E184" s="20" t="s">
        <v>699</v>
      </c>
      <c r="F184" s="20" t="s">
        <v>42</v>
      </c>
      <c r="G184" s="20" t="s">
        <v>28</v>
      </c>
      <c r="H184" s="20" t="s">
        <v>104</v>
      </c>
      <c r="I184" s="20">
        <v>5</v>
      </c>
      <c r="J184" s="33">
        <v>70000000</v>
      </c>
      <c r="K184" s="21"/>
      <c r="L184" s="69" t="s">
        <v>700</v>
      </c>
      <c r="M184" s="35" t="s">
        <v>701</v>
      </c>
      <c r="N184" s="106"/>
    </row>
    <row r="185" spans="1:14" ht="46">
      <c r="A185" s="140" t="s">
        <v>702</v>
      </c>
      <c r="B185" s="23" t="s">
        <v>703</v>
      </c>
      <c r="C185" s="19">
        <v>157000</v>
      </c>
      <c r="D185" s="20">
        <v>2020</v>
      </c>
      <c r="E185" s="20" t="s">
        <v>704</v>
      </c>
      <c r="F185" s="20" t="s">
        <v>21</v>
      </c>
      <c r="G185" s="20" t="s">
        <v>28</v>
      </c>
      <c r="H185" s="21"/>
      <c r="I185" s="20">
        <v>2</v>
      </c>
      <c r="J185" s="68"/>
      <c r="K185" s="21"/>
      <c r="L185" s="69" t="s">
        <v>315</v>
      </c>
      <c r="M185" s="81" t="s">
        <v>705</v>
      </c>
      <c r="N185" s="35" t="s">
        <v>706</v>
      </c>
    </row>
    <row r="186" spans="1:14" ht="69">
      <c r="A186" s="141" t="s">
        <v>707</v>
      </c>
      <c r="B186" s="67"/>
      <c r="C186" s="19">
        <v>15000000</v>
      </c>
      <c r="D186" s="20">
        <v>2020</v>
      </c>
      <c r="E186" s="23" t="s">
        <v>708</v>
      </c>
      <c r="F186" s="23" t="s">
        <v>21</v>
      </c>
      <c r="G186" s="67" t="s">
        <v>28</v>
      </c>
      <c r="H186" s="69"/>
      <c r="I186" s="20">
        <v>3</v>
      </c>
      <c r="J186" s="68"/>
      <c r="K186" s="69"/>
      <c r="L186" s="69" t="s">
        <v>345</v>
      </c>
      <c r="M186" s="124" t="s">
        <v>709</v>
      </c>
      <c r="N186" s="17"/>
    </row>
    <row r="187" spans="1:14" ht="57.5">
      <c r="A187" s="1" t="s">
        <v>710</v>
      </c>
      <c r="B187" s="67" t="s">
        <v>711</v>
      </c>
      <c r="C187" s="19">
        <v>500000</v>
      </c>
      <c r="D187" s="20">
        <v>2020</v>
      </c>
      <c r="E187" s="23" t="s">
        <v>712</v>
      </c>
      <c r="F187" s="20" t="s">
        <v>78</v>
      </c>
      <c r="G187" s="23" t="s">
        <v>28</v>
      </c>
      <c r="H187" s="69"/>
      <c r="I187" s="99">
        <v>1</v>
      </c>
      <c r="J187" s="68"/>
      <c r="K187" s="69"/>
      <c r="L187" s="69" t="s">
        <v>23</v>
      </c>
      <c r="M187" s="134" t="s">
        <v>713</v>
      </c>
      <c r="N187" s="17"/>
    </row>
    <row r="188" spans="1:14" ht="80.5">
      <c r="A188" s="1" t="s">
        <v>714</v>
      </c>
      <c r="B188" s="67" t="s">
        <v>715</v>
      </c>
      <c r="C188" s="19">
        <v>2400000</v>
      </c>
      <c r="D188" s="20">
        <v>2020</v>
      </c>
      <c r="E188" s="23" t="s">
        <v>716</v>
      </c>
      <c r="F188" s="23" t="s">
        <v>21</v>
      </c>
      <c r="G188" s="67" t="s">
        <v>28</v>
      </c>
      <c r="H188" s="69"/>
      <c r="I188" s="20">
        <v>5</v>
      </c>
      <c r="J188" s="68"/>
      <c r="K188" s="69"/>
      <c r="L188" s="69" t="s">
        <v>140</v>
      </c>
      <c r="M188" s="137" t="s">
        <v>717</v>
      </c>
      <c r="N188" s="17"/>
    </row>
    <row r="189" spans="1:14" ht="57.5">
      <c r="A189" s="1" t="s">
        <v>292</v>
      </c>
      <c r="B189" s="67" t="s">
        <v>718</v>
      </c>
      <c r="C189" s="19">
        <v>10000</v>
      </c>
      <c r="D189" s="20">
        <v>2020</v>
      </c>
      <c r="E189" s="23" t="s">
        <v>719</v>
      </c>
      <c r="F189" s="39" t="s">
        <v>47</v>
      </c>
      <c r="G189" s="99" t="s">
        <v>28</v>
      </c>
      <c r="H189" s="69"/>
      <c r="I189" s="99">
        <v>1</v>
      </c>
      <c r="J189" s="68"/>
      <c r="K189" s="69"/>
      <c r="L189" s="69" t="s">
        <v>140</v>
      </c>
      <c r="M189" s="137" t="s">
        <v>720</v>
      </c>
      <c r="N189" s="105"/>
    </row>
    <row r="190" spans="1:14" ht="57.5">
      <c r="A190" s="1" t="s">
        <v>721</v>
      </c>
      <c r="B190" s="67" t="s">
        <v>722</v>
      </c>
      <c r="C190" s="19">
        <v>80000000</v>
      </c>
      <c r="D190" s="20">
        <v>2020</v>
      </c>
      <c r="E190" s="23" t="s">
        <v>723</v>
      </c>
      <c r="F190" s="99" t="s">
        <v>109</v>
      </c>
      <c r="G190" s="67" t="s">
        <v>28</v>
      </c>
      <c r="H190" s="67" t="s">
        <v>104</v>
      </c>
      <c r="I190" s="20">
        <v>2</v>
      </c>
      <c r="J190" s="33">
        <v>80000000</v>
      </c>
      <c r="K190" s="69"/>
      <c r="L190" s="23" t="s">
        <v>83</v>
      </c>
      <c r="M190" s="107" t="s">
        <v>724</v>
      </c>
      <c r="N190" s="17"/>
    </row>
    <row r="191" spans="1:14" ht="57.5">
      <c r="A191" s="140" t="s">
        <v>725</v>
      </c>
      <c r="B191" s="47"/>
      <c r="C191" s="19">
        <v>4500000</v>
      </c>
      <c r="D191" s="20">
        <v>2020</v>
      </c>
      <c r="E191" s="20" t="s">
        <v>726</v>
      </c>
      <c r="F191" s="20" t="s">
        <v>109</v>
      </c>
      <c r="G191" s="20" t="s">
        <v>28</v>
      </c>
      <c r="H191" s="21"/>
      <c r="I191" s="20">
        <v>4</v>
      </c>
      <c r="J191" s="22">
        <v>4500000</v>
      </c>
      <c r="K191" s="21"/>
      <c r="L191" s="23" t="s">
        <v>727</v>
      </c>
      <c r="M191" s="29" t="s">
        <v>728</v>
      </c>
      <c r="N191" s="25"/>
    </row>
    <row r="192" spans="1:14" ht="34.5">
      <c r="A192" s="6" t="s">
        <v>729</v>
      </c>
      <c r="B192" s="99" t="s">
        <v>730</v>
      </c>
      <c r="C192" s="19">
        <v>1100000</v>
      </c>
      <c r="D192" s="20">
        <v>2020</v>
      </c>
      <c r="E192" s="47" t="s">
        <v>731</v>
      </c>
      <c r="F192" s="99" t="s">
        <v>60</v>
      </c>
      <c r="G192" s="99" t="s">
        <v>28</v>
      </c>
      <c r="H192" s="21"/>
      <c r="I192" s="20">
        <v>2</v>
      </c>
      <c r="J192" s="68"/>
      <c r="K192" s="21"/>
      <c r="L192" s="69" t="s">
        <v>253</v>
      </c>
      <c r="M192" s="142" t="s">
        <v>732</v>
      </c>
      <c r="N192" s="142" t="s">
        <v>733</v>
      </c>
    </row>
    <row r="193" spans="1:14" ht="23">
      <c r="A193" s="6" t="s">
        <v>734</v>
      </c>
      <c r="B193" s="21"/>
      <c r="C193" s="19">
        <v>2400000</v>
      </c>
      <c r="D193" s="20">
        <v>2020</v>
      </c>
      <c r="E193" s="47" t="s">
        <v>735</v>
      </c>
      <c r="F193" s="99" t="s">
        <v>42</v>
      </c>
      <c r="G193" s="99" t="s">
        <v>28</v>
      </c>
      <c r="H193" s="21"/>
      <c r="I193" s="99">
        <v>1</v>
      </c>
      <c r="J193" s="68"/>
      <c r="K193" s="21"/>
      <c r="L193" s="23" t="s">
        <v>327</v>
      </c>
      <c r="M193" s="35" t="s">
        <v>736</v>
      </c>
      <c r="N193" s="106"/>
    </row>
    <row r="194" spans="1:14" ht="57.5">
      <c r="A194" s="3" t="s">
        <v>737</v>
      </c>
      <c r="B194" s="21"/>
      <c r="C194" s="19">
        <v>4500000</v>
      </c>
      <c r="D194" s="20">
        <v>2020</v>
      </c>
      <c r="E194" s="20" t="s">
        <v>738</v>
      </c>
      <c r="F194" s="99" t="s">
        <v>109</v>
      </c>
      <c r="G194" s="99" t="s">
        <v>28</v>
      </c>
      <c r="H194" s="99" t="s">
        <v>104</v>
      </c>
      <c r="I194" s="20">
        <v>2</v>
      </c>
      <c r="J194" s="68"/>
      <c r="K194" s="21"/>
      <c r="L194" s="69" t="s">
        <v>501</v>
      </c>
      <c r="M194" s="142" t="s">
        <v>739</v>
      </c>
      <c r="N194" s="106"/>
    </row>
    <row r="195" spans="1:14" ht="46">
      <c r="A195" s="3" t="s">
        <v>740</v>
      </c>
      <c r="B195" s="111"/>
      <c r="C195" s="19">
        <v>5190396</v>
      </c>
      <c r="D195" s="20">
        <v>2020</v>
      </c>
      <c r="E195" s="20" t="s">
        <v>741</v>
      </c>
      <c r="F195" s="20" t="s">
        <v>36</v>
      </c>
      <c r="G195" s="65" t="s">
        <v>183</v>
      </c>
      <c r="H195" s="21"/>
      <c r="I195" s="20">
        <v>2</v>
      </c>
      <c r="J195" s="68"/>
      <c r="K195" s="21"/>
      <c r="L195" s="23" t="s">
        <v>742</v>
      </c>
      <c r="M195" s="35" t="s">
        <v>743</v>
      </c>
      <c r="N195" s="106"/>
    </row>
    <row r="196" spans="1:14" ht="57.5">
      <c r="A196" s="1" t="s">
        <v>744</v>
      </c>
      <c r="B196" s="69"/>
      <c r="C196" s="19">
        <v>10000000</v>
      </c>
      <c r="D196" s="20">
        <v>2020</v>
      </c>
      <c r="E196" s="23" t="s">
        <v>745</v>
      </c>
      <c r="F196" s="67" t="s">
        <v>125</v>
      </c>
      <c r="G196" s="67" t="s">
        <v>28</v>
      </c>
      <c r="H196" s="69"/>
      <c r="I196" s="20">
        <v>2</v>
      </c>
      <c r="J196" s="68"/>
      <c r="K196" s="69"/>
      <c r="L196" s="69" t="s">
        <v>746</v>
      </c>
      <c r="M196" s="70" t="s">
        <v>747</v>
      </c>
      <c r="N196" s="17"/>
    </row>
    <row r="197" spans="1:14" ht="46">
      <c r="A197" s="6" t="s">
        <v>748</v>
      </c>
      <c r="B197" s="69"/>
      <c r="C197" s="19">
        <v>146000</v>
      </c>
      <c r="D197" s="20">
        <v>2020</v>
      </c>
      <c r="E197" s="20" t="s">
        <v>749</v>
      </c>
      <c r="F197" s="20" t="s">
        <v>113</v>
      </c>
      <c r="G197" s="99" t="s">
        <v>22</v>
      </c>
      <c r="H197" s="21"/>
      <c r="I197" s="20">
        <v>2</v>
      </c>
      <c r="J197" s="68"/>
      <c r="K197" s="21"/>
      <c r="L197" s="69" t="s">
        <v>748</v>
      </c>
      <c r="M197" s="142" t="s">
        <v>750</v>
      </c>
      <c r="N197" s="142" t="s">
        <v>751</v>
      </c>
    </row>
    <row r="198" spans="1:14" ht="57.5">
      <c r="A198" s="143" t="s">
        <v>752</v>
      </c>
      <c r="B198" s="21"/>
      <c r="C198" s="19">
        <v>145000000</v>
      </c>
      <c r="D198" s="20">
        <v>2020</v>
      </c>
      <c r="E198" s="20" t="s">
        <v>753</v>
      </c>
      <c r="F198" s="99" t="s">
        <v>42</v>
      </c>
      <c r="G198" s="99" t="s">
        <v>28</v>
      </c>
      <c r="H198" s="99" t="s">
        <v>104</v>
      </c>
      <c r="I198" s="99">
        <v>1</v>
      </c>
      <c r="J198" s="33">
        <v>145000000</v>
      </c>
      <c r="K198" s="21"/>
      <c r="L198" s="23" t="s">
        <v>215</v>
      </c>
      <c r="M198" s="35" t="s">
        <v>754</v>
      </c>
      <c r="N198" s="106"/>
    </row>
    <row r="199" spans="1:14" ht="46">
      <c r="A199" s="138" t="s">
        <v>755</v>
      </c>
      <c r="B199" s="69"/>
      <c r="C199" s="19">
        <v>4000000</v>
      </c>
      <c r="D199" s="20">
        <v>2020</v>
      </c>
      <c r="E199" s="23" t="s">
        <v>756</v>
      </c>
      <c r="F199" s="67" t="s">
        <v>60</v>
      </c>
      <c r="G199" s="67" t="s">
        <v>28</v>
      </c>
      <c r="H199" s="69"/>
      <c r="I199" s="20">
        <v>3</v>
      </c>
      <c r="J199" s="68"/>
      <c r="K199" s="69"/>
      <c r="L199" s="69" t="s">
        <v>757</v>
      </c>
      <c r="M199" s="70" t="s">
        <v>758</v>
      </c>
      <c r="N199" s="17"/>
    </row>
    <row r="200" spans="1:14" ht="57.5">
      <c r="A200" s="143" t="s">
        <v>759</v>
      </c>
      <c r="B200" s="21"/>
      <c r="C200" s="19">
        <v>4000000</v>
      </c>
      <c r="D200" s="20">
        <v>2020</v>
      </c>
      <c r="E200" s="20" t="s">
        <v>760</v>
      </c>
      <c r="F200" s="99" t="s">
        <v>99</v>
      </c>
      <c r="G200" s="99" t="s">
        <v>28</v>
      </c>
      <c r="H200" s="21"/>
      <c r="I200" s="99">
        <v>1</v>
      </c>
      <c r="J200" s="68"/>
      <c r="K200" s="21"/>
      <c r="L200" s="69" t="s">
        <v>761</v>
      </c>
      <c r="M200" s="142" t="s">
        <v>762</v>
      </c>
      <c r="N200" s="106"/>
    </row>
    <row r="201" spans="1:14" ht="57.5">
      <c r="A201" s="1" t="s">
        <v>763</v>
      </c>
      <c r="B201" s="69"/>
      <c r="C201" s="19">
        <v>76000000</v>
      </c>
      <c r="D201" s="20">
        <v>2020</v>
      </c>
      <c r="E201" s="23" t="s">
        <v>764</v>
      </c>
      <c r="F201" s="99" t="s">
        <v>99</v>
      </c>
      <c r="G201" s="67" t="s">
        <v>28</v>
      </c>
      <c r="H201" s="67" t="s">
        <v>104</v>
      </c>
      <c r="I201" s="20">
        <v>3</v>
      </c>
      <c r="J201" s="33">
        <v>76000000</v>
      </c>
      <c r="K201" s="69"/>
      <c r="L201" s="69" t="s">
        <v>765</v>
      </c>
      <c r="M201" s="70" t="s">
        <v>766</v>
      </c>
      <c r="N201" s="17"/>
    </row>
    <row r="202" spans="1:14" ht="57.5">
      <c r="A202" s="6" t="s">
        <v>767</v>
      </c>
      <c r="B202" s="21"/>
      <c r="C202" s="19">
        <v>52000</v>
      </c>
      <c r="D202" s="20">
        <v>2020</v>
      </c>
      <c r="E202" s="20" t="s">
        <v>768</v>
      </c>
      <c r="F202" s="99" t="s">
        <v>47</v>
      </c>
      <c r="G202" s="99" t="s">
        <v>22</v>
      </c>
      <c r="H202" s="99" t="s">
        <v>104</v>
      </c>
      <c r="I202" s="99">
        <v>1</v>
      </c>
      <c r="J202" s="68"/>
      <c r="K202" s="21"/>
      <c r="L202" s="69" t="s">
        <v>311</v>
      </c>
      <c r="M202" s="142" t="s">
        <v>769</v>
      </c>
      <c r="N202" s="106"/>
    </row>
    <row r="203" spans="1:14" ht="46">
      <c r="A203" s="3" t="s">
        <v>770</v>
      </c>
      <c r="B203" s="20"/>
      <c r="C203" s="19">
        <v>2700000</v>
      </c>
      <c r="D203" s="20">
        <v>2020</v>
      </c>
      <c r="E203" s="20" t="s">
        <v>771</v>
      </c>
      <c r="F203" s="20" t="s">
        <v>99</v>
      </c>
      <c r="G203" s="85" t="s">
        <v>28</v>
      </c>
      <c r="H203" s="21"/>
      <c r="I203" s="20">
        <v>4</v>
      </c>
      <c r="J203" s="68"/>
      <c r="K203" s="43"/>
      <c r="L203" s="69" t="s">
        <v>345</v>
      </c>
      <c r="M203" s="35" t="s">
        <v>772</v>
      </c>
      <c r="N203" s="106"/>
    </row>
    <row r="204" spans="1:14" ht="57.5">
      <c r="A204" s="6" t="s">
        <v>773</v>
      </c>
      <c r="B204" s="69"/>
      <c r="C204" s="19">
        <v>750000</v>
      </c>
      <c r="D204" s="20">
        <v>2020</v>
      </c>
      <c r="E204" s="20" t="s">
        <v>774</v>
      </c>
      <c r="F204" s="99" t="s">
        <v>47</v>
      </c>
      <c r="G204" s="99" t="s">
        <v>28</v>
      </c>
      <c r="H204" s="21"/>
      <c r="I204" s="20">
        <v>2</v>
      </c>
      <c r="J204" s="68"/>
      <c r="K204" s="21"/>
      <c r="L204" s="23" t="s">
        <v>775</v>
      </c>
      <c r="M204" s="142" t="s">
        <v>776</v>
      </c>
      <c r="N204" s="142" t="s">
        <v>777</v>
      </c>
    </row>
    <row r="205" spans="1:14" ht="57.5">
      <c r="A205" s="6" t="s">
        <v>778</v>
      </c>
      <c r="B205" s="69"/>
      <c r="C205" s="19">
        <v>1160000</v>
      </c>
      <c r="D205" s="20">
        <v>2020</v>
      </c>
      <c r="E205" s="20" t="s">
        <v>779</v>
      </c>
      <c r="F205" s="20" t="s">
        <v>60</v>
      </c>
      <c r="G205" s="99" t="s">
        <v>28</v>
      </c>
      <c r="H205" s="21"/>
      <c r="I205" s="20">
        <v>3</v>
      </c>
      <c r="J205" s="68"/>
      <c r="K205" s="21"/>
      <c r="L205" s="69" t="s">
        <v>225</v>
      </c>
      <c r="M205" s="142" t="s">
        <v>780</v>
      </c>
      <c r="N205" s="106"/>
    </row>
    <row r="206" spans="1:14" ht="57.5">
      <c r="A206" s="5" t="s">
        <v>781</v>
      </c>
      <c r="B206" s="69"/>
      <c r="C206" s="19">
        <v>5000000</v>
      </c>
      <c r="D206" s="20">
        <v>2020</v>
      </c>
      <c r="E206" s="23" t="s">
        <v>782</v>
      </c>
      <c r="F206" s="67" t="s">
        <v>42</v>
      </c>
      <c r="G206" s="67" t="s">
        <v>28</v>
      </c>
      <c r="H206" s="67" t="s">
        <v>104</v>
      </c>
      <c r="I206" s="99">
        <v>1</v>
      </c>
      <c r="J206" s="68"/>
      <c r="K206" s="69"/>
      <c r="L206" s="69" t="s">
        <v>783</v>
      </c>
      <c r="M206" s="70" t="s">
        <v>784</v>
      </c>
      <c r="N206" s="17"/>
    </row>
    <row r="207" spans="1:14" ht="46">
      <c r="A207" s="1" t="s">
        <v>785</v>
      </c>
      <c r="B207" s="69"/>
      <c r="C207" s="19">
        <v>56000000</v>
      </c>
      <c r="D207" s="20">
        <v>2020</v>
      </c>
      <c r="E207" s="23" t="s">
        <v>786</v>
      </c>
      <c r="F207" s="67" t="s">
        <v>60</v>
      </c>
      <c r="G207" s="67" t="s">
        <v>28</v>
      </c>
      <c r="H207" s="67" t="s">
        <v>104</v>
      </c>
      <c r="I207" s="20">
        <v>3</v>
      </c>
      <c r="J207" s="68"/>
      <c r="K207" s="69"/>
      <c r="L207" s="69" t="s">
        <v>95</v>
      </c>
      <c r="M207" s="70" t="s">
        <v>787</v>
      </c>
      <c r="N207" s="17"/>
    </row>
    <row r="208" spans="1:14" ht="46">
      <c r="A208" s="1" t="s">
        <v>788</v>
      </c>
      <c r="B208" s="69"/>
      <c r="C208" s="19">
        <v>20000000</v>
      </c>
      <c r="D208" s="20">
        <v>2020</v>
      </c>
      <c r="E208" s="23" t="s">
        <v>789</v>
      </c>
      <c r="F208" s="67" t="s">
        <v>99</v>
      </c>
      <c r="G208" s="67" t="s">
        <v>73</v>
      </c>
      <c r="H208" s="69"/>
      <c r="I208" s="20">
        <v>5</v>
      </c>
      <c r="J208" s="68"/>
      <c r="K208" s="69"/>
      <c r="L208" s="69" t="s">
        <v>790</v>
      </c>
      <c r="M208" s="70" t="s">
        <v>791</v>
      </c>
      <c r="N208" s="17"/>
    </row>
    <row r="209" spans="1:14" ht="46">
      <c r="A209" s="6" t="s">
        <v>792</v>
      </c>
      <c r="B209" s="21"/>
      <c r="C209" s="19">
        <v>600000</v>
      </c>
      <c r="D209" s="20">
        <v>2020</v>
      </c>
      <c r="E209" s="20" t="s">
        <v>793</v>
      </c>
      <c r="F209" s="20" t="s">
        <v>60</v>
      </c>
      <c r="G209" s="99" t="s">
        <v>28</v>
      </c>
      <c r="H209" s="21"/>
      <c r="I209" s="99">
        <v>1</v>
      </c>
      <c r="J209" s="68"/>
      <c r="K209" s="21"/>
      <c r="L209" s="69" t="s">
        <v>140</v>
      </c>
      <c r="M209" s="142" t="s">
        <v>794</v>
      </c>
      <c r="N209" s="106"/>
    </row>
    <row r="210" spans="1:14" ht="46">
      <c r="A210" s="6" t="s">
        <v>795</v>
      </c>
      <c r="B210" s="21"/>
      <c r="C210" s="19">
        <v>76000</v>
      </c>
      <c r="D210" s="20">
        <v>2020</v>
      </c>
      <c r="E210" s="20" t="s">
        <v>796</v>
      </c>
      <c r="F210" s="99" t="s">
        <v>42</v>
      </c>
      <c r="G210" s="99" t="s">
        <v>22</v>
      </c>
      <c r="H210" s="21"/>
      <c r="I210" s="20">
        <v>2</v>
      </c>
      <c r="J210" s="68"/>
      <c r="K210" s="21"/>
      <c r="L210" s="69" t="s">
        <v>140</v>
      </c>
      <c r="M210" s="142" t="s">
        <v>797</v>
      </c>
      <c r="N210" s="106"/>
    </row>
    <row r="211" spans="1:14" ht="80.5">
      <c r="A211" s="6" t="s">
        <v>798</v>
      </c>
      <c r="B211" s="99" t="s">
        <v>799</v>
      </c>
      <c r="C211" s="19">
        <v>160000000</v>
      </c>
      <c r="D211" s="20">
        <v>2020</v>
      </c>
      <c r="E211" s="20" t="s">
        <v>800</v>
      </c>
      <c r="F211" s="99" t="s">
        <v>99</v>
      </c>
      <c r="G211" s="99" t="s">
        <v>28</v>
      </c>
      <c r="H211" s="99" t="s">
        <v>104</v>
      </c>
      <c r="I211" s="20">
        <v>5</v>
      </c>
      <c r="J211" s="33">
        <v>160000000</v>
      </c>
      <c r="K211" s="21"/>
      <c r="L211" s="23" t="s">
        <v>801</v>
      </c>
      <c r="M211" s="35" t="s">
        <v>802</v>
      </c>
      <c r="N211" s="106"/>
    </row>
    <row r="212" spans="1:14" ht="46">
      <c r="A212" s="1" t="s">
        <v>803</v>
      </c>
      <c r="B212" s="21"/>
      <c r="C212" s="19">
        <v>344579</v>
      </c>
      <c r="D212" s="20">
        <v>2020</v>
      </c>
      <c r="E212" s="20" t="s">
        <v>804</v>
      </c>
      <c r="F212" s="99" t="s">
        <v>109</v>
      </c>
      <c r="G212" s="20" t="s">
        <v>451</v>
      </c>
      <c r="H212" s="99" t="s">
        <v>104</v>
      </c>
      <c r="I212" s="20">
        <v>4</v>
      </c>
      <c r="J212" s="68"/>
      <c r="K212" s="69"/>
      <c r="L212" s="23" t="s">
        <v>805</v>
      </c>
      <c r="M212" s="107" t="s">
        <v>806</v>
      </c>
      <c r="N212" s="108"/>
    </row>
    <row r="213" spans="1:14" ht="57.5">
      <c r="A213" s="144" t="s">
        <v>807</v>
      </c>
      <c r="B213" s="145"/>
      <c r="C213" s="146">
        <v>150000</v>
      </c>
      <c r="D213" s="20">
        <v>2020</v>
      </c>
      <c r="E213" s="147" t="s">
        <v>808</v>
      </c>
      <c r="F213" s="148" t="s">
        <v>99</v>
      </c>
      <c r="G213" s="149" t="s">
        <v>183</v>
      </c>
      <c r="H213" s="148" t="s">
        <v>104</v>
      </c>
      <c r="I213" s="147">
        <v>2</v>
      </c>
      <c r="J213" s="150"/>
      <c r="K213" s="151"/>
      <c r="L213" s="145" t="s">
        <v>523</v>
      </c>
      <c r="M213" s="152" t="s">
        <v>809</v>
      </c>
      <c r="N213" s="153"/>
    </row>
    <row r="214" spans="1:14" ht="46">
      <c r="A214" s="6" t="s">
        <v>810</v>
      </c>
      <c r="B214" s="99" t="s">
        <v>811</v>
      </c>
      <c r="C214" s="19">
        <v>40000000</v>
      </c>
      <c r="D214" s="20">
        <v>2020</v>
      </c>
      <c r="E214" s="47" t="s">
        <v>812</v>
      </c>
      <c r="F214" s="99" t="s">
        <v>42</v>
      </c>
      <c r="G214" s="99" t="s">
        <v>28</v>
      </c>
      <c r="H214" s="21"/>
      <c r="I214" s="99">
        <v>1</v>
      </c>
      <c r="J214" s="68"/>
      <c r="K214" s="21"/>
      <c r="L214" s="34" t="s">
        <v>813</v>
      </c>
      <c r="M214" s="142" t="s">
        <v>814</v>
      </c>
      <c r="N214" s="35" t="s">
        <v>815</v>
      </c>
    </row>
    <row r="215" spans="1:14" ht="34.5">
      <c r="A215" s="6" t="s">
        <v>816</v>
      </c>
      <c r="B215" s="99" t="s">
        <v>817</v>
      </c>
      <c r="C215" s="112">
        <f>0.01*50000000</f>
        <v>500000</v>
      </c>
      <c r="D215" s="20">
        <v>2020</v>
      </c>
      <c r="E215" s="20" t="s">
        <v>818</v>
      </c>
      <c r="F215" s="99" t="s">
        <v>42</v>
      </c>
      <c r="G215" s="99" t="s">
        <v>28</v>
      </c>
      <c r="H215" s="21"/>
      <c r="I215" s="99">
        <v>1</v>
      </c>
      <c r="J215" s="68"/>
      <c r="K215" s="21"/>
      <c r="L215" s="34" t="s">
        <v>819</v>
      </c>
      <c r="M215" s="142" t="s">
        <v>820</v>
      </c>
      <c r="N215" s="142" t="s">
        <v>821</v>
      </c>
    </row>
    <row r="216" spans="1:14" ht="46">
      <c r="A216" s="154" t="s">
        <v>822</v>
      </c>
      <c r="B216" s="155"/>
      <c r="C216" s="51">
        <v>1700000</v>
      </c>
      <c r="D216" s="20">
        <v>2020</v>
      </c>
      <c r="E216" s="52" t="s">
        <v>823</v>
      </c>
      <c r="F216" s="156" t="s">
        <v>36</v>
      </c>
      <c r="G216" s="156" t="s">
        <v>73</v>
      </c>
      <c r="H216" s="53"/>
      <c r="I216" s="52">
        <v>3</v>
      </c>
      <c r="J216" s="157"/>
      <c r="K216" s="53"/>
      <c r="L216" s="158" t="s">
        <v>824</v>
      </c>
      <c r="M216" s="159" t="s">
        <v>825</v>
      </c>
      <c r="N216" s="96"/>
    </row>
    <row r="217" spans="1:14" ht="46">
      <c r="A217" s="6" t="s">
        <v>826</v>
      </c>
      <c r="B217" s="99" t="s">
        <v>827</v>
      </c>
      <c r="C217" s="19">
        <v>50000000</v>
      </c>
      <c r="D217" s="20">
        <v>2020</v>
      </c>
      <c r="E217" s="20" t="s">
        <v>828</v>
      </c>
      <c r="F217" s="99" t="s">
        <v>42</v>
      </c>
      <c r="G217" s="99" t="s">
        <v>28</v>
      </c>
      <c r="H217" s="21"/>
      <c r="I217" s="20">
        <v>1</v>
      </c>
      <c r="J217" s="68"/>
      <c r="K217" s="21"/>
      <c r="L217" s="23" t="s">
        <v>829</v>
      </c>
      <c r="M217" s="70" t="s">
        <v>830</v>
      </c>
      <c r="N217" s="142" t="s">
        <v>831</v>
      </c>
    </row>
    <row r="218" spans="1:14" ht="46">
      <c r="A218" s="3" t="s">
        <v>412</v>
      </c>
      <c r="B218" s="20"/>
      <c r="C218" s="19">
        <v>1000000000</v>
      </c>
      <c r="D218" s="20">
        <v>2020</v>
      </c>
      <c r="E218" s="20" t="s">
        <v>832</v>
      </c>
      <c r="F218" s="20" t="s">
        <v>42</v>
      </c>
      <c r="G218" s="20" t="s">
        <v>28</v>
      </c>
      <c r="H218" s="21"/>
      <c r="I218" s="20">
        <v>2</v>
      </c>
      <c r="J218" s="19">
        <v>3000000000</v>
      </c>
      <c r="K218" s="21"/>
      <c r="L218" s="23" t="s">
        <v>833</v>
      </c>
      <c r="M218" s="35" t="s">
        <v>834</v>
      </c>
      <c r="N218" s="160" t="s">
        <v>835</v>
      </c>
    </row>
    <row r="219" spans="1:14" ht="34.5">
      <c r="A219" s="6" t="s">
        <v>836</v>
      </c>
      <c r="B219" s="21"/>
      <c r="C219" s="19">
        <v>4600000</v>
      </c>
      <c r="D219" s="20">
        <v>2020</v>
      </c>
      <c r="E219" s="47" t="s">
        <v>837</v>
      </c>
      <c r="F219" s="99" t="s">
        <v>838</v>
      </c>
      <c r="G219" s="99" t="s">
        <v>28</v>
      </c>
      <c r="H219" s="21"/>
      <c r="I219" s="20">
        <v>2</v>
      </c>
      <c r="J219" s="68"/>
      <c r="K219" s="21"/>
      <c r="L219" s="23" t="s">
        <v>315</v>
      </c>
      <c r="M219" s="35" t="s">
        <v>839</v>
      </c>
      <c r="N219" s="106"/>
    </row>
    <row r="220" spans="1:14" ht="46">
      <c r="A220" s="3" t="s">
        <v>840</v>
      </c>
      <c r="B220" s="21"/>
      <c r="C220" s="19">
        <v>74000</v>
      </c>
      <c r="D220" s="20">
        <v>2020</v>
      </c>
      <c r="E220" s="20" t="s">
        <v>841</v>
      </c>
      <c r="F220" s="20" t="s">
        <v>113</v>
      </c>
      <c r="G220" s="20" t="s">
        <v>28</v>
      </c>
      <c r="H220" s="21"/>
      <c r="I220" s="20">
        <v>2</v>
      </c>
      <c r="J220" s="68"/>
      <c r="K220" s="21"/>
      <c r="L220" s="34" t="s">
        <v>840</v>
      </c>
      <c r="M220" s="35" t="s">
        <v>842</v>
      </c>
      <c r="N220" s="106"/>
    </row>
    <row r="221" spans="1:14" ht="46">
      <c r="A221" s="6" t="s">
        <v>843</v>
      </c>
      <c r="B221" s="21"/>
      <c r="C221" s="19">
        <v>110000</v>
      </c>
      <c r="D221" s="20">
        <v>2020</v>
      </c>
      <c r="E221" s="20" t="s">
        <v>844</v>
      </c>
      <c r="F221" s="99" t="s">
        <v>845</v>
      </c>
      <c r="G221" s="99" t="s">
        <v>28</v>
      </c>
      <c r="H221" s="21"/>
      <c r="I221" s="20">
        <v>3</v>
      </c>
      <c r="J221" s="68"/>
      <c r="K221" s="21"/>
      <c r="L221" s="34" t="s">
        <v>846</v>
      </c>
      <c r="M221" s="35" t="s">
        <v>847</v>
      </c>
      <c r="N221" s="106"/>
    </row>
    <row r="222" spans="1:14" ht="46">
      <c r="A222" s="6" t="s">
        <v>343</v>
      </c>
      <c r="B222" s="21"/>
      <c r="C222" s="19">
        <v>250000</v>
      </c>
      <c r="D222" s="20">
        <v>2020</v>
      </c>
      <c r="E222" s="20" t="s">
        <v>848</v>
      </c>
      <c r="F222" s="99" t="s">
        <v>42</v>
      </c>
      <c r="G222" s="20" t="s">
        <v>28</v>
      </c>
      <c r="H222" s="21"/>
      <c r="I222" s="99">
        <v>1</v>
      </c>
      <c r="J222" s="68"/>
      <c r="K222" s="21"/>
      <c r="L222" s="34" t="s">
        <v>501</v>
      </c>
      <c r="M222" s="35" t="s">
        <v>849</v>
      </c>
      <c r="N222" s="106"/>
    </row>
    <row r="223" spans="1:14" ht="57.5">
      <c r="A223" s="6" t="s">
        <v>850</v>
      </c>
      <c r="B223" s="21"/>
      <c r="C223" s="19">
        <v>100000</v>
      </c>
      <c r="D223" s="20">
        <v>2020</v>
      </c>
      <c r="E223" s="20" t="s">
        <v>851</v>
      </c>
      <c r="F223" s="99" t="s">
        <v>109</v>
      </c>
      <c r="G223" s="20" t="s">
        <v>451</v>
      </c>
      <c r="H223" s="21"/>
      <c r="I223" s="20">
        <v>4</v>
      </c>
      <c r="J223" s="68"/>
      <c r="K223" s="21"/>
      <c r="L223" s="23" t="s">
        <v>852</v>
      </c>
      <c r="M223" s="35" t="s">
        <v>853</v>
      </c>
      <c r="N223" s="106"/>
    </row>
    <row r="224" spans="1:14" ht="46">
      <c r="A224" s="6" t="s">
        <v>854</v>
      </c>
      <c r="B224" s="99"/>
      <c r="C224" s="19">
        <v>100000</v>
      </c>
      <c r="D224" s="20">
        <v>2020</v>
      </c>
      <c r="E224" s="20" t="s">
        <v>855</v>
      </c>
      <c r="F224" s="99" t="s">
        <v>36</v>
      </c>
      <c r="G224" s="20" t="s">
        <v>451</v>
      </c>
      <c r="H224" s="21"/>
      <c r="I224" s="20">
        <v>2</v>
      </c>
      <c r="J224" s="68"/>
      <c r="K224" s="21"/>
      <c r="L224" s="23" t="s">
        <v>443</v>
      </c>
      <c r="M224" s="35" t="s">
        <v>856</v>
      </c>
      <c r="N224" s="106"/>
    </row>
    <row r="225" spans="1:14" ht="57.5">
      <c r="A225" s="6" t="s">
        <v>857</v>
      </c>
      <c r="B225" s="69"/>
      <c r="C225" s="19">
        <v>4000000</v>
      </c>
      <c r="D225" s="20">
        <v>2020</v>
      </c>
      <c r="E225" s="20" t="s">
        <v>858</v>
      </c>
      <c r="F225" s="99" t="s">
        <v>109</v>
      </c>
      <c r="G225" s="20" t="s">
        <v>451</v>
      </c>
      <c r="H225" s="99" t="s">
        <v>104</v>
      </c>
      <c r="I225" s="20">
        <v>2</v>
      </c>
      <c r="J225" s="68"/>
      <c r="K225" s="21"/>
      <c r="L225" s="69" t="s">
        <v>727</v>
      </c>
      <c r="M225" s="142" t="s">
        <v>859</v>
      </c>
      <c r="N225" s="37"/>
    </row>
    <row r="226" spans="1:14" ht="46">
      <c r="A226" s="6" t="s">
        <v>860</v>
      </c>
      <c r="B226" s="47" t="s">
        <v>861</v>
      </c>
      <c r="C226" s="19"/>
      <c r="D226" s="20">
        <v>2020</v>
      </c>
      <c r="E226" s="23" t="s">
        <v>862</v>
      </c>
      <c r="F226" s="99" t="s">
        <v>42</v>
      </c>
      <c r="G226" s="99" t="s">
        <v>28</v>
      </c>
      <c r="H226" s="21"/>
      <c r="I226" s="20">
        <v>2</v>
      </c>
      <c r="J226" s="68"/>
      <c r="K226" s="21"/>
      <c r="L226" s="69" t="s">
        <v>860</v>
      </c>
      <c r="M226" s="142" t="s">
        <v>863</v>
      </c>
      <c r="N226" s="106"/>
    </row>
    <row r="227" spans="1:14" ht="34.5">
      <c r="A227" s="1" t="s">
        <v>864</v>
      </c>
      <c r="B227" s="21"/>
      <c r="C227" s="19">
        <v>275000</v>
      </c>
      <c r="D227" s="20">
        <v>2020</v>
      </c>
      <c r="E227" s="20" t="s">
        <v>865</v>
      </c>
      <c r="F227" s="20" t="s">
        <v>866</v>
      </c>
      <c r="G227" s="99" t="s">
        <v>28</v>
      </c>
      <c r="H227" s="21"/>
      <c r="I227" s="99">
        <v>1</v>
      </c>
      <c r="J227" s="68"/>
      <c r="K227" s="21"/>
      <c r="L227" s="69" t="s">
        <v>140</v>
      </c>
      <c r="M227" s="142" t="s">
        <v>867</v>
      </c>
      <c r="N227" s="17"/>
    </row>
    <row r="228" spans="1:14" ht="34.5">
      <c r="A228" s="6" t="s">
        <v>868</v>
      </c>
      <c r="B228" s="47" t="s">
        <v>869</v>
      </c>
      <c r="C228" s="19">
        <v>500000</v>
      </c>
      <c r="D228" s="20">
        <v>2020</v>
      </c>
      <c r="E228" s="20" t="s">
        <v>870</v>
      </c>
      <c r="F228" s="99" t="s">
        <v>99</v>
      </c>
      <c r="G228" s="99" t="s">
        <v>28</v>
      </c>
      <c r="H228" s="99" t="s">
        <v>104</v>
      </c>
      <c r="I228" s="99">
        <v>1</v>
      </c>
      <c r="J228" s="68"/>
      <c r="K228" s="21"/>
      <c r="L228" s="69" t="s">
        <v>345</v>
      </c>
      <c r="M228" s="35" t="s">
        <v>871</v>
      </c>
      <c r="N228" s="106"/>
    </row>
    <row r="229" spans="1:14" ht="46">
      <c r="A229" s="1" t="s">
        <v>872</v>
      </c>
      <c r="B229" s="67" t="s">
        <v>873</v>
      </c>
      <c r="C229" s="19">
        <v>58000000</v>
      </c>
      <c r="D229" s="20">
        <v>2020</v>
      </c>
      <c r="E229" s="23" t="s">
        <v>874</v>
      </c>
      <c r="F229" s="67" t="s">
        <v>27</v>
      </c>
      <c r="G229" s="67" t="s">
        <v>28</v>
      </c>
      <c r="H229" s="69"/>
      <c r="I229" s="20">
        <v>2</v>
      </c>
      <c r="J229" s="68"/>
      <c r="K229" s="69"/>
      <c r="L229" s="23" t="s">
        <v>315</v>
      </c>
      <c r="M229" s="35" t="s">
        <v>875</v>
      </c>
      <c r="N229" s="17"/>
    </row>
    <row r="230" spans="1:14" ht="46">
      <c r="A230" s="6" t="s">
        <v>876</v>
      </c>
      <c r="B230" s="99" t="s">
        <v>877</v>
      </c>
      <c r="C230" s="19">
        <v>2000000</v>
      </c>
      <c r="D230" s="20">
        <v>2020</v>
      </c>
      <c r="E230" s="20" t="s">
        <v>878</v>
      </c>
      <c r="F230" s="20" t="s">
        <v>866</v>
      </c>
      <c r="G230" s="99" t="s">
        <v>28</v>
      </c>
      <c r="H230" s="99" t="s">
        <v>104</v>
      </c>
      <c r="I230" s="20">
        <v>3</v>
      </c>
      <c r="J230" s="68"/>
      <c r="K230" s="21"/>
      <c r="L230" s="34" t="s">
        <v>212</v>
      </c>
      <c r="M230" s="35" t="s">
        <v>879</v>
      </c>
      <c r="N230" s="106"/>
    </row>
    <row r="231" spans="1:14" ht="46">
      <c r="A231" s="1" t="s">
        <v>25</v>
      </c>
      <c r="B231" s="67" t="s">
        <v>880</v>
      </c>
      <c r="C231" s="19">
        <v>4000000</v>
      </c>
      <c r="D231" s="20">
        <v>2020</v>
      </c>
      <c r="E231" s="23" t="s">
        <v>881</v>
      </c>
      <c r="F231" s="67" t="s">
        <v>27</v>
      </c>
      <c r="G231" s="67" t="s">
        <v>28</v>
      </c>
      <c r="H231" s="161"/>
      <c r="I231" s="20">
        <v>2</v>
      </c>
      <c r="J231" s="68"/>
      <c r="K231" s="69"/>
      <c r="L231" s="23" t="s">
        <v>32</v>
      </c>
      <c r="M231" s="107" t="s">
        <v>882</v>
      </c>
      <c r="N231" s="17"/>
    </row>
    <row r="232" spans="1:14" ht="57.5">
      <c r="A232" s="3" t="s">
        <v>883</v>
      </c>
      <c r="B232" s="20"/>
      <c r="C232" s="19">
        <v>1500000</v>
      </c>
      <c r="D232" s="20">
        <v>2020</v>
      </c>
      <c r="E232" s="23" t="s">
        <v>884</v>
      </c>
      <c r="F232" s="20" t="s">
        <v>36</v>
      </c>
      <c r="G232" s="20" t="s">
        <v>73</v>
      </c>
      <c r="H232" s="20" t="s">
        <v>104</v>
      </c>
      <c r="I232" s="20">
        <v>5</v>
      </c>
      <c r="J232" s="68"/>
      <c r="K232" s="21"/>
      <c r="L232" s="69" t="s">
        <v>215</v>
      </c>
      <c r="M232" s="35" t="s">
        <v>885</v>
      </c>
      <c r="N232" s="106"/>
    </row>
    <row r="233" spans="1:14" ht="46">
      <c r="A233" s="1" t="s">
        <v>201</v>
      </c>
      <c r="B233" s="69"/>
      <c r="C233" s="19">
        <v>6000000</v>
      </c>
      <c r="D233" s="20">
        <v>2020</v>
      </c>
      <c r="E233" s="23" t="s">
        <v>886</v>
      </c>
      <c r="F233" s="99" t="s">
        <v>42</v>
      </c>
      <c r="G233" s="65" t="s">
        <v>183</v>
      </c>
      <c r="H233" s="69"/>
      <c r="I233" s="99">
        <v>1</v>
      </c>
      <c r="J233" s="68"/>
      <c r="K233" s="69"/>
      <c r="L233" s="69" t="s">
        <v>201</v>
      </c>
      <c r="M233" s="107" t="s">
        <v>887</v>
      </c>
      <c r="N233" s="17"/>
    </row>
    <row r="234" spans="1:14" ht="34.5">
      <c r="A234" s="6" t="s">
        <v>888</v>
      </c>
      <c r="B234" s="99" t="s">
        <v>889</v>
      </c>
      <c r="C234" s="19">
        <v>50000000</v>
      </c>
      <c r="D234" s="20">
        <v>2020</v>
      </c>
      <c r="E234" s="20" t="s">
        <v>890</v>
      </c>
      <c r="F234" s="99" t="s">
        <v>42</v>
      </c>
      <c r="G234" s="99" t="s">
        <v>28</v>
      </c>
      <c r="H234" s="21"/>
      <c r="I234" s="99">
        <v>1</v>
      </c>
      <c r="J234" s="68"/>
      <c r="K234" s="21"/>
      <c r="L234" s="34" t="s">
        <v>891</v>
      </c>
      <c r="M234" s="35" t="s">
        <v>892</v>
      </c>
      <c r="N234" s="142" t="s">
        <v>893</v>
      </c>
    </row>
    <row r="235" spans="1:14" ht="57.5">
      <c r="A235" s="6" t="s">
        <v>894</v>
      </c>
      <c r="B235" s="99" t="s">
        <v>895</v>
      </c>
      <c r="C235" s="19">
        <v>125000</v>
      </c>
      <c r="D235" s="20">
        <v>2020</v>
      </c>
      <c r="E235" s="20" t="s">
        <v>896</v>
      </c>
      <c r="F235" s="20" t="s">
        <v>113</v>
      </c>
      <c r="G235" s="99" t="s">
        <v>28</v>
      </c>
      <c r="H235" s="21"/>
      <c r="I235" s="20">
        <v>2</v>
      </c>
      <c r="J235" s="68"/>
      <c r="K235" s="21"/>
      <c r="L235" s="34" t="s">
        <v>846</v>
      </c>
      <c r="M235" s="35" t="s">
        <v>897</v>
      </c>
      <c r="N235" s="37"/>
    </row>
    <row r="236" spans="1:14" ht="57.5">
      <c r="A236" s="6" t="s">
        <v>898</v>
      </c>
      <c r="B236" s="21"/>
      <c r="C236" s="19">
        <v>22000000</v>
      </c>
      <c r="D236" s="20">
        <v>2020</v>
      </c>
      <c r="E236" s="20" t="s">
        <v>899</v>
      </c>
      <c r="F236" s="99" t="s">
        <v>866</v>
      </c>
      <c r="G236" s="99" t="s">
        <v>28</v>
      </c>
      <c r="H236" s="21"/>
      <c r="I236" s="99">
        <v>1</v>
      </c>
      <c r="J236" s="68"/>
      <c r="K236" s="21"/>
      <c r="L236" s="69" t="s">
        <v>345</v>
      </c>
      <c r="M236" s="35" t="s">
        <v>900</v>
      </c>
      <c r="N236" s="106"/>
    </row>
    <row r="237" spans="1:14" ht="46">
      <c r="A237" s="6" t="s">
        <v>901</v>
      </c>
      <c r="B237" s="99" t="s">
        <v>902</v>
      </c>
      <c r="C237" s="19">
        <v>1000000</v>
      </c>
      <c r="D237" s="20">
        <v>2020</v>
      </c>
      <c r="E237" s="20" t="s">
        <v>903</v>
      </c>
      <c r="F237" s="99" t="s">
        <v>42</v>
      </c>
      <c r="G237" s="99" t="s">
        <v>28</v>
      </c>
      <c r="H237" s="21"/>
      <c r="I237" s="99">
        <v>1</v>
      </c>
      <c r="J237" s="68"/>
      <c r="K237" s="21"/>
      <c r="L237" s="69" t="s">
        <v>212</v>
      </c>
      <c r="M237" s="35" t="s">
        <v>904</v>
      </c>
      <c r="N237" s="106"/>
    </row>
    <row r="238" spans="1:14" ht="46">
      <c r="A238" s="6" t="s">
        <v>905</v>
      </c>
      <c r="B238" s="21"/>
      <c r="C238" s="19">
        <v>170000</v>
      </c>
      <c r="D238" s="20">
        <v>2020</v>
      </c>
      <c r="E238" s="20" t="s">
        <v>906</v>
      </c>
      <c r="F238" s="99" t="s">
        <v>21</v>
      </c>
      <c r="G238" s="65" t="s">
        <v>183</v>
      </c>
      <c r="H238" s="99" t="s">
        <v>104</v>
      </c>
      <c r="I238" s="20">
        <v>2</v>
      </c>
      <c r="J238" s="68"/>
      <c r="K238" s="21"/>
      <c r="L238" s="34" t="s">
        <v>907</v>
      </c>
      <c r="M238" s="35" t="s">
        <v>908</v>
      </c>
      <c r="N238" s="142" t="s">
        <v>909</v>
      </c>
    </row>
    <row r="239" spans="1:14" ht="46">
      <c r="A239" s="6" t="s">
        <v>910</v>
      </c>
      <c r="B239" s="99" t="s">
        <v>911</v>
      </c>
      <c r="C239" s="19">
        <v>160000</v>
      </c>
      <c r="D239" s="20">
        <v>2020</v>
      </c>
      <c r="E239" s="20" t="s">
        <v>912</v>
      </c>
      <c r="F239" s="99" t="s">
        <v>36</v>
      </c>
      <c r="G239" s="99" t="s">
        <v>28</v>
      </c>
      <c r="H239" s="21"/>
      <c r="I239" s="20">
        <v>2</v>
      </c>
      <c r="J239" s="68"/>
      <c r="K239" s="21"/>
      <c r="L239" s="23" t="s">
        <v>913</v>
      </c>
      <c r="M239" s="35" t="s">
        <v>914</v>
      </c>
      <c r="N239" s="142" t="s">
        <v>915</v>
      </c>
    </row>
    <row r="240" spans="1:14" ht="46">
      <c r="A240" s="162" t="s">
        <v>916</v>
      </c>
      <c r="B240" s="21"/>
      <c r="C240" s="19">
        <v>860000</v>
      </c>
      <c r="D240" s="20">
        <v>2020</v>
      </c>
      <c r="E240" s="163" t="s">
        <v>917</v>
      </c>
      <c r="F240" s="99" t="s">
        <v>42</v>
      </c>
      <c r="G240" s="99" t="s">
        <v>28</v>
      </c>
      <c r="H240" s="21"/>
      <c r="I240" s="99">
        <v>1</v>
      </c>
      <c r="J240" s="68"/>
      <c r="K240" s="21"/>
      <c r="L240" s="69" t="s">
        <v>403</v>
      </c>
      <c r="M240" s="35" t="s">
        <v>918</v>
      </c>
      <c r="N240" s="106"/>
    </row>
    <row r="241" spans="1:14" ht="57.5">
      <c r="A241" s="1" t="s">
        <v>919</v>
      </c>
      <c r="B241" s="67" t="s">
        <v>920</v>
      </c>
      <c r="C241" s="19">
        <v>200000000</v>
      </c>
      <c r="D241" s="20">
        <v>2020</v>
      </c>
      <c r="E241" s="23" t="s">
        <v>921</v>
      </c>
      <c r="F241" s="99" t="s">
        <v>99</v>
      </c>
      <c r="G241" s="99" t="s">
        <v>73</v>
      </c>
      <c r="H241" s="21"/>
      <c r="I241" s="20">
        <v>2</v>
      </c>
      <c r="J241" s="33">
        <v>200000000</v>
      </c>
      <c r="K241" s="21"/>
      <c r="L241" s="23" t="s">
        <v>922</v>
      </c>
      <c r="M241" s="35" t="s">
        <v>923</v>
      </c>
      <c r="N241" s="35" t="s">
        <v>924</v>
      </c>
    </row>
    <row r="242" spans="1:14" ht="46">
      <c r="A242" s="1" t="s">
        <v>925</v>
      </c>
      <c r="B242" s="69"/>
      <c r="C242" s="19">
        <v>2000000</v>
      </c>
      <c r="D242" s="20">
        <v>2020</v>
      </c>
      <c r="E242" s="23" t="s">
        <v>926</v>
      </c>
      <c r="F242" s="67" t="s">
        <v>21</v>
      </c>
      <c r="G242" s="67" t="s">
        <v>73</v>
      </c>
      <c r="H242" s="67" t="s">
        <v>104</v>
      </c>
      <c r="I242" s="20">
        <v>3</v>
      </c>
      <c r="J242" s="68"/>
      <c r="K242" s="69"/>
      <c r="L242" s="75" t="s">
        <v>790</v>
      </c>
      <c r="M242" s="107" t="s">
        <v>927</v>
      </c>
      <c r="N242" s="17"/>
    </row>
    <row r="243" spans="1:14" ht="46">
      <c r="A243" s="1" t="s">
        <v>928</v>
      </c>
      <c r="B243" s="69"/>
      <c r="C243" s="19">
        <v>38000000</v>
      </c>
      <c r="D243" s="20">
        <v>2020</v>
      </c>
      <c r="E243" s="23" t="s">
        <v>929</v>
      </c>
      <c r="F243" s="67" t="s">
        <v>182</v>
      </c>
      <c r="G243" s="67" t="s">
        <v>28</v>
      </c>
      <c r="H243" s="67" t="s">
        <v>104</v>
      </c>
      <c r="I243" s="20">
        <v>5</v>
      </c>
      <c r="J243" s="33">
        <v>36000000</v>
      </c>
      <c r="K243" s="69"/>
      <c r="L243" s="69" t="s">
        <v>928</v>
      </c>
      <c r="M243" s="107" t="s">
        <v>930</v>
      </c>
      <c r="N243" s="108"/>
    </row>
    <row r="244" spans="1:14" ht="34.5">
      <c r="A244" s="1" t="s">
        <v>931</v>
      </c>
      <c r="B244" s="69"/>
      <c r="C244" s="19">
        <v>1000000</v>
      </c>
      <c r="D244" s="20">
        <v>2020</v>
      </c>
      <c r="E244" s="23" t="s">
        <v>932</v>
      </c>
      <c r="F244" s="67" t="s">
        <v>182</v>
      </c>
      <c r="G244" s="67" t="s">
        <v>28</v>
      </c>
      <c r="H244" s="69"/>
      <c r="I244" s="20">
        <v>3</v>
      </c>
      <c r="J244" s="68"/>
      <c r="K244" s="69"/>
      <c r="L244" s="23" t="s">
        <v>933</v>
      </c>
      <c r="M244" s="107" t="s">
        <v>934</v>
      </c>
      <c r="N244" s="70" t="s">
        <v>935</v>
      </c>
    </row>
    <row r="245" spans="1:14" ht="57.5">
      <c r="A245" s="162" t="s">
        <v>936</v>
      </c>
      <c r="B245" s="21"/>
      <c r="C245" s="19">
        <v>4000000</v>
      </c>
      <c r="D245" s="20">
        <v>2020</v>
      </c>
      <c r="E245" s="20" t="s">
        <v>937</v>
      </c>
      <c r="F245" s="99" t="s">
        <v>42</v>
      </c>
      <c r="G245" s="67" t="s">
        <v>28</v>
      </c>
      <c r="H245" s="99" t="s">
        <v>104</v>
      </c>
      <c r="I245" s="20">
        <v>2</v>
      </c>
      <c r="J245" s="68"/>
      <c r="K245" s="21"/>
      <c r="L245" s="75" t="s">
        <v>95</v>
      </c>
      <c r="M245" s="35" t="s">
        <v>938</v>
      </c>
      <c r="N245" s="106"/>
    </row>
    <row r="246" spans="1:14" ht="34.5">
      <c r="A246" s="6" t="s">
        <v>939</v>
      </c>
      <c r="B246" s="21"/>
      <c r="C246" s="19">
        <v>70000000</v>
      </c>
      <c r="D246" s="20">
        <v>2020</v>
      </c>
      <c r="E246" s="20" t="s">
        <v>940</v>
      </c>
      <c r="F246" s="99" t="s">
        <v>60</v>
      </c>
      <c r="G246" s="99" t="s">
        <v>28</v>
      </c>
      <c r="H246" s="99" t="s">
        <v>104</v>
      </c>
      <c r="I246" s="20">
        <v>3</v>
      </c>
      <c r="J246" s="68"/>
      <c r="K246" s="21"/>
      <c r="L246" s="23" t="s">
        <v>941</v>
      </c>
      <c r="M246" s="35" t="s">
        <v>942</v>
      </c>
      <c r="N246" s="71"/>
    </row>
    <row r="247" spans="1:14" ht="46">
      <c r="A247" s="6" t="s">
        <v>943</v>
      </c>
      <c r="B247" s="21"/>
      <c r="C247" s="19">
        <v>6000000</v>
      </c>
      <c r="D247" s="20">
        <v>2020</v>
      </c>
      <c r="E247" s="20" t="s">
        <v>944</v>
      </c>
      <c r="F247" s="99" t="s">
        <v>42</v>
      </c>
      <c r="G247" s="99" t="s">
        <v>28</v>
      </c>
      <c r="H247" s="21"/>
      <c r="I247" s="99">
        <v>1</v>
      </c>
      <c r="J247" s="68"/>
      <c r="K247" s="21"/>
      <c r="L247" s="34" t="s">
        <v>32</v>
      </c>
      <c r="M247" s="35" t="s">
        <v>945</v>
      </c>
      <c r="N247" s="106"/>
    </row>
    <row r="248" spans="1:14" ht="46">
      <c r="A248" s="6" t="s">
        <v>946</v>
      </c>
      <c r="B248" s="99" t="s">
        <v>947</v>
      </c>
      <c r="C248" s="19">
        <v>1500000</v>
      </c>
      <c r="D248" s="20">
        <v>2020</v>
      </c>
      <c r="E248" s="20" t="s">
        <v>948</v>
      </c>
      <c r="F248" s="99" t="s">
        <v>99</v>
      </c>
      <c r="G248" s="99" t="s">
        <v>28</v>
      </c>
      <c r="H248" s="21"/>
      <c r="I248" s="20">
        <v>3</v>
      </c>
      <c r="J248" s="68"/>
      <c r="K248" s="21"/>
      <c r="L248" s="23" t="s">
        <v>105</v>
      </c>
      <c r="M248" s="35" t="s">
        <v>949</v>
      </c>
      <c r="N248" s="106"/>
    </row>
    <row r="249" spans="1:14" ht="34.5">
      <c r="A249" s="1" t="s">
        <v>950</v>
      </c>
      <c r="B249" s="67" t="s">
        <v>951</v>
      </c>
      <c r="C249" s="19">
        <v>228000</v>
      </c>
      <c r="D249" s="20">
        <v>2020</v>
      </c>
      <c r="E249" s="20" t="s">
        <v>952</v>
      </c>
      <c r="F249" s="99" t="s">
        <v>109</v>
      </c>
      <c r="G249" s="99" t="s">
        <v>73</v>
      </c>
      <c r="H249" s="21"/>
      <c r="I249" s="20">
        <v>4</v>
      </c>
      <c r="J249" s="68"/>
      <c r="K249" s="69"/>
      <c r="L249" s="23" t="s">
        <v>953</v>
      </c>
      <c r="M249" s="107" t="s">
        <v>954</v>
      </c>
      <c r="N249" s="108"/>
    </row>
    <row r="250" spans="1:14" ht="57.5">
      <c r="A250" s="6" t="s">
        <v>955</v>
      </c>
      <c r="B250" s="99" t="s">
        <v>956</v>
      </c>
      <c r="C250" s="19">
        <v>3000000</v>
      </c>
      <c r="D250" s="20">
        <v>2020</v>
      </c>
      <c r="E250" s="20" t="s">
        <v>957</v>
      </c>
      <c r="F250" s="99" t="s">
        <v>99</v>
      </c>
      <c r="G250" s="99" t="s">
        <v>28</v>
      </c>
      <c r="H250" s="99" t="s">
        <v>104</v>
      </c>
      <c r="I250" s="20">
        <v>5</v>
      </c>
      <c r="J250" s="68"/>
      <c r="K250" s="21"/>
      <c r="L250" s="69" t="s">
        <v>366</v>
      </c>
      <c r="M250" s="35" t="s">
        <v>958</v>
      </c>
      <c r="N250" s="106"/>
    </row>
    <row r="251" spans="1:14" ht="34.5">
      <c r="A251" s="6" t="s">
        <v>959</v>
      </c>
      <c r="B251" s="21"/>
      <c r="C251" s="19">
        <v>800000</v>
      </c>
      <c r="D251" s="20">
        <v>2020</v>
      </c>
      <c r="E251" s="20" t="s">
        <v>960</v>
      </c>
      <c r="F251" s="99" t="s">
        <v>36</v>
      </c>
      <c r="G251" s="20" t="s">
        <v>451</v>
      </c>
      <c r="H251" s="21"/>
      <c r="I251" s="20">
        <v>2</v>
      </c>
      <c r="J251" s="68"/>
      <c r="K251" s="21"/>
      <c r="L251" s="34" t="s">
        <v>215</v>
      </c>
      <c r="M251" s="35" t="s">
        <v>961</v>
      </c>
      <c r="N251" s="71"/>
    </row>
    <row r="252" spans="1:14" ht="46">
      <c r="A252" s="1" t="s">
        <v>962</v>
      </c>
      <c r="B252" s="99" t="s">
        <v>963</v>
      </c>
      <c r="C252" s="19">
        <v>315000</v>
      </c>
      <c r="D252" s="20">
        <v>2020</v>
      </c>
      <c r="E252" s="20" t="s">
        <v>964</v>
      </c>
      <c r="F252" s="99" t="s">
        <v>109</v>
      </c>
      <c r="G252" s="20" t="s">
        <v>451</v>
      </c>
      <c r="H252" s="21"/>
      <c r="I252" s="20">
        <v>4</v>
      </c>
      <c r="J252" s="68"/>
      <c r="K252" s="69"/>
      <c r="L252" s="23" t="s">
        <v>965</v>
      </c>
      <c r="M252" s="107" t="s">
        <v>966</v>
      </c>
      <c r="N252" s="17"/>
    </row>
    <row r="253" spans="1:14" ht="46">
      <c r="A253" s="6" t="s">
        <v>967</v>
      </c>
      <c r="B253" s="69"/>
      <c r="C253" s="19">
        <v>6500000</v>
      </c>
      <c r="D253" s="20">
        <v>2020</v>
      </c>
      <c r="E253" s="20" t="s">
        <v>968</v>
      </c>
      <c r="F253" s="67" t="s">
        <v>36</v>
      </c>
      <c r="G253" s="65" t="s">
        <v>183</v>
      </c>
      <c r="H253" s="21"/>
      <c r="I253" s="20">
        <v>2</v>
      </c>
      <c r="J253" s="68"/>
      <c r="K253" s="21"/>
      <c r="L253" s="69" t="s">
        <v>969</v>
      </c>
      <c r="M253" s="35" t="s">
        <v>970</v>
      </c>
      <c r="N253" s="106"/>
    </row>
    <row r="254" spans="1:14" ht="46">
      <c r="A254" s="6" t="s">
        <v>971</v>
      </c>
      <c r="B254" s="99" t="s">
        <v>972</v>
      </c>
      <c r="C254" s="19">
        <v>780000</v>
      </c>
      <c r="D254" s="20">
        <v>2020</v>
      </c>
      <c r="E254" s="20" t="s">
        <v>973</v>
      </c>
      <c r="F254" s="99" t="s">
        <v>974</v>
      </c>
      <c r="G254" s="99" t="s">
        <v>28</v>
      </c>
      <c r="H254" s="99" t="s">
        <v>104</v>
      </c>
      <c r="I254" s="164" t="s">
        <v>975</v>
      </c>
      <c r="J254" s="68"/>
      <c r="K254" s="21"/>
      <c r="L254" s="34" t="s">
        <v>345</v>
      </c>
      <c r="M254" s="35" t="s">
        <v>976</v>
      </c>
      <c r="N254" s="106"/>
    </row>
    <row r="255" spans="1:14" ht="57.5">
      <c r="A255" s="1" t="s">
        <v>977</v>
      </c>
      <c r="B255" s="67" t="s">
        <v>978</v>
      </c>
      <c r="C255" s="19">
        <v>14000000</v>
      </c>
      <c r="D255" s="20">
        <v>2020</v>
      </c>
      <c r="E255" s="23" t="s">
        <v>979</v>
      </c>
      <c r="F255" s="67" t="s">
        <v>27</v>
      </c>
      <c r="G255" s="67" t="s">
        <v>28</v>
      </c>
      <c r="H255" s="69"/>
      <c r="I255" s="20">
        <v>2</v>
      </c>
      <c r="J255" s="68"/>
      <c r="K255" s="69"/>
      <c r="L255" s="23" t="s">
        <v>52</v>
      </c>
      <c r="M255" s="107" t="s">
        <v>980</v>
      </c>
      <c r="N255" s="17"/>
    </row>
    <row r="256" spans="1:14" ht="69">
      <c r="A256" s="6" t="s">
        <v>981</v>
      </c>
      <c r="B256" s="21"/>
      <c r="C256" s="19">
        <v>1800000</v>
      </c>
      <c r="D256" s="20">
        <v>2020</v>
      </c>
      <c r="E256" s="20" t="s">
        <v>982</v>
      </c>
      <c r="F256" s="99" t="s">
        <v>845</v>
      </c>
      <c r="G256" s="99" t="s">
        <v>73</v>
      </c>
      <c r="H256" s="21"/>
      <c r="I256" s="20">
        <v>2</v>
      </c>
      <c r="J256" s="68"/>
      <c r="K256" s="21"/>
      <c r="L256" s="65" t="s">
        <v>443</v>
      </c>
      <c r="M256" s="165" t="s">
        <v>983</v>
      </c>
      <c r="N256" s="106"/>
    </row>
    <row r="257" spans="1:14" ht="57.5">
      <c r="A257" s="1" t="s">
        <v>984</v>
      </c>
      <c r="B257" s="99" t="s">
        <v>985</v>
      </c>
      <c r="C257" s="19">
        <v>102153</v>
      </c>
      <c r="D257" s="20">
        <v>2020</v>
      </c>
      <c r="E257" s="20" t="s">
        <v>986</v>
      </c>
      <c r="F257" s="99" t="s">
        <v>109</v>
      </c>
      <c r="G257" s="20" t="s">
        <v>451</v>
      </c>
      <c r="H257" s="21"/>
      <c r="I257" s="20">
        <v>2</v>
      </c>
      <c r="J257" s="68"/>
      <c r="K257" s="21"/>
      <c r="L257" s="23" t="s">
        <v>987</v>
      </c>
      <c r="M257" s="107" t="s">
        <v>988</v>
      </c>
      <c r="N257" s="108"/>
    </row>
    <row r="258" spans="1:14" ht="57.5">
      <c r="A258" s="6" t="s">
        <v>989</v>
      </c>
      <c r="B258" s="21"/>
      <c r="C258" s="19">
        <v>24000000</v>
      </c>
      <c r="D258" s="20">
        <v>2020</v>
      </c>
      <c r="E258" s="47" t="s">
        <v>990</v>
      </c>
      <c r="F258" s="99" t="s">
        <v>42</v>
      </c>
      <c r="G258" s="99" t="s">
        <v>28</v>
      </c>
      <c r="H258" s="21"/>
      <c r="I258" s="20">
        <v>2</v>
      </c>
      <c r="J258" s="68"/>
      <c r="K258" s="21"/>
      <c r="L258" s="69" t="s">
        <v>52</v>
      </c>
      <c r="M258" s="35" t="s">
        <v>991</v>
      </c>
      <c r="N258" s="106"/>
    </row>
    <row r="259" spans="1:14" ht="46">
      <c r="A259" s="1" t="s">
        <v>992</v>
      </c>
      <c r="B259" s="67" t="s">
        <v>993</v>
      </c>
      <c r="C259" s="19">
        <v>420000</v>
      </c>
      <c r="D259" s="20">
        <v>2020</v>
      </c>
      <c r="E259" s="23" t="s">
        <v>994</v>
      </c>
      <c r="F259" s="67" t="s">
        <v>42</v>
      </c>
      <c r="G259" s="20" t="s">
        <v>28</v>
      </c>
      <c r="H259" s="166" t="s">
        <v>104</v>
      </c>
      <c r="I259" s="20">
        <v>1</v>
      </c>
      <c r="J259" s="68"/>
      <c r="K259" s="69"/>
      <c r="L259" s="69" t="s">
        <v>414</v>
      </c>
      <c r="M259" s="107" t="s">
        <v>995</v>
      </c>
      <c r="N259" s="17"/>
    </row>
    <row r="260" spans="1:14" ht="57.5">
      <c r="A260" s="1" t="s">
        <v>996</v>
      </c>
      <c r="B260" s="67" t="s">
        <v>997</v>
      </c>
      <c r="C260" s="19">
        <v>8700000</v>
      </c>
      <c r="D260" s="20">
        <v>2020</v>
      </c>
      <c r="E260" s="23" t="s">
        <v>998</v>
      </c>
      <c r="F260" s="99" t="s">
        <v>21</v>
      </c>
      <c r="G260" s="67" t="s">
        <v>28</v>
      </c>
      <c r="H260" s="69"/>
      <c r="I260" s="20">
        <v>2</v>
      </c>
      <c r="J260" s="68"/>
      <c r="K260" s="69"/>
      <c r="L260" s="23" t="s">
        <v>999</v>
      </c>
      <c r="M260" s="107" t="s">
        <v>1000</v>
      </c>
      <c r="N260" s="70" t="s">
        <v>1001</v>
      </c>
    </row>
    <row r="261" spans="1:14" ht="46">
      <c r="A261" s="6" t="s">
        <v>1002</v>
      </c>
      <c r="B261" s="21"/>
      <c r="C261" s="19">
        <v>450000</v>
      </c>
      <c r="D261" s="20">
        <v>2020</v>
      </c>
      <c r="E261" s="20" t="s">
        <v>1003</v>
      </c>
      <c r="F261" s="99" t="s">
        <v>866</v>
      </c>
      <c r="G261" s="99" t="s">
        <v>28</v>
      </c>
      <c r="H261" s="21"/>
      <c r="I261" s="99">
        <v>1</v>
      </c>
      <c r="J261" s="68"/>
      <c r="K261" s="21"/>
      <c r="L261" s="69" t="s">
        <v>1004</v>
      </c>
      <c r="M261" s="35" t="s">
        <v>1005</v>
      </c>
      <c r="N261" s="37"/>
    </row>
    <row r="262" spans="1:14" ht="46">
      <c r="A262" s="122" t="s">
        <v>1006</v>
      </c>
      <c r="B262" s="20" t="s">
        <v>1007</v>
      </c>
      <c r="C262" s="19">
        <v>43500000</v>
      </c>
      <c r="D262" s="20">
        <v>2020</v>
      </c>
      <c r="E262" s="20" t="s">
        <v>1008</v>
      </c>
      <c r="F262" s="20" t="s">
        <v>42</v>
      </c>
      <c r="G262" s="20" t="s">
        <v>28</v>
      </c>
      <c r="H262" s="21"/>
      <c r="I262" s="20">
        <v>1</v>
      </c>
      <c r="J262" s="68"/>
      <c r="K262" s="21"/>
      <c r="L262" s="69" t="s">
        <v>366</v>
      </c>
      <c r="M262" s="35" t="s">
        <v>1009</v>
      </c>
      <c r="N262" s="35" t="s">
        <v>1010</v>
      </c>
    </row>
    <row r="263" spans="1:14" ht="57.5">
      <c r="A263" s="1" t="s">
        <v>1011</v>
      </c>
      <c r="B263" s="69"/>
      <c r="C263" s="19">
        <v>8000000</v>
      </c>
      <c r="D263" s="20">
        <v>2020</v>
      </c>
      <c r="E263" s="23" t="s">
        <v>1012</v>
      </c>
      <c r="F263" s="99" t="s">
        <v>42</v>
      </c>
      <c r="G263" s="20" t="s">
        <v>28</v>
      </c>
      <c r="H263" s="69"/>
      <c r="I263" s="20">
        <v>1</v>
      </c>
      <c r="J263" s="68"/>
      <c r="K263" s="69"/>
      <c r="L263" s="69" t="s">
        <v>1013</v>
      </c>
      <c r="M263" s="107" t="s">
        <v>1014</v>
      </c>
      <c r="N263" s="108"/>
    </row>
    <row r="264" spans="1:14" ht="57.5">
      <c r="A264" s="6" t="s">
        <v>1015</v>
      </c>
      <c r="B264" s="21"/>
      <c r="C264" s="19">
        <v>8000000</v>
      </c>
      <c r="D264" s="20">
        <v>2020</v>
      </c>
      <c r="E264" s="20" t="s">
        <v>1016</v>
      </c>
      <c r="F264" s="99" t="s">
        <v>42</v>
      </c>
      <c r="G264" s="99" t="s">
        <v>28</v>
      </c>
      <c r="H264" s="21"/>
      <c r="I264" s="99">
        <v>1</v>
      </c>
      <c r="J264" s="68"/>
      <c r="K264" s="21"/>
      <c r="L264" s="69" t="s">
        <v>52</v>
      </c>
      <c r="M264" s="35" t="s">
        <v>1017</v>
      </c>
      <c r="N264" s="106"/>
    </row>
    <row r="265" spans="1:14" ht="46">
      <c r="A265" s="162" t="s">
        <v>1018</v>
      </c>
      <c r="B265" s="99" t="s">
        <v>1019</v>
      </c>
      <c r="C265" s="19">
        <v>163792</v>
      </c>
      <c r="D265" s="20">
        <v>2020</v>
      </c>
      <c r="E265" s="20" t="s">
        <v>1020</v>
      </c>
      <c r="F265" s="99" t="s">
        <v>1021</v>
      </c>
      <c r="G265" s="20" t="s">
        <v>28</v>
      </c>
      <c r="H265" s="21"/>
      <c r="I265" s="20">
        <v>1</v>
      </c>
      <c r="J265" s="68"/>
      <c r="K265" s="21"/>
      <c r="L265" s="69" t="s">
        <v>1022</v>
      </c>
      <c r="M265" s="35" t="s">
        <v>1023</v>
      </c>
      <c r="N265" s="106"/>
    </row>
    <row r="266" spans="1:14" ht="57.5">
      <c r="A266" s="1" t="s">
        <v>1024</v>
      </c>
      <c r="B266" s="69"/>
      <c r="C266" s="19">
        <v>12367232</v>
      </c>
      <c r="D266" s="20">
        <v>2020</v>
      </c>
      <c r="E266" s="23" t="s">
        <v>1025</v>
      </c>
      <c r="F266" s="99" t="s">
        <v>1026</v>
      </c>
      <c r="G266" s="65" t="s">
        <v>183</v>
      </c>
      <c r="H266" s="67" t="s">
        <v>104</v>
      </c>
      <c r="I266" s="20">
        <v>2</v>
      </c>
      <c r="J266" s="68"/>
      <c r="K266" s="69"/>
      <c r="L266" s="69" t="s">
        <v>1027</v>
      </c>
      <c r="M266" s="107" t="s">
        <v>1028</v>
      </c>
      <c r="N266" s="70" t="s">
        <v>1029</v>
      </c>
    </row>
    <row r="267" spans="1:14" ht="57.5">
      <c r="A267" s="6" t="s">
        <v>1030</v>
      </c>
      <c r="B267" s="69"/>
      <c r="C267" s="19">
        <v>9000000</v>
      </c>
      <c r="D267" s="20">
        <v>2020</v>
      </c>
      <c r="E267" s="20" t="s">
        <v>1031</v>
      </c>
      <c r="F267" s="99" t="s">
        <v>36</v>
      </c>
      <c r="G267" s="99" t="s">
        <v>28</v>
      </c>
      <c r="H267" s="21"/>
      <c r="I267" s="20">
        <v>2</v>
      </c>
      <c r="J267" s="68"/>
      <c r="K267" s="21"/>
      <c r="L267" s="69" t="s">
        <v>403</v>
      </c>
      <c r="M267" s="35" t="s">
        <v>1032</v>
      </c>
      <c r="N267" s="106"/>
    </row>
    <row r="268" spans="1:14" ht="34.5">
      <c r="A268" s="3" t="s">
        <v>1033</v>
      </c>
      <c r="B268" s="111"/>
      <c r="C268" s="19">
        <v>3600000</v>
      </c>
      <c r="D268" s="20">
        <v>2020</v>
      </c>
      <c r="E268" s="20" t="s">
        <v>1034</v>
      </c>
      <c r="F268" s="20" t="s">
        <v>36</v>
      </c>
      <c r="G268" s="20" t="s">
        <v>28</v>
      </c>
      <c r="H268" s="21"/>
      <c r="I268" s="20">
        <v>1</v>
      </c>
      <c r="J268" s="68"/>
      <c r="K268" s="21"/>
      <c r="L268" s="69" t="s">
        <v>1035</v>
      </c>
      <c r="M268" s="35" t="s">
        <v>1036</v>
      </c>
      <c r="N268" s="106"/>
    </row>
    <row r="269" spans="1:14" ht="57.5">
      <c r="A269" s="3" t="s">
        <v>1037</v>
      </c>
      <c r="B269" s="21"/>
      <c r="C269" s="19">
        <v>68700000</v>
      </c>
      <c r="D269" s="20">
        <v>2020</v>
      </c>
      <c r="E269" s="20" t="s">
        <v>1038</v>
      </c>
      <c r="F269" s="20" t="s">
        <v>42</v>
      </c>
      <c r="G269" s="20" t="s">
        <v>28</v>
      </c>
      <c r="H269" s="21"/>
      <c r="I269" s="20">
        <v>1</v>
      </c>
      <c r="J269" s="33">
        <v>68700000</v>
      </c>
      <c r="K269" s="21"/>
      <c r="L269" s="69" t="s">
        <v>1039</v>
      </c>
      <c r="M269" s="35" t="s">
        <v>1040</v>
      </c>
      <c r="N269" s="106"/>
    </row>
    <row r="270" spans="1:14" ht="46">
      <c r="A270" s="1" t="s">
        <v>1041</v>
      </c>
      <c r="B270" s="99" t="s">
        <v>1042</v>
      </c>
      <c r="C270" s="19">
        <v>1700000</v>
      </c>
      <c r="D270" s="20">
        <v>2020</v>
      </c>
      <c r="E270" s="20" t="s">
        <v>1043</v>
      </c>
      <c r="F270" s="99" t="s">
        <v>109</v>
      </c>
      <c r="G270" s="20" t="s">
        <v>451</v>
      </c>
      <c r="H270" s="21"/>
      <c r="I270" s="20">
        <v>4</v>
      </c>
      <c r="J270" s="68"/>
      <c r="K270" s="69"/>
      <c r="L270" s="23" t="s">
        <v>1044</v>
      </c>
      <c r="M270" s="107" t="s">
        <v>1045</v>
      </c>
      <c r="N270" s="17"/>
    </row>
    <row r="271" spans="1:14" ht="57.5">
      <c r="A271" s="1" t="s">
        <v>1046</v>
      </c>
      <c r="B271" s="21"/>
      <c r="C271" s="19">
        <v>231400</v>
      </c>
      <c r="D271" s="20">
        <v>2020</v>
      </c>
      <c r="E271" s="47" t="s">
        <v>1047</v>
      </c>
      <c r="F271" s="99" t="s">
        <v>109</v>
      </c>
      <c r="G271" s="99" t="s">
        <v>28</v>
      </c>
      <c r="H271" s="99" t="s">
        <v>104</v>
      </c>
      <c r="I271" s="20">
        <v>2</v>
      </c>
      <c r="J271" s="68"/>
      <c r="K271" s="69"/>
      <c r="L271" s="23" t="s">
        <v>1048</v>
      </c>
      <c r="M271" s="107" t="s">
        <v>1049</v>
      </c>
      <c r="N271" s="108"/>
    </row>
    <row r="272" spans="1:14" ht="57.5">
      <c r="A272" s="6" t="s">
        <v>1050</v>
      </c>
      <c r="B272" s="21"/>
      <c r="C272" s="19">
        <v>800000</v>
      </c>
      <c r="D272" s="20">
        <v>2020</v>
      </c>
      <c r="E272" s="20" t="s">
        <v>1051</v>
      </c>
      <c r="F272" s="99" t="s">
        <v>109</v>
      </c>
      <c r="G272" s="20" t="s">
        <v>451</v>
      </c>
      <c r="H272" s="21"/>
      <c r="I272" s="20">
        <v>5</v>
      </c>
      <c r="J272" s="68"/>
      <c r="K272" s="21"/>
      <c r="L272" s="34" t="s">
        <v>1052</v>
      </c>
      <c r="M272" s="35" t="s">
        <v>1053</v>
      </c>
      <c r="N272" s="106"/>
    </row>
    <row r="273" spans="1:14" ht="57.5">
      <c r="A273" s="6" t="s">
        <v>1054</v>
      </c>
      <c r="B273" s="99" t="s">
        <v>1055</v>
      </c>
      <c r="C273" s="19">
        <v>2300000</v>
      </c>
      <c r="D273" s="20">
        <v>2020</v>
      </c>
      <c r="E273" s="20" t="s">
        <v>1056</v>
      </c>
      <c r="F273" s="99" t="s">
        <v>42</v>
      </c>
      <c r="G273" s="99" t="s">
        <v>28</v>
      </c>
      <c r="H273" s="21"/>
      <c r="I273" s="20">
        <v>3</v>
      </c>
      <c r="J273" s="68"/>
      <c r="K273" s="21"/>
      <c r="L273" s="23" t="s">
        <v>1057</v>
      </c>
      <c r="M273" s="35" t="s">
        <v>1058</v>
      </c>
      <c r="N273" s="106"/>
    </row>
    <row r="274" spans="1:14" ht="46">
      <c r="A274" s="1" t="s">
        <v>1059</v>
      </c>
      <c r="B274" s="21"/>
      <c r="C274" s="19">
        <v>156000</v>
      </c>
      <c r="D274" s="20">
        <v>2020</v>
      </c>
      <c r="E274" s="20" t="s">
        <v>1060</v>
      </c>
      <c r="F274" s="99" t="s">
        <v>109</v>
      </c>
      <c r="G274" s="99" t="s">
        <v>28</v>
      </c>
      <c r="H274" s="21"/>
      <c r="I274" s="20">
        <v>4</v>
      </c>
      <c r="J274" s="68"/>
      <c r="K274" s="21"/>
      <c r="L274" s="23" t="s">
        <v>1061</v>
      </c>
      <c r="M274" s="107" t="s">
        <v>1062</v>
      </c>
      <c r="N274" s="108"/>
    </row>
    <row r="275" spans="1:14" ht="46">
      <c r="A275" s="6" t="s">
        <v>1063</v>
      </c>
      <c r="B275" s="21"/>
      <c r="C275" s="19">
        <v>43000</v>
      </c>
      <c r="D275" s="20">
        <v>2020</v>
      </c>
      <c r="E275" s="20" t="s">
        <v>1064</v>
      </c>
      <c r="F275" s="99" t="s">
        <v>113</v>
      </c>
      <c r="G275" s="65" t="s">
        <v>183</v>
      </c>
      <c r="H275" s="21"/>
      <c r="I275" s="20">
        <v>2</v>
      </c>
      <c r="J275" s="68"/>
      <c r="K275" s="21"/>
      <c r="L275" s="23" t="s">
        <v>327</v>
      </c>
      <c r="M275" s="35" t="s">
        <v>1065</v>
      </c>
      <c r="N275" s="106"/>
    </row>
    <row r="276" spans="1:14" ht="57.5">
      <c r="A276" s="6" t="s">
        <v>1066</v>
      </c>
      <c r="B276" s="21"/>
      <c r="C276" s="19">
        <v>34000</v>
      </c>
      <c r="D276" s="20">
        <v>2020</v>
      </c>
      <c r="E276" s="20" t="s">
        <v>1067</v>
      </c>
      <c r="F276" s="99" t="s">
        <v>99</v>
      </c>
      <c r="G276" s="20" t="s">
        <v>451</v>
      </c>
      <c r="H276" s="99" t="s">
        <v>104</v>
      </c>
      <c r="I276" s="20">
        <v>3</v>
      </c>
      <c r="J276" s="68"/>
      <c r="K276" s="21"/>
      <c r="L276" s="23" t="s">
        <v>237</v>
      </c>
      <c r="M276" s="35" t="s">
        <v>1068</v>
      </c>
      <c r="N276" s="106"/>
    </row>
    <row r="277" spans="1:14" ht="46">
      <c r="A277" s="6" t="s">
        <v>1069</v>
      </c>
      <c r="B277" s="21"/>
      <c r="C277" s="19">
        <v>3500000</v>
      </c>
      <c r="D277" s="20">
        <v>2020</v>
      </c>
      <c r="E277" s="20" t="s">
        <v>1070</v>
      </c>
      <c r="F277" s="99" t="s">
        <v>36</v>
      </c>
      <c r="G277" s="65" t="s">
        <v>183</v>
      </c>
      <c r="H277" s="21"/>
      <c r="I277" s="20">
        <v>2</v>
      </c>
      <c r="J277" s="68"/>
      <c r="K277" s="21"/>
      <c r="L277" s="23" t="s">
        <v>1071</v>
      </c>
      <c r="M277" s="35" t="s">
        <v>1072</v>
      </c>
      <c r="N277" s="106"/>
    </row>
    <row r="278" spans="1:14" ht="46">
      <c r="A278" s="3" t="s">
        <v>1073</v>
      </c>
      <c r="B278" s="20" t="s">
        <v>1074</v>
      </c>
      <c r="C278" s="19">
        <v>3000000</v>
      </c>
      <c r="D278" s="20">
        <v>2020</v>
      </c>
      <c r="E278" s="20" t="s">
        <v>1075</v>
      </c>
      <c r="F278" s="20" t="s">
        <v>42</v>
      </c>
      <c r="G278" s="20" t="s">
        <v>28</v>
      </c>
      <c r="H278" s="21"/>
      <c r="I278" s="20">
        <v>1</v>
      </c>
      <c r="J278" s="68"/>
      <c r="K278" s="43"/>
      <c r="L278" s="23" t="s">
        <v>114</v>
      </c>
      <c r="M278" s="35" t="s">
        <v>1076</v>
      </c>
      <c r="N278" s="106"/>
    </row>
    <row r="279" spans="1:14" ht="46">
      <c r="A279" s="6" t="s">
        <v>1077</v>
      </c>
      <c r="B279" s="21"/>
      <c r="C279" s="19">
        <v>77000000</v>
      </c>
      <c r="D279" s="20">
        <v>2020</v>
      </c>
      <c r="E279" s="20" t="s">
        <v>1078</v>
      </c>
      <c r="F279" s="99" t="s">
        <v>27</v>
      </c>
      <c r="G279" s="99" t="s">
        <v>28</v>
      </c>
      <c r="H279" s="99" t="s">
        <v>104</v>
      </c>
      <c r="I279" s="99">
        <v>1</v>
      </c>
      <c r="J279" s="68"/>
      <c r="K279" s="21"/>
      <c r="L279" s="23" t="s">
        <v>1079</v>
      </c>
      <c r="M279" s="35" t="s">
        <v>1080</v>
      </c>
      <c r="N279" s="106"/>
    </row>
    <row r="280" spans="1:14" ht="34.5">
      <c r="A280" s="6" t="s">
        <v>1081</v>
      </c>
      <c r="B280" s="21"/>
      <c r="C280" s="19">
        <v>123461</v>
      </c>
      <c r="D280" s="20">
        <v>2020</v>
      </c>
      <c r="E280" s="20" t="s">
        <v>1082</v>
      </c>
      <c r="F280" s="99" t="s">
        <v>36</v>
      </c>
      <c r="G280" s="20" t="s">
        <v>28</v>
      </c>
      <c r="H280" s="21"/>
      <c r="I280" s="20">
        <v>3</v>
      </c>
      <c r="J280" s="68"/>
      <c r="K280" s="21"/>
      <c r="L280" s="69" t="s">
        <v>1022</v>
      </c>
      <c r="M280" s="35" t="s">
        <v>1083</v>
      </c>
      <c r="N280" s="106"/>
    </row>
    <row r="281" spans="1:14" ht="46">
      <c r="A281" s="1" t="s">
        <v>1084</v>
      </c>
      <c r="B281" s="21"/>
      <c r="C281" s="19">
        <v>73000</v>
      </c>
      <c r="D281" s="20">
        <v>2020</v>
      </c>
      <c r="E281" s="167" t="s">
        <v>1085</v>
      </c>
      <c r="F281" s="20" t="s">
        <v>113</v>
      </c>
      <c r="G281" s="99" t="s">
        <v>28</v>
      </c>
      <c r="H281" s="21"/>
      <c r="I281" s="20">
        <v>2</v>
      </c>
      <c r="J281" s="68"/>
      <c r="K281" s="21"/>
      <c r="L281" s="23" t="s">
        <v>32</v>
      </c>
      <c r="M281" s="35" t="s">
        <v>1086</v>
      </c>
      <c r="N281" s="106"/>
    </row>
    <row r="282" spans="1:14" ht="57.5">
      <c r="A282" s="6" t="s">
        <v>1087</v>
      </c>
      <c r="B282" s="20" t="s">
        <v>1088</v>
      </c>
      <c r="C282" s="19">
        <v>935000</v>
      </c>
      <c r="D282" s="20">
        <v>2020</v>
      </c>
      <c r="E282" s="20" t="s">
        <v>1089</v>
      </c>
      <c r="F282" s="99" t="s">
        <v>1090</v>
      </c>
      <c r="G282" s="20" t="s">
        <v>28</v>
      </c>
      <c r="H282" s="21"/>
      <c r="I282" s="164" t="s">
        <v>1091</v>
      </c>
      <c r="J282" s="68"/>
      <c r="K282" s="21"/>
      <c r="L282" s="34" t="s">
        <v>83</v>
      </c>
      <c r="M282" s="35" t="s">
        <v>1092</v>
      </c>
      <c r="N282" s="106"/>
    </row>
    <row r="283" spans="1:14" ht="34.5">
      <c r="A283" s="3" t="s">
        <v>1093</v>
      </c>
      <c r="B283" s="21"/>
      <c r="C283" s="19">
        <v>10000000</v>
      </c>
      <c r="D283" s="20">
        <v>2020</v>
      </c>
      <c r="E283" s="20" t="s">
        <v>1094</v>
      </c>
      <c r="F283" s="99" t="s">
        <v>42</v>
      </c>
      <c r="G283" s="99" t="s">
        <v>28</v>
      </c>
      <c r="H283" s="21"/>
      <c r="I283" s="99">
        <v>1</v>
      </c>
      <c r="J283" s="68"/>
      <c r="K283" s="21"/>
      <c r="L283" s="34" t="s">
        <v>1095</v>
      </c>
      <c r="M283" s="35" t="s">
        <v>1096</v>
      </c>
      <c r="N283" s="106"/>
    </row>
    <row r="284" spans="1:14" ht="57.5">
      <c r="A284" s="1" t="s">
        <v>1097</v>
      </c>
      <c r="B284" s="21"/>
      <c r="C284" s="19">
        <v>300000</v>
      </c>
      <c r="D284" s="20">
        <v>2020</v>
      </c>
      <c r="E284" s="20" t="s">
        <v>1098</v>
      </c>
      <c r="F284" s="99" t="s">
        <v>109</v>
      </c>
      <c r="G284" s="99" t="s">
        <v>28</v>
      </c>
      <c r="H284" s="21"/>
      <c r="I284" s="20">
        <v>2</v>
      </c>
      <c r="J284" s="68"/>
      <c r="K284" s="21"/>
      <c r="L284" s="34" t="s">
        <v>443</v>
      </c>
      <c r="M284" s="35" t="s">
        <v>1099</v>
      </c>
      <c r="N284" s="106"/>
    </row>
    <row r="285" spans="1:14" ht="46">
      <c r="A285" s="168" t="s">
        <v>1100</v>
      </c>
      <c r="B285" s="99" t="s">
        <v>1101</v>
      </c>
      <c r="C285" s="19">
        <v>62000</v>
      </c>
      <c r="D285" s="20">
        <v>2020</v>
      </c>
      <c r="E285" s="20" t="s">
        <v>1102</v>
      </c>
      <c r="F285" s="99" t="s">
        <v>42</v>
      </c>
      <c r="G285" s="99" t="s">
        <v>28</v>
      </c>
      <c r="H285" s="21"/>
      <c r="I285" s="99">
        <v>1</v>
      </c>
      <c r="J285" s="68"/>
      <c r="K285" s="21"/>
      <c r="L285" s="75" t="s">
        <v>431</v>
      </c>
      <c r="M285" s="107" t="s">
        <v>1103</v>
      </c>
      <c r="N285" s="106"/>
    </row>
    <row r="286" spans="1:14" ht="34.5">
      <c r="A286" s="6" t="s">
        <v>1104</v>
      </c>
      <c r="B286" s="99" t="s">
        <v>1105</v>
      </c>
      <c r="C286" s="19">
        <v>200000</v>
      </c>
      <c r="D286" s="20">
        <v>2020</v>
      </c>
      <c r="E286" s="20" t="s">
        <v>1106</v>
      </c>
      <c r="F286" s="99" t="s">
        <v>27</v>
      </c>
      <c r="G286" s="99" t="s">
        <v>28</v>
      </c>
      <c r="H286" s="21"/>
      <c r="I286" s="99">
        <v>1</v>
      </c>
      <c r="J286" s="68"/>
      <c r="K286" s="21"/>
      <c r="L286" s="69" t="s">
        <v>1022</v>
      </c>
      <c r="M286" s="35" t="s">
        <v>1107</v>
      </c>
      <c r="N286" s="106"/>
    </row>
    <row r="287" spans="1:14" ht="46">
      <c r="A287" s="6" t="s">
        <v>1108</v>
      </c>
      <c r="B287" s="21"/>
      <c r="C287" s="19">
        <v>1290755</v>
      </c>
      <c r="D287" s="20">
        <v>2020</v>
      </c>
      <c r="E287" s="20" t="s">
        <v>1109</v>
      </c>
      <c r="F287" s="99" t="s">
        <v>27</v>
      </c>
      <c r="G287" s="99" t="s">
        <v>28</v>
      </c>
      <c r="H287" s="21"/>
      <c r="I287" s="20">
        <v>2</v>
      </c>
      <c r="J287" s="68"/>
      <c r="K287" s="21"/>
      <c r="L287" s="23" t="s">
        <v>32</v>
      </c>
      <c r="M287" s="35" t="s">
        <v>1110</v>
      </c>
      <c r="N287" s="106"/>
    </row>
    <row r="288" spans="1:14" ht="34.5">
      <c r="A288" s="6" t="s">
        <v>807</v>
      </c>
      <c r="B288" s="21"/>
      <c r="C288" s="19">
        <v>210000</v>
      </c>
      <c r="D288" s="20">
        <v>2020</v>
      </c>
      <c r="E288" s="20" t="s">
        <v>1111</v>
      </c>
      <c r="F288" s="99" t="s">
        <v>99</v>
      </c>
      <c r="G288" s="99" t="s">
        <v>28</v>
      </c>
      <c r="H288" s="21"/>
      <c r="I288" s="20">
        <v>3</v>
      </c>
      <c r="J288" s="68"/>
      <c r="K288" s="21"/>
      <c r="L288" s="23" t="s">
        <v>1022</v>
      </c>
      <c r="M288" s="35" t="s">
        <v>1112</v>
      </c>
      <c r="N288" s="106"/>
    </row>
    <row r="289" spans="1:14" ht="46">
      <c r="A289" s="6" t="s">
        <v>744</v>
      </c>
      <c r="B289" s="21"/>
      <c r="C289" s="19">
        <v>1000000</v>
      </c>
      <c r="D289" s="20">
        <v>2020</v>
      </c>
      <c r="E289" s="20" t="s">
        <v>1113</v>
      </c>
      <c r="F289" s="99" t="s">
        <v>42</v>
      </c>
      <c r="G289" s="99" t="s">
        <v>28</v>
      </c>
      <c r="H289" s="99" t="s">
        <v>104</v>
      </c>
      <c r="I289" s="99">
        <v>1</v>
      </c>
      <c r="J289" s="68"/>
      <c r="K289" s="21"/>
      <c r="L289" s="23" t="s">
        <v>1079</v>
      </c>
      <c r="M289" s="35" t="s">
        <v>1114</v>
      </c>
      <c r="N289" s="106"/>
    </row>
    <row r="290" spans="1:14" ht="46">
      <c r="A290" s="1" t="s">
        <v>1115</v>
      </c>
      <c r="B290" s="21"/>
      <c r="C290" s="19">
        <v>175350</v>
      </c>
      <c r="D290" s="20">
        <v>2020</v>
      </c>
      <c r="E290" s="20" t="s">
        <v>1116</v>
      </c>
      <c r="F290" s="99" t="s">
        <v>109</v>
      </c>
      <c r="G290" s="99" t="s">
        <v>22</v>
      </c>
      <c r="H290" s="21"/>
      <c r="I290" s="20">
        <v>2</v>
      </c>
      <c r="J290" s="68"/>
      <c r="K290" s="21"/>
      <c r="L290" s="34" t="s">
        <v>443</v>
      </c>
      <c r="M290" s="35" t="s">
        <v>1117</v>
      </c>
      <c r="N290" s="108"/>
    </row>
    <row r="291" spans="1:14" ht="34.5">
      <c r="A291" s="6" t="s">
        <v>105</v>
      </c>
      <c r="B291" s="21"/>
      <c r="C291" s="19">
        <v>1270000</v>
      </c>
      <c r="D291" s="20">
        <v>2020</v>
      </c>
      <c r="E291" s="20" t="s">
        <v>1118</v>
      </c>
      <c r="F291" s="99" t="s">
        <v>125</v>
      </c>
      <c r="G291" s="99" t="s">
        <v>28</v>
      </c>
      <c r="H291" s="21"/>
      <c r="I291" s="20">
        <v>2</v>
      </c>
      <c r="J291" s="68"/>
      <c r="K291" s="21"/>
      <c r="L291" s="23" t="s">
        <v>431</v>
      </c>
      <c r="M291" s="35" t="s">
        <v>1119</v>
      </c>
      <c r="N291" s="106"/>
    </row>
    <row r="292" spans="1:14" ht="46">
      <c r="A292" s="6" t="s">
        <v>1120</v>
      </c>
      <c r="B292" s="67" t="s">
        <v>1121</v>
      </c>
      <c r="C292" s="19">
        <v>1900000</v>
      </c>
      <c r="D292" s="20">
        <v>2020</v>
      </c>
      <c r="E292" s="20" t="s">
        <v>1122</v>
      </c>
      <c r="F292" s="99" t="s">
        <v>109</v>
      </c>
      <c r="G292" s="20" t="s">
        <v>451</v>
      </c>
      <c r="H292" s="21"/>
      <c r="I292" s="164" t="s">
        <v>1091</v>
      </c>
      <c r="J292" s="68"/>
      <c r="K292" s="21"/>
      <c r="L292" s="23" t="s">
        <v>1123</v>
      </c>
      <c r="M292" s="35" t="s">
        <v>1124</v>
      </c>
      <c r="N292" s="37"/>
    </row>
    <row r="293" spans="1:14" ht="46">
      <c r="A293" s="1" t="s">
        <v>1125</v>
      </c>
      <c r="B293" s="99" t="s">
        <v>1126</v>
      </c>
      <c r="C293" s="19">
        <v>514330</v>
      </c>
      <c r="D293" s="20">
        <v>2020</v>
      </c>
      <c r="E293" s="47" t="s">
        <v>1127</v>
      </c>
      <c r="F293" s="99" t="s">
        <v>109</v>
      </c>
      <c r="G293" s="20" t="s">
        <v>451</v>
      </c>
      <c r="H293" s="21"/>
      <c r="I293" s="20">
        <v>4</v>
      </c>
      <c r="J293" s="68"/>
      <c r="K293" s="69"/>
      <c r="L293" s="23" t="s">
        <v>1128</v>
      </c>
      <c r="M293" s="107" t="s">
        <v>1129</v>
      </c>
      <c r="N293" s="108"/>
    </row>
    <row r="294" spans="1:14" ht="57.5">
      <c r="A294" s="1" t="s">
        <v>1130</v>
      </c>
      <c r="B294" s="21"/>
      <c r="C294" s="19">
        <v>400000</v>
      </c>
      <c r="D294" s="20">
        <v>2020</v>
      </c>
      <c r="E294" s="20" t="s">
        <v>1131</v>
      </c>
      <c r="F294" s="99" t="s">
        <v>109</v>
      </c>
      <c r="G294" s="20" t="s">
        <v>451</v>
      </c>
      <c r="H294" s="21"/>
      <c r="I294" s="20">
        <v>4</v>
      </c>
      <c r="J294" s="68"/>
      <c r="K294" s="69"/>
      <c r="L294" s="23" t="s">
        <v>1132</v>
      </c>
      <c r="M294" s="107" t="s">
        <v>1133</v>
      </c>
      <c r="N294" s="108"/>
    </row>
    <row r="295" spans="1:14" ht="46">
      <c r="A295" s="6" t="s">
        <v>1134</v>
      </c>
      <c r="B295" s="99" t="s">
        <v>1135</v>
      </c>
      <c r="C295" s="19">
        <v>8600000</v>
      </c>
      <c r="D295" s="20">
        <v>2020</v>
      </c>
      <c r="E295" s="20" t="s">
        <v>1136</v>
      </c>
      <c r="F295" s="99" t="s">
        <v>109</v>
      </c>
      <c r="G295" s="20" t="s">
        <v>451</v>
      </c>
      <c r="H295" s="99" t="s">
        <v>104</v>
      </c>
      <c r="I295" s="20">
        <v>4</v>
      </c>
      <c r="J295" s="68"/>
      <c r="K295" s="21"/>
      <c r="L295" s="34" t="s">
        <v>1137</v>
      </c>
      <c r="M295" s="35" t="s">
        <v>1138</v>
      </c>
      <c r="N295" s="106"/>
    </row>
    <row r="296" spans="1:14" ht="34.5">
      <c r="A296" s="1" t="s">
        <v>1139</v>
      </c>
      <c r="B296" s="21"/>
      <c r="C296" s="19">
        <v>180000</v>
      </c>
      <c r="D296" s="20">
        <v>2020</v>
      </c>
      <c r="E296" s="20" t="s">
        <v>1140</v>
      </c>
      <c r="F296" s="99" t="s">
        <v>36</v>
      </c>
      <c r="G296" s="99" t="s">
        <v>28</v>
      </c>
      <c r="H296" s="21"/>
      <c r="I296" s="99">
        <v>1</v>
      </c>
      <c r="J296" s="68"/>
      <c r="K296" s="21"/>
      <c r="L296" s="69" t="s">
        <v>1027</v>
      </c>
      <c r="M296" s="35" t="s">
        <v>1141</v>
      </c>
      <c r="N296" s="106"/>
    </row>
    <row r="297" spans="1:14" ht="57.5">
      <c r="A297" s="6" t="s">
        <v>1142</v>
      </c>
      <c r="B297" s="21"/>
      <c r="C297" s="19">
        <v>24600000</v>
      </c>
      <c r="D297" s="20">
        <v>2020</v>
      </c>
      <c r="E297" s="20" t="s">
        <v>1143</v>
      </c>
      <c r="F297" s="99" t="s">
        <v>27</v>
      </c>
      <c r="G297" s="99" t="s">
        <v>28</v>
      </c>
      <c r="H297" s="21"/>
      <c r="I297" s="20">
        <v>3</v>
      </c>
      <c r="J297" s="68"/>
      <c r="K297" s="21"/>
      <c r="L297" s="23" t="s">
        <v>637</v>
      </c>
      <c r="M297" s="35" t="s">
        <v>1144</v>
      </c>
      <c r="N297" s="106"/>
    </row>
    <row r="298" spans="1:14" ht="46">
      <c r="A298" s="6" t="s">
        <v>1145</v>
      </c>
      <c r="B298" s="69"/>
      <c r="C298" s="19">
        <v>283000</v>
      </c>
      <c r="D298" s="20">
        <v>2020</v>
      </c>
      <c r="E298" s="20" t="s">
        <v>1146</v>
      </c>
      <c r="F298" s="99" t="s">
        <v>60</v>
      </c>
      <c r="G298" s="20" t="s">
        <v>28</v>
      </c>
      <c r="H298" s="99" t="s">
        <v>104</v>
      </c>
      <c r="I298" s="20">
        <v>2</v>
      </c>
      <c r="J298" s="68"/>
      <c r="K298" s="21"/>
      <c r="L298" s="23" t="s">
        <v>1147</v>
      </c>
      <c r="M298" s="35" t="s">
        <v>1148</v>
      </c>
      <c r="N298" s="106"/>
    </row>
    <row r="299" spans="1:14" ht="57.5">
      <c r="A299" s="6" t="s">
        <v>1149</v>
      </c>
      <c r="B299" s="99" t="s">
        <v>1150</v>
      </c>
      <c r="C299" s="19">
        <v>210000</v>
      </c>
      <c r="D299" s="20">
        <v>2020</v>
      </c>
      <c r="E299" s="20" t="s">
        <v>1151</v>
      </c>
      <c r="F299" s="99" t="s">
        <v>36</v>
      </c>
      <c r="G299" s="20" t="s">
        <v>28</v>
      </c>
      <c r="H299" s="99" t="s">
        <v>104</v>
      </c>
      <c r="I299" s="20">
        <v>5</v>
      </c>
      <c r="J299" s="68"/>
      <c r="K299" s="21"/>
      <c r="L299" s="34" t="s">
        <v>327</v>
      </c>
      <c r="M299" s="35" t="s">
        <v>1152</v>
      </c>
      <c r="N299" s="106"/>
    </row>
    <row r="300" spans="1:14" ht="57.5">
      <c r="A300" s="6" t="s">
        <v>1153</v>
      </c>
      <c r="B300" s="21"/>
      <c r="C300" s="19">
        <v>1000000</v>
      </c>
      <c r="D300" s="20">
        <v>2020</v>
      </c>
      <c r="E300" s="20" t="s">
        <v>1154</v>
      </c>
      <c r="F300" s="99" t="s">
        <v>36</v>
      </c>
      <c r="G300" s="20" t="s">
        <v>28</v>
      </c>
      <c r="H300" s="21"/>
      <c r="I300" s="20">
        <v>2</v>
      </c>
      <c r="J300" s="68"/>
      <c r="K300" s="21"/>
      <c r="L300" s="23" t="s">
        <v>443</v>
      </c>
      <c r="M300" s="35" t="s">
        <v>1155</v>
      </c>
      <c r="N300" s="106"/>
    </row>
    <row r="301" spans="1:14" ht="57.5">
      <c r="A301" s="6" t="s">
        <v>1156</v>
      </c>
      <c r="B301" s="65" t="s">
        <v>1157</v>
      </c>
      <c r="C301" s="19">
        <v>35000000</v>
      </c>
      <c r="D301" s="20">
        <v>2020</v>
      </c>
      <c r="E301" s="20" t="s">
        <v>1158</v>
      </c>
      <c r="F301" s="99" t="s">
        <v>42</v>
      </c>
      <c r="G301" s="99" t="s">
        <v>28</v>
      </c>
      <c r="H301" s="21"/>
      <c r="I301" s="20">
        <v>3</v>
      </c>
      <c r="J301" s="68"/>
      <c r="K301" s="21"/>
      <c r="L301" s="69" t="s">
        <v>1159</v>
      </c>
      <c r="M301" s="35" t="s">
        <v>1160</v>
      </c>
      <c r="N301" s="106"/>
    </row>
    <row r="302" spans="1:14" ht="46">
      <c r="A302" s="6" t="s">
        <v>1161</v>
      </c>
      <c r="B302" s="99" t="s">
        <v>1162</v>
      </c>
      <c r="C302" s="19">
        <v>200000</v>
      </c>
      <c r="D302" s="20">
        <v>2020</v>
      </c>
      <c r="E302" s="20" t="s">
        <v>1163</v>
      </c>
      <c r="F302" s="99" t="s">
        <v>60</v>
      </c>
      <c r="G302" s="99" t="s">
        <v>28</v>
      </c>
      <c r="H302" s="21"/>
      <c r="I302" s="20">
        <v>3</v>
      </c>
      <c r="J302" s="68"/>
      <c r="K302" s="21"/>
      <c r="L302" s="34" t="s">
        <v>327</v>
      </c>
      <c r="M302" s="35" t="s">
        <v>1164</v>
      </c>
      <c r="N302" s="106"/>
    </row>
    <row r="303" spans="1:14" ht="34.5">
      <c r="A303" s="6" t="s">
        <v>1165</v>
      </c>
      <c r="B303" s="65" t="s">
        <v>1166</v>
      </c>
      <c r="C303" s="19">
        <v>13200000</v>
      </c>
      <c r="D303" s="20">
        <v>2020</v>
      </c>
      <c r="E303" s="20" t="s">
        <v>1167</v>
      </c>
      <c r="F303" s="99" t="s">
        <v>42</v>
      </c>
      <c r="G303" s="99" t="s">
        <v>28</v>
      </c>
      <c r="H303" s="21"/>
      <c r="I303" s="20">
        <v>2</v>
      </c>
      <c r="J303" s="68"/>
      <c r="K303" s="21"/>
      <c r="L303" s="23" t="s">
        <v>345</v>
      </c>
      <c r="M303" s="35" t="s">
        <v>1168</v>
      </c>
      <c r="N303" s="106"/>
    </row>
    <row r="304" spans="1:14" ht="46">
      <c r="A304" s="1" t="s">
        <v>1169</v>
      </c>
      <c r="B304" s="99" t="s">
        <v>1170</v>
      </c>
      <c r="C304" s="19">
        <v>1600000</v>
      </c>
      <c r="D304" s="20">
        <v>2020</v>
      </c>
      <c r="E304" s="20" t="s">
        <v>1171</v>
      </c>
      <c r="F304" s="99" t="s">
        <v>109</v>
      </c>
      <c r="G304" s="20" t="s">
        <v>451</v>
      </c>
      <c r="H304" s="21"/>
      <c r="I304" s="20">
        <v>4</v>
      </c>
      <c r="J304" s="68"/>
      <c r="K304" s="69"/>
      <c r="L304" s="23" t="s">
        <v>1172</v>
      </c>
      <c r="M304" s="107" t="s">
        <v>1173</v>
      </c>
      <c r="N304" s="108"/>
    </row>
    <row r="305" spans="1:14" ht="57.5">
      <c r="A305" s="1" t="s">
        <v>1174</v>
      </c>
      <c r="B305" s="21"/>
      <c r="C305" s="19">
        <v>4243434</v>
      </c>
      <c r="D305" s="20">
        <v>2020</v>
      </c>
      <c r="E305" s="20" t="s">
        <v>1175</v>
      </c>
      <c r="F305" s="99" t="s">
        <v>109</v>
      </c>
      <c r="G305" s="20" t="s">
        <v>451</v>
      </c>
      <c r="H305" s="21"/>
      <c r="I305" s="20">
        <v>2</v>
      </c>
      <c r="J305" s="68"/>
      <c r="K305" s="69"/>
      <c r="L305" s="34" t="s">
        <v>519</v>
      </c>
      <c r="M305" s="107" t="s">
        <v>1176</v>
      </c>
      <c r="N305" s="108"/>
    </row>
    <row r="306" spans="1:14" ht="57.5">
      <c r="A306" s="6" t="s">
        <v>1177</v>
      </c>
      <c r="B306" s="99" t="s">
        <v>1178</v>
      </c>
      <c r="C306" s="19">
        <v>4901432</v>
      </c>
      <c r="D306" s="20">
        <v>2020</v>
      </c>
      <c r="E306" s="20" t="s">
        <v>1179</v>
      </c>
      <c r="F306" s="99" t="s">
        <v>1180</v>
      </c>
      <c r="G306" s="20" t="s">
        <v>451</v>
      </c>
      <c r="H306" s="21"/>
      <c r="I306" s="20">
        <v>4</v>
      </c>
      <c r="J306" s="68"/>
      <c r="K306" s="21"/>
      <c r="L306" s="23" t="s">
        <v>345</v>
      </c>
      <c r="M306" s="35" t="s">
        <v>1181</v>
      </c>
      <c r="N306" s="106"/>
    </row>
    <row r="307" spans="1:14" ht="57.5">
      <c r="A307" s="1" t="s">
        <v>1182</v>
      </c>
      <c r="B307" s="21"/>
      <c r="C307" s="19">
        <v>1220000</v>
      </c>
      <c r="D307" s="20">
        <v>2020</v>
      </c>
      <c r="E307" s="20" t="s">
        <v>1183</v>
      </c>
      <c r="F307" s="99" t="s">
        <v>109</v>
      </c>
      <c r="G307" s="20" t="s">
        <v>451</v>
      </c>
      <c r="H307" s="21"/>
      <c r="I307" s="164" t="s">
        <v>1184</v>
      </c>
      <c r="J307" s="68"/>
      <c r="K307" s="69"/>
      <c r="L307" s="23" t="s">
        <v>1185</v>
      </c>
      <c r="M307" s="107" t="s">
        <v>1186</v>
      </c>
      <c r="N307" s="71"/>
    </row>
    <row r="308" spans="1:14" ht="34.5">
      <c r="A308" s="6" t="s">
        <v>1187</v>
      </c>
      <c r="B308" s="99" t="s">
        <v>1188</v>
      </c>
      <c r="C308" s="19">
        <v>1023209</v>
      </c>
      <c r="D308" s="20">
        <v>2020</v>
      </c>
      <c r="E308" s="20" t="s">
        <v>1189</v>
      </c>
      <c r="F308" s="99" t="s">
        <v>109</v>
      </c>
      <c r="G308" s="20" t="s">
        <v>451</v>
      </c>
      <c r="H308" s="99" t="s">
        <v>104</v>
      </c>
      <c r="I308" s="20">
        <v>2</v>
      </c>
      <c r="J308" s="68"/>
      <c r="K308" s="21"/>
      <c r="L308" s="23" t="s">
        <v>443</v>
      </c>
      <c r="M308" s="35" t="s">
        <v>1190</v>
      </c>
      <c r="N308" s="37"/>
    </row>
    <row r="309" spans="1:14" ht="46">
      <c r="A309" s="6" t="s">
        <v>1191</v>
      </c>
      <c r="B309" s="67" t="s">
        <v>1192</v>
      </c>
      <c r="C309" s="19">
        <v>260000</v>
      </c>
      <c r="D309" s="20">
        <v>2020</v>
      </c>
      <c r="E309" s="23" t="s">
        <v>1193</v>
      </c>
      <c r="F309" s="99" t="s">
        <v>1090</v>
      </c>
      <c r="G309" s="99" t="s">
        <v>73</v>
      </c>
      <c r="H309" s="99" t="s">
        <v>104</v>
      </c>
      <c r="I309" s="20">
        <v>5</v>
      </c>
      <c r="J309" s="68"/>
      <c r="K309" s="21"/>
      <c r="L309" s="69" t="s">
        <v>114</v>
      </c>
      <c r="M309" s="35" t="s">
        <v>1194</v>
      </c>
      <c r="N309" s="106"/>
    </row>
    <row r="310" spans="1:14" ht="57.5">
      <c r="A310" s="162" t="s">
        <v>1195</v>
      </c>
      <c r="B310" s="99" t="s">
        <v>1196</v>
      </c>
      <c r="C310" s="19">
        <v>1500000</v>
      </c>
      <c r="D310" s="20">
        <v>2020</v>
      </c>
      <c r="E310" s="20" t="s">
        <v>1197</v>
      </c>
      <c r="F310" s="99" t="s">
        <v>42</v>
      </c>
      <c r="G310" s="99" t="s">
        <v>28</v>
      </c>
      <c r="H310" s="21"/>
      <c r="I310" s="20">
        <v>2</v>
      </c>
      <c r="J310" s="68"/>
      <c r="K310" s="21"/>
      <c r="L310" s="69" t="s">
        <v>114</v>
      </c>
      <c r="M310" s="35" t="s">
        <v>1198</v>
      </c>
      <c r="N310" s="142" t="s">
        <v>1199</v>
      </c>
    </row>
    <row r="311" spans="1:14" ht="46">
      <c r="A311" s="1" t="s">
        <v>1200</v>
      </c>
      <c r="B311" s="99" t="s">
        <v>1201</v>
      </c>
      <c r="C311" s="19">
        <v>398000</v>
      </c>
      <c r="D311" s="20">
        <v>2020</v>
      </c>
      <c r="E311" s="20" t="s">
        <v>1202</v>
      </c>
      <c r="F311" s="99" t="s">
        <v>109</v>
      </c>
      <c r="G311" s="20" t="s">
        <v>451</v>
      </c>
      <c r="H311" s="21"/>
      <c r="I311" s="20">
        <v>4</v>
      </c>
      <c r="J311" s="68"/>
      <c r="K311" s="69"/>
      <c r="L311" s="69" t="s">
        <v>443</v>
      </c>
      <c r="M311" s="107" t="s">
        <v>1203</v>
      </c>
      <c r="N311" s="17"/>
    </row>
    <row r="312" spans="1:14" ht="46">
      <c r="A312" s="6" t="s">
        <v>1204</v>
      </c>
      <c r="B312" s="21"/>
      <c r="C312" s="19">
        <v>760000</v>
      </c>
      <c r="D312" s="20">
        <v>2020</v>
      </c>
      <c r="E312" s="20" t="s">
        <v>1205</v>
      </c>
      <c r="F312" s="99" t="s">
        <v>113</v>
      </c>
      <c r="G312" s="99" t="s">
        <v>28</v>
      </c>
      <c r="H312" s="21"/>
      <c r="I312" s="20">
        <v>2</v>
      </c>
      <c r="J312" s="68"/>
      <c r="K312" s="21"/>
      <c r="L312" s="34" t="s">
        <v>1206</v>
      </c>
      <c r="M312" s="35" t="s">
        <v>1207</v>
      </c>
      <c r="N312" s="106"/>
    </row>
    <row r="313" spans="1:14" ht="57.5">
      <c r="A313" s="1" t="s">
        <v>1208</v>
      </c>
      <c r="B313" s="99" t="s">
        <v>1209</v>
      </c>
      <c r="C313" s="19">
        <v>180111</v>
      </c>
      <c r="D313" s="20">
        <v>2020</v>
      </c>
      <c r="E313" s="20" t="s">
        <v>1210</v>
      </c>
      <c r="F313" s="99" t="s">
        <v>109</v>
      </c>
      <c r="G313" s="20" t="s">
        <v>451</v>
      </c>
      <c r="H313" s="21"/>
      <c r="I313" s="20">
        <v>4</v>
      </c>
      <c r="J313" s="68"/>
      <c r="K313" s="69"/>
      <c r="L313" s="23" t="s">
        <v>1211</v>
      </c>
      <c r="M313" s="107" t="s">
        <v>1212</v>
      </c>
      <c r="N313" s="108"/>
    </row>
    <row r="314" spans="1:14" ht="57.5">
      <c r="A314" s="1" t="s">
        <v>1213</v>
      </c>
      <c r="B314" s="67" t="s">
        <v>1214</v>
      </c>
      <c r="C314" s="19">
        <v>105470</v>
      </c>
      <c r="D314" s="20">
        <v>2020</v>
      </c>
      <c r="E314" s="20" t="s">
        <v>1215</v>
      </c>
      <c r="F314" s="99" t="s">
        <v>109</v>
      </c>
      <c r="G314" s="20" t="s">
        <v>451</v>
      </c>
      <c r="H314" s="21"/>
      <c r="I314" s="20">
        <v>2</v>
      </c>
      <c r="J314" s="68"/>
      <c r="K314" s="21"/>
      <c r="L314" s="23" t="s">
        <v>443</v>
      </c>
      <c r="M314" s="107" t="s">
        <v>1216</v>
      </c>
      <c r="N314" s="108"/>
    </row>
    <row r="315" spans="1:14" ht="46">
      <c r="A315" s="6" t="s">
        <v>1217</v>
      </c>
      <c r="B315" s="99" t="s">
        <v>1218</v>
      </c>
      <c r="C315" s="19">
        <v>114000</v>
      </c>
      <c r="D315" s="20">
        <v>2020</v>
      </c>
      <c r="E315" s="20" t="s">
        <v>1219</v>
      </c>
      <c r="F315" s="99" t="s">
        <v>21</v>
      </c>
      <c r="G315" s="99" t="s">
        <v>28</v>
      </c>
      <c r="H315" s="99" t="s">
        <v>104</v>
      </c>
      <c r="I315" s="99">
        <v>1</v>
      </c>
      <c r="J315" s="68"/>
      <c r="K315" s="21"/>
      <c r="L315" s="69" t="s">
        <v>114</v>
      </c>
      <c r="M315" s="35" t="s">
        <v>1220</v>
      </c>
      <c r="N315" s="106"/>
    </row>
    <row r="316" spans="1:14" ht="34.5">
      <c r="A316" s="1" t="s">
        <v>1221</v>
      </c>
      <c r="B316" s="21"/>
      <c r="C316" s="19">
        <v>130495</v>
      </c>
      <c r="D316" s="20">
        <v>2020</v>
      </c>
      <c r="E316" s="20" t="s">
        <v>1222</v>
      </c>
      <c r="F316" s="99" t="s">
        <v>109</v>
      </c>
      <c r="G316" s="20" t="s">
        <v>451</v>
      </c>
      <c r="H316" s="21"/>
      <c r="I316" s="20">
        <v>4</v>
      </c>
      <c r="J316" s="68"/>
      <c r="K316" s="21"/>
      <c r="L316" s="23" t="s">
        <v>1223</v>
      </c>
      <c r="M316" s="107" t="s">
        <v>1224</v>
      </c>
      <c r="N316" s="108"/>
    </row>
    <row r="317" spans="1:14" ht="57.5">
      <c r="A317" s="6" t="s">
        <v>1225</v>
      </c>
      <c r="B317" s="99" t="s">
        <v>1226</v>
      </c>
      <c r="C317" s="19">
        <v>3300000</v>
      </c>
      <c r="D317" s="20">
        <v>2020</v>
      </c>
      <c r="E317" s="20" t="s">
        <v>1227</v>
      </c>
      <c r="F317" s="99" t="s">
        <v>99</v>
      </c>
      <c r="G317" s="20" t="s">
        <v>451</v>
      </c>
      <c r="H317" s="99" t="s">
        <v>104</v>
      </c>
      <c r="I317" s="20">
        <v>2</v>
      </c>
      <c r="J317" s="68"/>
      <c r="K317" s="21"/>
      <c r="L317" s="34" t="s">
        <v>1228</v>
      </c>
      <c r="M317" s="107" t="s">
        <v>1229</v>
      </c>
      <c r="N317" s="106"/>
    </row>
    <row r="318" spans="1:14" ht="149.5">
      <c r="A318" s="154" t="s">
        <v>1230</v>
      </c>
      <c r="B318" s="156" t="s">
        <v>1231</v>
      </c>
      <c r="C318" s="51">
        <v>251000</v>
      </c>
      <c r="D318" s="20">
        <v>2020</v>
      </c>
      <c r="E318" s="55" t="s">
        <v>1232</v>
      </c>
      <c r="F318" s="156" t="s">
        <v>36</v>
      </c>
      <c r="G318" s="156" t="s">
        <v>73</v>
      </c>
      <c r="H318" s="53"/>
      <c r="I318" s="52">
        <v>5</v>
      </c>
      <c r="J318" s="157"/>
      <c r="K318" s="53"/>
      <c r="L318" s="55" t="s">
        <v>1233</v>
      </c>
      <c r="M318" s="63" t="s">
        <v>1234</v>
      </c>
      <c r="N318" s="63" t="s">
        <v>1235</v>
      </c>
    </row>
    <row r="319" spans="1:14" ht="46">
      <c r="A319" s="6" t="s">
        <v>1236</v>
      </c>
      <c r="B319" s="21"/>
      <c r="C319" s="19">
        <v>400000</v>
      </c>
      <c r="D319" s="20">
        <v>2020</v>
      </c>
      <c r="E319" s="20" t="s">
        <v>1237</v>
      </c>
      <c r="F319" s="99" t="s">
        <v>99</v>
      </c>
      <c r="G319" s="99" t="s">
        <v>28</v>
      </c>
      <c r="H319" s="21"/>
      <c r="I319" s="20">
        <v>3</v>
      </c>
      <c r="J319" s="68"/>
      <c r="K319" s="21"/>
      <c r="L319" s="23" t="s">
        <v>1238</v>
      </c>
      <c r="M319" s="35" t="s">
        <v>1239</v>
      </c>
      <c r="N319" s="106"/>
    </row>
    <row r="320" spans="1:14" ht="23">
      <c r="A320" s="6" t="s">
        <v>1240</v>
      </c>
      <c r="B320" s="21"/>
      <c r="C320" s="19">
        <v>392000</v>
      </c>
      <c r="D320" s="20">
        <v>2020</v>
      </c>
      <c r="E320" s="47" t="s">
        <v>1241</v>
      </c>
      <c r="F320" s="99" t="s">
        <v>36</v>
      </c>
      <c r="G320" s="99" t="s">
        <v>73</v>
      </c>
      <c r="H320" s="21"/>
      <c r="I320" s="20">
        <v>2</v>
      </c>
      <c r="J320" s="68"/>
      <c r="K320" s="21"/>
      <c r="L320" s="69" t="s">
        <v>52</v>
      </c>
      <c r="M320" s="35" t="s">
        <v>1242</v>
      </c>
      <c r="N320" s="106"/>
    </row>
    <row r="321" spans="1:14" ht="23">
      <c r="A321" s="169" t="s">
        <v>1243</v>
      </c>
      <c r="B321" s="53"/>
      <c r="C321" s="51">
        <v>115000</v>
      </c>
      <c r="D321" s="20">
        <v>2020</v>
      </c>
      <c r="E321" s="52" t="s">
        <v>1244</v>
      </c>
      <c r="F321" s="156" t="s">
        <v>109</v>
      </c>
      <c r="G321" s="156" t="s">
        <v>28</v>
      </c>
      <c r="H321" s="53"/>
      <c r="I321" s="52">
        <v>4</v>
      </c>
      <c r="J321" s="157"/>
      <c r="K321" s="158"/>
      <c r="L321" s="55" t="s">
        <v>1245</v>
      </c>
      <c r="M321" s="170" t="s">
        <v>1246</v>
      </c>
      <c r="N321" s="171"/>
    </row>
    <row r="322" spans="1:14" ht="57.5">
      <c r="A322" s="6" t="s">
        <v>1247</v>
      </c>
      <c r="B322" s="99" t="s">
        <v>1248</v>
      </c>
      <c r="C322" s="19">
        <v>130000000</v>
      </c>
      <c r="D322" s="20">
        <v>2020</v>
      </c>
      <c r="E322" s="20" t="s">
        <v>1249</v>
      </c>
      <c r="F322" s="99" t="s">
        <v>99</v>
      </c>
      <c r="G322" s="99" t="s">
        <v>28</v>
      </c>
      <c r="H322" s="99" t="s">
        <v>104</v>
      </c>
      <c r="I322" s="20">
        <v>3</v>
      </c>
      <c r="J322" s="33">
        <v>130000000</v>
      </c>
      <c r="K322" s="21"/>
      <c r="L322" s="34" t="s">
        <v>1250</v>
      </c>
      <c r="M322" s="35" t="s">
        <v>1251</v>
      </c>
      <c r="N322" s="37"/>
    </row>
    <row r="323" spans="1:14" ht="17.25" customHeight="1">
      <c r="A323" s="6" t="s">
        <v>1252</v>
      </c>
      <c r="B323" s="21"/>
      <c r="C323" s="19">
        <v>131000</v>
      </c>
      <c r="D323" s="20">
        <v>2020</v>
      </c>
      <c r="E323" s="20" t="s">
        <v>1253</v>
      </c>
      <c r="F323" s="99" t="s">
        <v>1090</v>
      </c>
      <c r="G323" s="20" t="s">
        <v>451</v>
      </c>
      <c r="H323" s="99" t="s">
        <v>104</v>
      </c>
      <c r="I323" s="20">
        <v>2</v>
      </c>
      <c r="J323" s="68"/>
      <c r="K323" s="21"/>
      <c r="L323" s="34" t="s">
        <v>501</v>
      </c>
      <c r="M323" s="35" t="s">
        <v>1254</v>
      </c>
      <c r="N323" s="106"/>
    </row>
    <row r="324" spans="1:14" ht="57.5">
      <c r="A324" s="6" t="s">
        <v>1255</v>
      </c>
      <c r="B324" s="99" t="s">
        <v>1256</v>
      </c>
      <c r="C324" s="19">
        <v>32000000</v>
      </c>
      <c r="D324" s="20">
        <v>2020</v>
      </c>
      <c r="E324" s="20" t="s">
        <v>1257</v>
      </c>
      <c r="F324" s="99" t="s">
        <v>1258</v>
      </c>
      <c r="G324" s="99" t="s">
        <v>28</v>
      </c>
      <c r="H324" s="99" t="s">
        <v>104</v>
      </c>
      <c r="I324" s="20">
        <v>1</v>
      </c>
      <c r="J324" s="68"/>
      <c r="K324" s="21"/>
      <c r="L324" s="75" t="s">
        <v>23</v>
      </c>
      <c r="M324" s="35" t="s">
        <v>1259</v>
      </c>
      <c r="N324" s="106"/>
    </row>
    <row r="325" spans="1:14" ht="69">
      <c r="A325" s="6" t="s">
        <v>1260</v>
      </c>
      <c r="B325" s="99" t="s">
        <v>1261</v>
      </c>
      <c r="C325" s="19">
        <v>5000000</v>
      </c>
      <c r="D325" s="20">
        <v>2020</v>
      </c>
      <c r="E325" s="20" t="s">
        <v>1262</v>
      </c>
      <c r="F325" s="99" t="s">
        <v>99</v>
      </c>
      <c r="G325" s="99" t="s">
        <v>28</v>
      </c>
      <c r="H325" s="99" t="s">
        <v>104</v>
      </c>
      <c r="I325" s="99">
        <v>1</v>
      </c>
      <c r="J325" s="68"/>
      <c r="K325" s="21"/>
      <c r="L325" s="75" t="s">
        <v>1263</v>
      </c>
      <c r="M325" s="35" t="s">
        <v>1264</v>
      </c>
      <c r="N325" s="106"/>
    </row>
    <row r="326" spans="1:14" ht="46">
      <c r="A326" s="6" t="s">
        <v>1265</v>
      </c>
      <c r="B326" s="99" t="s">
        <v>1266</v>
      </c>
      <c r="C326" s="19">
        <v>573000</v>
      </c>
      <c r="D326" s="20">
        <v>2020</v>
      </c>
      <c r="E326" s="20" t="s">
        <v>1267</v>
      </c>
      <c r="F326" s="20" t="s">
        <v>42</v>
      </c>
      <c r="G326" s="99" t="s">
        <v>28</v>
      </c>
      <c r="H326" s="21"/>
      <c r="I326" s="20">
        <v>3</v>
      </c>
      <c r="J326" s="68"/>
      <c r="K326" s="21"/>
      <c r="L326" s="23" t="s">
        <v>105</v>
      </c>
      <c r="M326" s="35" t="s">
        <v>1268</v>
      </c>
      <c r="N326" s="71"/>
    </row>
    <row r="327" spans="1:14" ht="57.5">
      <c r="A327" s="6" t="s">
        <v>1269</v>
      </c>
      <c r="B327" s="21"/>
      <c r="C327" s="19">
        <v>531400</v>
      </c>
      <c r="D327" s="20">
        <v>2020</v>
      </c>
      <c r="E327" s="20" t="s">
        <v>1270</v>
      </c>
      <c r="F327" s="99" t="s">
        <v>109</v>
      </c>
      <c r="G327" s="99" t="s">
        <v>28</v>
      </c>
      <c r="H327" s="99" t="s">
        <v>104</v>
      </c>
      <c r="I327" s="20">
        <v>2</v>
      </c>
      <c r="J327" s="68"/>
      <c r="K327" s="21"/>
      <c r="L327" s="23" t="s">
        <v>1271</v>
      </c>
      <c r="M327" s="35" t="s">
        <v>1272</v>
      </c>
      <c r="N327" s="106"/>
    </row>
    <row r="328" spans="1:14" ht="69">
      <c r="A328" s="154" t="s">
        <v>1273</v>
      </c>
      <c r="B328" s="53"/>
      <c r="C328" s="51">
        <v>8257378</v>
      </c>
      <c r="D328" s="20">
        <v>2020</v>
      </c>
      <c r="E328" s="52" t="s">
        <v>1274</v>
      </c>
      <c r="F328" s="156" t="s">
        <v>974</v>
      </c>
      <c r="G328" s="156" t="s">
        <v>28</v>
      </c>
      <c r="H328" s="156" t="s">
        <v>104</v>
      </c>
      <c r="I328" s="52">
        <v>4</v>
      </c>
      <c r="J328" s="157"/>
      <c r="K328" s="53"/>
      <c r="L328" s="95" t="s">
        <v>105</v>
      </c>
      <c r="M328" s="63" t="s">
        <v>1275</v>
      </c>
      <c r="N328" s="96"/>
    </row>
    <row r="329" spans="1:14" ht="46">
      <c r="A329" s="6" t="s">
        <v>1276</v>
      </c>
      <c r="B329" s="99" t="s">
        <v>1277</v>
      </c>
      <c r="C329" s="19">
        <v>160000</v>
      </c>
      <c r="D329" s="20">
        <v>2020</v>
      </c>
      <c r="E329" s="20" t="s">
        <v>1278</v>
      </c>
      <c r="F329" s="99" t="s">
        <v>113</v>
      </c>
      <c r="G329" s="99" t="s">
        <v>28</v>
      </c>
      <c r="H329" s="21"/>
      <c r="I329" s="20">
        <v>3</v>
      </c>
      <c r="J329" s="68"/>
      <c r="K329" s="21"/>
      <c r="L329" s="34" t="s">
        <v>1013</v>
      </c>
      <c r="M329" s="35" t="s">
        <v>1279</v>
      </c>
      <c r="N329" s="106"/>
    </row>
    <row r="330" spans="1:14" ht="46">
      <c r="A330" s="6" t="s">
        <v>1280</v>
      </c>
      <c r="B330" s="99" t="s">
        <v>1281</v>
      </c>
      <c r="C330" s="19">
        <v>1500000</v>
      </c>
      <c r="D330" s="20">
        <v>2020</v>
      </c>
      <c r="E330" s="20" t="s">
        <v>1282</v>
      </c>
      <c r="F330" s="99" t="s">
        <v>109</v>
      </c>
      <c r="G330" s="20" t="s">
        <v>451</v>
      </c>
      <c r="H330" s="99" t="s">
        <v>104</v>
      </c>
      <c r="I330" s="20">
        <v>4</v>
      </c>
      <c r="J330" s="68"/>
      <c r="K330" s="21"/>
      <c r="L330" s="75" t="s">
        <v>1263</v>
      </c>
      <c r="M330" s="35" t="s">
        <v>1283</v>
      </c>
      <c r="N330" s="106"/>
    </row>
    <row r="331" spans="1:14" ht="57.5">
      <c r="A331" s="6" t="s">
        <v>1191</v>
      </c>
      <c r="B331" s="21"/>
      <c r="C331" s="19">
        <v>76000000</v>
      </c>
      <c r="D331" s="20">
        <v>2020</v>
      </c>
      <c r="E331" s="20" t="s">
        <v>1284</v>
      </c>
      <c r="F331" s="99" t="s">
        <v>1090</v>
      </c>
      <c r="G331" s="20" t="s">
        <v>451</v>
      </c>
      <c r="H331" s="99" t="s">
        <v>104</v>
      </c>
      <c r="I331" s="20">
        <v>2</v>
      </c>
      <c r="J331" s="68"/>
      <c r="K331" s="21"/>
      <c r="L331" s="34" t="s">
        <v>403</v>
      </c>
      <c r="M331" s="35" t="s">
        <v>1285</v>
      </c>
      <c r="N331" s="106"/>
    </row>
    <row r="332" spans="1:14" ht="46">
      <c r="A332" s="6" t="s">
        <v>1286</v>
      </c>
      <c r="B332" s="21"/>
      <c r="C332" s="19">
        <v>1000000</v>
      </c>
      <c r="D332" s="20">
        <v>2020</v>
      </c>
      <c r="E332" s="20" t="s">
        <v>1287</v>
      </c>
      <c r="F332" s="99" t="s">
        <v>99</v>
      </c>
      <c r="G332" s="99" t="s">
        <v>73</v>
      </c>
      <c r="H332" s="99" t="s">
        <v>104</v>
      </c>
      <c r="I332" s="20">
        <v>3</v>
      </c>
      <c r="J332" s="68"/>
      <c r="K332" s="21"/>
      <c r="L332" s="23" t="s">
        <v>637</v>
      </c>
      <c r="M332" s="35" t="s">
        <v>1288</v>
      </c>
      <c r="N332" s="71"/>
    </row>
    <row r="333" spans="1:14" ht="57.5">
      <c r="A333" s="6" t="s">
        <v>1289</v>
      </c>
      <c r="B333" s="99" t="s">
        <v>1290</v>
      </c>
      <c r="C333" s="19">
        <v>4200000</v>
      </c>
      <c r="D333" s="20">
        <v>2020</v>
      </c>
      <c r="E333" s="23" t="s">
        <v>1291</v>
      </c>
      <c r="F333" s="99" t="s">
        <v>60</v>
      </c>
      <c r="G333" s="99" t="s">
        <v>28</v>
      </c>
      <c r="H333" s="21"/>
      <c r="I333" s="20">
        <v>3</v>
      </c>
      <c r="J333" s="68"/>
      <c r="K333" s="21"/>
      <c r="L333" s="23" t="s">
        <v>1292</v>
      </c>
      <c r="M333" s="35" t="s">
        <v>1293</v>
      </c>
      <c r="N333" s="106"/>
    </row>
    <row r="334" spans="1:14" ht="46">
      <c r="A334" s="6" t="s">
        <v>1294</v>
      </c>
      <c r="B334" s="21"/>
      <c r="C334" s="19">
        <v>2100000</v>
      </c>
      <c r="D334" s="20">
        <v>2020</v>
      </c>
      <c r="E334" s="20" t="s">
        <v>1295</v>
      </c>
      <c r="F334" s="99" t="s">
        <v>113</v>
      </c>
      <c r="G334" s="20" t="s">
        <v>451</v>
      </c>
      <c r="H334" s="21"/>
      <c r="I334" s="20">
        <v>3</v>
      </c>
      <c r="J334" s="68"/>
      <c r="K334" s="21"/>
      <c r="L334" s="34" t="s">
        <v>1296</v>
      </c>
      <c r="M334" s="35" t="s">
        <v>1297</v>
      </c>
      <c r="N334" s="106"/>
    </row>
    <row r="335" spans="1:14" ht="34.5">
      <c r="A335" s="6" t="s">
        <v>1298</v>
      </c>
      <c r="B335" s="99" t="s">
        <v>1299</v>
      </c>
      <c r="C335" s="19">
        <v>4500000</v>
      </c>
      <c r="D335" s="20">
        <v>2020</v>
      </c>
      <c r="E335" s="20" t="s">
        <v>1300</v>
      </c>
      <c r="F335" s="99" t="s">
        <v>99</v>
      </c>
      <c r="G335" s="20" t="s">
        <v>451</v>
      </c>
      <c r="H335" s="21"/>
      <c r="I335" s="99">
        <v>1</v>
      </c>
      <c r="J335" s="68"/>
      <c r="K335" s="21"/>
      <c r="L335" s="34" t="s">
        <v>345</v>
      </c>
      <c r="M335" s="35" t="s">
        <v>1301</v>
      </c>
      <c r="N335" s="106"/>
    </row>
    <row r="336" spans="1:14" ht="57.5">
      <c r="A336" s="6" t="s">
        <v>1302</v>
      </c>
      <c r="B336" s="99" t="s">
        <v>1303</v>
      </c>
      <c r="C336" s="19">
        <v>2500000</v>
      </c>
      <c r="D336" s="20">
        <v>2020</v>
      </c>
      <c r="E336" s="47" t="s">
        <v>1304</v>
      </c>
      <c r="F336" s="99" t="s">
        <v>99</v>
      </c>
      <c r="G336" s="99" t="s">
        <v>73</v>
      </c>
      <c r="H336" s="21"/>
      <c r="I336" s="20">
        <v>2</v>
      </c>
      <c r="J336" s="68"/>
      <c r="K336" s="21"/>
      <c r="L336" s="23" t="s">
        <v>1305</v>
      </c>
      <c r="M336" s="35" t="s">
        <v>1306</v>
      </c>
      <c r="N336" s="106"/>
    </row>
    <row r="337" spans="1:14" ht="46">
      <c r="A337" s="6" t="s">
        <v>1307</v>
      </c>
      <c r="B337" s="21"/>
      <c r="C337" s="19">
        <v>84000</v>
      </c>
      <c r="D337" s="20">
        <v>2020</v>
      </c>
      <c r="E337" s="47" t="s">
        <v>1308</v>
      </c>
      <c r="F337" s="99" t="s">
        <v>36</v>
      </c>
      <c r="G337" s="20" t="s">
        <v>451</v>
      </c>
      <c r="H337" s="21"/>
      <c r="I337" s="20">
        <v>2</v>
      </c>
      <c r="J337" s="68"/>
      <c r="K337" s="21"/>
      <c r="L337" s="69" t="s">
        <v>1309</v>
      </c>
      <c r="M337" s="35" t="s">
        <v>1310</v>
      </c>
      <c r="N337" s="106"/>
    </row>
    <row r="338" spans="1:14" ht="34.5">
      <c r="A338" s="154" t="s">
        <v>1302</v>
      </c>
      <c r="B338" s="156" t="s">
        <v>1311</v>
      </c>
      <c r="C338" s="51">
        <v>2600000</v>
      </c>
      <c r="D338" s="20">
        <v>2020</v>
      </c>
      <c r="E338" s="55" t="s">
        <v>1312</v>
      </c>
      <c r="F338" s="156" t="s">
        <v>99</v>
      </c>
      <c r="G338" s="156" t="s">
        <v>73</v>
      </c>
      <c r="H338" s="53"/>
      <c r="I338" s="52">
        <v>3</v>
      </c>
      <c r="J338" s="157"/>
      <c r="K338" s="53"/>
      <c r="L338" s="95" t="s">
        <v>1292</v>
      </c>
      <c r="M338" s="63" t="s">
        <v>1313</v>
      </c>
      <c r="N338" s="96"/>
    </row>
    <row r="339" spans="1:14" ht="57.5">
      <c r="A339" s="6" t="s">
        <v>1314</v>
      </c>
      <c r="B339" s="99" t="s">
        <v>1315</v>
      </c>
      <c r="C339" s="19">
        <v>1500000</v>
      </c>
      <c r="D339" s="20">
        <v>2020</v>
      </c>
      <c r="E339" s="20" t="s">
        <v>1316</v>
      </c>
      <c r="F339" s="99" t="s">
        <v>99</v>
      </c>
      <c r="G339" s="99" t="s">
        <v>28</v>
      </c>
      <c r="H339" s="21"/>
      <c r="I339" s="164" t="s">
        <v>975</v>
      </c>
      <c r="J339" s="68"/>
      <c r="K339" s="21"/>
      <c r="L339" s="75" t="s">
        <v>150</v>
      </c>
      <c r="M339" s="35" t="s">
        <v>1317</v>
      </c>
      <c r="N339" s="106"/>
    </row>
    <row r="340" spans="1:14" ht="46">
      <c r="A340" s="136" t="s">
        <v>1318</v>
      </c>
      <c r="B340" s="67" t="s">
        <v>1319</v>
      </c>
      <c r="C340" s="19">
        <v>18000000</v>
      </c>
      <c r="D340" s="20">
        <v>2020</v>
      </c>
      <c r="E340" s="23" t="s">
        <v>1320</v>
      </c>
      <c r="F340" s="67" t="s">
        <v>42</v>
      </c>
      <c r="G340" s="67" t="s">
        <v>28</v>
      </c>
      <c r="H340" s="69"/>
      <c r="I340" s="20">
        <v>3</v>
      </c>
      <c r="J340" s="68"/>
      <c r="K340" s="69"/>
      <c r="L340" s="23" t="s">
        <v>1250</v>
      </c>
      <c r="M340" s="107" t="s">
        <v>1321</v>
      </c>
      <c r="N340" s="17"/>
    </row>
    <row r="341" spans="1:14" ht="57.5">
      <c r="A341" s="6" t="s">
        <v>1322</v>
      </c>
      <c r="B341" s="99" t="s">
        <v>1323</v>
      </c>
      <c r="C341" s="19">
        <v>11100000</v>
      </c>
      <c r="D341" s="20">
        <v>2020</v>
      </c>
      <c r="E341" s="20" t="s">
        <v>1324</v>
      </c>
      <c r="F341" s="99" t="s">
        <v>845</v>
      </c>
      <c r="G341" s="99" t="s">
        <v>73</v>
      </c>
      <c r="H341" s="21"/>
      <c r="I341" s="20">
        <v>2</v>
      </c>
      <c r="J341" s="68"/>
      <c r="K341" s="21"/>
      <c r="L341" s="23" t="s">
        <v>1325</v>
      </c>
      <c r="M341" s="35" t="s">
        <v>1326</v>
      </c>
      <c r="N341" s="71"/>
    </row>
    <row r="342" spans="1:14" ht="46">
      <c r="A342" s="6" t="s">
        <v>1217</v>
      </c>
      <c r="B342" s="21"/>
      <c r="C342" s="19">
        <v>113000</v>
      </c>
      <c r="D342" s="20">
        <v>2020</v>
      </c>
      <c r="E342" s="20" t="s">
        <v>1327</v>
      </c>
      <c r="F342" s="99" t="s">
        <v>21</v>
      </c>
      <c r="G342" s="20" t="s">
        <v>451</v>
      </c>
      <c r="H342" s="99" t="s">
        <v>104</v>
      </c>
      <c r="I342" s="99">
        <v>1</v>
      </c>
      <c r="J342" s="68"/>
      <c r="K342" s="21"/>
      <c r="L342" s="34" t="s">
        <v>1292</v>
      </c>
      <c r="M342" s="35" t="s">
        <v>1328</v>
      </c>
      <c r="N342" s="106"/>
    </row>
    <row r="343" spans="1:14" ht="34.5">
      <c r="A343" s="6" t="s">
        <v>1329</v>
      </c>
      <c r="B343" s="21"/>
      <c r="C343" s="19">
        <v>72000</v>
      </c>
      <c r="D343" s="20">
        <v>2020</v>
      </c>
      <c r="E343" s="20" t="s">
        <v>1330</v>
      </c>
      <c r="F343" s="99" t="s">
        <v>113</v>
      </c>
      <c r="G343" s="20" t="s">
        <v>451</v>
      </c>
      <c r="H343" s="21"/>
      <c r="I343" s="20">
        <v>2</v>
      </c>
      <c r="J343" s="68"/>
      <c r="K343" s="21"/>
      <c r="L343" s="34" t="s">
        <v>1331</v>
      </c>
      <c r="M343" s="35" t="s">
        <v>1332</v>
      </c>
      <c r="N343" s="71"/>
    </row>
    <row r="344" spans="1:14" ht="57.5">
      <c r="A344" s="6" t="s">
        <v>1333</v>
      </c>
      <c r="B344" s="99" t="s">
        <v>1334</v>
      </c>
      <c r="C344" s="19">
        <v>2200000</v>
      </c>
      <c r="D344" s="20">
        <v>2020</v>
      </c>
      <c r="E344" s="20" t="s">
        <v>1335</v>
      </c>
      <c r="F344" s="99" t="s">
        <v>113</v>
      </c>
      <c r="G344" s="20" t="s">
        <v>451</v>
      </c>
      <c r="H344" s="99" t="s">
        <v>104</v>
      </c>
      <c r="I344" s="20">
        <v>4</v>
      </c>
      <c r="J344" s="68"/>
      <c r="K344" s="21"/>
      <c r="L344" s="23" t="s">
        <v>1336</v>
      </c>
      <c r="M344" s="35" t="s">
        <v>1337</v>
      </c>
      <c r="N344" s="106"/>
    </row>
    <row r="345" spans="1:14" ht="46">
      <c r="A345" s="6" t="s">
        <v>1338</v>
      </c>
      <c r="B345" s="21"/>
      <c r="C345" s="19">
        <v>6000000</v>
      </c>
      <c r="D345" s="20">
        <v>2020</v>
      </c>
      <c r="E345" s="20" t="s">
        <v>1339</v>
      </c>
      <c r="F345" s="99" t="s">
        <v>36</v>
      </c>
      <c r="G345" s="20" t="s">
        <v>28</v>
      </c>
      <c r="H345" s="21"/>
      <c r="I345" s="99">
        <v>1</v>
      </c>
      <c r="J345" s="68"/>
      <c r="K345" s="21"/>
      <c r="L345" s="75" t="s">
        <v>315</v>
      </c>
      <c r="M345" s="35" t="s">
        <v>1340</v>
      </c>
      <c r="N345" s="142" t="s">
        <v>1341</v>
      </c>
    </row>
    <row r="346" spans="1:14" ht="69">
      <c r="A346" s="154" t="s">
        <v>1342</v>
      </c>
      <c r="B346" s="156" t="s">
        <v>1343</v>
      </c>
      <c r="C346" s="51">
        <v>1600000</v>
      </c>
      <c r="D346" s="20">
        <v>2020</v>
      </c>
      <c r="E346" s="52" t="s">
        <v>1344</v>
      </c>
      <c r="F346" s="156" t="s">
        <v>36</v>
      </c>
      <c r="G346" s="95" t="s">
        <v>183</v>
      </c>
      <c r="H346" s="156" t="s">
        <v>104</v>
      </c>
      <c r="I346" s="52">
        <v>2</v>
      </c>
      <c r="J346" s="157"/>
      <c r="K346" s="53"/>
      <c r="L346" s="95" t="s">
        <v>1345</v>
      </c>
      <c r="M346" s="63" t="s">
        <v>1346</v>
      </c>
      <c r="N346" s="172"/>
    </row>
    <row r="347" spans="1:14" ht="57.5">
      <c r="A347" s="6" t="s">
        <v>1347</v>
      </c>
      <c r="B347" s="21"/>
      <c r="C347" s="19">
        <v>89000</v>
      </c>
      <c r="D347" s="20">
        <v>2020</v>
      </c>
      <c r="E347" s="20" t="s">
        <v>1348</v>
      </c>
      <c r="F347" s="99" t="s">
        <v>36</v>
      </c>
      <c r="G347" s="99" t="s">
        <v>73</v>
      </c>
      <c r="H347" s="21"/>
      <c r="I347" s="20">
        <v>2</v>
      </c>
      <c r="J347" s="68"/>
      <c r="K347" s="21"/>
      <c r="L347" s="34" t="s">
        <v>1349</v>
      </c>
      <c r="M347" s="35" t="s">
        <v>1350</v>
      </c>
      <c r="N347" s="106"/>
    </row>
    <row r="348" spans="1:14" ht="57.5">
      <c r="A348" s="6" t="s">
        <v>1351</v>
      </c>
      <c r="B348" s="21"/>
      <c r="C348" s="19">
        <v>97000</v>
      </c>
      <c r="D348" s="20">
        <v>2020</v>
      </c>
      <c r="E348" s="20" t="s">
        <v>1352</v>
      </c>
      <c r="F348" s="99" t="s">
        <v>60</v>
      </c>
      <c r="G348" s="20" t="s">
        <v>451</v>
      </c>
      <c r="H348" s="99" t="s">
        <v>104</v>
      </c>
      <c r="I348" s="20">
        <v>2</v>
      </c>
      <c r="J348" s="68"/>
      <c r="K348" s="21"/>
      <c r="L348" s="69" t="s">
        <v>1353</v>
      </c>
      <c r="M348" s="35" t="s">
        <v>1354</v>
      </c>
      <c r="N348" s="71"/>
    </row>
    <row r="349" spans="1:14" ht="69">
      <c r="A349" s="6" t="s">
        <v>1355</v>
      </c>
      <c r="B349" s="21"/>
      <c r="C349" s="19">
        <v>1700000</v>
      </c>
      <c r="D349" s="20">
        <v>2020</v>
      </c>
      <c r="E349" s="47" t="s">
        <v>1356</v>
      </c>
      <c r="F349" s="99" t="s">
        <v>36</v>
      </c>
      <c r="G349" s="20" t="s">
        <v>451</v>
      </c>
      <c r="H349" s="99" t="s">
        <v>104</v>
      </c>
      <c r="I349" s="20">
        <v>5</v>
      </c>
      <c r="J349" s="68"/>
      <c r="K349" s="21"/>
      <c r="L349" s="69" t="s">
        <v>315</v>
      </c>
      <c r="M349" s="35" t="s">
        <v>1357</v>
      </c>
      <c r="N349" s="106"/>
    </row>
    <row r="350" spans="1:14" ht="46">
      <c r="A350" s="6" t="s">
        <v>1358</v>
      </c>
      <c r="B350" s="21"/>
      <c r="C350" s="19">
        <v>17000000</v>
      </c>
      <c r="D350" s="20">
        <v>2020</v>
      </c>
      <c r="E350" s="20" t="s">
        <v>1359</v>
      </c>
      <c r="F350" s="99" t="s">
        <v>21</v>
      </c>
      <c r="G350" s="20" t="s">
        <v>451</v>
      </c>
      <c r="H350" s="21"/>
      <c r="I350" s="99">
        <v>1</v>
      </c>
      <c r="J350" s="68"/>
      <c r="K350" s="21"/>
      <c r="L350" s="23" t="s">
        <v>1057</v>
      </c>
      <c r="M350" s="35" t="s">
        <v>1360</v>
      </c>
      <c r="N350" s="37"/>
    </row>
    <row r="351" spans="1:14" ht="57.5">
      <c r="A351" s="6" t="s">
        <v>1361</v>
      </c>
      <c r="B351" s="21"/>
      <c r="C351" s="19">
        <v>3950000</v>
      </c>
      <c r="D351" s="20">
        <v>2020</v>
      </c>
      <c r="E351" s="20" t="s">
        <v>1362</v>
      </c>
      <c r="F351" s="99" t="s">
        <v>36</v>
      </c>
      <c r="G351" s="65" t="s">
        <v>183</v>
      </c>
      <c r="H351" s="99" t="s">
        <v>104</v>
      </c>
      <c r="I351" s="20">
        <v>2</v>
      </c>
      <c r="J351" s="68"/>
      <c r="K351" s="21"/>
      <c r="L351" s="69" t="s">
        <v>1353</v>
      </c>
      <c r="M351" s="35" t="s">
        <v>1363</v>
      </c>
      <c r="N351" s="106"/>
    </row>
    <row r="352" spans="1:14" ht="34.5">
      <c r="A352" s="6" t="s">
        <v>1364</v>
      </c>
      <c r="B352" s="69"/>
      <c r="C352" s="19">
        <v>50500</v>
      </c>
      <c r="D352" s="20">
        <v>2020</v>
      </c>
      <c r="E352" s="20" t="s">
        <v>1365</v>
      </c>
      <c r="F352" s="99" t="s">
        <v>36</v>
      </c>
      <c r="G352" s="20" t="s">
        <v>451</v>
      </c>
      <c r="H352" s="21"/>
      <c r="I352" s="20">
        <v>2</v>
      </c>
      <c r="J352" s="68"/>
      <c r="K352" s="21"/>
      <c r="L352" s="69" t="s">
        <v>315</v>
      </c>
      <c r="M352" s="35" t="s">
        <v>1366</v>
      </c>
      <c r="N352" s="106"/>
    </row>
    <row r="353" spans="1:14" ht="69">
      <c r="A353" s="162" t="s">
        <v>1367</v>
      </c>
      <c r="B353" s="99" t="s">
        <v>1368</v>
      </c>
      <c r="C353" s="19">
        <v>1600000</v>
      </c>
      <c r="D353" s="20">
        <v>2020</v>
      </c>
      <c r="E353" s="20" t="s">
        <v>1369</v>
      </c>
      <c r="F353" s="99" t="s">
        <v>42</v>
      </c>
      <c r="G353" s="99" t="s">
        <v>28</v>
      </c>
      <c r="H353" s="99" t="s">
        <v>104</v>
      </c>
      <c r="I353" s="20">
        <v>2</v>
      </c>
      <c r="J353" s="68"/>
      <c r="K353" s="21"/>
      <c r="L353" s="69" t="s">
        <v>315</v>
      </c>
      <c r="M353" s="35" t="s">
        <v>1370</v>
      </c>
      <c r="N353" s="106"/>
    </row>
    <row r="354" spans="1:14" ht="34.5">
      <c r="A354" s="6" t="s">
        <v>1371</v>
      </c>
      <c r="B354" s="21"/>
      <c r="C354" s="19">
        <v>3000000</v>
      </c>
      <c r="D354" s="20">
        <v>2020</v>
      </c>
      <c r="E354" s="47" t="s">
        <v>1372</v>
      </c>
      <c r="F354" s="99" t="s">
        <v>36</v>
      </c>
      <c r="G354" s="20" t="s">
        <v>451</v>
      </c>
      <c r="H354" s="21"/>
      <c r="I354" s="20">
        <v>2</v>
      </c>
      <c r="J354" s="68"/>
      <c r="K354" s="21"/>
      <c r="L354" s="69" t="s">
        <v>315</v>
      </c>
      <c r="M354" s="35" t="s">
        <v>1373</v>
      </c>
      <c r="N354" s="106"/>
    </row>
    <row r="355" spans="1:14" ht="46">
      <c r="A355" s="6" t="s">
        <v>1374</v>
      </c>
      <c r="B355" s="74"/>
      <c r="C355" s="19">
        <v>8500000</v>
      </c>
      <c r="D355" s="20">
        <v>2020</v>
      </c>
      <c r="E355" s="20" t="s">
        <v>1375</v>
      </c>
      <c r="F355" s="99" t="s">
        <v>99</v>
      </c>
      <c r="G355" s="99" t="s">
        <v>73</v>
      </c>
      <c r="H355" s="21"/>
      <c r="I355" s="20">
        <v>3</v>
      </c>
      <c r="J355" s="68"/>
      <c r="K355" s="21"/>
      <c r="L355" s="69" t="s">
        <v>1376</v>
      </c>
      <c r="M355" s="35" t="s">
        <v>1377</v>
      </c>
      <c r="N355" s="106"/>
    </row>
    <row r="356" spans="1:14" ht="46">
      <c r="A356" s="6" t="s">
        <v>1378</v>
      </c>
      <c r="B356" s="21"/>
      <c r="C356" s="19">
        <v>160000</v>
      </c>
      <c r="D356" s="20">
        <v>2020</v>
      </c>
      <c r="E356" s="47" t="s">
        <v>1379</v>
      </c>
      <c r="F356" s="99" t="s">
        <v>36</v>
      </c>
      <c r="G356" s="20" t="s">
        <v>451</v>
      </c>
      <c r="H356" s="21"/>
      <c r="I356" s="20">
        <v>2</v>
      </c>
      <c r="J356" s="68"/>
      <c r="K356" s="21"/>
      <c r="L356" s="69" t="s">
        <v>637</v>
      </c>
      <c r="M356" s="35" t="s">
        <v>1380</v>
      </c>
      <c r="N356" s="106"/>
    </row>
    <row r="357" spans="1:14" ht="46">
      <c r="A357" s="6" t="s">
        <v>1381</v>
      </c>
      <c r="B357" s="21"/>
      <c r="C357" s="19">
        <v>800000</v>
      </c>
      <c r="D357" s="20">
        <v>2020</v>
      </c>
      <c r="E357" s="20" t="s">
        <v>1382</v>
      </c>
      <c r="F357" s="99" t="s">
        <v>60</v>
      </c>
      <c r="G357" s="20" t="s">
        <v>451</v>
      </c>
      <c r="H357" s="21"/>
      <c r="I357" s="20">
        <v>2</v>
      </c>
      <c r="J357" s="68"/>
      <c r="K357" s="21"/>
      <c r="L357" s="69" t="s">
        <v>1022</v>
      </c>
      <c r="M357" s="35" t="s">
        <v>1383</v>
      </c>
      <c r="N357" s="106"/>
    </row>
    <row r="358" spans="1:14" ht="34.5">
      <c r="A358" s="6" t="s">
        <v>1384</v>
      </c>
      <c r="B358" s="99" t="s">
        <v>1385</v>
      </c>
      <c r="C358" s="19">
        <v>8637405</v>
      </c>
      <c r="D358" s="20">
        <v>2020</v>
      </c>
      <c r="E358" s="20" t="s">
        <v>1386</v>
      </c>
      <c r="F358" s="99" t="s">
        <v>60</v>
      </c>
      <c r="G358" s="99" t="s">
        <v>73</v>
      </c>
      <c r="H358" s="21"/>
      <c r="I358" s="99">
        <v>1</v>
      </c>
      <c r="J358" s="68"/>
      <c r="K358" s="21"/>
      <c r="L358" s="23" t="s">
        <v>1387</v>
      </c>
      <c r="M358" s="35" t="s">
        <v>1388</v>
      </c>
      <c r="N358" s="106"/>
    </row>
    <row r="359" spans="1:14" ht="34.5">
      <c r="A359" s="6" t="s">
        <v>1389</v>
      </c>
      <c r="B359" s="99" t="s">
        <v>1390</v>
      </c>
      <c r="C359" s="19">
        <v>94000000</v>
      </c>
      <c r="D359" s="20">
        <v>2020</v>
      </c>
      <c r="E359" s="20" t="s">
        <v>1391</v>
      </c>
      <c r="F359" s="99" t="s">
        <v>60</v>
      </c>
      <c r="G359" s="99" t="s">
        <v>28</v>
      </c>
      <c r="H359" s="21"/>
      <c r="I359" s="20">
        <v>3</v>
      </c>
      <c r="J359" s="33">
        <v>94000000</v>
      </c>
      <c r="K359" s="21"/>
      <c r="L359" s="75" t="s">
        <v>366</v>
      </c>
      <c r="M359" s="35" t="s">
        <v>1392</v>
      </c>
      <c r="N359" s="37"/>
    </row>
    <row r="360" spans="1:14" ht="46">
      <c r="A360" s="6" t="s">
        <v>763</v>
      </c>
      <c r="B360" s="21"/>
      <c r="C360" s="19">
        <v>2600000</v>
      </c>
      <c r="D360" s="20">
        <v>2020</v>
      </c>
      <c r="E360" s="20" t="s">
        <v>1393</v>
      </c>
      <c r="F360" s="99" t="s">
        <v>99</v>
      </c>
      <c r="G360" s="20" t="s">
        <v>451</v>
      </c>
      <c r="H360" s="99" t="s">
        <v>104</v>
      </c>
      <c r="I360" s="20">
        <v>3</v>
      </c>
      <c r="J360" s="68"/>
      <c r="K360" s="21"/>
      <c r="L360" s="34" t="s">
        <v>1022</v>
      </c>
      <c r="M360" s="35" t="s">
        <v>1394</v>
      </c>
      <c r="N360" s="106"/>
    </row>
    <row r="361" spans="1:14" ht="34.5">
      <c r="A361" s="6" t="s">
        <v>1395</v>
      </c>
      <c r="B361" s="99" t="s">
        <v>1396</v>
      </c>
      <c r="C361" s="19">
        <v>25000000</v>
      </c>
      <c r="D361" s="20">
        <v>2020</v>
      </c>
      <c r="E361" s="20" t="s">
        <v>1397</v>
      </c>
      <c r="F361" s="99" t="s">
        <v>36</v>
      </c>
      <c r="G361" s="20" t="s">
        <v>451</v>
      </c>
      <c r="H361" s="21"/>
      <c r="I361" s="99">
        <v>1</v>
      </c>
      <c r="J361" s="68"/>
      <c r="K361" s="21"/>
      <c r="L361" s="69" t="s">
        <v>315</v>
      </c>
      <c r="M361" s="35" t="s">
        <v>1398</v>
      </c>
      <c r="N361" s="106"/>
    </row>
    <row r="362" spans="1:14" ht="46">
      <c r="A362" s="6" t="s">
        <v>1399</v>
      </c>
      <c r="B362" s="99" t="s">
        <v>1400</v>
      </c>
      <c r="C362" s="19">
        <v>6300000</v>
      </c>
      <c r="D362" s="20">
        <v>2020</v>
      </c>
      <c r="E362" s="20" t="s">
        <v>1401</v>
      </c>
      <c r="F362" s="99" t="s">
        <v>99</v>
      </c>
      <c r="G362" s="99" t="s">
        <v>28</v>
      </c>
      <c r="H362" s="21"/>
      <c r="I362" s="99">
        <v>1</v>
      </c>
      <c r="J362" s="68"/>
      <c r="K362" s="21"/>
      <c r="L362" s="34" t="s">
        <v>1402</v>
      </c>
      <c r="M362" s="35" t="s">
        <v>1403</v>
      </c>
      <c r="N362" s="35" t="s">
        <v>1404</v>
      </c>
    </row>
    <row r="363" spans="1:14" ht="46">
      <c r="A363" s="6" t="s">
        <v>734</v>
      </c>
      <c r="B363" s="47" t="s">
        <v>1405</v>
      </c>
      <c r="C363" s="19">
        <v>20000000</v>
      </c>
      <c r="D363" s="20">
        <v>2020</v>
      </c>
      <c r="E363" s="20" t="s">
        <v>1406</v>
      </c>
      <c r="F363" s="99" t="s">
        <v>42</v>
      </c>
      <c r="G363" s="65" t="s">
        <v>183</v>
      </c>
      <c r="H363" s="99" t="s">
        <v>104</v>
      </c>
      <c r="I363" s="99">
        <v>1</v>
      </c>
      <c r="J363" s="68"/>
      <c r="K363" s="21"/>
      <c r="L363" s="75" t="s">
        <v>23</v>
      </c>
      <c r="M363" s="35" t="s">
        <v>1407</v>
      </c>
      <c r="N363" s="106"/>
    </row>
    <row r="364" spans="1:14" ht="34.5">
      <c r="A364" s="6" t="s">
        <v>1408</v>
      </c>
      <c r="B364" s="21"/>
      <c r="C364" s="19">
        <v>26500000</v>
      </c>
      <c r="D364" s="20">
        <v>2020</v>
      </c>
      <c r="E364" s="20" t="s">
        <v>1409</v>
      </c>
      <c r="F364" s="99" t="s">
        <v>1410</v>
      </c>
      <c r="G364" s="20" t="s">
        <v>451</v>
      </c>
      <c r="H364" s="21"/>
      <c r="I364" s="20">
        <v>2</v>
      </c>
      <c r="J364" s="68"/>
      <c r="K364" s="21"/>
      <c r="L364" s="34" t="s">
        <v>1411</v>
      </c>
      <c r="M364" s="35" t="s">
        <v>1412</v>
      </c>
      <c r="N364" s="35" t="s">
        <v>1413</v>
      </c>
    </row>
    <row r="365" spans="1:14" ht="46">
      <c r="A365" s="6" t="s">
        <v>1414</v>
      </c>
      <c r="B365" s="99" t="s">
        <v>1415</v>
      </c>
      <c r="C365" s="19">
        <v>125000</v>
      </c>
      <c r="D365" s="20">
        <v>2020</v>
      </c>
      <c r="E365" s="23" t="s">
        <v>1416</v>
      </c>
      <c r="F365" s="99" t="s">
        <v>99</v>
      </c>
      <c r="G365" s="99" t="s">
        <v>22</v>
      </c>
      <c r="H365" s="21"/>
      <c r="I365" s="20">
        <v>2</v>
      </c>
      <c r="J365" s="68"/>
      <c r="K365" s="21"/>
      <c r="L365" s="69" t="s">
        <v>237</v>
      </c>
      <c r="M365" s="35" t="s">
        <v>1417</v>
      </c>
      <c r="N365" s="106"/>
    </row>
    <row r="366" spans="1:14" ht="46">
      <c r="A366" s="6" t="s">
        <v>1418</v>
      </c>
      <c r="B366" s="99" t="s">
        <v>1419</v>
      </c>
      <c r="C366" s="19">
        <v>4000000</v>
      </c>
      <c r="D366" s="20">
        <v>2020</v>
      </c>
      <c r="E366" s="20" t="s">
        <v>1420</v>
      </c>
      <c r="F366" s="99" t="s">
        <v>21</v>
      </c>
      <c r="G366" s="99" t="s">
        <v>28</v>
      </c>
      <c r="H366" s="99" t="s">
        <v>104</v>
      </c>
      <c r="I366" s="99">
        <v>1</v>
      </c>
      <c r="J366" s="68"/>
      <c r="K366" s="21"/>
      <c r="L366" s="75" t="s">
        <v>1263</v>
      </c>
      <c r="M366" s="35" t="s">
        <v>1421</v>
      </c>
      <c r="N366" s="106"/>
    </row>
    <row r="367" spans="1:14" ht="57.5">
      <c r="A367" s="6" t="s">
        <v>1422</v>
      </c>
      <c r="B367" s="21"/>
      <c r="C367" s="19">
        <v>200000</v>
      </c>
      <c r="D367" s="20">
        <v>2020</v>
      </c>
      <c r="E367" s="47" t="s">
        <v>1423</v>
      </c>
      <c r="F367" s="99" t="s">
        <v>1026</v>
      </c>
      <c r="G367" s="20" t="s">
        <v>451</v>
      </c>
      <c r="H367" s="99" t="s">
        <v>104</v>
      </c>
      <c r="I367" s="20">
        <v>2</v>
      </c>
      <c r="J367" s="68"/>
      <c r="K367" s="21"/>
      <c r="L367" s="23" t="s">
        <v>637</v>
      </c>
      <c r="M367" s="35" t="s">
        <v>1424</v>
      </c>
      <c r="N367" s="106"/>
    </row>
    <row r="368" spans="1:14" ht="34.5">
      <c r="A368" s="6" t="s">
        <v>1425</v>
      </c>
      <c r="B368" s="65" t="s">
        <v>1426</v>
      </c>
      <c r="C368" s="19">
        <v>200000</v>
      </c>
      <c r="D368" s="20">
        <v>2020</v>
      </c>
      <c r="E368" s="20" t="s">
        <v>1427</v>
      </c>
      <c r="F368" s="99" t="s">
        <v>99</v>
      </c>
      <c r="G368" s="20" t="s">
        <v>451</v>
      </c>
      <c r="H368" s="21"/>
      <c r="I368" s="20">
        <v>2</v>
      </c>
      <c r="J368" s="68"/>
      <c r="K368" s="21"/>
      <c r="L368" s="69" t="s">
        <v>1428</v>
      </c>
      <c r="M368" s="35" t="s">
        <v>1429</v>
      </c>
      <c r="N368" s="106"/>
    </row>
    <row r="369" spans="1:14" ht="34.5">
      <c r="A369" s="6" t="s">
        <v>807</v>
      </c>
      <c r="B369" s="21"/>
      <c r="C369" s="19">
        <v>3900000</v>
      </c>
      <c r="D369" s="20">
        <v>2020</v>
      </c>
      <c r="E369" s="20" t="s">
        <v>1430</v>
      </c>
      <c r="F369" s="99" t="s">
        <v>99</v>
      </c>
      <c r="G369" s="20" t="s">
        <v>451</v>
      </c>
      <c r="H369" s="99" t="s">
        <v>104</v>
      </c>
      <c r="I369" s="20">
        <v>3</v>
      </c>
      <c r="J369" s="68"/>
      <c r="K369" s="21"/>
      <c r="L369" s="75" t="s">
        <v>253</v>
      </c>
      <c r="M369" s="107" t="s">
        <v>1431</v>
      </c>
      <c r="N369" s="106"/>
    </row>
    <row r="370" spans="1:14" ht="46">
      <c r="A370" s="6" t="s">
        <v>1432</v>
      </c>
      <c r="B370" s="99" t="s">
        <v>1433</v>
      </c>
      <c r="C370" s="19">
        <v>40000000</v>
      </c>
      <c r="D370" s="20">
        <v>2020</v>
      </c>
      <c r="E370" s="20" t="s">
        <v>1434</v>
      </c>
      <c r="F370" s="99" t="s">
        <v>99</v>
      </c>
      <c r="G370" s="99" t="s">
        <v>28</v>
      </c>
      <c r="H370" s="99" t="s">
        <v>104</v>
      </c>
      <c r="I370" s="20">
        <v>3</v>
      </c>
      <c r="J370" s="68"/>
      <c r="K370" s="21"/>
      <c r="L370" s="23" t="s">
        <v>403</v>
      </c>
      <c r="M370" s="35" t="s">
        <v>1435</v>
      </c>
      <c r="N370" s="106"/>
    </row>
    <row r="371" spans="1:14" ht="57.5">
      <c r="A371" s="6" t="s">
        <v>734</v>
      </c>
      <c r="B371" s="47" t="s">
        <v>1405</v>
      </c>
      <c r="C371" s="19">
        <v>92000000</v>
      </c>
      <c r="D371" s="20">
        <v>2020</v>
      </c>
      <c r="E371" s="20" t="s">
        <v>1436</v>
      </c>
      <c r="F371" s="99" t="s">
        <v>42</v>
      </c>
      <c r="G371" s="20" t="s">
        <v>73</v>
      </c>
      <c r="H371" s="21"/>
      <c r="I371" s="99">
        <v>1</v>
      </c>
      <c r="J371" s="33">
        <v>92000000</v>
      </c>
      <c r="K371" s="21"/>
      <c r="L371" s="75" t="s">
        <v>501</v>
      </c>
      <c r="M371" s="35" t="s">
        <v>1437</v>
      </c>
      <c r="N371" s="37"/>
    </row>
    <row r="372" spans="1:14" ht="12.5">
      <c r="A372" s="6"/>
      <c r="B372" s="26"/>
      <c r="C372" s="19"/>
      <c r="D372" s="20"/>
      <c r="E372" s="20"/>
      <c r="F372" s="99"/>
      <c r="G372" s="20"/>
      <c r="H372" s="21"/>
      <c r="I372" s="99"/>
      <c r="J372" s="22"/>
      <c r="K372" s="21"/>
      <c r="L372" s="69"/>
      <c r="M372" s="25"/>
      <c r="N372" s="25"/>
    </row>
  </sheetData>
  <hyperlinks>
    <hyperlink ref="M3" r:id="rId1" xr:uid="{00000000-0004-0000-0100-000000000000}"/>
    <hyperlink ref="M4" r:id="rId2" xr:uid="{00000000-0004-0000-0100-000001000000}"/>
    <hyperlink ref="M5" r:id="rId3" xr:uid="{00000000-0004-0000-0100-000002000000}"/>
    <hyperlink ref="M6" r:id="rId4" xr:uid="{00000000-0004-0000-0100-000003000000}"/>
    <hyperlink ref="M7" r:id="rId5" xr:uid="{00000000-0004-0000-0100-000004000000}"/>
    <hyperlink ref="M8" r:id="rId6" xr:uid="{00000000-0004-0000-0100-000005000000}"/>
    <hyperlink ref="M9" r:id="rId7" location="91076484d1b3" xr:uid="{00000000-0004-0000-0100-000006000000}"/>
    <hyperlink ref="M10" r:id="rId8" xr:uid="{00000000-0004-0000-0100-000007000000}"/>
    <hyperlink ref="M11" r:id="rId9" xr:uid="{00000000-0004-0000-0100-000008000000}"/>
    <hyperlink ref="M12" r:id="rId10" xr:uid="{00000000-0004-0000-0100-000009000000}"/>
    <hyperlink ref="M13" r:id="rId11" xr:uid="{00000000-0004-0000-0100-00000A000000}"/>
    <hyperlink ref="M14" r:id="rId12" xr:uid="{00000000-0004-0000-0100-00000B000000}"/>
    <hyperlink ref="M15" r:id="rId13" xr:uid="{00000000-0004-0000-0100-00000C000000}"/>
    <hyperlink ref="M16" r:id="rId14" xr:uid="{00000000-0004-0000-0100-00000D000000}"/>
    <hyperlink ref="M17" r:id="rId15" xr:uid="{00000000-0004-0000-0100-00000E000000}"/>
    <hyperlink ref="M18" r:id="rId16" xr:uid="{00000000-0004-0000-0100-00000F000000}"/>
    <hyperlink ref="M19" r:id="rId17" xr:uid="{00000000-0004-0000-0100-000010000000}"/>
    <hyperlink ref="M20" r:id="rId18" xr:uid="{00000000-0004-0000-0100-000011000000}"/>
    <hyperlink ref="M21" r:id="rId19" xr:uid="{00000000-0004-0000-0100-000012000000}"/>
    <hyperlink ref="M22" r:id="rId20" xr:uid="{00000000-0004-0000-0100-000013000000}"/>
    <hyperlink ref="M23" r:id="rId21" xr:uid="{00000000-0004-0000-0100-000014000000}"/>
    <hyperlink ref="M24" r:id="rId22" xr:uid="{00000000-0004-0000-0100-000015000000}"/>
    <hyperlink ref="M25" r:id="rId23" xr:uid="{00000000-0004-0000-0100-000016000000}"/>
    <hyperlink ref="M26" r:id="rId24" xr:uid="{00000000-0004-0000-0100-000017000000}"/>
    <hyperlink ref="M27" r:id="rId25" xr:uid="{00000000-0004-0000-0100-000018000000}"/>
    <hyperlink ref="M28" r:id="rId26" xr:uid="{00000000-0004-0000-0100-000019000000}"/>
    <hyperlink ref="N28" r:id="rId27" xr:uid="{00000000-0004-0000-0100-00001A000000}"/>
    <hyperlink ref="M29" r:id="rId28" xr:uid="{00000000-0004-0000-0100-00001B000000}"/>
    <hyperlink ref="M30" r:id="rId29" xr:uid="{00000000-0004-0000-0100-00001C000000}"/>
    <hyperlink ref="N30" r:id="rId30" xr:uid="{00000000-0004-0000-0100-00001D000000}"/>
    <hyperlink ref="M31" r:id="rId31" xr:uid="{00000000-0004-0000-0100-00001E000000}"/>
    <hyperlink ref="M32" r:id="rId32" xr:uid="{00000000-0004-0000-0100-00001F000000}"/>
    <hyperlink ref="M33" r:id="rId33" xr:uid="{00000000-0004-0000-0100-000020000000}"/>
    <hyperlink ref="M34" r:id="rId34" xr:uid="{00000000-0004-0000-0100-000021000000}"/>
    <hyperlink ref="M35" r:id="rId35" xr:uid="{00000000-0004-0000-0100-000022000000}"/>
    <hyperlink ref="M36" r:id="rId36" xr:uid="{00000000-0004-0000-0100-000023000000}"/>
    <hyperlink ref="M37" r:id="rId37" xr:uid="{00000000-0004-0000-0100-000024000000}"/>
    <hyperlink ref="M38" r:id="rId38" xr:uid="{00000000-0004-0000-0100-000025000000}"/>
    <hyperlink ref="M39" r:id="rId39" xr:uid="{00000000-0004-0000-0100-000026000000}"/>
    <hyperlink ref="M40" r:id="rId40" xr:uid="{00000000-0004-0000-0100-000027000000}"/>
    <hyperlink ref="M41" r:id="rId41" xr:uid="{00000000-0004-0000-0100-000028000000}"/>
    <hyperlink ref="M42" r:id="rId42" xr:uid="{00000000-0004-0000-0100-000029000000}"/>
    <hyperlink ref="M43" r:id="rId43" xr:uid="{00000000-0004-0000-0100-00002A000000}"/>
    <hyperlink ref="M44" r:id="rId44" xr:uid="{00000000-0004-0000-0100-00002B000000}"/>
    <hyperlink ref="M45" r:id="rId45" xr:uid="{00000000-0004-0000-0100-00002C000000}"/>
    <hyperlink ref="M46" r:id="rId46" xr:uid="{00000000-0004-0000-0100-00002D000000}"/>
    <hyperlink ref="A47" r:id="rId47" xr:uid="{00000000-0004-0000-0100-00002E000000}"/>
    <hyperlink ref="M47" r:id="rId48" xr:uid="{00000000-0004-0000-0100-00002F000000}"/>
    <hyperlink ref="M48" r:id="rId49" xr:uid="{00000000-0004-0000-0100-000030000000}"/>
    <hyperlink ref="M49" r:id="rId50" xr:uid="{00000000-0004-0000-0100-000031000000}"/>
    <hyperlink ref="M50" r:id="rId51" xr:uid="{00000000-0004-0000-0100-000032000000}"/>
    <hyperlink ref="M51" r:id="rId52" xr:uid="{00000000-0004-0000-0100-000033000000}"/>
    <hyperlink ref="M52" r:id="rId53" xr:uid="{00000000-0004-0000-0100-000034000000}"/>
    <hyperlink ref="M53" r:id="rId54" xr:uid="{00000000-0004-0000-0100-000035000000}"/>
    <hyperlink ref="M54" r:id="rId55" xr:uid="{00000000-0004-0000-0100-000036000000}"/>
    <hyperlink ref="M55" r:id="rId56" xr:uid="{00000000-0004-0000-0100-000037000000}"/>
    <hyperlink ref="M56" r:id="rId57" xr:uid="{00000000-0004-0000-0100-000038000000}"/>
    <hyperlink ref="M57" r:id="rId58" location="2a5cb36b41d2" xr:uid="{00000000-0004-0000-0100-000039000000}"/>
    <hyperlink ref="M58" r:id="rId59" xr:uid="{00000000-0004-0000-0100-00003A000000}"/>
    <hyperlink ref="M59" r:id="rId60" xr:uid="{00000000-0004-0000-0100-00003B000000}"/>
    <hyperlink ref="M60" r:id="rId61" xr:uid="{00000000-0004-0000-0100-00003C000000}"/>
    <hyperlink ref="M61" r:id="rId62" xr:uid="{00000000-0004-0000-0100-00003D000000}"/>
    <hyperlink ref="M62" r:id="rId63" xr:uid="{00000000-0004-0000-0100-00003E000000}"/>
    <hyperlink ref="M63" r:id="rId64" xr:uid="{00000000-0004-0000-0100-00003F000000}"/>
    <hyperlink ref="M64" r:id="rId65" xr:uid="{00000000-0004-0000-0100-000040000000}"/>
    <hyperlink ref="M65" r:id="rId66" xr:uid="{00000000-0004-0000-0100-000041000000}"/>
    <hyperlink ref="M66" r:id="rId67" xr:uid="{00000000-0004-0000-0100-000042000000}"/>
    <hyperlink ref="A67" r:id="rId68" xr:uid="{00000000-0004-0000-0100-000043000000}"/>
    <hyperlink ref="M67" r:id="rId69" xr:uid="{00000000-0004-0000-0100-000044000000}"/>
    <hyperlink ref="M68" r:id="rId70" xr:uid="{00000000-0004-0000-0100-000045000000}"/>
    <hyperlink ref="M69" r:id="rId71" xr:uid="{00000000-0004-0000-0100-000046000000}"/>
    <hyperlink ref="M70" r:id="rId72" xr:uid="{00000000-0004-0000-0100-000047000000}"/>
    <hyperlink ref="N70" r:id="rId73" xr:uid="{00000000-0004-0000-0100-000048000000}"/>
    <hyperlink ref="M71" r:id="rId74" xr:uid="{00000000-0004-0000-0100-000049000000}"/>
    <hyperlink ref="M72" r:id="rId75" xr:uid="{00000000-0004-0000-0100-00004A000000}"/>
    <hyperlink ref="M73" r:id="rId76" xr:uid="{00000000-0004-0000-0100-00004B000000}"/>
    <hyperlink ref="N73" r:id="rId77" xr:uid="{00000000-0004-0000-0100-00004C000000}"/>
    <hyperlink ref="M74" r:id="rId78" xr:uid="{00000000-0004-0000-0100-00004D000000}"/>
    <hyperlink ref="M75" r:id="rId79" xr:uid="{00000000-0004-0000-0100-00004E000000}"/>
    <hyperlink ref="M76" r:id="rId80" xr:uid="{00000000-0004-0000-0100-00004F000000}"/>
    <hyperlink ref="N76" r:id="rId81" xr:uid="{00000000-0004-0000-0100-000050000000}"/>
    <hyperlink ref="M77" r:id="rId82" xr:uid="{00000000-0004-0000-0100-000051000000}"/>
    <hyperlink ref="M78" r:id="rId83" xr:uid="{00000000-0004-0000-0100-000052000000}"/>
    <hyperlink ref="M79" r:id="rId84" xr:uid="{00000000-0004-0000-0100-000053000000}"/>
    <hyperlink ref="M80" r:id="rId85" xr:uid="{00000000-0004-0000-0100-000054000000}"/>
    <hyperlink ref="M81" r:id="rId86" xr:uid="{00000000-0004-0000-0100-000055000000}"/>
    <hyperlink ref="M82" r:id="rId87" xr:uid="{00000000-0004-0000-0100-000056000000}"/>
    <hyperlink ref="M83" r:id="rId88" xr:uid="{00000000-0004-0000-0100-000057000000}"/>
    <hyperlink ref="M84" r:id="rId89" xr:uid="{00000000-0004-0000-0100-000058000000}"/>
    <hyperlink ref="M85" r:id="rId90" xr:uid="{00000000-0004-0000-0100-000059000000}"/>
    <hyperlink ref="M86" r:id="rId91" xr:uid="{00000000-0004-0000-0100-00005A000000}"/>
    <hyperlink ref="M87" r:id="rId92" xr:uid="{00000000-0004-0000-0100-00005B000000}"/>
    <hyperlink ref="M88" r:id="rId93" xr:uid="{00000000-0004-0000-0100-00005C000000}"/>
    <hyperlink ref="M89" r:id="rId94" xr:uid="{00000000-0004-0000-0100-00005D000000}"/>
    <hyperlink ref="M90" r:id="rId95" xr:uid="{00000000-0004-0000-0100-00005E000000}"/>
    <hyperlink ref="M91" r:id="rId96" xr:uid="{00000000-0004-0000-0100-00005F000000}"/>
    <hyperlink ref="M92" r:id="rId97" xr:uid="{00000000-0004-0000-0100-000060000000}"/>
    <hyperlink ref="M93" r:id="rId98" xr:uid="{00000000-0004-0000-0100-000061000000}"/>
    <hyperlink ref="M94" r:id="rId99" xr:uid="{00000000-0004-0000-0100-000062000000}"/>
    <hyperlink ref="M96" r:id="rId100" xr:uid="{00000000-0004-0000-0100-000063000000}"/>
    <hyperlink ref="M97" r:id="rId101" xr:uid="{00000000-0004-0000-0100-000064000000}"/>
    <hyperlink ref="M98" r:id="rId102" xr:uid="{00000000-0004-0000-0100-000065000000}"/>
    <hyperlink ref="M99" r:id="rId103" xr:uid="{00000000-0004-0000-0100-000066000000}"/>
    <hyperlink ref="M100" r:id="rId104" xr:uid="{00000000-0004-0000-0100-000067000000}"/>
    <hyperlink ref="M101" r:id="rId105" xr:uid="{00000000-0004-0000-0100-000068000000}"/>
    <hyperlink ref="M102" r:id="rId106" xr:uid="{00000000-0004-0000-0100-000069000000}"/>
    <hyperlink ref="M103" r:id="rId107" xr:uid="{00000000-0004-0000-0100-00006A000000}"/>
    <hyperlink ref="M104" r:id="rId108" xr:uid="{00000000-0004-0000-0100-00006B000000}"/>
    <hyperlink ref="M105" r:id="rId109" xr:uid="{00000000-0004-0000-0100-00006C000000}"/>
    <hyperlink ref="M106" r:id="rId110" xr:uid="{00000000-0004-0000-0100-00006D000000}"/>
    <hyperlink ref="N106" r:id="rId111" xr:uid="{00000000-0004-0000-0100-00006E000000}"/>
    <hyperlink ref="M107" r:id="rId112" xr:uid="{00000000-0004-0000-0100-00006F000000}"/>
    <hyperlink ref="M108" r:id="rId113" xr:uid="{00000000-0004-0000-0100-000070000000}"/>
    <hyperlink ref="M109" r:id="rId114" xr:uid="{00000000-0004-0000-0100-000071000000}"/>
    <hyperlink ref="M110" r:id="rId115" xr:uid="{00000000-0004-0000-0100-000072000000}"/>
    <hyperlink ref="M111" r:id="rId116" xr:uid="{00000000-0004-0000-0100-000073000000}"/>
    <hyperlink ref="M112" r:id="rId117" xr:uid="{00000000-0004-0000-0100-000074000000}"/>
    <hyperlink ref="M113" r:id="rId118" xr:uid="{00000000-0004-0000-0100-000075000000}"/>
    <hyperlink ref="M114" r:id="rId119" xr:uid="{00000000-0004-0000-0100-000076000000}"/>
    <hyperlink ref="M115" r:id="rId120" xr:uid="{00000000-0004-0000-0100-000077000000}"/>
    <hyperlink ref="M116" r:id="rId121" xr:uid="{00000000-0004-0000-0100-000078000000}"/>
    <hyperlink ref="M117" r:id="rId122" xr:uid="{00000000-0004-0000-0100-000079000000}"/>
    <hyperlink ref="M118" r:id="rId123" xr:uid="{00000000-0004-0000-0100-00007A000000}"/>
    <hyperlink ref="M119" r:id="rId124" xr:uid="{00000000-0004-0000-0100-00007B000000}"/>
    <hyperlink ref="M120" r:id="rId125" xr:uid="{00000000-0004-0000-0100-00007C000000}"/>
    <hyperlink ref="M121" r:id="rId126" xr:uid="{00000000-0004-0000-0100-00007D000000}"/>
    <hyperlink ref="M122" r:id="rId127" xr:uid="{00000000-0004-0000-0100-00007E000000}"/>
    <hyperlink ref="M123" r:id="rId128" xr:uid="{00000000-0004-0000-0100-00007F000000}"/>
    <hyperlink ref="M124" r:id="rId129" xr:uid="{00000000-0004-0000-0100-000080000000}"/>
    <hyperlink ref="M125" r:id="rId130" xr:uid="{00000000-0004-0000-0100-000081000000}"/>
    <hyperlink ref="M126" r:id="rId131" xr:uid="{00000000-0004-0000-0100-000082000000}"/>
    <hyperlink ref="M127" r:id="rId132" xr:uid="{00000000-0004-0000-0100-000083000000}"/>
    <hyperlink ref="M128" r:id="rId133" xr:uid="{00000000-0004-0000-0100-000084000000}"/>
    <hyperlink ref="M129" r:id="rId134" xr:uid="{00000000-0004-0000-0100-000085000000}"/>
    <hyperlink ref="M130" r:id="rId135" xr:uid="{00000000-0004-0000-0100-000086000000}"/>
    <hyperlink ref="M131" r:id="rId136" xr:uid="{00000000-0004-0000-0100-000087000000}"/>
    <hyperlink ref="M132" r:id="rId137" xr:uid="{00000000-0004-0000-0100-000088000000}"/>
    <hyperlink ref="M133" r:id="rId138" xr:uid="{00000000-0004-0000-0100-000089000000}"/>
    <hyperlink ref="M134" r:id="rId139" xr:uid="{00000000-0004-0000-0100-00008A000000}"/>
    <hyperlink ref="M135" r:id="rId140" xr:uid="{00000000-0004-0000-0100-00008B000000}"/>
    <hyperlink ref="N135" r:id="rId141" xr:uid="{00000000-0004-0000-0100-00008C000000}"/>
    <hyperlink ref="M136" r:id="rId142" xr:uid="{00000000-0004-0000-0100-00008D000000}"/>
    <hyperlink ref="M137" r:id="rId143" xr:uid="{00000000-0004-0000-0100-00008E000000}"/>
    <hyperlink ref="M138" r:id="rId144" xr:uid="{00000000-0004-0000-0100-00008F000000}"/>
    <hyperlink ref="M139" r:id="rId145" xr:uid="{00000000-0004-0000-0100-000090000000}"/>
    <hyperlink ref="M140" r:id="rId146" xr:uid="{00000000-0004-0000-0100-000091000000}"/>
    <hyperlink ref="M141" r:id="rId147" xr:uid="{00000000-0004-0000-0100-000092000000}"/>
    <hyperlink ref="M142" r:id="rId148" xr:uid="{00000000-0004-0000-0100-000093000000}"/>
    <hyperlink ref="M143" r:id="rId149" xr:uid="{00000000-0004-0000-0100-000094000000}"/>
    <hyperlink ref="M144" r:id="rId150" xr:uid="{00000000-0004-0000-0100-000095000000}"/>
    <hyperlink ref="M145" r:id="rId151" xr:uid="{00000000-0004-0000-0100-000096000000}"/>
    <hyperlink ref="A146" r:id="rId152" xr:uid="{00000000-0004-0000-0100-000097000000}"/>
    <hyperlink ref="M146" r:id="rId153" xr:uid="{00000000-0004-0000-0100-000098000000}"/>
    <hyperlink ref="M147" r:id="rId154" xr:uid="{00000000-0004-0000-0100-000099000000}"/>
    <hyperlink ref="M148" r:id="rId155" location="260a2f727bab" xr:uid="{00000000-0004-0000-0100-00009A000000}"/>
    <hyperlink ref="M149" r:id="rId156" xr:uid="{00000000-0004-0000-0100-00009B000000}"/>
    <hyperlink ref="M150" r:id="rId157" xr:uid="{00000000-0004-0000-0100-00009C000000}"/>
    <hyperlink ref="M151" r:id="rId158" xr:uid="{00000000-0004-0000-0100-00009D000000}"/>
    <hyperlink ref="M152" r:id="rId159" xr:uid="{00000000-0004-0000-0100-00009E000000}"/>
    <hyperlink ref="M153" r:id="rId160" xr:uid="{00000000-0004-0000-0100-00009F000000}"/>
    <hyperlink ref="M154" r:id="rId161" xr:uid="{00000000-0004-0000-0100-0000A0000000}"/>
    <hyperlink ref="M155" r:id="rId162" xr:uid="{00000000-0004-0000-0100-0000A1000000}"/>
    <hyperlink ref="M156" r:id="rId163" xr:uid="{00000000-0004-0000-0100-0000A2000000}"/>
    <hyperlink ref="M157" r:id="rId164" xr:uid="{00000000-0004-0000-0100-0000A3000000}"/>
    <hyperlink ref="M158" r:id="rId165" xr:uid="{00000000-0004-0000-0100-0000A4000000}"/>
    <hyperlink ref="M159" r:id="rId166" xr:uid="{00000000-0004-0000-0100-0000A5000000}"/>
    <hyperlink ref="M160" r:id="rId167" xr:uid="{00000000-0004-0000-0100-0000A6000000}"/>
    <hyperlink ref="M161" r:id="rId168" xr:uid="{00000000-0004-0000-0100-0000A7000000}"/>
    <hyperlink ref="M162" r:id="rId169" xr:uid="{00000000-0004-0000-0100-0000A8000000}"/>
    <hyperlink ref="M163" r:id="rId170" location="assets_129" xr:uid="{00000000-0004-0000-0100-0000A9000000}"/>
    <hyperlink ref="M164" r:id="rId171" xr:uid="{00000000-0004-0000-0100-0000AA000000}"/>
    <hyperlink ref="M165" r:id="rId172" xr:uid="{00000000-0004-0000-0100-0000AB000000}"/>
    <hyperlink ref="M166" r:id="rId173" xr:uid="{00000000-0004-0000-0100-0000AC000000}"/>
    <hyperlink ref="M167" r:id="rId174" xr:uid="{00000000-0004-0000-0100-0000AD000000}"/>
    <hyperlink ref="M168" r:id="rId175" xr:uid="{00000000-0004-0000-0100-0000AE000000}"/>
    <hyperlink ref="M169" r:id="rId176" xr:uid="{00000000-0004-0000-0100-0000AF000000}"/>
    <hyperlink ref="M170" r:id="rId177" xr:uid="{00000000-0004-0000-0100-0000B0000000}"/>
    <hyperlink ref="M171" r:id="rId178" xr:uid="{00000000-0004-0000-0100-0000B1000000}"/>
    <hyperlink ref="N171" r:id="rId179" xr:uid="{00000000-0004-0000-0100-0000B2000000}"/>
    <hyperlink ref="M172" r:id="rId180" xr:uid="{00000000-0004-0000-0100-0000B3000000}"/>
    <hyperlink ref="N172" r:id="rId181" xr:uid="{00000000-0004-0000-0100-0000B4000000}"/>
    <hyperlink ref="M173" r:id="rId182" xr:uid="{00000000-0004-0000-0100-0000B5000000}"/>
    <hyperlink ref="M174" r:id="rId183" xr:uid="{00000000-0004-0000-0100-0000B6000000}"/>
    <hyperlink ref="M175" r:id="rId184" xr:uid="{00000000-0004-0000-0100-0000B7000000}"/>
    <hyperlink ref="N175" r:id="rId185" xr:uid="{00000000-0004-0000-0100-0000B8000000}"/>
    <hyperlink ref="M176" r:id="rId186" xr:uid="{00000000-0004-0000-0100-0000B9000000}"/>
    <hyperlink ref="A177" r:id="rId187" xr:uid="{00000000-0004-0000-0100-0000BA000000}"/>
    <hyperlink ref="M177" r:id="rId188" xr:uid="{00000000-0004-0000-0100-0000BB000000}"/>
    <hyperlink ref="M178" r:id="rId189" xr:uid="{00000000-0004-0000-0100-0000BC000000}"/>
    <hyperlink ref="N178" r:id="rId190" xr:uid="{00000000-0004-0000-0100-0000BD000000}"/>
    <hyperlink ref="M179" r:id="rId191" xr:uid="{00000000-0004-0000-0100-0000BE000000}"/>
    <hyperlink ref="M180" r:id="rId192" xr:uid="{00000000-0004-0000-0100-0000BF000000}"/>
    <hyperlink ref="M181" r:id="rId193" xr:uid="{00000000-0004-0000-0100-0000C0000000}"/>
    <hyperlink ref="M182" r:id="rId194" xr:uid="{00000000-0004-0000-0100-0000C1000000}"/>
    <hyperlink ref="M183" r:id="rId195" xr:uid="{00000000-0004-0000-0100-0000C2000000}"/>
    <hyperlink ref="M184" r:id="rId196" xr:uid="{00000000-0004-0000-0100-0000C3000000}"/>
    <hyperlink ref="M185" r:id="rId197" xr:uid="{00000000-0004-0000-0100-0000C4000000}"/>
    <hyperlink ref="N185" r:id="rId198" xr:uid="{00000000-0004-0000-0100-0000C5000000}"/>
    <hyperlink ref="M186" r:id="rId199" xr:uid="{00000000-0004-0000-0100-0000C6000000}"/>
    <hyperlink ref="M187" r:id="rId200" xr:uid="{00000000-0004-0000-0100-0000C7000000}"/>
    <hyperlink ref="M188" r:id="rId201" xr:uid="{00000000-0004-0000-0100-0000C8000000}"/>
    <hyperlink ref="M189" r:id="rId202" xr:uid="{00000000-0004-0000-0100-0000C9000000}"/>
    <hyperlink ref="M190" r:id="rId203" xr:uid="{00000000-0004-0000-0100-0000CA000000}"/>
    <hyperlink ref="M191" r:id="rId204" xr:uid="{00000000-0004-0000-0100-0000CB000000}"/>
    <hyperlink ref="M192" r:id="rId205" xr:uid="{00000000-0004-0000-0100-0000CC000000}"/>
    <hyperlink ref="N192" r:id="rId206" xr:uid="{00000000-0004-0000-0100-0000CD000000}"/>
    <hyperlink ref="M193" r:id="rId207" xr:uid="{00000000-0004-0000-0100-0000CE000000}"/>
    <hyperlink ref="M194" r:id="rId208" xr:uid="{00000000-0004-0000-0100-0000CF000000}"/>
    <hyperlink ref="M195" r:id="rId209" xr:uid="{00000000-0004-0000-0100-0000D0000000}"/>
    <hyperlink ref="M196" r:id="rId210" xr:uid="{00000000-0004-0000-0100-0000D1000000}"/>
    <hyperlink ref="M197" r:id="rId211" xr:uid="{00000000-0004-0000-0100-0000D2000000}"/>
    <hyperlink ref="N197" r:id="rId212" xr:uid="{00000000-0004-0000-0100-0000D3000000}"/>
    <hyperlink ref="M198" r:id="rId213" xr:uid="{00000000-0004-0000-0100-0000D4000000}"/>
    <hyperlink ref="M199" r:id="rId214" xr:uid="{00000000-0004-0000-0100-0000D5000000}"/>
    <hyperlink ref="M200" r:id="rId215" xr:uid="{00000000-0004-0000-0100-0000D6000000}"/>
    <hyperlink ref="M201" r:id="rId216" xr:uid="{00000000-0004-0000-0100-0000D7000000}"/>
    <hyperlink ref="M202" r:id="rId217" xr:uid="{00000000-0004-0000-0100-0000D8000000}"/>
    <hyperlink ref="M203" r:id="rId218" xr:uid="{00000000-0004-0000-0100-0000D9000000}"/>
    <hyperlink ref="M204" r:id="rId219" xr:uid="{00000000-0004-0000-0100-0000DA000000}"/>
    <hyperlink ref="N204" r:id="rId220" xr:uid="{00000000-0004-0000-0100-0000DB000000}"/>
    <hyperlink ref="M205" r:id="rId221" xr:uid="{00000000-0004-0000-0100-0000DC000000}"/>
    <hyperlink ref="M206" r:id="rId222" xr:uid="{00000000-0004-0000-0100-0000DD000000}"/>
    <hyperlink ref="M207" r:id="rId223" xr:uid="{00000000-0004-0000-0100-0000DE000000}"/>
    <hyperlink ref="M208" r:id="rId224" xr:uid="{00000000-0004-0000-0100-0000DF000000}"/>
    <hyperlink ref="M209" r:id="rId225" xr:uid="{00000000-0004-0000-0100-0000E0000000}"/>
    <hyperlink ref="M210" r:id="rId226" xr:uid="{00000000-0004-0000-0100-0000E1000000}"/>
    <hyperlink ref="M211" r:id="rId227" xr:uid="{00000000-0004-0000-0100-0000E2000000}"/>
    <hyperlink ref="M212" r:id="rId228" xr:uid="{00000000-0004-0000-0100-0000E3000000}"/>
    <hyperlink ref="M213" r:id="rId229" xr:uid="{00000000-0004-0000-0100-0000E4000000}"/>
    <hyperlink ref="M214" r:id="rId230" xr:uid="{00000000-0004-0000-0100-0000E5000000}"/>
    <hyperlink ref="N214" r:id="rId231" xr:uid="{00000000-0004-0000-0100-0000E6000000}"/>
    <hyperlink ref="M215" r:id="rId232" xr:uid="{00000000-0004-0000-0100-0000E7000000}"/>
    <hyperlink ref="N215" r:id="rId233" xr:uid="{00000000-0004-0000-0100-0000E8000000}"/>
    <hyperlink ref="M216" r:id="rId234" xr:uid="{00000000-0004-0000-0100-0000E9000000}"/>
    <hyperlink ref="M217" r:id="rId235" xr:uid="{00000000-0004-0000-0100-0000EA000000}"/>
    <hyperlink ref="N217" r:id="rId236" xr:uid="{00000000-0004-0000-0100-0000EB000000}"/>
    <hyperlink ref="M218" r:id="rId237" xr:uid="{00000000-0004-0000-0100-0000EC000000}"/>
    <hyperlink ref="N218" r:id="rId238" xr:uid="{00000000-0004-0000-0100-0000ED000000}"/>
    <hyperlink ref="M219" r:id="rId239" xr:uid="{00000000-0004-0000-0100-0000EE000000}"/>
    <hyperlink ref="M220" r:id="rId240" xr:uid="{00000000-0004-0000-0100-0000EF000000}"/>
    <hyperlink ref="M221" r:id="rId241" xr:uid="{00000000-0004-0000-0100-0000F0000000}"/>
    <hyperlink ref="M222" r:id="rId242" xr:uid="{00000000-0004-0000-0100-0000F1000000}"/>
    <hyperlink ref="M223" r:id="rId243" xr:uid="{00000000-0004-0000-0100-0000F2000000}"/>
    <hyperlink ref="M224" r:id="rId244" xr:uid="{00000000-0004-0000-0100-0000F3000000}"/>
    <hyperlink ref="M225" r:id="rId245" xr:uid="{00000000-0004-0000-0100-0000F4000000}"/>
    <hyperlink ref="M226" r:id="rId246" xr:uid="{00000000-0004-0000-0100-0000F5000000}"/>
    <hyperlink ref="M227" r:id="rId247" xr:uid="{00000000-0004-0000-0100-0000F6000000}"/>
    <hyperlink ref="M228" r:id="rId248" xr:uid="{00000000-0004-0000-0100-0000F7000000}"/>
    <hyperlink ref="M229" r:id="rId249" xr:uid="{00000000-0004-0000-0100-0000F8000000}"/>
    <hyperlink ref="M230" r:id="rId250" xr:uid="{00000000-0004-0000-0100-0000F9000000}"/>
    <hyperlink ref="M231" r:id="rId251" xr:uid="{00000000-0004-0000-0100-0000FA000000}"/>
    <hyperlink ref="M232" r:id="rId252" xr:uid="{00000000-0004-0000-0100-0000FB000000}"/>
    <hyperlink ref="M233" r:id="rId253" xr:uid="{00000000-0004-0000-0100-0000FC000000}"/>
    <hyperlink ref="M234" r:id="rId254" xr:uid="{00000000-0004-0000-0100-0000FD000000}"/>
    <hyperlink ref="N234" r:id="rId255" xr:uid="{00000000-0004-0000-0100-0000FE000000}"/>
    <hyperlink ref="M235" r:id="rId256" xr:uid="{00000000-0004-0000-0100-0000FF000000}"/>
    <hyperlink ref="M236" r:id="rId257" xr:uid="{00000000-0004-0000-0100-000000010000}"/>
    <hyperlink ref="M237" r:id="rId258" xr:uid="{00000000-0004-0000-0100-000001010000}"/>
    <hyperlink ref="M238" r:id="rId259" xr:uid="{00000000-0004-0000-0100-000002010000}"/>
    <hyperlink ref="N238" r:id="rId260" xr:uid="{00000000-0004-0000-0100-000003010000}"/>
    <hyperlink ref="M239" r:id="rId261" xr:uid="{00000000-0004-0000-0100-000004010000}"/>
    <hyperlink ref="N239" r:id="rId262" xr:uid="{00000000-0004-0000-0100-000005010000}"/>
    <hyperlink ref="A240" r:id="rId263" xr:uid="{00000000-0004-0000-0100-000006010000}"/>
    <hyperlink ref="M240" r:id="rId264" xr:uid="{00000000-0004-0000-0100-000007010000}"/>
    <hyperlink ref="M241" r:id="rId265" xr:uid="{00000000-0004-0000-0100-000008010000}"/>
    <hyperlink ref="N241" r:id="rId266" xr:uid="{00000000-0004-0000-0100-000009010000}"/>
    <hyperlink ref="M242" r:id="rId267" xr:uid="{00000000-0004-0000-0100-00000A010000}"/>
    <hyperlink ref="M243" r:id="rId268" xr:uid="{00000000-0004-0000-0100-00000B010000}"/>
    <hyperlink ref="M244" r:id="rId269" xr:uid="{00000000-0004-0000-0100-00000C010000}"/>
    <hyperlink ref="N244" r:id="rId270" xr:uid="{00000000-0004-0000-0100-00000D010000}"/>
    <hyperlink ref="A245" r:id="rId271" xr:uid="{00000000-0004-0000-0100-00000E010000}"/>
    <hyperlink ref="M245" r:id="rId272" xr:uid="{00000000-0004-0000-0100-00000F010000}"/>
    <hyperlink ref="M246" r:id="rId273" xr:uid="{00000000-0004-0000-0100-000010010000}"/>
    <hyperlink ref="M247" r:id="rId274" xr:uid="{00000000-0004-0000-0100-000011010000}"/>
    <hyperlink ref="M248" r:id="rId275" xr:uid="{00000000-0004-0000-0100-000012010000}"/>
    <hyperlink ref="M249" r:id="rId276" xr:uid="{00000000-0004-0000-0100-000013010000}"/>
    <hyperlink ref="M250" r:id="rId277" xr:uid="{00000000-0004-0000-0100-000014010000}"/>
    <hyperlink ref="M251" r:id="rId278" xr:uid="{00000000-0004-0000-0100-000015010000}"/>
    <hyperlink ref="M252" r:id="rId279" xr:uid="{00000000-0004-0000-0100-000016010000}"/>
    <hyperlink ref="M253" r:id="rId280" xr:uid="{00000000-0004-0000-0100-000017010000}"/>
    <hyperlink ref="M254" r:id="rId281" xr:uid="{00000000-0004-0000-0100-000018010000}"/>
    <hyperlink ref="M255" r:id="rId282" location="6dfbcdc355d1" xr:uid="{00000000-0004-0000-0100-000019010000}"/>
    <hyperlink ref="M256" r:id="rId283" xr:uid="{00000000-0004-0000-0100-00001A010000}"/>
    <hyperlink ref="M257" r:id="rId284" xr:uid="{00000000-0004-0000-0100-00001B010000}"/>
    <hyperlink ref="M258" r:id="rId285" xr:uid="{00000000-0004-0000-0100-00001C010000}"/>
    <hyperlink ref="M259" r:id="rId286" xr:uid="{00000000-0004-0000-0100-00001D010000}"/>
    <hyperlink ref="M260" r:id="rId287" xr:uid="{00000000-0004-0000-0100-00001E010000}"/>
    <hyperlink ref="N260" r:id="rId288" xr:uid="{00000000-0004-0000-0100-00001F010000}"/>
    <hyperlink ref="M261" r:id="rId289" xr:uid="{00000000-0004-0000-0100-000020010000}"/>
    <hyperlink ref="A262" r:id="rId290" xr:uid="{00000000-0004-0000-0100-000021010000}"/>
    <hyperlink ref="M262" r:id="rId291" xr:uid="{00000000-0004-0000-0100-000022010000}"/>
    <hyperlink ref="N262" r:id="rId292" xr:uid="{00000000-0004-0000-0100-000023010000}"/>
    <hyperlink ref="M263" r:id="rId293" xr:uid="{00000000-0004-0000-0100-000024010000}"/>
    <hyperlink ref="M264" r:id="rId294" xr:uid="{00000000-0004-0000-0100-000025010000}"/>
    <hyperlink ref="A265" r:id="rId295" xr:uid="{00000000-0004-0000-0100-000026010000}"/>
    <hyperlink ref="M265" r:id="rId296" xr:uid="{00000000-0004-0000-0100-000027010000}"/>
    <hyperlink ref="M266" r:id="rId297" xr:uid="{00000000-0004-0000-0100-000028010000}"/>
    <hyperlink ref="N266" r:id="rId298" xr:uid="{00000000-0004-0000-0100-000029010000}"/>
    <hyperlink ref="M267" r:id="rId299" xr:uid="{00000000-0004-0000-0100-00002A010000}"/>
    <hyperlink ref="M268" r:id="rId300" xr:uid="{00000000-0004-0000-0100-00002B010000}"/>
    <hyperlink ref="M269" r:id="rId301" xr:uid="{00000000-0004-0000-0100-00002C010000}"/>
    <hyperlink ref="M270" r:id="rId302" xr:uid="{00000000-0004-0000-0100-00002D010000}"/>
    <hyperlink ref="M271" r:id="rId303" xr:uid="{00000000-0004-0000-0100-00002E010000}"/>
    <hyperlink ref="M272" r:id="rId304" xr:uid="{00000000-0004-0000-0100-00002F010000}"/>
    <hyperlink ref="M273" r:id="rId305" xr:uid="{00000000-0004-0000-0100-000030010000}"/>
    <hyperlink ref="M274" r:id="rId306" xr:uid="{00000000-0004-0000-0100-000031010000}"/>
    <hyperlink ref="M275" r:id="rId307" xr:uid="{00000000-0004-0000-0100-000032010000}"/>
    <hyperlink ref="M276" r:id="rId308" xr:uid="{00000000-0004-0000-0100-000033010000}"/>
    <hyperlink ref="M277" r:id="rId309" xr:uid="{00000000-0004-0000-0100-000034010000}"/>
    <hyperlink ref="M278" r:id="rId310" xr:uid="{00000000-0004-0000-0100-000035010000}"/>
    <hyperlink ref="M279" r:id="rId311" xr:uid="{00000000-0004-0000-0100-000036010000}"/>
    <hyperlink ref="M280" r:id="rId312" xr:uid="{00000000-0004-0000-0100-000037010000}"/>
    <hyperlink ref="M281" r:id="rId313" xr:uid="{00000000-0004-0000-0100-000038010000}"/>
    <hyperlink ref="M282" r:id="rId314" xr:uid="{00000000-0004-0000-0100-000039010000}"/>
    <hyperlink ref="M283" r:id="rId315" xr:uid="{00000000-0004-0000-0100-00003A010000}"/>
    <hyperlink ref="M284" r:id="rId316" xr:uid="{00000000-0004-0000-0100-00003B010000}"/>
    <hyperlink ref="A285" r:id="rId317" xr:uid="{00000000-0004-0000-0100-00003C010000}"/>
    <hyperlink ref="M285" r:id="rId318" xr:uid="{00000000-0004-0000-0100-00003D010000}"/>
    <hyperlink ref="M286" r:id="rId319" xr:uid="{00000000-0004-0000-0100-00003E010000}"/>
    <hyperlink ref="M287" r:id="rId320" xr:uid="{00000000-0004-0000-0100-00003F010000}"/>
    <hyperlink ref="M288" r:id="rId321" xr:uid="{00000000-0004-0000-0100-000040010000}"/>
    <hyperlink ref="M289" r:id="rId322" xr:uid="{00000000-0004-0000-0100-000041010000}"/>
    <hyperlink ref="M290" r:id="rId323" xr:uid="{00000000-0004-0000-0100-000042010000}"/>
    <hyperlink ref="M291" r:id="rId324" xr:uid="{00000000-0004-0000-0100-000043010000}"/>
    <hyperlink ref="M292" r:id="rId325" xr:uid="{00000000-0004-0000-0100-000044010000}"/>
    <hyperlink ref="M293" r:id="rId326" xr:uid="{00000000-0004-0000-0100-000045010000}"/>
    <hyperlink ref="M294" r:id="rId327" xr:uid="{00000000-0004-0000-0100-000046010000}"/>
    <hyperlink ref="M295" r:id="rId328" xr:uid="{00000000-0004-0000-0100-000047010000}"/>
    <hyperlink ref="M296" r:id="rId329" xr:uid="{00000000-0004-0000-0100-000048010000}"/>
    <hyperlink ref="M297" r:id="rId330" xr:uid="{00000000-0004-0000-0100-000049010000}"/>
    <hyperlink ref="M298" r:id="rId331" xr:uid="{00000000-0004-0000-0100-00004A010000}"/>
    <hyperlink ref="M299" r:id="rId332" location=".XAfhPhP7TUI" xr:uid="{00000000-0004-0000-0100-00004B010000}"/>
    <hyperlink ref="M300" r:id="rId333" xr:uid="{00000000-0004-0000-0100-00004C010000}"/>
    <hyperlink ref="M301" r:id="rId334" xr:uid="{00000000-0004-0000-0100-00004D010000}"/>
    <hyperlink ref="M302" r:id="rId335" xr:uid="{00000000-0004-0000-0100-00004E010000}"/>
    <hyperlink ref="M303" r:id="rId336" xr:uid="{00000000-0004-0000-0100-00004F010000}"/>
    <hyperlink ref="M304" r:id="rId337" xr:uid="{00000000-0004-0000-0100-000050010000}"/>
    <hyperlink ref="M305" r:id="rId338" xr:uid="{00000000-0004-0000-0100-000051010000}"/>
    <hyperlink ref="M306" r:id="rId339" xr:uid="{00000000-0004-0000-0100-000052010000}"/>
    <hyperlink ref="M307" r:id="rId340" xr:uid="{00000000-0004-0000-0100-000053010000}"/>
    <hyperlink ref="M308" r:id="rId341" xr:uid="{00000000-0004-0000-0100-000054010000}"/>
    <hyperlink ref="M309" r:id="rId342" xr:uid="{00000000-0004-0000-0100-000055010000}"/>
    <hyperlink ref="A310" r:id="rId343" xr:uid="{00000000-0004-0000-0100-000056010000}"/>
    <hyperlink ref="M310" r:id="rId344" xr:uid="{00000000-0004-0000-0100-000057010000}"/>
    <hyperlink ref="N310" r:id="rId345" xr:uid="{00000000-0004-0000-0100-000058010000}"/>
    <hyperlink ref="M311" r:id="rId346" xr:uid="{00000000-0004-0000-0100-000059010000}"/>
    <hyperlink ref="M312" r:id="rId347" xr:uid="{00000000-0004-0000-0100-00005A010000}"/>
    <hyperlink ref="M313" r:id="rId348" xr:uid="{00000000-0004-0000-0100-00005B010000}"/>
    <hyperlink ref="M314" r:id="rId349" xr:uid="{00000000-0004-0000-0100-00005C010000}"/>
    <hyperlink ref="M315" r:id="rId350" xr:uid="{00000000-0004-0000-0100-00005D010000}"/>
    <hyperlink ref="M316" r:id="rId351" xr:uid="{00000000-0004-0000-0100-00005E010000}"/>
    <hyperlink ref="M317" r:id="rId352" xr:uid="{00000000-0004-0000-0100-00005F010000}"/>
    <hyperlink ref="M318" r:id="rId353" xr:uid="{00000000-0004-0000-0100-000060010000}"/>
    <hyperlink ref="N318" r:id="rId354" xr:uid="{00000000-0004-0000-0100-000061010000}"/>
    <hyperlink ref="M319" r:id="rId355" xr:uid="{00000000-0004-0000-0100-000062010000}"/>
    <hyperlink ref="M320" r:id="rId356" xr:uid="{00000000-0004-0000-0100-000063010000}"/>
    <hyperlink ref="M321" r:id="rId357" xr:uid="{00000000-0004-0000-0100-000064010000}"/>
    <hyperlink ref="M322" r:id="rId358" xr:uid="{00000000-0004-0000-0100-000065010000}"/>
    <hyperlink ref="M323" r:id="rId359" xr:uid="{00000000-0004-0000-0100-000066010000}"/>
    <hyperlink ref="M324" r:id="rId360" xr:uid="{00000000-0004-0000-0100-000067010000}"/>
    <hyperlink ref="M325" r:id="rId361" xr:uid="{00000000-0004-0000-0100-000068010000}"/>
    <hyperlink ref="M326" r:id="rId362" xr:uid="{00000000-0004-0000-0100-000069010000}"/>
    <hyperlink ref="M327" r:id="rId363" xr:uid="{00000000-0004-0000-0100-00006A010000}"/>
    <hyperlink ref="M328" r:id="rId364" xr:uid="{00000000-0004-0000-0100-00006B010000}"/>
    <hyperlink ref="M329" r:id="rId365" xr:uid="{00000000-0004-0000-0100-00006C010000}"/>
    <hyperlink ref="M330" r:id="rId366" xr:uid="{00000000-0004-0000-0100-00006D010000}"/>
    <hyperlink ref="M331" r:id="rId367" xr:uid="{00000000-0004-0000-0100-00006E010000}"/>
    <hyperlink ref="M332" r:id="rId368" xr:uid="{00000000-0004-0000-0100-00006F010000}"/>
    <hyperlink ref="M333" r:id="rId369" xr:uid="{00000000-0004-0000-0100-000070010000}"/>
    <hyperlink ref="M334" r:id="rId370" xr:uid="{00000000-0004-0000-0100-000071010000}"/>
    <hyperlink ref="M335" r:id="rId371" xr:uid="{00000000-0004-0000-0100-000072010000}"/>
    <hyperlink ref="M336" r:id="rId372" xr:uid="{00000000-0004-0000-0100-000073010000}"/>
    <hyperlink ref="M337" r:id="rId373" xr:uid="{00000000-0004-0000-0100-000074010000}"/>
    <hyperlink ref="M338" r:id="rId374" xr:uid="{00000000-0004-0000-0100-000075010000}"/>
    <hyperlink ref="M339" r:id="rId375" xr:uid="{00000000-0004-0000-0100-000076010000}"/>
    <hyperlink ref="A340" r:id="rId376" xr:uid="{00000000-0004-0000-0100-000077010000}"/>
    <hyperlink ref="M340" r:id="rId377" xr:uid="{00000000-0004-0000-0100-000078010000}"/>
    <hyperlink ref="M341" r:id="rId378" xr:uid="{00000000-0004-0000-0100-000079010000}"/>
    <hyperlink ref="M342" r:id="rId379" xr:uid="{00000000-0004-0000-0100-00007A010000}"/>
    <hyperlink ref="M343" r:id="rId380" xr:uid="{00000000-0004-0000-0100-00007B010000}"/>
    <hyperlink ref="M344" r:id="rId381" xr:uid="{00000000-0004-0000-0100-00007C010000}"/>
    <hyperlink ref="M345" r:id="rId382" xr:uid="{00000000-0004-0000-0100-00007D010000}"/>
    <hyperlink ref="N345" r:id="rId383" xr:uid="{00000000-0004-0000-0100-00007E010000}"/>
    <hyperlink ref="M346" r:id="rId384" xr:uid="{00000000-0004-0000-0100-00007F010000}"/>
    <hyperlink ref="M347" r:id="rId385" xr:uid="{00000000-0004-0000-0100-000080010000}"/>
    <hyperlink ref="M348" r:id="rId386" xr:uid="{00000000-0004-0000-0100-000081010000}"/>
    <hyperlink ref="M349" r:id="rId387" xr:uid="{00000000-0004-0000-0100-000082010000}"/>
    <hyperlink ref="M350" r:id="rId388" xr:uid="{00000000-0004-0000-0100-000083010000}"/>
    <hyperlink ref="M351" r:id="rId389" xr:uid="{00000000-0004-0000-0100-000084010000}"/>
    <hyperlink ref="M352" r:id="rId390" xr:uid="{00000000-0004-0000-0100-000085010000}"/>
    <hyperlink ref="A353" r:id="rId391" xr:uid="{00000000-0004-0000-0100-000086010000}"/>
    <hyperlink ref="M353" r:id="rId392" xr:uid="{00000000-0004-0000-0100-000087010000}"/>
    <hyperlink ref="M354" r:id="rId393" xr:uid="{00000000-0004-0000-0100-000088010000}"/>
    <hyperlink ref="M355" r:id="rId394" xr:uid="{00000000-0004-0000-0100-000089010000}"/>
    <hyperlink ref="M356" r:id="rId395" xr:uid="{00000000-0004-0000-0100-00008A010000}"/>
    <hyperlink ref="M357" r:id="rId396" xr:uid="{00000000-0004-0000-0100-00008B010000}"/>
    <hyperlink ref="M358" r:id="rId397" xr:uid="{00000000-0004-0000-0100-00008C010000}"/>
    <hyperlink ref="M359" r:id="rId398" xr:uid="{00000000-0004-0000-0100-00008D010000}"/>
    <hyperlink ref="M360" r:id="rId399" xr:uid="{00000000-0004-0000-0100-00008E010000}"/>
    <hyperlink ref="M361" r:id="rId400" xr:uid="{00000000-0004-0000-0100-00008F010000}"/>
    <hyperlink ref="M362" r:id="rId401" xr:uid="{00000000-0004-0000-0100-000090010000}"/>
    <hyperlink ref="N362" r:id="rId402" xr:uid="{00000000-0004-0000-0100-000091010000}"/>
    <hyperlink ref="M363" r:id="rId403" xr:uid="{00000000-0004-0000-0100-000092010000}"/>
    <hyperlink ref="M364" r:id="rId404" xr:uid="{00000000-0004-0000-0100-000093010000}"/>
    <hyperlink ref="N364" r:id="rId405" xr:uid="{00000000-0004-0000-0100-000094010000}"/>
    <hyperlink ref="M365" r:id="rId406" location=".UFcROxgUwaA" xr:uid="{00000000-0004-0000-0100-000095010000}"/>
    <hyperlink ref="M366" r:id="rId407" xr:uid="{00000000-0004-0000-0100-000096010000}"/>
    <hyperlink ref="M367" r:id="rId408" xr:uid="{00000000-0004-0000-0100-000097010000}"/>
    <hyperlink ref="M368" r:id="rId409" xr:uid="{00000000-0004-0000-0100-000098010000}"/>
    <hyperlink ref="M369" r:id="rId410" xr:uid="{00000000-0004-0000-0100-000099010000}"/>
    <hyperlink ref="M370" r:id="rId411" xr:uid="{00000000-0004-0000-0100-00009A010000}"/>
    <hyperlink ref="M371" r:id="rId412" xr:uid="{00000000-0004-0000-0100-00009B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6"/>
  <sheetViews>
    <sheetView workbookViewId="0"/>
  </sheetViews>
  <sheetFormatPr defaultColWidth="14.453125" defaultRowHeight="12.75" customHeight="1"/>
  <sheetData>
    <row r="1" spans="1:1" ht="12.75" customHeight="1">
      <c r="A1" t="str">
        <f ca="1">IFERROR(__xludf.DUMMYFUNCTION("UNIQUE(breaches!G26:G355)"),"poor security")</f>
        <v>poor security</v>
      </c>
    </row>
    <row r="2" spans="1:1" ht="12.75" customHeight="1">
      <c r="A2" t="str">
        <f ca="1">IFERROR(__xludf.DUMMYFUNCTION("""COMPUTED_VALUE"""),"hacked")</f>
        <v>hacked</v>
      </c>
    </row>
    <row r="3" spans="1:1" ht="12.75" customHeight="1">
      <c r="A3" t="str">
        <f ca="1">IFERROR(__xludf.DUMMYFUNCTION("""COMPUTED_VALUE"""),"oops!")</f>
        <v>oops!</v>
      </c>
    </row>
    <row r="5" spans="1:1" ht="12.75" customHeight="1">
      <c r="A5" t="str">
        <f ca="1">IFERROR(__xludf.DUMMYFUNCTION("""COMPUTED_VALUE"""),"inside job")</f>
        <v>inside job</v>
      </c>
    </row>
    <row r="6" spans="1:1" ht="12.75" customHeight="1">
      <c r="A6" t="str">
        <f ca="1">IFERROR(__xludf.DUMMYFUNCTION("""COMPUTED_VALUE"""),"lost device ")</f>
        <v xml:space="preserve">lost device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B55"/>
  <sheetViews>
    <sheetView workbookViewId="0">
      <pane xSplit="1" ySplit="4" topLeftCell="B5" activePane="bottomRight" state="frozen"/>
      <selection pane="topRight" activeCell="B1" sqref="B1"/>
      <selection pane="bottomLeft" activeCell="A5" sqref="A5"/>
      <selection pane="bottomRight" activeCell="B5" sqref="B5"/>
    </sheetView>
  </sheetViews>
  <sheetFormatPr defaultColWidth="14.453125" defaultRowHeight="12.75" customHeight="1"/>
  <cols>
    <col min="1" max="1" width="34" customWidth="1"/>
    <col min="2" max="2" width="35.453125" customWidth="1"/>
    <col min="3" max="3" width="60.7265625" customWidth="1"/>
    <col min="4" max="4" width="12" customWidth="1"/>
    <col min="5" max="5" width="16.81640625" customWidth="1"/>
    <col min="6" max="6" width="14.81640625" customWidth="1"/>
    <col min="7" max="7" width="17" customWidth="1"/>
    <col min="8" max="8" width="11.54296875" customWidth="1"/>
    <col min="9" max="9" width="13.54296875" customWidth="1"/>
    <col min="10" max="10" width="13.81640625" customWidth="1"/>
    <col min="11" max="12" width="17.26953125" customWidth="1"/>
    <col min="13" max="13" width="10" customWidth="1"/>
    <col min="14" max="14" width="2.26953125" customWidth="1"/>
    <col min="15" max="18" width="17.26953125" customWidth="1"/>
    <col min="19" max="19" width="9.453125" customWidth="1"/>
    <col min="20" max="20" width="9.26953125" customWidth="1"/>
    <col min="21" max="21" width="8" customWidth="1"/>
    <col min="22" max="22" width="10.54296875" customWidth="1"/>
    <col min="23" max="24" width="10.453125" customWidth="1"/>
    <col min="25" max="25" width="2" customWidth="1"/>
    <col min="26" max="54" width="17.26953125" customWidth="1"/>
  </cols>
  <sheetData>
    <row r="1" spans="1:54" ht="12.75" customHeight="1">
      <c r="A1" s="173" t="s">
        <v>1438</v>
      </c>
      <c r="B1" s="174" t="s">
        <v>1439</v>
      </c>
      <c r="C1" s="174" t="s">
        <v>1440</v>
      </c>
      <c r="D1" s="174" t="s">
        <v>1441</v>
      </c>
      <c r="E1" s="175" t="s">
        <v>1442</v>
      </c>
      <c r="F1" s="174" t="s">
        <v>1443</v>
      </c>
      <c r="G1" s="174" t="s">
        <v>1444</v>
      </c>
      <c r="H1" s="174" t="s">
        <v>1445</v>
      </c>
      <c r="I1" s="176" t="s">
        <v>1446</v>
      </c>
      <c r="J1" s="174" t="s">
        <v>1447</v>
      </c>
      <c r="K1" s="175" t="s">
        <v>1448</v>
      </c>
      <c r="L1" s="174" t="s">
        <v>1449</v>
      </c>
      <c r="M1" s="174" t="s">
        <v>1450</v>
      </c>
      <c r="N1" s="177"/>
      <c r="O1" s="178" t="s">
        <v>1451</v>
      </c>
      <c r="P1" s="178" t="s">
        <v>1452</v>
      </c>
      <c r="Q1" s="174" t="s">
        <v>1453</v>
      </c>
      <c r="R1" s="179"/>
      <c r="S1" s="179"/>
      <c r="T1" s="179"/>
      <c r="U1" s="179"/>
      <c r="V1" s="179"/>
      <c r="W1" s="179"/>
      <c r="X1" s="179"/>
      <c r="Y1" s="180"/>
      <c r="Z1" s="179"/>
      <c r="AA1" s="179"/>
      <c r="AB1" s="179"/>
      <c r="AC1" s="179"/>
      <c r="AD1" s="179"/>
      <c r="AE1" s="179"/>
      <c r="AF1" s="179"/>
      <c r="AG1" s="179"/>
      <c r="AH1" s="179"/>
      <c r="AI1" s="179"/>
      <c r="AJ1" s="179"/>
      <c r="AK1" s="181"/>
      <c r="AL1" s="181"/>
      <c r="AM1" s="181"/>
      <c r="AN1" s="181"/>
      <c r="AO1" s="181"/>
      <c r="AP1" s="181"/>
      <c r="AQ1" s="181"/>
      <c r="AR1" s="181"/>
      <c r="AS1" s="181"/>
      <c r="AT1" s="181"/>
      <c r="AU1" s="181"/>
      <c r="AV1" s="181"/>
      <c r="AW1" s="181"/>
      <c r="AX1" s="181"/>
      <c r="AY1" s="181"/>
      <c r="AZ1" s="181"/>
      <c r="BA1" s="181"/>
      <c r="BB1" s="181"/>
    </row>
    <row r="2" spans="1:54" ht="12.75" customHeight="1">
      <c r="A2" s="173" t="s">
        <v>0</v>
      </c>
      <c r="B2" s="173" t="s">
        <v>1</v>
      </c>
      <c r="C2" s="173" t="s">
        <v>4</v>
      </c>
      <c r="D2" s="173" t="s">
        <v>3</v>
      </c>
      <c r="E2" s="182" t="s">
        <v>2</v>
      </c>
      <c r="F2" s="183" t="s">
        <v>1454</v>
      </c>
      <c r="G2" s="173" t="s">
        <v>1455</v>
      </c>
      <c r="H2" s="173" t="s">
        <v>7</v>
      </c>
      <c r="I2" s="184" t="s">
        <v>1456</v>
      </c>
      <c r="J2" s="173" t="s">
        <v>8</v>
      </c>
      <c r="K2" s="182" t="s">
        <v>1457</v>
      </c>
      <c r="L2" s="173" t="s">
        <v>1457</v>
      </c>
      <c r="M2" s="173" t="s">
        <v>1458</v>
      </c>
      <c r="N2" s="177"/>
      <c r="O2" s="185" t="s">
        <v>11</v>
      </c>
      <c r="P2" s="185" t="s">
        <v>12</v>
      </c>
      <c r="Q2" s="173" t="s">
        <v>1459</v>
      </c>
      <c r="R2" s="173" t="s">
        <v>10</v>
      </c>
      <c r="S2" s="173" t="s">
        <v>1457</v>
      </c>
      <c r="T2" s="173" t="s">
        <v>1457</v>
      </c>
      <c r="U2" s="173" t="s">
        <v>1457</v>
      </c>
      <c r="V2" s="173" t="s">
        <v>1457</v>
      </c>
      <c r="W2" s="173" t="s">
        <v>1457</v>
      </c>
      <c r="X2" s="173" t="s">
        <v>1457</v>
      </c>
      <c r="Y2" s="180"/>
      <c r="Z2" s="173" t="s">
        <v>1460</v>
      </c>
      <c r="AA2" s="173" t="s">
        <v>1460</v>
      </c>
      <c r="AB2" s="173" t="s">
        <v>1460</v>
      </c>
      <c r="AC2" s="173" t="s">
        <v>1460</v>
      </c>
      <c r="AD2" s="173" t="s">
        <v>1460</v>
      </c>
      <c r="AE2" s="173" t="s">
        <v>1460</v>
      </c>
      <c r="AF2" s="173" t="s">
        <v>1460</v>
      </c>
      <c r="AG2" s="173" t="s">
        <v>1460</v>
      </c>
      <c r="AH2" s="173" t="s">
        <v>1460</v>
      </c>
      <c r="AI2" s="173" t="s">
        <v>1460</v>
      </c>
      <c r="AJ2" s="179"/>
      <c r="AK2" s="181"/>
      <c r="AL2" s="181"/>
      <c r="AM2" s="181"/>
      <c r="AN2" s="181"/>
      <c r="AO2" s="181"/>
      <c r="AP2" s="181"/>
      <c r="AQ2" s="181"/>
      <c r="AR2" s="181"/>
      <c r="AS2" s="181"/>
      <c r="AT2" s="181"/>
      <c r="AU2" s="181"/>
      <c r="AV2" s="181"/>
      <c r="AW2" s="181"/>
      <c r="AX2" s="181"/>
      <c r="AY2" s="181"/>
      <c r="AZ2" s="181"/>
      <c r="BA2" s="181"/>
      <c r="BB2" s="181"/>
    </row>
    <row r="3" spans="1:54" ht="12.75" customHeight="1">
      <c r="A3" s="186"/>
      <c r="B3" s="179"/>
      <c r="C3" s="174" t="s">
        <v>1461</v>
      </c>
      <c r="D3" s="174" t="s">
        <v>1462</v>
      </c>
      <c r="E3" s="175" t="s">
        <v>1463</v>
      </c>
      <c r="F3" s="179"/>
      <c r="G3" s="179"/>
      <c r="H3" s="179"/>
      <c r="I3" s="187"/>
      <c r="J3" s="188" t="s">
        <v>1464</v>
      </c>
      <c r="K3" s="179"/>
      <c r="L3" s="179"/>
      <c r="M3" s="174" t="s">
        <v>1465</v>
      </c>
      <c r="N3" s="189"/>
      <c r="O3" s="190"/>
      <c r="P3" s="190"/>
      <c r="Q3" s="179"/>
      <c r="R3" s="191"/>
      <c r="S3" s="179"/>
      <c r="T3" s="179"/>
      <c r="U3" s="179"/>
      <c r="V3" s="179"/>
      <c r="W3" s="191"/>
      <c r="X3" s="179"/>
      <c r="Y3" s="192"/>
      <c r="Z3" s="179"/>
      <c r="AA3" s="179"/>
      <c r="AB3" s="179"/>
      <c r="AC3" s="179"/>
      <c r="AD3" s="179"/>
      <c r="AE3" s="179"/>
      <c r="AF3" s="179"/>
      <c r="AG3" s="179"/>
      <c r="AH3" s="179"/>
      <c r="AI3" s="179"/>
      <c r="AJ3" s="179"/>
      <c r="AK3" s="181"/>
      <c r="AL3" s="181"/>
      <c r="AM3" s="181"/>
      <c r="AN3" s="181"/>
      <c r="AO3" s="181"/>
      <c r="AP3" s="181"/>
      <c r="AQ3" s="181"/>
      <c r="AR3" s="181"/>
      <c r="AS3" s="181"/>
      <c r="AT3" s="181"/>
      <c r="AU3" s="181"/>
      <c r="AV3" s="181"/>
      <c r="AW3" s="181"/>
      <c r="AX3" s="181"/>
      <c r="AY3" s="181"/>
      <c r="AZ3" s="181"/>
      <c r="BA3" s="181"/>
      <c r="BB3" s="181"/>
    </row>
    <row r="4" spans="1:54" ht="12.75" customHeight="1">
      <c r="A4" s="173" t="s">
        <v>1466</v>
      </c>
      <c r="B4" s="174" t="s">
        <v>1467</v>
      </c>
      <c r="C4" s="179"/>
      <c r="D4" s="174">
        <v>8</v>
      </c>
      <c r="E4" s="175">
        <v>8000000</v>
      </c>
      <c r="F4" s="174" t="s">
        <v>42</v>
      </c>
      <c r="G4" s="174" t="s">
        <v>28</v>
      </c>
      <c r="H4" s="179"/>
      <c r="I4" s="193" t="s">
        <v>1468</v>
      </c>
      <c r="J4" s="174">
        <v>1</v>
      </c>
      <c r="K4" s="179"/>
      <c r="L4" s="179"/>
      <c r="M4" s="179"/>
      <c r="N4" s="189"/>
      <c r="O4" s="194" t="s">
        <v>1017</v>
      </c>
      <c r="P4" s="190"/>
      <c r="Q4" s="179"/>
      <c r="R4" s="195"/>
      <c r="S4" s="195"/>
      <c r="T4" s="179"/>
      <c r="U4" s="179"/>
      <c r="V4" s="179"/>
      <c r="W4" s="179"/>
      <c r="X4" s="179"/>
      <c r="Y4" s="192"/>
      <c r="Z4" s="179"/>
      <c r="AA4" s="179"/>
      <c r="AB4" s="179"/>
      <c r="AC4" s="179"/>
      <c r="AD4" s="179"/>
      <c r="AE4" s="179"/>
      <c r="AF4" s="179"/>
      <c r="AG4" s="179"/>
      <c r="AH4" s="179"/>
      <c r="AI4" s="179"/>
      <c r="AJ4" s="179"/>
      <c r="AK4" s="181"/>
      <c r="AL4" s="181"/>
      <c r="AM4" s="181"/>
      <c r="AN4" s="181"/>
      <c r="AO4" s="181"/>
      <c r="AP4" s="181"/>
      <c r="AQ4" s="181"/>
      <c r="AR4" s="181"/>
      <c r="AS4" s="181"/>
      <c r="AT4" s="181"/>
      <c r="AU4" s="181"/>
      <c r="AV4" s="181"/>
      <c r="AW4" s="181"/>
      <c r="AX4" s="181"/>
      <c r="AY4" s="181"/>
      <c r="AZ4" s="181"/>
      <c r="BA4" s="181"/>
      <c r="BB4" s="181"/>
    </row>
    <row r="5" spans="1:54" ht="12.75" customHeight="1">
      <c r="A5" s="196" t="s">
        <v>707</v>
      </c>
      <c r="B5" s="197"/>
      <c r="C5" s="198" t="s">
        <v>1469</v>
      </c>
      <c r="D5" s="174">
        <v>12</v>
      </c>
      <c r="E5" s="175">
        <v>15000000</v>
      </c>
      <c r="F5" s="197" t="s">
        <v>42</v>
      </c>
      <c r="G5" s="197" t="s">
        <v>28</v>
      </c>
      <c r="H5" s="199"/>
      <c r="I5" s="193" t="s">
        <v>1470</v>
      </c>
      <c r="J5" s="200">
        <v>3</v>
      </c>
      <c r="K5" s="199"/>
      <c r="L5" s="199"/>
      <c r="M5" s="199"/>
      <c r="N5" s="199"/>
      <c r="O5" s="201" t="s">
        <v>709</v>
      </c>
      <c r="P5" s="202"/>
      <c r="Q5" s="199"/>
      <c r="R5" s="181"/>
      <c r="S5" s="181"/>
      <c r="T5" s="199"/>
      <c r="U5" s="199"/>
      <c r="V5" s="199"/>
      <c r="W5" s="199"/>
      <c r="X5" s="199"/>
      <c r="Y5" s="203"/>
      <c r="Z5" s="199"/>
      <c r="AA5" s="199"/>
      <c r="AB5" s="199"/>
      <c r="AC5" s="199"/>
      <c r="AD5" s="199"/>
      <c r="AE5" s="199"/>
      <c r="AF5" s="199"/>
      <c r="AG5" s="199"/>
      <c r="AH5" s="199"/>
      <c r="AI5" s="199"/>
      <c r="AJ5" s="199"/>
      <c r="AK5" s="181"/>
      <c r="AL5" s="181"/>
      <c r="AM5" s="181"/>
      <c r="AN5" s="181"/>
      <c r="AO5" s="181"/>
      <c r="AP5" s="181"/>
      <c r="AQ5" s="181"/>
      <c r="AR5" s="181"/>
      <c r="AS5" s="181"/>
      <c r="AT5" s="181"/>
      <c r="AU5" s="181"/>
      <c r="AV5" s="181"/>
      <c r="AW5" s="181"/>
      <c r="AX5" s="181"/>
      <c r="AY5" s="181"/>
      <c r="AZ5" s="181"/>
      <c r="BA5" s="181"/>
      <c r="BB5" s="181"/>
    </row>
    <row r="6" spans="1:54" ht="12.75" customHeight="1">
      <c r="A6" s="204" t="s">
        <v>714</v>
      </c>
      <c r="B6" s="197" t="s">
        <v>715</v>
      </c>
      <c r="C6" s="199"/>
      <c r="D6" s="174">
        <v>12</v>
      </c>
      <c r="E6" s="175">
        <v>2700000</v>
      </c>
      <c r="F6" s="197" t="s">
        <v>42</v>
      </c>
      <c r="G6" s="197" t="s">
        <v>28</v>
      </c>
      <c r="H6" s="199"/>
      <c r="I6" s="193" t="s">
        <v>1471</v>
      </c>
      <c r="J6" s="174">
        <v>5</v>
      </c>
      <c r="K6" s="199"/>
      <c r="L6" s="199"/>
      <c r="M6" s="199"/>
      <c r="N6" s="199"/>
      <c r="O6" s="205" t="s">
        <v>717</v>
      </c>
      <c r="P6" s="202"/>
      <c r="Q6" s="199"/>
      <c r="R6" s="181"/>
      <c r="S6" s="181"/>
      <c r="T6" s="199"/>
      <c r="U6" s="199"/>
      <c r="V6" s="199"/>
      <c r="W6" s="199"/>
      <c r="X6" s="199"/>
      <c r="Y6" s="203"/>
      <c r="Z6" s="199"/>
      <c r="AA6" s="199"/>
      <c r="AB6" s="199"/>
      <c r="AC6" s="199"/>
      <c r="AD6" s="199"/>
      <c r="AE6" s="199"/>
      <c r="AF6" s="199"/>
      <c r="AG6" s="199"/>
      <c r="AH6" s="199"/>
      <c r="AI6" s="199"/>
      <c r="AJ6" s="199"/>
      <c r="AK6" s="181"/>
      <c r="AL6" s="181"/>
      <c r="AM6" s="181"/>
      <c r="AN6" s="181"/>
      <c r="AO6" s="181"/>
      <c r="AP6" s="181"/>
      <c r="AQ6" s="181"/>
      <c r="AR6" s="181"/>
      <c r="AS6" s="181"/>
      <c r="AT6" s="181"/>
      <c r="AU6" s="181"/>
      <c r="AV6" s="181"/>
      <c r="AW6" s="181"/>
      <c r="AX6" s="181"/>
      <c r="AY6" s="181"/>
      <c r="AZ6" s="181"/>
      <c r="BA6" s="181"/>
      <c r="BB6" s="181"/>
    </row>
    <row r="7" spans="1:54" ht="12.75" customHeight="1">
      <c r="A7" s="206" t="s">
        <v>670</v>
      </c>
      <c r="B7" s="197" t="s">
        <v>671</v>
      </c>
      <c r="C7" s="197" t="s">
        <v>1472</v>
      </c>
      <c r="D7" s="174">
        <v>12</v>
      </c>
      <c r="E7" s="175">
        <v>37000000</v>
      </c>
      <c r="F7" s="197" t="s">
        <v>42</v>
      </c>
      <c r="G7" s="197" t="s">
        <v>28</v>
      </c>
      <c r="H7" s="199"/>
      <c r="I7" s="193" t="s">
        <v>1473</v>
      </c>
      <c r="J7" s="174">
        <v>4</v>
      </c>
      <c r="K7" s="199"/>
      <c r="L7" s="199"/>
      <c r="M7" s="199"/>
      <c r="N7" s="199"/>
      <c r="O7" s="205" t="s">
        <v>673</v>
      </c>
      <c r="P7" s="202"/>
      <c r="Q7" s="199"/>
      <c r="R7" s="181"/>
      <c r="S7" s="181"/>
      <c r="T7" s="199"/>
      <c r="U7" s="199"/>
      <c r="V7" s="199"/>
      <c r="W7" s="199"/>
      <c r="X7" s="199"/>
      <c r="Y7" s="203"/>
      <c r="Z7" s="199"/>
      <c r="AA7" s="199"/>
      <c r="AB7" s="199"/>
      <c r="AC7" s="199"/>
      <c r="AD7" s="199"/>
      <c r="AE7" s="199"/>
      <c r="AF7" s="199"/>
      <c r="AG7" s="199"/>
      <c r="AH7" s="199"/>
      <c r="AI7" s="199"/>
      <c r="AJ7" s="199"/>
      <c r="AK7" s="181"/>
      <c r="AL7" s="181"/>
      <c r="AM7" s="181"/>
      <c r="AN7" s="181"/>
      <c r="AO7" s="181"/>
      <c r="AP7" s="181"/>
      <c r="AQ7" s="181"/>
      <c r="AR7" s="181"/>
      <c r="AS7" s="181"/>
      <c r="AT7" s="181"/>
      <c r="AU7" s="181"/>
      <c r="AV7" s="181"/>
      <c r="AW7" s="181"/>
      <c r="AX7" s="181"/>
      <c r="AY7" s="181"/>
      <c r="AZ7" s="181"/>
      <c r="BA7" s="181"/>
      <c r="BB7" s="181"/>
    </row>
    <row r="8" spans="1:54" ht="12.75" customHeight="1">
      <c r="A8" s="204" t="s">
        <v>674</v>
      </c>
      <c r="B8" s="199"/>
      <c r="C8" s="197" t="s">
        <v>1474</v>
      </c>
      <c r="D8" s="174">
        <v>12</v>
      </c>
      <c r="E8" s="175">
        <v>14000000</v>
      </c>
      <c r="F8" s="197" t="s">
        <v>36</v>
      </c>
      <c r="G8" s="197" t="s">
        <v>28</v>
      </c>
      <c r="H8" s="199"/>
      <c r="I8" s="193" t="s">
        <v>1475</v>
      </c>
      <c r="J8" s="174">
        <v>3</v>
      </c>
      <c r="K8" s="199"/>
      <c r="L8" s="199"/>
      <c r="M8" s="199"/>
      <c r="N8" s="199"/>
      <c r="O8" s="205" t="s">
        <v>676</v>
      </c>
      <c r="P8" s="202"/>
      <c r="Q8" s="199"/>
      <c r="R8" s="181"/>
      <c r="S8" s="181"/>
      <c r="T8" s="199"/>
      <c r="U8" s="199"/>
      <c r="V8" s="199"/>
      <c r="W8" s="199"/>
      <c r="X8" s="199"/>
      <c r="Y8" s="203"/>
      <c r="Z8" s="199"/>
      <c r="AA8" s="199"/>
      <c r="AB8" s="199"/>
      <c r="AC8" s="199"/>
      <c r="AD8" s="199"/>
      <c r="AE8" s="199"/>
      <c r="AF8" s="199"/>
      <c r="AG8" s="199"/>
      <c r="AH8" s="199"/>
      <c r="AI8" s="199"/>
      <c r="AJ8" s="199"/>
      <c r="AK8" s="181"/>
      <c r="AL8" s="181"/>
      <c r="AM8" s="181"/>
      <c r="AN8" s="181"/>
      <c r="AO8" s="181"/>
      <c r="AP8" s="181"/>
      <c r="AQ8" s="181"/>
      <c r="AR8" s="181"/>
      <c r="AS8" s="181"/>
      <c r="AT8" s="181"/>
      <c r="AU8" s="181"/>
      <c r="AV8" s="181"/>
      <c r="AW8" s="181"/>
      <c r="AX8" s="181"/>
      <c r="AY8" s="181"/>
      <c r="AZ8" s="181"/>
      <c r="BA8" s="181"/>
      <c r="BB8" s="181"/>
    </row>
    <row r="9" spans="1:54" ht="12.75" customHeight="1">
      <c r="A9" s="204" t="s">
        <v>684</v>
      </c>
      <c r="B9" s="197" t="s">
        <v>685</v>
      </c>
      <c r="C9" s="197" t="s">
        <v>1476</v>
      </c>
      <c r="D9" s="174">
        <v>12</v>
      </c>
      <c r="E9" s="175">
        <v>100000</v>
      </c>
      <c r="F9" s="197" t="s">
        <v>36</v>
      </c>
      <c r="G9" s="197" t="s">
        <v>22</v>
      </c>
      <c r="H9" s="199"/>
      <c r="I9" s="193" t="s">
        <v>1477</v>
      </c>
      <c r="J9" s="174">
        <v>1</v>
      </c>
      <c r="K9" s="199"/>
      <c r="L9" s="199"/>
      <c r="M9" s="199"/>
      <c r="N9" s="199"/>
      <c r="O9" s="205" t="s">
        <v>687</v>
      </c>
      <c r="P9" s="202"/>
      <c r="Q9" s="199"/>
      <c r="R9" s="181"/>
      <c r="S9" s="181"/>
      <c r="T9" s="199"/>
      <c r="U9" s="199"/>
      <c r="V9" s="199"/>
      <c r="W9" s="199"/>
      <c r="X9" s="199"/>
      <c r="Y9" s="203"/>
      <c r="Z9" s="199"/>
      <c r="AA9" s="199"/>
      <c r="AB9" s="199"/>
      <c r="AC9" s="199"/>
      <c r="AD9" s="199"/>
      <c r="AE9" s="199"/>
      <c r="AF9" s="199"/>
      <c r="AG9" s="199"/>
      <c r="AH9" s="199"/>
      <c r="AI9" s="199"/>
      <c r="AJ9" s="199"/>
      <c r="AK9" s="181"/>
      <c r="AL9" s="181"/>
      <c r="AM9" s="181"/>
      <c r="AN9" s="181"/>
      <c r="AO9" s="181"/>
      <c r="AP9" s="181"/>
      <c r="AQ9" s="181"/>
      <c r="AR9" s="181"/>
      <c r="AS9" s="181"/>
      <c r="AT9" s="181"/>
      <c r="AU9" s="181"/>
      <c r="AV9" s="181"/>
      <c r="AW9" s="181"/>
      <c r="AX9" s="181"/>
      <c r="AY9" s="181"/>
      <c r="AZ9" s="181"/>
      <c r="BA9" s="181"/>
      <c r="BB9" s="181"/>
    </row>
    <row r="10" spans="1:54" ht="12.75" customHeight="1">
      <c r="A10" s="204" t="s">
        <v>692</v>
      </c>
      <c r="B10" s="197" t="s">
        <v>693</v>
      </c>
      <c r="C10" s="197" t="s">
        <v>1478</v>
      </c>
      <c r="D10" s="174">
        <v>12</v>
      </c>
      <c r="E10" s="175">
        <v>3900000</v>
      </c>
      <c r="F10" s="197" t="s">
        <v>42</v>
      </c>
      <c r="G10" s="197" t="s">
        <v>28</v>
      </c>
      <c r="H10" s="199"/>
      <c r="I10" s="193" t="s">
        <v>1479</v>
      </c>
      <c r="J10" s="174">
        <v>1</v>
      </c>
      <c r="K10" s="199"/>
      <c r="L10" s="199"/>
      <c r="M10" s="199"/>
      <c r="N10" s="199"/>
      <c r="O10" s="206" t="s">
        <v>696</v>
      </c>
      <c r="P10" s="202"/>
      <c r="Q10" s="199"/>
      <c r="R10" s="181"/>
      <c r="S10" s="181"/>
      <c r="T10" s="199"/>
      <c r="U10" s="199"/>
      <c r="V10" s="199"/>
      <c r="W10" s="199"/>
      <c r="X10" s="199"/>
      <c r="Y10" s="203"/>
      <c r="Z10" s="199"/>
      <c r="AA10" s="199"/>
      <c r="AB10" s="199"/>
      <c r="AC10" s="199"/>
      <c r="AD10" s="199"/>
      <c r="AE10" s="199"/>
      <c r="AF10" s="199"/>
      <c r="AG10" s="199"/>
      <c r="AH10" s="199"/>
      <c r="AI10" s="199"/>
      <c r="AJ10" s="199"/>
      <c r="AK10" s="181"/>
      <c r="AL10" s="181"/>
      <c r="AM10" s="181"/>
      <c r="AN10" s="181"/>
      <c r="AO10" s="181"/>
      <c r="AP10" s="181"/>
      <c r="AQ10" s="181"/>
      <c r="AR10" s="181"/>
      <c r="AS10" s="181"/>
      <c r="AT10" s="181"/>
      <c r="AU10" s="181"/>
      <c r="AV10" s="181"/>
      <c r="AW10" s="181"/>
      <c r="AX10" s="181"/>
      <c r="AY10" s="181"/>
      <c r="AZ10" s="181"/>
      <c r="BA10" s="181"/>
      <c r="BB10" s="181"/>
    </row>
    <row r="11" spans="1:54" ht="12.75" customHeight="1">
      <c r="A11" s="204" t="s">
        <v>688</v>
      </c>
      <c r="B11" s="197" t="s">
        <v>689</v>
      </c>
      <c r="C11" s="197" t="s">
        <v>1480</v>
      </c>
      <c r="D11" s="174">
        <v>12</v>
      </c>
      <c r="E11" s="175">
        <v>400000</v>
      </c>
      <c r="F11" s="197" t="s">
        <v>182</v>
      </c>
      <c r="G11" s="197" t="s">
        <v>28</v>
      </c>
      <c r="H11" s="199"/>
      <c r="I11" s="193" t="s">
        <v>1481</v>
      </c>
      <c r="J11" s="174">
        <v>3</v>
      </c>
      <c r="K11" s="199"/>
      <c r="L11" s="199"/>
      <c r="M11" s="199"/>
      <c r="N11" s="199"/>
      <c r="O11" s="207" t="s">
        <v>691</v>
      </c>
      <c r="P11" s="202"/>
      <c r="Q11" s="199"/>
      <c r="R11" s="181"/>
      <c r="S11" s="181"/>
      <c r="T11" s="199"/>
      <c r="U11" s="199"/>
      <c r="V11" s="199"/>
      <c r="W11" s="199"/>
      <c r="X11" s="199"/>
      <c r="Y11" s="203"/>
      <c r="Z11" s="199"/>
      <c r="AA11" s="199"/>
      <c r="AB11" s="199"/>
      <c r="AC11" s="199"/>
      <c r="AD11" s="199"/>
      <c r="AE11" s="199"/>
      <c r="AF11" s="199"/>
      <c r="AG11" s="199"/>
      <c r="AH11" s="199"/>
      <c r="AI11" s="199"/>
      <c r="AJ11" s="199"/>
      <c r="AK11" s="181"/>
      <c r="AL11" s="181"/>
      <c r="AM11" s="181"/>
      <c r="AN11" s="181"/>
      <c r="AO11" s="181"/>
      <c r="AP11" s="181"/>
      <c r="AQ11" s="181"/>
      <c r="AR11" s="181"/>
      <c r="AS11" s="181"/>
      <c r="AT11" s="181"/>
      <c r="AU11" s="181"/>
      <c r="AV11" s="181"/>
      <c r="AW11" s="181"/>
      <c r="AX11" s="181"/>
      <c r="AY11" s="181"/>
      <c r="AZ11" s="181"/>
      <c r="BA11" s="181"/>
      <c r="BB11" s="181"/>
    </row>
    <row r="12" spans="1:54" ht="12.75" customHeight="1">
      <c r="A12" s="208" t="s">
        <v>681</v>
      </c>
      <c r="B12" s="209"/>
      <c r="C12" s="210" t="s">
        <v>1482</v>
      </c>
      <c r="D12" s="211">
        <v>12</v>
      </c>
      <c r="E12" s="188" t="s">
        <v>1483</v>
      </c>
      <c r="F12" s="211" t="s">
        <v>36</v>
      </c>
      <c r="G12" s="211" t="s">
        <v>1484</v>
      </c>
      <c r="H12" s="209"/>
      <c r="I12" s="193" t="s">
        <v>1485</v>
      </c>
      <c r="J12" s="211">
        <v>5</v>
      </c>
      <c r="K12" s="209"/>
      <c r="L12" s="209"/>
      <c r="M12" s="209"/>
      <c r="N12" s="212"/>
      <c r="O12" s="213" t="s">
        <v>683</v>
      </c>
      <c r="P12" s="214"/>
      <c r="Q12" s="214"/>
      <c r="R12" s="215"/>
      <c r="S12" s="209"/>
      <c r="T12" s="209"/>
      <c r="U12" s="209"/>
      <c r="V12" s="209"/>
      <c r="W12" s="216"/>
      <c r="X12" s="216"/>
      <c r="Y12" s="217"/>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row>
    <row r="13" spans="1:54" ht="12.75" customHeight="1">
      <c r="A13" s="204" t="s">
        <v>292</v>
      </c>
      <c r="B13" s="218" t="s">
        <v>718</v>
      </c>
      <c r="C13" s="181"/>
      <c r="D13" s="218">
        <v>12</v>
      </c>
      <c r="E13" s="218" t="s">
        <v>1486</v>
      </c>
      <c r="F13" s="218" t="s">
        <v>60</v>
      </c>
      <c r="G13" s="174" t="s">
        <v>28</v>
      </c>
      <c r="H13" s="181"/>
      <c r="I13" s="193" t="s">
        <v>1485</v>
      </c>
      <c r="J13" s="219">
        <v>1</v>
      </c>
      <c r="K13" s="181"/>
      <c r="L13" s="181"/>
      <c r="M13" s="181"/>
      <c r="N13" s="181"/>
      <c r="O13" s="220" t="s">
        <v>720</v>
      </c>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row>
    <row r="14" spans="1:54" ht="12.75" customHeight="1">
      <c r="A14" s="221"/>
      <c r="B14" s="181"/>
      <c r="C14" s="181"/>
      <c r="D14" s="181"/>
      <c r="E14" s="181"/>
      <c r="F14" s="181"/>
      <c r="G14" s="181"/>
      <c r="H14" s="181"/>
      <c r="I14" s="222"/>
      <c r="J14" s="195"/>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row>
    <row r="15" spans="1:54" ht="12.75" customHeight="1">
      <c r="A15" s="221"/>
      <c r="B15" s="181"/>
      <c r="C15" s="181"/>
      <c r="D15" s="181"/>
      <c r="E15" s="181"/>
      <c r="F15" s="181"/>
      <c r="G15" s="181"/>
      <c r="H15" s="181"/>
      <c r="I15" s="222"/>
      <c r="J15" s="195"/>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row>
    <row r="16" spans="1:54" ht="12.75" customHeight="1">
      <c r="A16" s="173" t="s">
        <v>1466</v>
      </c>
      <c r="B16" s="223"/>
      <c r="C16" s="174" t="s">
        <v>1466</v>
      </c>
      <c r="D16" s="174">
        <v>10</v>
      </c>
      <c r="E16" s="175">
        <v>860000</v>
      </c>
      <c r="F16" s="174" t="s">
        <v>42</v>
      </c>
      <c r="G16" s="174" t="s">
        <v>28</v>
      </c>
      <c r="H16" s="179"/>
      <c r="I16" s="193" t="s">
        <v>1487</v>
      </c>
      <c r="J16" s="174">
        <v>1</v>
      </c>
      <c r="K16" s="179"/>
      <c r="L16" s="179"/>
      <c r="M16" s="179"/>
      <c r="N16" s="189"/>
      <c r="O16" s="194" t="s">
        <v>918</v>
      </c>
      <c r="P16" s="190"/>
      <c r="Q16" s="179"/>
      <c r="R16" s="195"/>
      <c r="S16" s="195"/>
      <c r="T16" s="179"/>
      <c r="U16" s="179"/>
      <c r="V16" s="179"/>
      <c r="W16" s="179"/>
      <c r="X16" s="179"/>
      <c r="Y16" s="192"/>
      <c r="Z16" s="179"/>
      <c r="AA16" s="179"/>
      <c r="AB16" s="179"/>
      <c r="AC16" s="179"/>
      <c r="AD16" s="179"/>
      <c r="AE16" s="179"/>
      <c r="AF16" s="179"/>
      <c r="AG16" s="179"/>
      <c r="AH16" s="179"/>
      <c r="AI16" s="179"/>
      <c r="AJ16" s="179"/>
      <c r="AK16" s="181"/>
      <c r="AL16" s="181"/>
      <c r="AM16" s="181"/>
      <c r="AN16" s="181"/>
      <c r="AO16" s="181"/>
      <c r="AP16" s="181"/>
      <c r="AQ16" s="181"/>
      <c r="AR16" s="181"/>
      <c r="AS16" s="181"/>
      <c r="AT16" s="181"/>
      <c r="AU16" s="181"/>
      <c r="AV16" s="181"/>
      <c r="AW16" s="181"/>
      <c r="AX16" s="181"/>
      <c r="AY16" s="181"/>
      <c r="AZ16" s="181"/>
      <c r="BA16" s="181"/>
      <c r="BB16" s="181"/>
    </row>
    <row r="17" spans="1:54" ht="12.75" customHeight="1">
      <c r="A17" s="186"/>
      <c r="B17" s="223"/>
      <c r="C17" s="179"/>
      <c r="D17" s="179"/>
      <c r="E17" s="223"/>
      <c r="F17" s="179"/>
      <c r="G17" s="179"/>
      <c r="H17" s="179"/>
      <c r="I17" s="224"/>
      <c r="J17" s="179"/>
      <c r="K17" s="179"/>
      <c r="L17" s="179"/>
      <c r="M17" s="179"/>
      <c r="N17" s="189"/>
      <c r="O17" s="190"/>
      <c r="P17" s="190"/>
      <c r="Q17" s="179"/>
      <c r="R17" s="195"/>
      <c r="S17" s="195"/>
      <c r="T17" s="179"/>
      <c r="U17" s="179"/>
      <c r="V17" s="179"/>
      <c r="W17" s="179"/>
      <c r="X17" s="179"/>
      <c r="Y17" s="192"/>
      <c r="Z17" s="179"/>
      <c r="AA17" s="179"/>
      <c r="AB17" s="179"/>
      <c r="AC17" s="179"/>
      <c r="AD17" s="179"/>
      <c r="AE17" s="179"/>
      <c r="AF17" s="179"/>
      <c r="AG17" s="179"/>
      <c r="AH17" s="179"/>
      <c r="AI17" s="179"/>
      <c r="AJ17" s="179"/>
      <c r="AK17" s="181"/>
      <c r="AL17" s="181"/>
      <c r="AM17" s="181"/>
      <c r="AN17" s="181"/>
      <c r="AO17" s="181"/>
      <c r="AP17" s="181"/>
      <c r="AQ17" s="181"/>
      <c r="AR17" s="181"/>
      <c r="AS17" s="181"/>
      <c r="AT17" s="181"/>
      <c r="AU17" s="181"/>
      <c r="AV17" s="181"/>
      <c r="AW17" s="181"/>
      <c r="AX17" s="181"/>
      <c r="AY17" s="181"/>
      <c r="AZ17" s="181"/>
      <c r="BA17" s="181"/>
      <c r="BB17" s="181"/>
    </row>
    <row r="18" spans="1:54" ht="12.75" customHeight="1">
      <c r="A18" s="204" t="s">
        <v>744</v>
      </c>
      <c r="B18" s="181"/>
      <c r="C18" s="197" t="s">
        <v>1488</v>
      </c>
      <c r="D18" s="219">
        <v>11</v>
      </c>
      <c r="E18" s="219" t="s">
        <v>1489</v>
      </c>
      <c r="F18" s="218" t="s">
        <v>125</v>
      </c>
      <c r="G18" s="218" t="s">
        <v>28</v>
      </c>
      <c r="H18" s="181"/>
      <c r="I18" s="225" t="s">
        <v>1490</v>
      </c>
      <c r="J18" s="219">
        <v>4</v>
      </c>
      <c r="K18" s="181"/>
      <c r="L18" s="181"/>
      <c r="M18" s="181"/>
      <c r="N18" s="181"/>
      <c r="O18" s="220" t="s">
        <v>747</v>
      </c>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row>
    <row r="19" spans="1:54" ht="12.75" customHeight="1">
      <c r="A19" s="221"/>
      <c r="B19" s="199"/>
      <c r="C19" s="199"/>
      <c r="D19" s="179"/>
      <c r="E19" s="226"/>
      <c r="F19" s="199"/>
      <c r="G19" s="199"/>
      <c r="H19" s="199"/>
      <c r="I19" s="224"/>
      <c r="J19" s="179"/>
      <c r="K19" s="199"/>
      <c r="L19" s="199"/>
      <c r="M19" s="199"/>
      <c r="N19" s="227"/>
      <c r="O19" s="202"/>
      <c r="P19" s="202"/>
      <c r="Q19" s="199"/>
      <c r="R19" s="181"/>
      <c r="S19" s="181"/>
      <c r="T19" s="199"/>
      <c r="U19" s="199"/>
      <c r="V19" s="199"/>
      <c r="W19" s="199"/>
      <c r="X19" s="199"/>
      <c r="Y19" s="203"/>
      <c r="Z19" s="199"/>
      <c r="AA19" s="199"/>
      <c r="AB19" s="199"/>
      <c r="AC19" s="199"/>
      <c r="AD19" s="199"/>
      <c r="AE19" s="199"/>
      <c r="AF19" s="199"/>
      <c r="AG19" s="199"/>
      <c r="AH19" s="199"/>
      <c r="AI19" s="199"/>
      <c r="AJ19" s="199"/>
      <c r="AK19" s="181"/>
      <c r="AL19" s="181"/>
      <c r="AM19" s="181"/>
      <c r="AN19" s="181"/>
      <c r="AO19" s="181"/>
      <c r="AP19" s="181"/>
      <c r="AQ19" s="181"/>
      <c r="AR19" s="181"/>
      <c r="AS19" s="181"/>
      <c r="AT19" s="181"/>
      <c r="AU19" s="181"/>
      <c r="AV19" s="181"/>
      <c r="AW19" s="181"/>
      <c r="AX19" s="181"/>
      <c r="AY19" s="181"/>
      <c r="AZ19" s="181"/>
      <c r="BA19" s="181"/>
      <c r="BB19" s="181"/>
    </row>
    <row r="20" spans="1:54" ht="12.75" customHeight="1">
      <c r="A20" s="228"/>
      <c r="B20" s="211" t="s">
        <v>1491</v>
      </c>
      <c r="C20" s="216"/>
      <c r="D20" s="216"/>
      <c r="E20" s="229"/>
      <c r="F20" s="216"/>
      <c r="G20" s="216"/>
      <c r="H20" s="216"/>
      <c r="I20" s="224"/>
      <c r="J20" s="216"/>
      <c r="K20" s="216"/>
      <c r="L20" s="216"/>
      <c r="M20" s="216"/>
      <c r="N20" s="230"/>
      <c r="O20" s="231"/>
      <c r="P20" s="231"/>
      <c r="Q20" s="216"/>
      <c r="R20" s="232"/>
      <c r="S20" s="216"/>
      <c r="T20" s="216"/>
      <c r="U20" s="216"/>
      <c r="V20" s="216"/>
      <c r="W20" s="216"/>
      <c r="X20" s="216"/>
      <c r="Y20" s="233"/>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row>
    <row r="21" spans="1:54" ht="12.75" customHeight="1">
      <c r="A21" s="173" t="s">
        <v>1492</v>
      </c>
      <c r="B21" s="223"/>
      <c r="C21" s="207" t="s">
        <v>1493</v>
      </c>
      <c r="D21" s="179"/>
      <c r="E21" s="223"/>
      <c r="F21" s="179"/>
      <c r="G21" s="179"/>
      <c r="H21" s="179"/>
      <c r="I21" s="224"/>
      <c r="J21" s="179"/>
      <c r="K21" s="179"/>
      <c r="L21" s="179"/>
      <c r="M21" s="179"/>
      <c r="N21" s="189"/>
      <c r="O21" s="190"/>
      <c r="P21" s="190"/>
      <c r="Q21" s="179"/>
      <c r="R21" s="195"/>
      <c r="S21" s="195"/>
      <c r="T21" s="179"/>
      <c r="U21" s="179"/>
      <c r="V21" s="179"/>
      <c r="W21" s="179"/>
      <c r="X21" s="179"/>
      <c r="Y21" s="192"/>
      <c r="Z21" s="179"/>
      <c r="AA21" s="179"/>
      <c r="AB21" s="179"/>
      <c r="AC21" s="179"/>
      <c r="AD21" s="179"/>
      <c r="AE21" s="179"/>
      <c r="AF21" s="179"/>
      <c r="AG21" s="179"/>
      <c r="AH21" s="179"/>
      <c r="AI21" s="179"/>
      <c r="AJ21" s="179"/>
      <c r="AK21" s="181"/>
      <c r="AL21" s="181"/>
      <c r="AM21" s="181"/>
      <c r="AN21" s="181"/>
      <c r="AO21" s="181"/>
      <c r="AP21" s="181"/>
      <c r="AQ21" s="181"/>
      <c r="AR21" s="181"/>
      <c r="AS21" s="181"/>
      <c r="AT21" s="181"/>
      <c r="AU21" s="181"/>
      <c r="AV21" s="181"/>
      <c r="AW21" s="181"/>
      <c r="AX21" s="181"/>
      <c r="AY21" s="181"/>
      <c r="AZ21" s="181"/>
      <c r="BA21" s="181"/>
      <c r="BB21" s="181"/>
    </row>
    <row r="22" spans="1:54" ht="12.75" customHeight="1">
      <c r="A22" s="228"/>
      <c r="B22" s="216"/>
      <c r="C22" s="216"/>
      <c r="D22" s="216"/>
      <c r="E22" s="229"/>
      <c r="F22" s="216"/>
      <c r="G22" s="216"/>
      <c r="H22" s="216"/>
      <c r="I22" s="224"/>
      <c r="J22" s="216"/>
      <c r="K22" s="216"/>
      <c r="L22" s="216"/>
      <c r="M22" s="216"/>
      <c r="N22" s="230"/>
      <c r="O22" s="231"/>
      <c r="P22" s="231"/>
      <c r="Q22" s="216"/>
      <c r="R22" s="232"/>
      <c r="S22" s="216"/>
      <c r="T22" s="216"/>
      <c r="U22" s="216"/>
      <c r="V22" s="216"/>
      <c r="W22" s="216"/>
      <c r="X22" s="216"/>
      <c r="Y22" s="233"/>
      <c r="Z22" s="216"/>
      <c r="AA22" s="216"/>
      <c r="AB22" s="216"/>
      <c r="AC22" s="216"/>
      <c r="AD22" s="216"/>
      <c r="AE22" s="216"/>
      <c r="AF22" s="216"/>
      <c r="AG22" s="216"/>
      <c r="AH22" s="216"/>
      <c r="AI22" s="216"/>
      <c r="AJ22" s="216"/>
      <c r="AK22" s="216"/>
      <c r="AL22" s="216"/>
      <c r="AM22" s="216"/>
      <c r="AN22" s="216"/>
      <c r="AO22" s="216"/>
      <c r="AP22" s="216"/>
      <c r="AQ22" s="216"/>
      <c r="AR22" s="216"/>
      <c r="AS22" s="216"/>
      <c r="AT22" s="216"/>
      <c r="AU22" s="216"/>
      <c r="AV22" s="216"/>
      <c r="AW22" s="216"/>
      <c r="AX22" s="216"/>
      <c r="AY22" s="216"/>
      <c r="AZ22" s="216"/>
      <c r="BA22" s="216"/>
      <c r="BB22" s="216"/>
    </row>
    <row r="23" spans="1:54" ht="12.75" customHeight="1">
      <c r="A23" s="234" t="s">
        <v>1494</v>
      </c>
      <c r="B23" s="211" t="s">
        <v>1495</v>
      </c>
      <c r="C23" s="216"/>
      <c r="D23" s="211">
        <v>10</v>
      </c>
      <c r="E23" s="188" t="s">
        <v>1496</v>
      </c>
      <c r="F23" s="211" t="s">
        <v>42</v>
      </c>
      <c r="G23" s="211" t="s">
        <v>28</v>
      </c>
      <c r="H23" s="216"/>
      <c r="I23" s="193" t="s">
        <v>1497</v>
      </c>
      <c r="J23" s="211">
        <v>1</v>
      </c>
      <c r="K23" s="216"/>
      <c r="L23" s="216"/>
      <c r="M23" s="216"/>
      <c r="N23" s="230"/>
      <c r="O23" s="194" t="s">
        <v>1498</v>
      </c>
      <c r="P23" s="231"/>
      <c r="Q23" s="216"/>
      <c r="R23" s="232"/>
      <c r="S23" s="216"/>
      <c r="T23" s="216"/>
      <c r="U23" s="216"/>
      <c r="V23" s="216"/>
      <c r="W23" s="216"/>
      <c r="X23" s="216"/>
      <c r="Y23" s="233"/>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row>
    <row r="24" spans="1:54" ht="12.75" customHeight="1">
      <c r="A24" s="173" t="s">
        <v>1499</v>
      </c>
      <c r="B24" s="175" t="s">
        <v>1500</v>
      </c>
      <c r="C24" s="200" t="s">
        <v>1501</v>
      </c>
      <c r="D24" s="200">
        <v>12</v>
      </c>
      <c r="E24" s="175" t="s">
        <v>1502</v>
      </c>
      <c r="F24" s="200" t="s">
        <v>42</v>
      </c>
      <c r="G24" s="200" t="s">
        <v>28</v>
      </c>
      <c r="H24" s="179"/>
      <c r="I24" s="176" t="s">
        <v>1503</v>
      </c>
      <c r="J24" s="200">
        <v>4</v>
      </c>
      <c r="K24" s="179"/>
      <c r="L24" s="179"/>
      <c r="M24" s="179"/>
      <c r="N24" s="189"/>
      <c r="O24" s="235" t="s">
        <v>1504</v>
      </c>
      <c r="P24" s="190"/>
      <c r="Q24" s="179"/>
      <c r="R24" s="195"/>
      <c r="S24" s="195"/>
      <c r="T24" s="179"/>
      <c r="U24" s="179"/>
      <c r="V24" s="179"/>
      <c r="W24" s="179"/>
      <c r="X24" s="179"/>
      <c r="Y24" s="192"/>
      <c r="Z24" s="179"/>
      <c r="AA24" s="179"/>
      <c r="AB24" s="179"/>
      <c r="AC24" s="179"/>
      <c r="AD24" s="179"/>
      <c r="AE24" s="179"/>
      <c r="AF24" s="179"/>
      <c r="AG24" s="179"/>
      <c r="AH24" s="179"/>
      <c r="AI24" s="179"/>
      <c r="AJ24" s="179"/>
      <c r="AK24" s="181"/>
      <c r="AL24" s="181"/>
      <c r="AM24" s="181"/>
      <c r="AN24" s="181"/>
      <c r="AO24" s="181"/>
      <c r="AP24" s="181"/>
      <c r="AQ24" s="181"/>
      <c r="AR24" s="181"/>
      <c r="AS24" s="181"/>
      <c r="AT24" s="181"/>
      <c r="AU24" s="181"/>
      <c r="AV24" s="181"/>
      <c r="AW24" s="181"/>
      <c r="AX24" s="181"/>
      <c r="AY24" s="181"/>
      <c r="AZ24" s="181"/>
      <c r="BA24" s="181"/>
      <c r="BB24" s="181"/>
    </row>
    <row r="25" spans="1:54" ht="12.75" customHeight="1">
      <c r="A25" s="204" t="s">
        <v>667</v>
      </c>
      <c r="B25" s="199"/>
      <c r="C25" s="197" t="s">
        <v>1505</v>
      </c>
      <c r="D25" s="174">
        <v>12</v>
      </c>
      <c r="E25" s="188" t="s">
        <v>1483</v>
      </c>
      <c r="F25" s="197" t="s">
        <v>42</v>
      </c>
      <c r="G25" s="197" t="s">
        <v>28</v>
      </c>
      <c r="H25" s="197" t="s">
        <v>104</v>
      </c>
      <c r="I25" s="193" t="s">
        <v>1485</v>
      </c>
      <c r="J25" s="174">
        <v>5</v>
      </c>
      <c r="K25" s="181"/>
      <c r="L25" s="181"/>
      <c r="M25" s="181"/>
      <c r="N25" s="189"/>
      <c r="O25" s="220" t="s">
        <v>669</v>
      </c>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row>
    <row r="26" spans="1:54" ht="12.75" customHeight="1">
      <c r="A26" s="236" t="s">
        <v>702</v>
      </c>
      <c r="B26" s="198" t="s">
        <v>703</v>
      </c>
      <c r="C26" s="200" t="s">
        <v>1506</v>
      </c>
      <c r="D26" s="200">
        <v>12</v>
      </c>
      <c r="E26" s="175">
        <v>157000</v>
      </c>
      <c r="F26" s="200" t="s">
        <v>42</v>
      </c>
      <c r="G26" s="200" t="s">
        <v>28</v>
      </c>
      <c r="H26" s="179"/>
      <c r="I26" s="193" t="s">
        <v>1507</v>
      </c>
      <c r="J26" s="200">
        <v>2</v>
      </c>
      <c r="K26" s="179"/>
      <c r="L26" s="179"/>
      <c r="M26" s="179"/>
      <c r="N26" s="189"/>
      <c r="O26" s="237" t="s">
        <v>1508</v>
      </c>
      <c r="P26" s="235" t="s">
        <v>706</v>
      </c>
      <c r="Q26" s="235" t="s">
        <v>1509</v>
      </c>
      <c r="S26" s="195"/>
      <c r="T26" s="179"/>
      <c r="U26" s="179"/>
      <c r="V26" s="179"/>
      <c r="W26" s="179"/>
      <c r="X26" s="179"/>
      <c r="Y26" s="192"/>
      <c r="Z26" s="179"/>
      <c r="AA26" s="179"/>
      <c r="AB26" s="179"/>
      <c r="AC26" s="179"/>
      <c r="AD26" s="179"/>
      <c r="AE26" s="179"/>
      <c r="AF26" s="179"/>
      <c r="AG26" s="179"/>
      <c r="AH26" s="179"/>
      <c r="AI26" s="179"/>
      <c r="AJ26" s="179"/>
      <c r="AK26" s="181"/>
      <c r="AL26" s="181"/>
      <c r="AM26" s="181"/>
      <c r="AN26" s="181"/>
      <c r="AO26" s="181"/>
      <c r="AP26" s="181"/>
      <c r="AQ26" s="181"/>
      <c r="AR26" s="181"/>
      <c r="AS26" s="181"/>
      <c r="AT26" s="181"/>
      <c r="AU26" s="181"/>
      <c r="AV26" s="181"/>
      <c r="AW26" s="181"/>
      <c r="AX26" s="181"/>
      <c r="AY26" s="181"/>
      <c r="AZ26" s="181"/>
      <c r="BA26" s="181"/>
      <c r="BB26" s="181"/>
    </row>
    <row r="27" spans="1:54" ht="12.75" customHeight="1">
      <c r="A27" s="236" t="s">
        <v>697</v>
      </c>
      <c r="B27" s="175" t="s">
        <v>698</v>
      </c>
      <c r="C27" s="200" t="s">
        <v>1510</v>
      </c>
      <c r="D27" s="200">
        <v>12</v>
      </c>
      <c r="E27" s="175" t="s">
        <v>1511</v>
      </c>
      <c r="F27" s="200" t="s">
        <v>42</v>
      </c>
      <c r="G27" s="200" t="s">
        <v>28</v>
      </c>
      <c r="H27" s="179"/>
      <c r="I27" s="176" t="s">
        <v>1512</v>
      </c>
      <c r="J27" s="200">
        <v>5</v>
      </c>
      <c r="K27" s="179"/>
      <c r="L27" s="179"/>
      <c r="M27" s="179"/>
      <c r="N27" s="189"/>
      <c r="O27" s="235" t="s">
        <v>701</v>
      </c>
      <c r="P27" s="190"/>
      <c r="Q27" s="179"/>
      <c r="R27" s="195"/>
      <c r="S27" s="195"/>
      <c r="T27" s="179"/>
      <c r="U27" s="179"/>
      <c r="V27" s="179"/>
      <c r="W27" s="179"/>
      <c r="X27" s="179"/>
      <c r="Y27" s="192"/>
      <c r="Z27" s="179"/>
      <c r="AA27" s="179"/>
      <c r="AB27" s="179"/>
      <c r="AC27" s="179"/>
      <c r="AD27" s="179"/>
      <c r="AE27" s="179"/>
      <c r="AF27" s="179"/>
      <c r="AG27" s="179"/>
      <c r="AH27" s="179"/>
      <c r="AI27" s="179"/>
      <c r="AJ27" s="179"/>
      <c r="AK27" s="181"/>
      <c r="AL27" s="181"/>
      <c r="AM27" s="181"/>
      <c r="AN27" s="181"/>
      <c r="AO27" s="181"/>
      <c r="AP27" s="181"/>
      <c r="AQ27" s="181"/>
      <c r="AR27" s="181"/>
      <c r="AS27" s="181"/>
      <c r="AT27" s="181"/>
      <c r="AU27" s="181"/>
      <c r="AV27" s="181"/>
      <c r="AW27" s="181"/>
      <c r="AX27" s="181"/>
      <c r="AY27" s="181"/>
      <c r="AZ27" s="181"/>
      <c r="BA27" s="181"/>
      <c r="BB27" s="181"/>
    </row>
    <row r="28" spans="1:54" ht="12.75" customHeight="1">
      <c r="A28" s="236" t="s">
        <v>652</v>
      </c>
      <c r="B28" s="175" t="s">
        <v>653</v>
      </c>
      <c r="C28" s="200" t="s">
        <v>1513</v>
      </c>
      <c r="D28" s="200">
        <v>12</v>
      </c>
      <c r="E28" s="175">
        <v>40000</v>
      </c>
      <c r="F28" s="200" t="s">
        <v>1514</v>
      </c>
      <c r="G28" s="200" t="s">
        <v>28</v>
      </c>
      <c r="H28" s="179"/>
      <c r="I28" s="176" t="s">
        <v>1515</v>
      </c>
      <c r="J28" s="200">
        <v>5</v>
      </c>
      <c r="K28" s="179"/>
      <c r="L28" s="179"/>
      <c r="M28" s="179"/>
      <c r="N28" s="189"/>
      <c r="O28" s="235" t="s">
        <v>1516</v>
      </c>
      <c r="P28" s="190"/>
      <c r="Q28" s="179"/>
      <c r="R28" s="195"/>
      <c r="S28" s="195"/>
      <c r="T28" s="179"/>
      <c r="U28" s="179"/>
      <c r="V28" s="179"/>
      <c r="W28" s="179"/>
      <c r="X28" s="179"/>
      <c r="Y28" s="192"/>
      <c r="Z28" s="179"/>
      <c r="AA28" s="179"/>
      <c r="AB28" s="179"/>
      <c r="AC28" s="179"/>
      <c r="AD28" s="179"/>
      <c r="AE28" s="179"/>
      <c r="AF28" s="179"/>
      <c r="AG28" s="179"/>
      <c r="AH28" s="179"/>
      <c r="AI28" s="179"/>
      <c r="AJ28" s="179"/>
      <c r="AK28" s="181"/>
      <c r="AL28" s="181"/>
      <c r="AM28" s="181"/>
      <c r="AN28" s="181"/>
      <c r="AO28" s="181"/>
      <c r="AP28" s="181"/>
      <c r="AQ28" s="181"/>
      <c r="AR28" s="181"/>
      <c r="AS28" s="181"/>
      <c r="AT28" s="181"/>
      <c r="AU28" s="181"/>
      <c r="AV28" s="181"/>
      <c r="AW28" s="181"/>
      <c r="AX28" s="181"/>
      <c r="AY28" s="181"/>
      <c r="AZ28" s="181"/>
      <c r="BA28" s="181"/>
      <c r="BB28" s="181"/>
    </row>
    <row r="29" spans="1:54" ht="12.75" customHeight="1">
      <c r="A29" s="238" t="s">
        <v>647</v>
      </c>
      <c r="B29" s="239" t="s">
        <v>648</v>
      </c>
      <c r="C29" s="239" t="s">
        <v>1517</v>
      </c>
      <c r="D29" s="239">
        <v>12</v>
      </c>
      <c r="E29" s="188" t="s">
        <v>1518</v>
      </c>
      <c r="F29" s="239" t="s">
        <v>42</v>
      </c>
      <c r="G29" s="239" t="s">
        <v>1519</v>
      </c>
      <c r="H29" s="216"/>
      <c r="I29" s="193" t="s">
        <v>1520</v>
      </c>
      <c r="J29" s="239">
        <v>1</v>
      </c>
      <c r="K29" s="216"/>
      <c r="L29" s="216"/>
      <c r="M29" s="216"/>
      <c r="N29" s="240"/>
      <c r="O29" s="241" t="s">
        <v>1521</v>
      </c>
      <c r="P29" s="241" t="s">
        <v>651</v>
      </c>
      <c r="Q29" s="231"/>
      <c r="R29" s="232"/>
      <c r="S29" s="216"/>
      <c r="T29" s="216"/>
      <c r="U29" s="216"/>
      <c r="V29" s="216"/>
      <c r="W29" s="216"/>
      <c r="X29" s="216"/>
      <c r="Y29" s="242"/>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row>
    <row r="30" spans="1:54" ht="12.75" customHeight="1">
      <c r="A30" s="238" t="s">
        <v>662</v>
      </c>
      <c r="B30" s="239" t="s">
        <v>663</v>
      </c>
      <c r="C30" s="239" t="s">
        <v>1522</v>
      </c>
      <c r="D30" s="239">
        <v>12</v>
      </c>
      <c r="E30" s="188" t="s">
        <v>1523</v>
      </c>
      <c r="F30" s="239" t="s">
        <v>42</v>
      </c>
      <c r="G30" s="239" t="s">
        <v>22</v>
      </c>
      <c r="H30" s="216"/>
      <c r="I30" s="193" t="s">
        <v>1524</v>
      </c>
      <c r="J30" s="239">
        <v>5</v>
      </c>
      <c r="K30" s="216"/>
      <c r="L30" s="216"/>
      <c r="M30" s="216"/>
      <c r="N30" s="240"/>
      <c r="O30" s="241" t="s">
        <v>665</v>
      </c>
      <c r="P30" s="241" t="s">
        <v>666</v>
      </c>
      <c r="Q30" s="231"/>
      <c r="R30" s="232"/>
      <c r="S30" s="216"/>
      <c r="T30" s="216"/>
      <c r="U30" s="216"/>
      <c r="V30" s="216"/>
      <c r="W30" s="216"/>
      <c r="X30" s="216"/>
      <c r="Y30" s="242"/>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row>
    <row r="31" spans="1:54" ht="23">
      <c r="A31" s="236" t="s">
        <v>657</v>
      </c>
      <c r="B31" s="175" t="s">
        <v>658</v>
      </c>
      <c r="C31" s="200" t="s">
        <v>1525</v>
      </c>
      <c r="D31" s="200">
        <v>12</v>
      </c>
      <c r="E31" s="175" t="s">
        <v>1526</v>
      </c>
      <c r="F31" s="200" t="s">
        <v>42</v>
      </c>
      <c r="G31" s="200" t="s">
        <v>1527</v>
      </c>
      <c r="H31" s="179"/>
      <c r="I31" s="176" t="s">
        <v>1528</v>
      </c>
      <c r="J31" s="200">
        <v>2</v>
      </c>
      <c r="K31" s="179"/>
      <c r="L31" s="179"/>
      <c r="M31" s="179"/>
      <c r="N31" s="189"/>
      <c r="O31" s="235" t="s">
        <v>1529</v>
      </c>
      <c r="P31" s="190"/>
      <c r="Q31" s="179"/>
      <c r="R31" s="195"/>
      <c r="S31" s="195"/>
      <c r="T31" s="179"/>
      <c r="U31" s="179"/>
      <c r="V31" s="179"/>
      <c r="W31" s="179"/>
      <c r="X31" s="179"/>
      <c r="Y31" s="192"/>
      <c r="Z31" s="179"/>
      <c r="AA31" s="179"/>
      <c r="AB31" s="179"/>
      <c r="AC31" s="179"/>
      <c r="AD31" s="179"/>
      <c r="AE31" s="179"/>
      <c r="AF31" s="179"/>
      <c r="AG31" s="179"/>
      <c r="AH31" s="179"/>
      <c r="AI31" s="179"/>
      <c r="AJ31" s="179"/>
      <c r="AK31" s="181"/>
      <c r="AL31" s="181"/>
      <c r="AM31" s="181"/>
      <c r="AN31" s="181"/>
      <c r="AO31" s="181"/>
      <c r="AP31" s="181"/>
      <c r="AQ31" s="181"/>
      <c r="AR31" s="181"/>
      <c r="AS31" s="181"/>
      <c r="AT31" s="181"/>
      <c r="AU31" s="181"/>
      <c r="AV31" s="181"/>
      <c r="AW31" s="181"/>
      <c r="AX31" s="181"/>
      <c r="AY31" s="181"/>
      <c r="AZ31" s="181"/>
      <c r="BA31" s="181"/>
      <c r="BB31" s="181"/>
    </row>
    <row r="32" spans="1:54" ht="34.5">
      <c r="A32" s="236" t="s">
        <v>1530</v>
      </c>
      <c r="B32" s="175"/>
      <c r="C32" s="200" t="s">
        <v>1531</v>
      </c>
      <c r="D32" s="200">
        <v>12</v>
      </c>
      <c r="E32" s="175" t="s">
        <v>1532</v>
      </c>
      <c r="F32" s="200" t="s">
        <v>42</v>
      </c>
      <c r="G32" s="200" t="s">
        <v>1527</v>
      </c>
      <c r="H32" s="179"/>
      <c r="I32" s="176" t="s">
        <v>1533</v>
      </c>
      <c r="J32" s="200">
        <v>2</v>
      </c>
      <c r="K32" s="179"/>
      <c r="L32" s="179"/>
      <c r="M32" s="179"/>
      <c r="N32" s="189"/>
      <c r="O32" s="235" t="s">
        <v>645</v>
      </c>
      <c r="P32" s="190"/>
      <c r="Q32" s="179"/>
      <c r="R32" s="195"/>
      <c r="S32" s="195"/>
      <c r="T32" s="179"/>
      <c r="U32" s="179"/>
      <c r="V32" s="179"/>
      <c r="W32" s="179"/>
      <c r="X32" s="179"/>
      <c r="Y32" s="192"/>
      <c r="Z32" s="179"/>
      <c r="AA32" s="179"/>
      <c r="AB32" s="179"/>
      <c r="AC32" s="179"/>
      <c r="AD32" s="179"/>
      <c r="AE32" s="179"/>
      <c r="AF32" s="179"/>
      <c r="AG32" s="179"/>
      <c r="AH32" s="179"/>
      <c r="AI32" s="179"/>
      <c r="AJ32" s="179"/>
      <c r="AK32" s="181"/>
      <c r="AL32" s="181"/>
      <c r="AM32" s="181"/>
      <c r="AN32" s="181"/>
      <c r="AO32" s="181"/>
      <c r="AP32" s="181"/>
      <c r="AQ32" s="181"/>
      <c r="AR32" s="181"/>
      <c r="AS32" s="181"/>
      <c r="AT32" s="181"/>
      <c r="AU32" s="181"/>
      <c r="AV32" s="181"/>
      <c r="AW32" s="181"/>
      <c r="AX32" s="181"/>
      <c r="AY32" s="181"/>
      <c r="AZ32" s="181"/>
      <c r="BA32" s="181"/>
      <c r="BB32" s="181"/>
    </row>
    <row r="33" spans="1:54" ht="23">
      <c r="A33" s="236" t="s">
        <v>1534</v>
      </c>
      <c r="B33" s="223"/>
      <c r="C33" s="200" t="s">
        <v>1535</v>
      </c>
      <c r="D33" s="200">
        <v>12</v>
      </c>
      <c r="E33" s="175">
        <v>320000</v>
      </c>
      <c r="F33" s="200" t="s">
        <v>42</v>
      </c>
      <c r="G33" s="200" t="s">
        <v>1536</v>
      </c>
      <c r="H33" s="179"/>
      <c r="I33" s="176" t="s">
        <v>1537</v>
      </c>
      <c r="J33" s="200">
        <v>1</v>
      </c>
      <c r="K33" s="179"/>
      <c r="L33" s="179"/>
      <c r="M33" s="179"/>
      <c r="N33" s="189"/>
      <c r="O33" s="235" t="s">
        <v>1538</v>
      </c>
      <c r="P33" s="190"/>
      <c r="Q33" s="179"/>
      <c r="R33" s="195"/>
      <c r="S33" s="195"/>
      <c r="T33" s="179"/>
      <c r="U33" s="179"/>
      <c r="V33" s="179"/>
      <c r="W33" s="179"/>
      <c r="X33" s="179"/>
      <c r="Y33" s="192"/>
      <c r="Z33" s="179"/>
      <c r="AA33" s="179"/>
      <c r="AB33" s="179"/>
      <c r="AC33" s="179"/>
      <c r="AD33" s="179"/>
      <c r="AE33" s="179"/>
      <c r="AF33" s="179"/>
      <c r="AG33" s="179"/>
      <c r="AH33" s="179"/>
      <c r="AI33" s="179"/>
      <c r="AJ33" s="179"/>
      <c r="AK33" s="181"/>
      <c r="AL33" s="181"/>
      <c r="AM33" s="181"/>
      <c r="AN33" s="181"/>
      <c r="AO33" s="181"/>
      <c r="AP33" s="181"/>
      <c r="AQ33" s="181"/>
      <c r="AR33" s="181"/>
      <c r="AS33" s="181"/>
      <c r="AT33" s="181"/>
      <c r="AU33" s="181"/>
      <c r="AV33" s="181"/>
      <c r="AW33" s="181"/>
      <c r="AX33" s="181"/>
      <c r="AY33" s="181"/>
      <c r="AZ33" s="181"/>
      <c r="BA33" s="181"/>
      <c r="BB33" s="181"/>
    </row>
    <row r="34" spans="1:54" ht="23">
      <c r="A34" s="236" t="s">
        <v>1539</v>
      </c>
      <c r="B34" s="175" t="s">
        <v>1540</v>
      </c>
      <c r="C34" s="243" t="s">
        <v>1541</v>
      </c>
      <c r="D34" s="200">
        <v>12</v>
      </c>
      <c r="E34" s="175">
        <v>80000000</v>
      </c>
      <c r="F34" s="200" t="s">
        <v>42</v>
      </c>
      <c r="G34" s="200" t="s">
        <v>28</v>
      </c>
      <c r="H34" s="179"/>
      <c r="I34" s="176" t="s">
        <v>1542</v>
      </c>
      <c r="J34" s="200">
        <v>4</v>
      </c>
      <c r="K34" s="179"/>
      <c r="L34" s="179"/>
      <c r="M34" s="179"/>
      <c r="N34" s="189"/>
      <c r="O34" s="235" t="s">
        <v>1543</v>
      </c>
      <c r="P34" s="190"/>
      <c r="Q34" s="179"/>
      <c r="R34" s="195"/>
      <c r="S34" s="195"/>
      <c r="T34" s="179"/>
      <c r="U34" s="179"/>
      <c r="V34" s="179"/>
      <c r="W34" s="179"/>
      <c r="X34" s="179"/>
      <c r="Y34" s="192"/>
      <c r="Z34" s="179"/>
      <c r="AA34" s="179"/>
      <c r="AB34" s="179"/>
      <c r="AC34" s="179"/>
      <c r="AD34" s="179"/>
      <c r="AE34" s="179"/>
      <c r="AF34" s="179"/>
      <c r="AG34" s="179"/>
      <c r="AH34" s="179"/>
      <c r="AI34" s="179"/>
      <c r="AJ34" s="179"/>
      <c r="AK34" s="181"/>
      <c r="AL34" s="181"/>
      <c r="AM34" s="181"/>
      <c r="AN34" s="181"/>
      <c r="AO34" s="181"/>
      <c r="AP34" s="181"/>
      <c r="AQ34" s="181"/>
      <c r="AR34" s="181"/>
      <c r="AS34" s="181"/>
      <c r="AT34" s="181"/>
      <c r="AU34" s="181"/>
      <c r="AV34" s="181"/>
      <c r="AW34" s="181"/>
      <c r="AX34" s="181"/>
      <c r="AY34" s="181"/>
      <c r="AZ34" s="181"/>
      <c r="BA34" s="181"/>
      <c r="BB34" s="181"/>
    </row>
    <row r="35" spans="1:54" ht="12.5">
      <c r="A35" s="236" t="s">
        <v>1544</v>
      </c>
      <c r="B35" s="175" t="s">
        <v>1540</v>
      </c>
      <c r="C35" s="200" t="s">
        <v>1545</v>
      </c>
      <c r="D35" s="200">
        <v>12</v>
      </c>
      <c r="E35" s="175">
        <v>11000000</v>
      </c>
      <c r="F35" s="200" t="s">
        <v>42</v>
      </c>
      <c r="G35" s="200" t="s">
        <v>28</v>
      </c>
      <c r="H35" s="179"/>
      <c r="I35" s="176" t="s">
        <v>1546</v>
      </c>
      <c r="J35" s="200">
        <v>4</v>
      </c>
      <c r="K35" s="179"/>
      <c r="L35" s="179"/>
      <c r="M35" s="179"/>
      <c r="N35" s="189"/>
      <c r="O35" s="235" t="s">
        <v>1547</v>
      </c>
      <c r="P35" s="190"/>
      <c r="Q35" s="179"/>
      <c r="R35" s="195"/>
      <c r="S35" s="195"/>
      <c r="T35" s="179"/>
      <c r="U35" s="179"/>
      <c r="V35" s="179"/>
      <c r="W35" s="179"/>
      <c r="X35" s="179"/>
      <c r="Y35" s="192"/>
      <c r="Z35" s="179"/>
      <c r="AA35" s="179"/>
      <c r="AB35" s="179"/>
      <c r="AC35" s="179"/>
      <c r="AD35" s="179"/>
      <c r="AE35" s="179"/>
      <c r="AF35" s="179"/>
      <c r="AG35" s="179"/>
      <c r="AH35" s="179"/>
      <c r="AI35" s="179"/>
      <c r="AJ35" s="179"/>
      <c r="AK35" s="181"/>
      <c r="AL35" s="181"/>
      <c r="AM35" s="181"/>
      <c r="AN35" s="181"/>
      <c r="AO35" s="181"/>
      <c r="AP35" s="181"/>
      <c r="AQ35" s="181"/>
      <c r="AR35" s="181"/>
      <c r="AS35" s="181"/>
      <c r="AT35" s="181"/>
      <c r="AU35" s="181"/>
      <c r="AV35" s="181"/>
      <c r="AW35" s="181"/>
      <c r="AX35" s="181"/>
      <c r="AY35" s="181"/>
      <c r="AZ35" s="181"/>
      <c r="BA35" s="181"/>
      <c r="BB35" s="181"/>
    </row>
    <row r="36" spans="1:54" ht="23">
      <c r="A36" s="236" t="s">
        <v>422</v>
      </c>
      <c r="B36" s="223"/>
      <c r="C36" s="200" t="s">
        <v>1548</v>
      </c>
      <c r="D36" s="200">
        <v>12</v>
      </c>
      <c r="E36" s="175" t="s">
        <v>1549</v>
      </c>
      <c r="F36" s="200" t="s">
        <v>42</v>
      </c>
      <c r="G36" s="200" t="s">
        <v>28</v>
      </c>
      <c r="H36" s="179"/>
      <c r="I36" s="176" t="s">
        <v>1549</v>
      </c>
      <c r="J36" s="200">
        <v>5</v>
      </c>
      <c r="K36" s="179"/>
      <c r="L36" s="179"/>
      <c r="M36" s="179"/>
      <c r="N36" s="189"/>
      <c r="O36" s="235" t="s">
        <v>1550</v>
      </c>
      <c r="P36" s="190"/>
      <c r="Q36" s="179"/>
      <c r="R36" s="195"/>
      <c r="S36" s="195"/>
      <c r="T36" s="179"/>
      <c r="U36" s="179"/>
      <c r="V36" s="179"/>
      <c r="W36" s="179"/>
      <c r="X36" s="179"/>
      <c r="Y36" s="192"/>
      <c r="Z36" s="179"/>
      <c r="AA36" s="179"/>
      <c r="AB36" s="179"/>
      <c r="AC36" s="179"/>
      <c r="AD36" s="179"/>
      <c r="AE36" s="179"/>
      <c r="AF36" s="179"/>
      <c r="AG36" s="179"/>
      <c r="AH36" s="179"/>
      <c r="AI36" s="179"/>
      <c r="AJ36" s="179"/>
      <c r="AK36" s="181"/>
      <c r="AL36" s="181"/>
      <c r="AM36" s="181"/>
      <c r="AN36" s="181"/>
      <c r="AO36" s="181"/>
      <c r="AP36" s="181"/>
      <c r="AQ36" s="181"/>
      <c r="AR36" s="181"/>
      <c r="AS36" s="181"/>
      <c r="AT36" s="181"/>
      <c r="AU36" s="181"/>
      <c r="AV36" s="181"/>
      <c r="AW36" s="181"/>
      <c r="AX36" s="181"/>
      <c r="AY36" s="181"/>
      <c r="AZ36" s="181"/>
      <c r="BA36" s="181"/>
      <c r="BB36" s="181"/>
    </row>
    <row r="37" spans="1:54" ht="23">
      <c r="A37" s="244" t="s">
        <v>1551</v>
      </c>
      <c r="B37" s="175" t="s">
        <v>1552</v>
      </c>
      <c r="C37" s="200" t="s">
        <v>1553</v>
      </c>
      <c r="D37" s="200">
        <v>12</v>
      </c>
      <c r="E37" s="175" t="s">
        <v>1554</v>
      </c>
      <c r="F37" s="200" t="s">
        <v>42</v>
      </c>
      <c r="G37" s="200" t="s">
        <v>22</v>
      </c>
      <c r="H37" s="179"/>
      <c r="I37" s="176" t="s">
        <v>1555</v>
      </c>
      <c r="J37" s="200">
        <v>1</v>
      </c>
      <c r="K37" s="179"/>
      <c r="L37" s="179"/>
      <c r="M37" s="179"/>
      <c r="N37" s="189"/>
      <c r="O37" s="235" t="s">
        <v>1556</v>
      </c>
      <c r="P37" s="190"/>
      <c r="Q37" s="179"/>
      <c r="R37" s="195"/>
      <c r="S37" s="195"/>
      <c r="T37" s="179"/>
      <c r="U37" s="179"/>
      <c r="V37" s="179"/>
      <c r="W37" s="179"/>
      <c r="X37" s="179"/>
      <c r="Y37" s="192"/>
      <c r="Z37" s="179"/>
      <c r="AA37" s="179"/>
      <c r="AB37" s="179"/>
      <c r="AC37" s="179"/>
      <c r="AD37" s="179"/>
      <c r="AE37" s="179"/>
      <c r="AF37" s="179"/>
      <c r="AG37" s="179"/>
      <c r="AH37" s="179"/>
      <c r="AI37" s="179"/>
      <c r="AJ37" s="179"/>
      <c r="AK37" s="181"/>
      <c r="AL37" s="181"/>
      <c r="AM37" s="181"/>
      <c r="AN37" s="181"/>
      <c r="AO37" s="181"/>
      <c r="AP37" s="181"/>
      <c r="AQ37" s="181"/>
      <c r="AR37" s="181"/>
      <c r="AS37" s="181"/>
      <c r="AT37" s="181"/>
      <c r="AU37" s="181"/>
      <c r="AV37" s="181"/>
      <c r="AW37" s="181"/>
      <c r="AX37" s="181"/>
      <c r="AY37" s="181"/>
      <c r="AZ37" s="181"/>
      <c r="BA37" s="181"/>
      <c r="BB37" s="181"/>
    </row>
    <row r="38" spans="1:54" ht="23">
      <c r="A38" s="236" t="s">
        <v>1557</v>
      </c>
      <c r="B38" s="175" t="s">
        <v>1558</v>
      </c>
      <c r="C38" s="200" t="s">
        <v>1559</v>
      </c>
      <c r="D38" s="200">
        <v>12</v>
      </c>
      <c r="E38" s="175">
        <v>100000</v>
      </c>
      <c r="F38" s="200" t="s">
        <v>42</v>
      </c>
      <c r="G38" s="200" t="s">
        <v>28</v>
      </c>
      <c r="H38" s="179"/>
      <c r="I38" s="176" t="s">
        <v>1560</v>
      </c>
      <c r="J38" s="200">
        <v>1</v>
      </c>
      <c r="K38" s="179"/>
      <c r="L38" s="179"/>
      <c r="M38" s="179"/>
      <c r="N38" s="189"/>
      <c r="O38" s="235" t="s">
        <v>1561</v>
      </c>
      <c r="P38" s="190"/>
      <c r="Q38" s="179"/>
      <c r="R38" s="195"/>
      <c r="S38" s="195"/>
      <c r="T38" s="179"/>
      <c r="U38" s="179"/>
      <c r="V38" s="179"/>
      <c r="W38" s="179"/>
      <c r="X38" s="179"/>
      <c r="Y38" s="192"/>
      <c r="Z38" s="179"/>
      <c r="AA38" s="179"/>
      <c r="AB38" s="179"/>
      <c r="AC38" s="179"/>
      <c r="AD38" s="179"/>
      <c r="AE38" s="179"/>
      <c r="AF38" s="179"/>
      <c r="AG38" s="179"/>
      <c r="AH38" s="179"/>
      <c r="AI38" s="179"/>
      <c r="AJ38" s="179"/>
      <c r="AK38" s="181"/>
      <c r="AL38" s="181"/>
      <c r="AM38" s="181"/>
      <c r="AN38" s="181"/>
      <c r="AO38" s="181"/>
      <c r="AP38" s="181"/>
      <c r="AQ38" s="181"/>
      <c r="AR38" s="181"/>
      <c r="AS38" s="181"/>
      <c r="AT38" s="181"/>
      <c r="AU38" s="181"/>
      <c r="AV38" s="181"/>
      <c r="AW38" s="181"/>
      <c r="AX38" s="181"/>
      <c r="AY38" s="181"/>
      <c r="AZ38" s="181"/>
      <c r="BA38" s="181"/>
      <c r="BB38" s="181"/>
    </row>
    <row r="39" spans="1:54" ht="34.5">
      <c r="A39" s="236" t="s">
        <v>510</v>
      </c>
      <c r="B39" s="175" t="s">
        <v>511</v>
      </c>
      <c r="C39" s="200" t="s">
        <v>1562</v>
      </c>
      <c r="D39" s="200">
        <v>12</v>
      </c>
      <c r="E39" s="175">
        <v>11500000</v>
      </c>
      <c r="F39" s="200" t="s">
        <v>1563</v>
      </c>
      <c r="G39" s="200" t="s">
        <v>1519</v>
      </c>
      <c r="H39" s="200" t="s">
        <v>104</v>
      </c>
      <c r="I39" s="176" t="s">
        <v>1564</v>
      </c>
      <c r="J39" s="200">
        <v>5</v>
      </c>
      <c r="K39" s="179"/>
      <c r="L39" s="179"/>
      <c r="M39" s="179"/>
      <c r="N39" s="189"/>
      <c r="O39" s="235" t="s">
        <v>515</v>
      </c>
      <c r="P39" s="190"/>
      <c r="Q39" s="179"/>
      <c r="R39" s="195"/>
      <c r="S39" s="195"/>
      <c r="T39" s="179"/>
      <c r="U39" s="179"/>
      <c r="V39" s="179"/>
      <c r="W39" s="179"/>
      <c r="X39" s="179"/>
      <c r="Y39" s="192"/>
      <c r="Z39" s="179"/>
      <c r="AA39" s="179"/>
      <c r="AB39" s="179"/>
      <c r="AC39" s="179"/>
      <c r="AD39" s="179"/>
      <c r="AE39" s="179"/>
      <c r="AF39" s="179"/>
      <c r="AG39" s="179"/>
      <c r="AH39" s="179"/>
      <c r="AI39" s="179"/>
      <c r="AJ39" s="179"/>
      <c r="AK39" s="181"/>
      <c r="AL39" s="181"/>
      <c r="AM39" s="181"/>
      <c r="AN39" s="181"/>
      <c r="AO39" s="181"/>
      <c r="AP39" s="181"/>
      <c r="AQ39" s="181"/>
      <c r="AR39" s="181"/>
      <c r="AS39" s="181"/>
      <c r="AT39" s="181"/>
      <c r="AU39" s="181"/>
      <c r="AV39" s="181"/>
      <c r="AW39" s="181"/>
      <c r="AX39" s="181"/>
      <c r="AY39" s="181"/>
      <c r="AZ39" s="181"/>
      <c r="BA39" s="181"/>
      <c r="BB39" s="181"/>
    </row>
    <row r="40" spans="1:54" ht="12.5">
      <c r="A40" s="236" t="s">
        <v>529</v>
      </c>
      <c r="B40" s="223"/>
      <c r="C40" s="245" t="s">
        <v>1565</v>
      </c>
      <c r="D40" s="200">
        <v>12</v>
      </c>
      <c r="E40" s="175">
        <v>49611709</v>
      </c>
      <c r="F40" s="200" t="s">
        <v>36</v>
      </c>
      <c r="G40" s="200" t="s">
        <v>1519</v>
      </c>
      <c r="H40" s="179"/>
      <c r="I40" s="176" t="s">
        <v>1566</v>
      </c>
      <c r="J40" s="200">
        <v>2</v>
      </c>
      <c r="K40" s="179"/>
      <c r="L40" s="179"/>
      <c r="M40" s="179"/>
      <c r="N40" s="189"/>
      <c r="O40" s="235" t="s">
        <v>531</v>
      </c>
      <c r="P40" s="190"/>
      <c r="Q40" s="179"/>
      <c r="R40" s="195"/>
      <c r="S40" s="195"/>
      <c r="T40" s="179"/>
      <c r="U40" s="179"/>
      <c r="V40" s="179"/>
      <c r="W40" s="179"/>
      <c r="X40" s="179"/>
      <c r="Y40" s="192"/>
      <c r="Z40" s="179"/>
      <c r="AA40" s="179"/>
      <c r="AB40" s="179"/>
      <c r="AC40" s="179"/>
      <c r="AD40" s="179"/>
      <c r="AE40" s="179"/>
      <c r="AF40" s="179"/>
      <c r="AG40" s="179"/>
      <c r="AH40" s="179"/>
      <c r="AI40" s="179"/>
      <c r="AJ40" s="179"/>
      <c r="AK40" s="181"/>
      <c r="AL40" s="181"/>
      <c r="AM40" s="181"/>
      <c r="AN40" s="181"/>
      <c r="AO40" s="181"/>
      <c r="AP40" s="181"/>
      <c r="AQ40" s="181"/>
      <c r="AR40" s="181"/>
      <c r="AS40" s="181"/>
      <c r="AT40" s="181"/>
      <c r="AU40" s="181"/>
      <c r="AV40" s="181"/>
      <c r="AW40" s="181"/>
      <c r="AX40" s="181"/>
      <c r="AY40" s="181"/>
      <c r="AZ40" s="181"/>
      <c r="BA40" s="181"/>
      <c r="BB40" s="181"/>
    </row>
    <row r="41" spans="1:54" ht="12.5">
      <c r="A41" s="236" t="s">
        <v>1567</v>
      </c>
      <c r="B41" s="175" t="s">
        <v>1568</v>
      </c>
      <c r="C41" s="200" t="s">
        <v>1569</v>
      </c>
      <c r="D41" s="200">
        <v>12</v>
      </c>
      <c r="E41" s="175">
        <v>15000</v>
      </c>
      <c r="F41" s="200" t="s">
        <v>42</v>
      </c>
      <c r="G41" s="200" t="s">
        <v>28</v>
      </c>
      <c r="H41" s="179"/>
      <c r="I41" s="176" t="s">
        <v>1570</v>
      </c>
      <c r="J41" s="200">
        <v>1</v>
      </c>
      <c r="K41" s="179"/>
      <c r="L41" s="179"/>
      <c r="M41" s="179"/>
      <c r="N41" s="189"/>
      <c r="O41" s="235" t="s">
        <v>1571</v>
      </c>
      <c r="P41" s="190"/>
      <c r="Q41" s="179"/>
      <c r="R41" s="195"/>
      <c r="S41" s="195"/>
      <c r="T41" s="179"/>
      <c r="U41" s="179"/>
      <c r="V41" s="179"/>
      <c r="W41" s="179"/>
      <c r="X41" s="179"/>
      <c r="Y41" s="192"/>
      <c r="Z41" s="179"/>
      <c r="AA41" s="179"/>
      <c r="AB41" s="179"/>
      <c r="AC41" s="179"/>
      <c r="AD41" s="179"/>
      <c r="AE41" s="179"/>
      <c r="AF41" s="179"/>
      <c r="AG41" s="179"/>
      <c r="AH41" s="179"/>
      <c r="AI41" s="179"/>
      <c r="AJ41" s="179"/>
      <c r="AK41" s="181"/>
      <c r="AL41" s="181"/>
      <c r="AM41" s="181"/>
      <c r="AN41" s="181"/>
      <c r="AO41" s="181"/>
      <c r="AP41" s="181"/>
      <c r="AQ41" s="181"/>
      <c r="AR41" s="181"/>
      <c r="AS41" s="181"/>
      <c r="AT41" s="181"/>
      <c r="AU41" s="181"/>
      <c r="AV41" s="181"/>
      <c r="AW41" s="181"/>
      <c r="AX41" s="181"/>
      <c r="AY41" s="181"/>
      <c r="AZ41" s="181"/>
      <c r="BA41" s="181"/>
      <c r="BB41" s="181"/>
    </row>
    <row r="42" spans="1:54" ht="23">
      <c r="A42" s="236" t="s">
        <v>521</v>
      </c>
      <c r="B42" s="223"/>
      <c r="C42" s="200" t="s">
        <v>1572</v>
      </c>
      <c r="D42" s="200">
        <v>12</v>
      </c>
      <c r="E42" s="175">
        <v>274477</v>
      </c>
      <c r="F42" s="200" t="s">
        <v>36</v>
      </c>
      <c r="G42" s="200" t="s">
        <v>28</v>
      </c>
      <c r="H42" s="179"/>
      <c r="I42" s="176" t="s">
        <v>1573</v>
      </c>
      <c r="J42" s="200">
        <v>1</v>
      </c>
      <c r="K42" s="179"/>
      <c r="L42" s="179"/>
      <c r="M42" s="179"/>
      <c r="N42" s="189"/>
      <c r="O42" s="235" t="s">
        <v>524</v>
      </c>
      <c r="P42" s="190"/>
      <c r="Q42" s="179"/>
      <c r="R42" s="195"/>
      <c r="S42" s="195"/>
      <c r="T42" s="179"/>
      <c r="U42" s="179"/>
      <c r="V42" s="179"/>
      <c r="W42" s="179"/>
      <c r="X42" s="179"/>
      <c r="Y42" s="192"/>
      <c r="Z42" s="179"/>
      <c r="AA42" s="179"/>
      <c r="AB42" s="179"/>
      <c r="AC42" s="179"/>
      <c r="AD42" s="179"/>
      <c r="AE42" s="179"/>
      <c r="AF42" s="179"/>
      <c r="AG42" s="179"/>
      <c r="AH42" s="179"/>
      <c r="AI42" s="179"/>
      <c r="AJ42" s="179"/>
      <c r="AK42" s="181"/>
      <c r="AL42" s="181"/>
      <c r="AM42" s="181"/>
      <c r="AN42" s="181"/>
      <c r="AO42" s="181"/>
      <c r="AP42" s="181"/>
      <c r="AQ42" s="181"/>
      <c r="AR42" s="181"/>
      <c r="AS42" s="181"/>
      <c r="AT42" s="181"/>
      <c r="AU42" s="181"/>
      <c r="AV42" s="181"/>
      <c r="AW42" s="181"/>
      <c r="AX42" s="181"/>
      <c r="AY42" s="181"/>
      <c r="AZ42" s="181"/>
      <c r="BA42" s="181"/>
      <c r="BB42" s="181"/>
    </row>
    <row r="43" spans="1:54" ht="34.5">
      <c r="A43" s="246" t="s">
        <v>516</v>
      </c>
      <c r="B43" s="247" t="s">
        <v>517</v>
      </c>
      <c r="C43" s="39" t="s">
        <v>1574</v>
      </c>
      <c r="D43" s="39">
        <v>12</v>
      </c>
      <c r="E43" s="247">
        <v>55000000</v>
      </c>
      <c r="F43" s="39" t="s">
        <v>36</v>
      </c>
      <c r="G43" s="39" t="s">
        <v>28</v>
      </c>
      <c r="H43" s="42"/>
      <c r="I43" s="248" t="s">
        <v>1575</v>
      </c>
      <c r="J43" s="39">
        <v>5</v>
      </c>
      <c r="K43" s="42"/>
      <c r="L43" s="42"/>
      <c r="M43" s="42"/>
      <c r="N43" s="249"/>
      <c r="O43" s="250" t="s">
        <v>520</v>
      </c>
      <c r="P43" s="251"/>
      <c r="Q43" s="42"/>
      <c r="R43" s="42"/>
      <c r="S43" s="42"/>
      <c r="T43" s="42"/>
      <c r="U43" s="42"/>
      <c r="V43" s="42"/>
      <c r="W43" s="42"/>
      <c r="X43" s="42"/>
      <c r="Y43" s="252"/>
      <c r="Z43" s="42"/>
      <c r="AA43" s="42"/>
      <c r="AB43" s="42"/>
      <c r="AC43" s="42"/>
      <c r="AD43" s="42"/>
      <c r="AE43" s="42"/>
      <c r="AF43" s="42"/>
      <c r="AG43" s="42"/>
      <c r="AH43" s="42"/>
      <c r="AI43" s="42"/>
      <c r="AJ43" s="42"/>
      <c r="AK43" s="46"/>
      <c r="AL43" s="46"/>
      <c r="AM43" s="46"/>
      <c r="AN43" s="46"/>
      <c r="AO43" s="46"/>
      <c r="AP43" s="46"/>
      <c r="AQ43" s="46"/>
      <c r="AR43" s="46"/>
      <c r="AS43" s="46"/>
      <c r="AT43" s="46"/>
      <c r="AU43" s="46"/>
      <c r="AV43" s="46"/>
      <c r="AW43" s="46"/>
      <c r="AX43" s="46"/>
      <c r="AY43" s="46"/>
      <c r="AZ43" s="46"/>
      <c r="BA43" s="46"/>
      <c r="BB43" s="46"/>
    </row>
    <row r="44" spans="1:54" ht="23">
      <c r="A44" s="236" t="s">
        <v>740</v>
      </c>
      <c r="B44" s="223"/>
      <c r="C44" s="200" t="s">
        <v>1576</v>
      </c>
      <c r="D44" s="200">
        <v>12</v>
      </c>
      <c r="E44" s="175">
        <v>5190396</v>
      </c>
      <c r="F44" s="200" t="s">
        <v>1577</v>
      </c>
      <c r="G44" s="200" t="s">
        <v>1519</v>
      </c>
      <c r="H44" s="179"/>
      <c r="I44" s="176" t="s">
        <v>1578</v>
      </c>
      <c r="J44" s="200">
        <v>2</v>
      </c>
      <c r="K44" s="179"/>
      <c r="L44" s="179"/>
      <c r="M44" s="179"/>
      <c r="N44" s="189"/>
      <c r="O44" s="235" t="s">
        <v>1579</v>
      </c>
      <c r="P44" s="190"/>
      <c r="Q44" s="179"/>
      <c r="R44" s="195"/>
      <c r="S44" s="195"/>
      <c r="T44" s="179"/>
      <c r="U44" s="179"/>
      <c r="V44" s="179"/>
      <c r="W44" s="179"/>
      <c r="X44" s="179"/>
      <c r="Y44" s="192"/>
      <c r="Z44" s="179"/>
      <c r="AA44" s="179"/>
      <c r="AB44" s="179"/>
      <c r="AC44" s="179"/>
      <c r="AD44" s="179"/>
      <c r="AE44" s="179"/>
      <c r="AF44" s="179"/>
      <c r="AG44" s="179"/>
      <c r="AH44" s="179"/>
      <c r="AI44" s="179"/>
      <c r="AJ44" s="179"/>
      <c r="AK44" s="181"/>
      <c r="AL44" s="181"/>
      <c r="AM44" s="181"/>
      <c r="AN44" s="181"/>
      <c r="AO44" s="181"/>
      <c r="AP44" s="181"/>
      <c r="AQ44" s="181"/>
      <c r="AR44" s="181"/>
      <c r="AS44" s="181"/>
      <c r="AT44" s="181"/>
      <c r="AU44" s="181"/>
      <c r="AV44" s="181"/>
      <c r="AW44" s="181"/>
      <c r="AX44" s="181"/>
      <c r="AY44" s="181"/>
      <c r="AZ44" s="181"/>
      <c r="BA44" s="181"/>
      <c r="BB44" s="181"/>
    </row>
    <row r="45" spans="1:54" ht="23">
      <c r="A45" s="236" t="s">
        <v>504</v>
      </c>
      <c r="B45" s="223"/>
      <c r="C45" s="200" t="s">
        <v>1580</v>
      </c>
      <c r="D45" s="200">
        <v>9</v>
      </c>
      <c r="E45" s="175">
        <v>65000000</v>
      </c>
      <c r="F45" s="200" t="s">
        <v>42</v>
      </c>
      <c r="G45" s="200" t="s">
        <v>28</v>
      </c>
      <c r="H45" s="179"/>
      <c r="I45" s="176" t="s">
        <v>1581</v>
      </c>
      <c r="J45" s="200">
        <v>1</v>
      </c>
      <c r="K45" s="179"/>
      <c r="L45" s="179"/>
      <c r="M45" s="179"/>
      <c r="N45" s="189"/>
      <c r="O45" s="235" t="s">
        <v>1582</v>
      </c>
      <c r="P45" s="190"/>
      <c r="Q45" s="179"/>
      <c r="R45" s="195"/>
      <c r="S45" s="195"/>
      <c r="T45" s="179"/>
      <c r="U45" s="179"/>
      <c r="V45" s="179"/>
      <c r="W45" s="179"/>
      <c r="X45" s="179"/>
      <c r="Y45" s="192"/>
      <c r="Z45" s="179"/>
      <c r="AA45" s="179"/>
      <c r="AB45" s="179"/>
      <c r="AC45" s="179"/>
      <c r="AD45" s="179"/>
      <c r="AE45" s="179"/>
      <c r="AF45" s="179"/>
      <c r="AG45" s="179"/>
      <c r="AH45" s="179"/>
      <c r="AI45" s="179"/>
      <c r="AJ45" s="179"/>
      <c r="AK45" s="181"/>
      <c r="AL45" s="181"/>
      <c r="AM45" s="181"/>
      <c r="AN45" s="181"/>
      <c r="AO45" s="181"/>
      <c r="AP45" s="181"/>
      <c r="AQ45" s="181"/>
      <c r="AR45" s="181"/>
      <c r="AS45" s="181"/>
      <c r="AT45" s="181"/>
      <c r="AU45" s="181"/>
      <c r="AV45" s="181"/>
      <c r="AW45" s="181"/>
      <c r="AX45" s="181"/>
      <c r="AY45" s="181"/>
      <c r="AZ45" s="181"/>
      <c r="BA45" s="181"/>
      <c r="BB45" s="181"/>
    </row>
    <row r="46" spans="1:54" ht="23">
      <c r="A46" s="236" t="s">
        <v>585</v>
      </c>
      <c r="B46" s="223"/>
      <c r="C46" s="200" t="s">
        <v>1583</v>
      </c>
      <c r="D46" s="200">
        <v>12</v>
      </c>
      <c r="E46" s="175">
        <v>164000000</v>
      </c>
      <c r="F46" s="200" t="s">
        <v>42</v>
      </c>
      <c r="G46" s="200" t="s">
        <v>28</v>
      </c>
      <c r="H46" s="179"/>
      <c r="I46" s="176" t="s">
        <v>1584</v>
      </c>
      <c r="J46" s="200">
        <v>1</v>
      </c>
      <c r="K46" s="179"/>
      <c r="L46" s="179"/>
      <c r="M46" s="179"/>
      <c r="N46" s="189"/>
      <c r="O46" s="235" t="s">
        <v>1585</v>
      </c>
      <c r="P46" s="190"/>
      <c r="Q46" s="179"/>
      <c r="R46" s="195"/>
      <c r="S46" s="195"/>
      <c r="T46" s="179"/>
      <c r="U46" s="179"/>
      <c r="V46" s="179"/>
      <c r="W46" s="179"/>
      <c r="X46" s="179"/>
      <c r="Y46" s="192"/>
      <c r="Z46" s="179"/>
      <c r="AA46" s="179"/>
      <c r="AB46" s="179"/>
      <c r="AC46" s="179"/>
      <c r="AD46" s="179"/>
      <c r="AE46" s="179"/>
      <c r="AF46" s="179"/>
      <c r="AG46" s="179"/>
      <c r="AH46" s="179"/>
      <c r="AI46" s="179"/>
      <c r="AJ46" s="179"/>
      <c r="AK46" s="181"/>
      <c r="AL46" s="181"/>
      <c r="AM46" s="181"/>
      <c r="AN46" s="181"/>
      <c r="AO46" s="181"/>
      <c r="AP46" s="181"/>
      <c r="AQ46" s="181"/>
      <c r="AR46" s="181"/>
      <c r="AS46" s="181"/>
      <c r="AT46" s="181"/>
      <c r="AU46" s="181"/>
      <c r="AV46" s="181"/>
      <c r="AW46" s="181"/>
      <c r="AX46" s="181"/>
      <c r="AY46" s="181"/>
      <c r="AZ46" s="181"/>
      <c r="BA46" s="181"/>
      <c r="BB46" s="181"/>
    </row>
    <row r="47" spans="1:54" ht="12.5">
      <c r="A47" s="236" t="s">
        <v>499</v>
      </c>
      <c r="B47" s="223"/>
      <c r="C47" s="200" t="s">
        <v>1586</v>
      </c>
      <c r="D47" s="200">
        <v>8</v>
      </c>
      <c r="E47" s="175">
        <v>117000000</v>
      </c>
      <c r="F47" s="200" t="s">
        <v>42</v>
      </c>
      <c r="G47" s="200" t="s">
        <v>28</v>
      </c>
      <c r="H47" s="179"/>
      <c r="I47" s="176" t="s">
        <v>1587</v>
      </c>
      <c r="J47" s="200">
        <v>1</v>
      </c>
      <c r="K47" s="179"/>
      <c r="L47" s="179"/>
      <c r="M47" s="179"/>
      <c r="N47" s="189"/>
      <c r="O47" s="235" t="s">
        <v>502</v>
      </c>
      <c r="P47" s="190"/>
      <c r="Q47" s="179"/>
      <c r="R47" s="195"/>
      <c r="S47" s="195"/>
      <c r="T47" s="179"/>
      <c r="U47" s="179"/>
      <c r="V47" s="179"/>
      <c r="W47" s="179"/>
      <c r="X47" s="179"/>
      <c r="Y47" s="192"/>
      <c r="Z47" s="179"/>
      <c r="AA47" s="179"/>
      <c r="AB47" s="179"/>
      <c r="AC47" s="179"/>
      <c r="AD47" s="179"/>
      <c r="AE47" s="179"/>
      <c r="AF47" s="179"/>
      <c r="AG47" s="179"/>
      <c r="AH47" s="179"/>
      <c r="AI47" s="179"/>
      <c r="AJ47" s="179"/>
      <c r="AK47" s="181"/>
      <c r="AL47" s="181"/>
      <c r="AM47" s="181"/>
      <c r="AN47" s="181"/>
      <c r="AO47" s="181"/>
      <c r="AP47" s="181"/>
      <c r="AQ47" s="181"/>
      <c r="AR47" s="181"/>
      <c r="AS47" s="181"/>
      <c r="AT47" s="181"/>
      <c r="AU47" s="181"/>
      <c r="AV47" s="181"/>
      <c r="AW47" s="181"/>
      <c r="AX47" s="181"/>
      <c r="AY47" s="181"/>
      <c r="AZ47" s="181"/>
      <c r="BA47" s="181"/>
      <c r="BB47" s="181"/>
    </row>
    <row r="48" spans="1:54" ht="12.5">
      <c r="A48" s="236" t="s">
        <v>1033</v>
      </c>
      <c r="B48" s="223"/>
      <c r="C48" s="200" t="s">
        <v>1588</v>
      </c>
      <c r="D48" s="200">
        <v>8</v>
      </c>
      <c r="E48" s="175">
        <v>3600000</v>
      </c>
      <c r="F48" s="200" t="s">
        <v>36</v>
      </c>
      <c r="G48" s="200" t="s">
        <v>28</v>
      </c>
      <c r="H48" s="179"/>
      <c r="I48" s="176" t="s">
        <v>1589</v>
      </c>
      <c r="J48" s="200">
        <v>3</v>
      </c>
      <c r="K48" s="179"/>
      <c r="L48" s="179"/>
      <c r="M48" s="179"/>
      <c r="N48" s="189"/>
      <c r="O48" s="235" t="s">
        <v>1036</v>
      </c>
      <c r="P48" s="190"/>
      <c r="Q48" s="179"/>
      <c r="R48" s="195"/>
      <c r="S48" s="195"/>
      <c r="T48" s="179"/>
      <c r="U48" s="179"/>
      <c r="V48" s="179"/>
      <c r="W48" s="179"/>
      <c r="X48" s="179"/>
      <c r="Y48" s="192"/>
      <c r="Z48" s="179"/>
      <c r="AA48" s="179"/>
      <c r="AB48" s="179"/>
      <c r="AC48" s="179"/>
      <c r="AD48" s="179"/>
      <c r="AE48" s="179"/>
      <c r="AF48" s="179"/>
      <c r="AG48" s="179"/>
      <c r="AH48" s="179"/>
      <c r="AI48" s="179"/>
      <c r="AJ48" s="179"/>
      <c r="AK48" s="181"/>
      <c r="AL48" s="181"/>
      <c r="AM48" s="181"/>
      <c r="AN48" s="181"/>
      <c r="AO48" s="181"/>
      <c r="AP48" s="181"/>
      <c r="AQ48" s="181"/>
      <c r="AR48" s="181"/>
      <c r="AS48" s="181"/>
      <c r="AT48" s="181"/>
      <c r="AU48" s="181"/>
      <c r="AV48" s="181"/>
      <c r="AW48" s="181"/>
      <c r="AX48" s="181"/>
      <c r="AY48" s="181"/>
      <c r="AZ48" s="181"/>
      <c r="BA48" s="181"/>
      <c r="BB48" s="181"/>
    </row>
    <row r="49" spans="1:54" ht="34.5">
      <c r="A49" s="236" t="s">
        <v>572</v>
      </c>
      <c r="B49" s="175" t="s">
        <v>573</v>
      </c>
      <c r="C49" s="200" t="s">
        <v>1590</v>
      </c>
      <c r="D49" s="200">
        <v>12</v>
      </c>
      <c r="E49" s="175">
        <v>100544934</v>
      </c>
      <c r="F49" s="200" t="s">
        <v>42</v>
      </c>
      <c r="G49" s="200" t="s">
        <v>28</v>
      </c>
      <c r="H49" s="179"/>
      <c r="I49" s="176" t="s">
        <v>1591</v>
      </c>
      <c r="J49" s="200">
        <v>4</v>
      </c>
      <c r="K49" s="179"/>
      <c r="L49" s="179"/>
      <c r="M49" s="179"/>
      <c r="N49" s="189"/>
      <c r="O49" s="235" t="s">
        <v>575</v>
      </c>
      <c r="P49" s="190"/>
      <c r="Q49" s="179"/>
      <c r="R49" s="195"/>
      <c r="S49" s="195"/>
      <c r="T49" s="179"/>
      <c r="U49" s="179"/>
      <c r="V49" s="179"/>
      <c r="W49" s="179"/>
      <c r="X49" s="179"/>
      <c r="Y49" s="192"/>
      <c r="Z49" s="179"/>
      <c r="AA49" s="179"/>
      <c r="AB49" s="179"/>
      <c r="AC49" s="179"/>
      <c r="AD49" s="179"/>
      <c r="AE49" s="179"/>
      <c r="AF49" s="179"/>
      <c r="AG49" s="179"/>
      <c r="AH49" s="179"/>
      <c r="AI49" s="179"/>
      <c r="AJ49" s="179"/>
      <c r="AK49" s="181"/>
      <c r="AL49" s="181"/>
      <c r="AM49" s="181"/>
      <c r="AN49" s="181"/>
      <c r="AO49" s="181"/>
      <c r="AP49" s="181"/>
      <c r="AQ49" s="181"/>
      <c r="AR49" s="181"/>
      <c r="AS49" s="181"/>
      <c r="AT49" s="181"/>
      <c r="AU49" s="181"/>
      <c r="AV49" s="181"/>
      <c r="AW49" s="181"/>
      <c r="AX49" s="181"/>
      <c r="AY49" s="181"/>
      <c r="AZ49" s="181"/>
      <c r="BA49" s="181"/>
      <c r="BB49" s="181"/>
    </row>
    <row r="50" spans="1:54" ht="34.5">
      <c r="A50" s="236" t="s">
        <v>343</v>
      </c>
      <c r="B50" s="223"/>
      <c r="C50" s="200" t="s">
        <v>1592</v>
      </c>
      <c r="D50" s="200">
        <v>12</v>
      </c>
      <c r="E50" s="175">
        <v>32888300</v>
      </c>
      <c r="F50" s="200" t="s">
        <v>42</v>
      </c>
      <c r="G50" s="200" t="s">
        <v>28</v>
      </c>
      <c r="H50" s="179"/>
      <c r="I50" s="176" t="s">
        <v>1593</v>
      </c>
      <c r="J50" s="200">
        <v>4</v>
      </c>
      <c r="K50" s="179"/>
      <c r="L50" s="179"/>
      <c r="M50" s="179"/>
      <c r="N50" s="189"/>
      <c r="O50" s="235" t="s">
        <v>1594</v>
      </c>
      <c r="P50" s="190"/>
      <c r="Q50" s="179"/>
      <c r="R50" s="195"/>
      <c r="S50" s="195"/>
      <c r="T50" s="179"/>
      <c r="U50" s="179"/>
      <c r="V50" s="179"/>
      <c r="W50" s="179"/>
      <c r="X50" s="179"/>
      <c r="Y50" s="192"/>
      <c r="Z50" s="179"/>
      <c r="AA50" s="179"/>
      <c r="AB50" s="179"/>
      <c r="AC50" s="179"/>
      <c r="AD50" s="179"/>
      <c r="AE50" s="179"/>
      <c r="AF50" s="179"/>
      <c r="AG50" s="179"/>
      <c r="AH50" s="179"/>
      <c r="AI50" s="179"/>
      <c r="AJ50" s="179"/>
      <c r="AK50" s="181"/>
      <c r="AL50" s="181"/>
      <c r="AM50" s="181"/>
      <c r="AN50" s="181"/>
      <c r="AO50" s="181"/>
      <c r="AP50" s="181"/>
      <c r="AQ50" s="181"/>
      <c r="AR50" s="181"/>
      <c r="AS50" s="181"/>
      <c r="AT50" s="181"/>
      <c r="AU50" s="181"/>
      <c r="AV50" s="181"/>
      <c r="AW50" s="181"/>
      <c r="AX50" s="181"/>
      <c r="AY50" s="181"/>
      <c r="AZ50" s="181"/>
      <c r="BA50" s="181"/>
      <c r="BB50" s="181"/>
    </row>
    <row r="51" spans="1:54" ht="23">
      <c r="A51" s="236" t="s">
        <v>559</v>
      </c>
      <c r="B51" s="223"/>
      <c r="C51" s="200" t="s">
        <v>1595</v>
      </c>
      <c r="D51" s="200">
        <v>12</v>
      </c>
      <c r="E51" s="175">
        <v>35000</v>
      </c>
      <c r="F51" s="200" t="s">
        <v>42</v>
      </c>
      <c r="G51" s="200" t="s">
        <v>28</v>
      </c>
      <c r="H51" s="179"/>
      <c r="I51" s="176" t="s">
        <v>1596</v>
      </c>
      <c r="J51" s="200">
        <v>1</v>
      </c>
      <c r="K51" s="179"/>
      <c r="L51" s="179"/>
      <c r="M51" s="179"/>
      <c r="N51" s="189"/>
      <c r="O51" s="235" t="s">
        <v>562</v>
      </c>
      <c r="P51" s="190"/>
      <c r="Q51" s="179"/>
      <c r="R51" s="195"/>
      <c r="S51" s="195"/>
      <c r="T51" s="179"/>
      <c r="U51" s="179"/>
      <c r="V51" s="179"/>
      <c r="W51" s="179"/>
      <c r="X51" s="179"/>
      <c r="Y51" s="192"/>
      <c r="Z51" s="179"/>
      <c r="AA51" s="179"/>
      <c r="AB51" s="179"/>
      <c r="AC51" s="179"/>
      <c r="AD51" s="179"/>
      <c r="AE51" s="179"/>
      <c r="AF51" s="179"/>
      <c r="AG51" s="179"/>
      <c r="AH51" s="179"/>
      <c r="AI51" s="179"/>
      <c r="AJ51" s="179"/>
      <c r="AK51" s="181"/>
      <c r="AL51" s="181"/>
      <c r="AM51" s="181"/>
      <c r="AN51" s="181"/>
      <c r="AO51" s="181"/>
      <c r="AP51" s="181"/>
      <c r="AQ51" s="181"/>
      <c r="AR51" s="181"/>
      <c r="AS51" s="181"/>
      <c r="AT51" s="181"/>
      <c r="AU51" s="181"/>
      <c r="AV51" s="181"/>
      <c r="AW51" s="181"/>
      <c r="AX51" s="181"/>
      <c r="AY51" s="181"/>
      <c r="AZ51" s="181"/>
      <c r="BA51" s="181"/>
      <c r="BB51" s="181"/>
    </row>
    <row r="52" spans="1:54" ht="34.5">
      <c r="A52" s="236" t="s">
        <v>568</v>
      </c>
      <c r="B52" s="175" t="s">
        <v>569</v>
      </c>
      <c r="C52" s="200" t="s">
        <v>1597</v>
      </c>
      <c r="D52" s="200">
        <v>12</v>
      </c>
      <c r="E52" s="175">
        <v>112000</v>
      </c>
      <c r="F52" s="200" t="s">
        <v>1577</v>
      </c>
      <c r="G52" s="200" t="s">
        <v>1519</v>
      </c>
      <c r="H52" s="179"/>
      <c r="I52" s="176" t="s">
        <v>1598</v>
      </c>
      <c r="J52" s="200">
        <v>5</v>
      </c>
      <c r="K52" s="179"/>
      <c r="L52" s="179"/>
      <c r="M52" s="179"/>
      <c r="N52" s="189"/>
      <c r="O52" s="235" t="s">
        <v>571</v>
      </c>
      <c r="P52" s="190"/>
      <c r="Q52" s="179"/>
      <c r="R52" s="195"/>
      <c r="S52" s="195"/>
      <c r="T52" s="179"/>
      <c r="U52" s="179"/>
      <c r="V52" s="179"/>
      <c r="W52" s="179"/>
      <c r="X52" s="179"/>
      <c r="Y52" s="192"/>
      <c r="Z52" s="179"/>
      <c r="AA52" s="179"/>
      <c r="AB52" s="179"/>
      <c r="AC52" s="179"/>
      <c r="AD52" s="179"/>
      <c r="AE52" s="179"/>
      <c r="AF52" s="179"/>
      <c r="AG52" s="179"/>
      <c r="AH52" s="179"/>
      <c r="AI52" s="179"/>
      <c r="AJ52" s="179"/>
      <c r="AK52" s="181"/>
      <c r="AL52" s="181"/>
      <c r="AM52" s="181"/>
      <c r="AN52" s="181"/>
      <c r="AO52" s="181"/>
      <c r="AP52" s="181"/>
      <c r="AQ52" s="181"/>
      <c r="AR52" s="181"/>
      <c r="AS52" s="181"/>
      <c r="AT52" s="181"/>
      <c r="AU52" s="181"/>
      <c r="AV52" s="181"/>
      <c r="AW52" s="181"/>
      <c r="AX52" s="181"/>
      <c r="AY52" s="181"/>
      <c r="AZ52" s="181"/>
      <c r="BA52" s="181"/>
      <c r="BB52" s="181"/>
    </row>
    <row r="53" spans="1:54" ht="23">
      <c r="A53" s="236" t="s">
        <v>563</v>
      </c>
      <c r="B53" s="175" t="s">
        <v>564</v>
      </c>
      <c r="C53" s="200" t="s">
        <v>1599</v>
      </c>
      <c r="D53" s="200">
        <v>12</v>
      </c>
      <c r="E53" s="175">
        <v>2200000</v>
      </c>
      <c r="F53" s="200" t="s">
        <v>1577</v>
      </c>
      <c r="G53" s="200" t="s">
        <v>1519</v>
      </c>
      <c r="H53" s="179"/>
      <c r="I53" s="176" t="s">
        <v>1600</v>
      </c>
      <c r="J53" s="200">
        <v>2</v>
      </c>
      <c r="K53" s="179"/>
      <c r="L53" s="179"/>
      <c r="M53" s="179"/>
      <c r="N53" s="189"/>
      <c r="O53" s="235" t="s">
        <v>567</v>
      </c>
      <c r="P53" s="190"/>
      <c r="Q53" s="179"/>
      <c r="R53" s="195"/>
      <c r="S53" s="195"/>
      <c r="T53" s="179"/>
      <c r="U53" s="179"/>
      <c r="V53" s="179"/>
      <c r="W53" s="179"/>
      <c r="X53" s="179"/>
      <c r="Y53" s="192"/>
      <c r="Z53" s="179"/>
      <c r="AA53" s="179"/>
      <c r="AB53" s="179"/>
      <c r="AC53" s="179"/>
      <c r="AD53" s="179"/>
      <c r="AE53" s="179"/>
      <c r="AF53" s="179"/>
      <c r="AG53" s="179"/>
      <c r="AH53" s="179"/>
      <c r="AI53" s="179"/>
      <c r="AJ53" s="179"/>
      <c r="AK53" s="181"/>
      <c r="AL53" s="181"/>
      <c r="AM53" s="181"/>
      <c r="AN53" s="181"/>
      <c r="AO53" s="181"/>
      <c r="AP53" s="181"/>
      <c r="AQ53" s="181"/>
      <c r="AR53" s="181"/>
      <c r="AS53" s="181"/>
      <c r="AT53" s="181"/>
      <c r="AU53" s="181"/>
      <c r="AV53" s="181"/>
      <c r="AW53" s="181"/>
      <c r="AX53" s="181"/>
      <c r="AY53" s="181"/>
      <c r="AZ53" s="181"/>
      <c r="BA53" s="181"/>
      <c r="BB53" s="181"/>
    </row>
    <row r="54" spans="1:54" ht="34.5">
      <c r="A54" s="236" t="s">
        <v>552</v>
      </c>
      <c r="B54" s="175" t="s">
        <v>553</v>
      </c>
      <c r="C54" s="200" t="s">
        <v>1601</v>
      </c>
      <c r="D54" s="200">
        <v>12</v>
      </c>
      <c r="E54" s="175" t="s">
        <v>1536</v>
      </c>
      <c r="F54" s="200" t="s">
        <v>1602</v>
      </c>
      <c r="G54" s="200" t="s">
        <v>28</v>
      </c>
      <c r="H54" s="179"/>
      <c r="I54" s="176" t="s">
        <v>1536</v>
      </c>
      <c r="J54" s="200">
        <v>3</v>
      </c>
      <c r="K54" s="179"/>
      <c r="L54" s="179"/>
      <c r="M54" s="179"/>
      <c r="N54" s="189"/>
      <c r="O54" s="235" t="s">
        <v>1603</v>
      </c>
      <c r="P54" s="190"/>
      <c r="Q54" s="179"/>
      <c r="R54" s="195"/>
      <c r="S54" s="195"/>
      <c r="T54" s="179"/>
      <c r="U54" s="179"/>
      <c r="V54" s="179"/>
      <c r="W54" s="179"/>
      <c r="X54" s="179"/>
      <c r="Y54" s="192"/>
      <c r="Z54" s="179"/>
      <c r="AA54" s="179"/>
      <c r="AB54" s="179"/>
      <c r="AC54" s="179"/>
      <c r="AD54" s="179"/>
      <c r="AE54" s="179"/>
      <c r="AF54" s="179"/>
      <c r="AG54" s="179"/>
      <c r="AH54" s="179"/>
      <c r="AI54" s="179"/>
      <c r="AJ54" s="179"/>
      <c r="AK54" s="181"/>
      <c r="AL54" s="181"/>
      <c r="AM54" s="181"/>
      <c r="AN54" s="181"/>
      <c r="AO54" s="181"/>
      <c r="AP54" s="181"/>
      <c r="AQ54" s="181"/>
      <c r="AR54" s="181"/>
      <c r="AS54" s="181"/>
      <c r="AT54" s="181"/>
      <c r="AU54" s="181"/>
      <c r="AV54" s="181"/>
      <c r="AW54" s="181"/>
      <c r="AX54" s="181"/>
      <c r="AY54" s="181"/>
      <c r="AZ54" s="181"/>
      <c r="BA54" s="181"/>
      <c r="BB54" s="181"/>
    </row>
    <row r="55" spans="1:54" ht="12.5">
      <c r="A55" s="186"/>
      <c r="B55" s="223"/>
      <c r="C55" s="179"/>
      <c r="D55" s="179"/>
      <c r="E55" s="223"/>
      <c r="F55" s="179"/>
      <c r="G55" s="179"/>
      <c r="H55" s="179"/>
      <c r="I55" s="187"/>
      <c r="J55" s="179"/>
      <c r="K55" s="179"/>
      <c r="L55" s="179"/>
      <c r="M55" s="179"/>
      <c r="N55" s="189"/>
      <c r="O55" s="190"/>
      <c r="P55" s="190"/>
      <c r="Q55" s="179"/>
      <c r="R55" s="195"/>
      <c r="S55" s="195"/>
      <c r="T55" s="179"/>
      <c r="U55" s="179"/>
      <c r="V55" s="179"/>
      <c r="W55" s="179"/>
      <c r="X55" s="179"/>
      <c r="Y55" s="192"/>
      <c r="Z55" s="179"/>
      <c r="AA55" s="179"/>
      <c r="AB55" s="179"/>
      <c r="AC55" s="179"/>
      <c r="AD55" s="179"/>
      <c r="AE55" s="179"/>
      <c r="AF55" s="179"/>
      <c r="AG55" s="179"/>
      <c r="AH55" s="179"/>
      <c r="AI55" s="179"/>
      <c r="AJ55" s="179"/>
      <c r="AK55" s="181"/>
      <c r="AL55" s="181"/>
      <c r="AM55" s="181"/>
      <c r="AN55" s="181"/>
      <c r="AO55" s="181"/>
      <c r="AP55" s="181"/>
      <c r="AQ55" s="181"/>
      <c r="AR55" s="181"/>
      <c r="AS55" s="181"/>
      <c r="AT55" s="181"/>
      <c r="AU55" s="181"/>
      <c r="AV55" s="181"/>
      <c r="AW55" s="181"/>
      <c r="AX55" s="181"/>
      <c r="AY55" s="181"/>
      <c r="AZ55" s="181"/>
      <c r="BA55" s="181"/>
      <c r="BB55" s="181"/>
    </row>
  </sheetData>
  <hyperlinks>
    <hyperlink ref="O4" r:id="rId1" xr:uid="{00000000-0004-0000-0300-000000000000}"/>
    <hyperlink ref="O5" r:id="rId2" xr:uid="{00000000-0004-0000-0300-000001000000}"/>
    <hyperlink ref="O6" r:id="rId3" xr:uid="{00000000-0004-0000-0300-000002000000}"/>
    <hyperlink ref="A7" r:id="rId4" xr:uid="{00000000-0004-0000-0300-000003000000}"/>
    <hyperlink ref="O7" r:id="rId5" xr:uid="{00000000-0004-0000-0300-000004000000}"/>
    <hyperlink ref="O8" r:id="rId6" xr:uid="{00000000-0004-0000-0300-000005000000}"/>
    <hyperlink ref="O9" r:id="rId7" xr:uid="{00000000-0004-0000-0300-000006000000}"/>
    <hyperlink ref="O10" r:id="rId8" xr:uid="{00000000-0004-0000-0300-000007000000}"/>
    <hyperlink ref="O11" r:id="rId9" xr:uid="{00000000-0004-0000-0300-000008000000}"/>
    <hyperlink ref="O12" r:id="rId10" xr:uid="{00000000-0004-0000-0300-000009000000}"/>
    <hyperlink ref="O13" r:id="rId11" xr:uid="{00000000-0004-0000-0300-00000A000000}"/>
    <hyperlink ref="O16" r:id="rId12" xr:uid="{00000000-0004-0000-0300-00000B000000}"/>
    <hyperlink ref="O18" r:id="rId13" xr:uid="{00000000-0004-0000-0300-00000C000000}"/>
    <hyperlink ref="C21" r:id="rId14" xr:uid="{00000000-0004-0000-0300-00000D000000}"/>
    <hyperlink ref="O23" r:id="rId15" xr:uid="{00000000-0004-0000-0300-00000E000000}"/>
    <hyperlink ref="O24" r:id="rId16" location="71522f3f5a66" xr:uid="{00000000-0004-0000-0300-00000F000000}"/>
    <hyperlink ref="O25" r:id="rId17" xr:uid="{00000000-0004-0000-0300-000010000000}"/>
    <hyperlink ref="O26" r:id="rId18" xr:uid="{00000000-0004-0000-0300-000011000000}"/>
    <hyperlink ref="P26" r:id="rId19" xr:uid="{00000000-0004-0000-0300-000012000000}"/>
    <hyperlink ref="Q26" r:id="rId20" xr:uid="{00000000-0004-0000-0300-000013000000}"/>
    <hyperlink ref="O27" r:id="rId21" xr:uid="{00000000-0004-0000-0300-000014000000}"/>
    <hyperlink ref="O28" r:id="rId22" xr:uid="{00000000-0004-0000-0300-000015000000}"/>
    <hyperlink ref="O29" r:id="rId23" xr:uid="{00000000-0004-0000-0300-000016000000}"/>
    <hyperlink ref="P29" r:id="rId24" xr:uid="{00000000-0004-0000-0300-000017000000}"/>
    <hyperlink ref="O30" r:id="rId25" xr:uid="{00000000-0004-0000-0300-000018000000}"/>
    <hyperlink ref="P30" r:id="rId26" xr:uid="{00000000-0004-0000-0300-000019000000}"/>
    <hyperlink ref="O31" r:id="rId27" xr:uid="{00000000-0004-0000-0300-00001A000000}"/>
    <hyperlink ref="O32" r:id="rId28" xr:uid="{00000000-0004-0000-0300-00001B000000}"/>
    <hyperlink ref="O33" r:id="rId29" xr:uid="{00000000-0004-0000-0300-00001C000000}"/>
    <hyperlink ref="O34" r:id="rId30" xr:uid="{00000000-0004-0000-0300-00001D000000}"/>
    <hyperlink ref="O35" r:id="rId31" location="417df31e2143" xr:uid="{00000000-0004-0000-0300-00001E000000}"/>
    <hyperlink ref="O36" r:id="rId32" xr:uid="{00000000-0004-0000-0300-00001F000000}"/>
    <hyperlink ref="A37" r:id="rId33" xr:uid="{00000000-0004-0000-0300-000020000000}"/>
    <hyperlink ref="O37" r:id="rId34" xr:uid="{00000000-0004-0000-0300-000021000000}"/>
    <hyperlink ref="O38" r:id="rId35" xr:uid="{00000000-0004-0000-0300-000022000000}"/>
    <hyperlink ref="O39" r:id="rId36" xr:uid="{00000000-0004-0000-0300-000023000000}"/>
    <hyperlink ref="O40" r:id="rId37" xr:uid="{00000000-0004-0000-0300-000024000000}"/>
    <hyperlink ref="O41" r:id="rId38" xr:uid="{00000000-0004-0000-0300-000025000000}"/>
    <hyperlink ref="O42" r:id="rId39" xr:uid="{00000000-0004-0000-0300-000026000000}"/>
    <hyperlink ref="O43" r:id="rId40" xr:uid="{00000000-0004-0000-0300-000027000000}"/>
    <hyperlink ref="O44" r:id="rId41" xr:uid="{00000000-0004-0000-0300-000028000000}"/>
    <hyperlink ref="O45" r:id="rId42" xr:uid="{00000000-0004-0000-0300-000029000000}"/>
    <hyperlink ref="O46" r:id="rId43" xr:uid="{00000000-0004-0000-0300-00002A000000}"/>
    <hyperlink ref="O47" r:id="rId44" xr:uid="{00000000-0004-0000-0300-00002B000000}"/>
    <hyperlink ref="O48" r:id="rId45" xr:uid="{00000000-0004-0000-0300-00002C000000}"/>
    <hyperlink ref="O49" r:id="rId46" xr:uid="{00000000-0004-0000-0300-00002D000000}"/>
    <hyperlink ref="O50" r:id="rId47" xr:uid="{00000000-0004-0000-0300-00002E000000}"/>
    <hyperlink ref="O51" r:id="rId48" xr:uid="{00000000-0004-0000-0300-00002F000000}"/>
    <hyperlink ref="O52" r:id="rId49" xr:uid="{00000000-0004-0000-0300-000030000000}"/>
    <hyperlink ref="O53" r:id="rId50" xr:uid="{00000000-0004-0000-0300-000031000000}"/>
    <hyperlink ref="O54" r:id="rId51" xr:uid="{00000000-0004-0000-0300-00003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J39"/>
  <sheetViews>
    <sheetView workbookViewId="0">
      <pane ySplit="3" topLeftCell="A4" activePane="bottomLeft" state="frozen"/>
      <selection pane="bottomLeft" activeCell="B5" sqref="B5"/>
    </sheetView>
  </sheetViews>
  <sheetFormatPr defaultColWidth="14.453125" defaultRowHeight="12.75" customHeight="1"/>
  <cols>
    <col min="1" max="1" width="34" customWidth="1"/>
    <col min="2" max="2" width="60.7265625" customWidth="1"/>
    <col min="3" max="3" width="18.54296875" customWidth="1"/>
    <col min="4" max="4" width="12" customWidth="1"/>
    <col min="5" max="5" width="16.81640625" customWidth="1"/>
    <col min="6" max="6" width="14.81640625" customWidth="1"/>
    <col min="7" max="7" width="17" customWidth="1"/>
    <col min="8" max="8" width="11.54296875" customWidth="1"/>
    <col min="9" max="9" width="13.54296875" customWidth="1"/>
    <col min="10" max="10" width="13.81640625" customWidth="1"/>
    <col min="11" max="12" width="17.26953125" customWidth="1"/>
    <col min="13" max="13" width="10" customWidth="1"/>
    <col min="14" max="14" width="2.26953125" customWidth="1"/>
    <col min="15" max="18" width="17.26953125" customWidth="1"/>
    <col min="19" max="19" width="9.453125" customWidth="1"/>
    <col min="20" max="20" width="9.26953125" customWidth="1"/>
    <col min="21" max="21" width="8" customWidth="1"/>
    <col min="22" max="22" width="10.54296875" customWidth="1"/>
    <col min="23" max="24" width="10.453125" customWidth="1"/>
    <col min="25" max="25" width="2" customWidth="1"/>
    <col min="26" max="36" width="17.26953125" customWidth="1"/>
  </cols>
  <sheetData>
    <row r="1" spans="1:36" ht="12.75" customHeight="1">
      <c r="A1" s="174" t="s">
        <v>1438</v>
      </c>
      <c r="B1" s="174" t="s">
        <v>1440</v>
      </c>
      <c r="C1" s="174" t="s">
        <v>1439</v>
      </c>
      <c r="D1" s="174" t="s">
        <v>1441</v>
      </c>
      <c r="E1" s="175" t="s">
        <v>1442</v>
      </c>
      <c r="F1" s="174" t="s">
        <v>1443</v>
      </c>
      <c r="G1" s="174" t="s">
        <v>1444</v>
      </c>
      <c r="H1" s="174" t="s">
        <v>1445</v>
      </c>
      <c r="I1" s="175" t="s">
        <v>1446</v>
      </c>
      <c r="J1" s="174" t="s">
        <v>1447</v>
      </c>
      <c r="K1" s="175" t="s">
        <v>1448</v>
      </c>
      <c r="L1" s="174" t="s">
        <v>1449</v>
      </c>
      <c r="M1" s="174" t="s">
        <v>1450</v>
      </c>
      <c r="N1" s="177"/>
      <c r="O1" s="178" t="s">
        <v>1451</v>
      </c>
      <c r="P1" s="178" t="s">
        <v>1452</v>
      </c>
      <c r="Q1" s="174" t="s">
        <v>1453</v>
      </c>
      <c r="R1" s="179"/>
      <c r="S1" s="179"/>
      <c r="T1" s="179"/>
      <c r="U1" s="179"/>
      <c r="V1" s="179"/>
      <c r="W1" s="179"/>
      <c r="X1" s="179"/>
      <c r="Y1" s="180"/>
      <c r="Z1" s="179"/>
      <c r="AA1" s="179"/>
      <c r="AB1" s="179"/>
      <c r="AC1" s="179"/>
      <c r="AD1" s="179"/>
      <c r="AE1" s="179"/>
      <c r="AF1" s="179"/>
      <c r="AG1" s="179"/>
      <c r="AH1" s="179"/>
      <c r="AI1" s="179"/>
      <c r="AJ1" s="179"/>
    </row>
    <row r="2" spans="1:36" ht="12.75" customHeight="1">
      <c r="A2" s="173" t="s">
        <v>0</v>
      </c>
      <c r="B2" s="173" t="s">
        <v>4</v>
      </c>
      <c r="C2" s="173" t="s">
        <v>1</v>
      </c>
      <c r="D2" s="173" t="s">
        <v>3</v>
      </c>
      <c r="E2" s="182" t="s">
        <v>2</v>
      </c>
      <c r="F2" s="183" t="s">
        <v>1454</v>
      </c>
      <c r="G2" s="173" t="s">
        <v>1455</v>
      </c>
      <c r="H2" s="173" t="s">
        <v>7</v>
      </c>
      <c r="I2" s="253" t="s">
        <v>1456</v>
      </c>
      <c r="J2" s="173" t="s">
        <v>8</v>
      </c>
      <c r="K2" s="182" t="s">
        <v>1457</v>
      </c>
      <c r="L2" s="173" t="s">
        <v>1457</v>
      </c>
      <c r="M2" s="173" t="s">
        <v>1458</v>
      </c>
      <c r="N2" s="177"/>
      <c r="O2" s="185" t="s">
        <v>11</v>
      </c>
      <c r="P2" s="185" t="s">
        <v>12</v>
      </c>
      <c r="Q2" s="173" t="s">
        <v>1459</v>
      </c>
      <c r="R2" s="173" t="s">
        <v>10</v>
      </c>
      <c r="S2" s="173" t="s">
        <v>1457</v>
      </c>
      <c r="T2" s="173" t="s">
        <v>1457</v>
      </c>
      <c r="U2" s="173" t="s">
        <v>1457</v>
      </c>
      <c r="V2" s="173" t="s">
        <v>1457</v>
      </c>
      <c r="W2" s="173" t="s">
        <v>1457</v>
      </c>
      <c r="X2" s="173" t="s">
        <v>1457</v>
      </c>
      <c r="Y2" s="180"/>
      <c r="Z2" s="173" t="s">
        <v>1460</v>
      </c>
      <c r="AA2" s="173" t="s">
        <v>1460</v>
      </c>
      <c r="AB2" s="173" t="s">
        <v>1460</v>
      </c>
      <c r="AC2" s="173" t="s">
        <v>1460</v>
      </c>
      <c r="AD2" s="173" t="s">
        <v>1460</v>
      </c>
      <c r="AE2" s="173" t="s">
        <v>1460</v>
      </c>
      <c r="AF2" s="173" t="s">
        <v>1460</v>
      </c>
      <c r="AG2" s="173" t="s">
        <v>1460</v>
      </c>
      <c r="AH2" s="173" t="s">
        <v>1460</v>
      </c>
      <c r="AI2" s="173" t="s">
        <v>1460</v>
      </c>
      <c r="AJ2" s="179"/>
    </row>
    <row r="3" spans="1:36" ht="12.75" customHeight="1">
      <c r="A3" s="179"/>
      <c r="B3" s="174" t="s">
        <v>1461</v>
      </c>
      <c r="C3" s="179"/>
      <c r="D3" s="174" t="s">
        <v>1604</v>
      </c>
      <c r="E3" s="175" t="s">
        <v>1463</v>
      </c>
      <c r="F3" s="179"/>
      <c r="G3" s="179"/>
      <c r="H3" s="179"/>
      <c r="I3" s="223"/>
      <c r="J3" s="254" t="s">
        <v>1605</v>
      </c>
      <c r="K3" s="179"/>
      <c r="L3" s="179"/>
      <c r="M3" s="174" t="s">
        <v>1465</v>
      </c>
      <c r="N3" s="189"/>
      <c r="O3" s="190"/>
      <c r="P3" s="190"/>
      <c r="Q3" s="179"/>
      <c r="R3" s="191"/>
      <c r="S3" s="179"/>
      <c r="T3" s="179"/>
      <c r="U3" s="179"/>
      <c r="V3" s="179"/>
      <c r="W3" s="191"/>
      <c r="X3" s="179"/>
      <c r="Y3" s="192"/>
      <c r="Z3" s="179"/>
      <c r="AA3" s="179"/>
      <c r="AB3" s="179"/>
      <c r="AC3" s="179"/>
      <c r="AD3" s="179"/>
      <c r="AE3" s="179"/>
      <c r="AF3" s="179"/>
      <c r="AG3" s="179"/>
      <c r="AH3" s="179"/>
      <c r="AI3" s="179"/>
      <c r="AJ3" s="179"/>
    </row>
    <row r="4" spans="1:36" ht="12.75" customHeight="1">
      <c r="A4" s="255" t="s">
        <v>1606</v>
      </c>
      <c r="B4" s="255" t="s">
        <v>1607</v>
      </c>
      <c r="C4" s="256"/>
      <c r="D4" s="255">
        <v>8</v>
      </c>
      <c r="E4" s="257" t="s">
        <v>1608</v>
      </c>
      <c r="F4" s="255" t="s">
        <v>42</v>
      </c>
      <c r="G4" s="255" t="s">
        <v>28</v>
      </c>
      <c r="H4" s="258"/>
      <c r="I4" s="257">
        <v>30000</v>
      </c>
      <c r="J4" s="255">
        <v>1</v>
      </c>
      <c r="K4" s="258"/>
      <c r="L4" s="258"/>
      <c r="M4" s="258"/>
      <c r="N4" s="259"/>
      <c r="O4" s="194" t="s">
        <v>1609</v>
      </c>
      <c r="P4" s="260"/>
      <c r="Q4" s="258"/>
      <c r="R4" s="261"/>
      <c r="S4" s="261"/>
      <c r="T4" s="258"/>
      <c r="U4" s="258"/>
      <c r="V4" s="258"/>
      <c r="W4" s="258"/>
      <c r="X4" s="258"/>
      <c r="Y4" s="262"/>
      <c r="Z4" s="258"/>
      <c r="AA4" s="258"/>
      <c r="AB4" s="258"/>
      <c r="AC4" s="258"/>
      <c r="AD4" s="258"/>
      <c r="AE4" s="258"/>
      <c r="AF4" s="258"/>
      <c r="AG4" s="258"/>
      <c r="AH4" s="258"/>
      <c r="AI4" s="258"/>
      <c r="AJ4" s="258"/>
    </row>
    <row r="5" spans="1:36" ht="12.75" customHeight="1">
      <c r="A5" s="174" t="s">
        <v>1015</v>
      </c>
      <c r="B5" s="179"/>
      <c r="C5" s="174" t="s">
        <v>1467</v>
      </c>
      <c r="D5" s="174">
        <v>8</v>
      </c>
      <c r="E5" s="175">
        <v>8000000</v>
      </c>
      <c r="F5" s="174" t="s">
        <v>42</v>
      </c>
      <c r="G5" s="174" t="s">
        <v>28</v>
      </c>
      <c r="H5" s="179"/>
      <c r="I5" s="175">
        <v>8000000</v>
      </c>
      <c r="J5" s="174">
        <v>1</v>
      </c>
      <c r="K5" s="179"/>
      <c r="L5" s="179"/>
      <c r="M5" s="179"/>
      <c r="N5" s="189"/>
      <c r="O5" s="194" t="s">
        <v>1017</v>
      </c>
      <c r="P5" s="190"/>
      <c r="Q5" s="179"/>
      <c r="R5" s="195"/>
      <c r="S5" s="195"/>
      <c r="T5" s="179"/>
      <c r="U5" s="179"/>
      <c r="V5" s="179"/>
      <c r="W5" s="179"/>
      <c r="X5" s="179"/>
      <c r="Y5" s="192"/>
      <c r="Z5" s="179"/>
      <c r="AA5" s="179"/>
      <c r="AB5" s="179"/>
      <c r="AC5" s="179"/>
      <c r="AD5" s="179"/>
      <c r="AE5" s="179"/>
      <c r="AF5" s="179"/>
      <c r="AG5" s="179"/>
      <c r="AH5" s="179"/>
      <c r="AI5" s="179"/>
      <c r="AJ5" s="179"/>
    </row>
    <row r="6" spans="1:36" ht="12.75" customHeight="1">
      <c r="A6" s="174" t="s">
        <v>967</v>
      </c>
      <c r="B6" s="174" t="s">
        <v>1610</v>
      </c>
      <c r="C6" s="179"/>
      <c r="D6" s="174">
        <v>8</v>
      </c>
      <c r="E6" s="175">
        <v>6500000</v>
      </c>
      <c r="F6" s="197" t="s">
        <v>36</v>
      </c>
      <c r="G6" s="174" t="s">
        <v>1484</v>
      </c>
      <c r="H6" s="179"/>
      <c r="I6" s="175">
        <v>6500000</v>
      </c>
      <c r="J6" s="174">
        <v>2</v>
      </c>
      <c r="K6" s="223"/>
      <c r="L6" s="179"/>
      <c r="M6" s="179"/>
      <c r="N6" s="189"/>
      <c r="O6" s="194" t="s">
        <v>970</v>
      </c>
      <c r="P6" s="190"/>
      <c r="Q6" s="179"/>
      <c r="R6" s="179"/>
      <c r="S6" s="179"/>
      <c r="T6" s="179"/>
      <c r="U6" s="179"/>
      <c r="V6" s="179"/>
      <c r="W6" s="179"/>
      <c r="X6" s="179"/>
      <c r="Y6" s="192"/>
      <c r="Z6" s="179"/>
      <c r="AA6" s="179"/>
      <c r="AB6" s="179"/>
      <c r="AC6" s="179"/>
      <c r="AD6" s="179"/>
      <c r="AE6" s="179"/>
      <c r="AF6" s="179"/>
      <c r="AG6" s="179"/>
      <c r="AH6" s="179"/>
      <c r="AI6" s="179"/>
      <c r="AJ6" s="179"/>
    </row>
    <row r="7" spans="1:36" ht="12.75" customHeight="1">
      <c r="A7" s="174" t="s">
        <v>989</v>
      </c>
      <c r="B7" s="179"/>
      <c r="C7" s="223"/>
      <c r="D7" s="174">
        <v>8</v>
      </c>
      <c r="E7" s="175">
        <v>24000000</v>
      </c>
      <c r="F7" s="174" t="s">
        <v>42</v>
      </c>
      <c r="G7" s="174" t="s">
        <v>28</v>
      </c>
      <c r="H7" s="179"/>
      <c r="I7" s="175">
        <v>24000000</v>
      </c>
      <c r="J7" s="174">
        <v>2</v>
      </c>
      <c r="K7" s="179"/>
      <c r="L7" s="179"/>
      <c r="M7" s="179"/>
      <c r="N7" s="189"/>
      <c r="O7" s="194" t="s">
        <v>991</v>
      </c>
      <c r="P7" s="190"/>
      <c r="Q7" s="179"/>
      <c r="R7" s="195"/>
      <c r="S7" s="195"/>
      <c r="T7" s="179"/>
      <c r="U7" s="179"/>
      <c r="V7" s="179"/>
      <c r="W7" s="179"/>
      <c r="X7" s="179"/>
      <c r="Y7" s="192"/>
      <c r="Z7" s="179"/>
      <c r="AA7" s="179"/>
      <c r="AB7" s="179"/>
      <c r="AC7" s="179"/>
      <c r="AD7" s="179"/>
      <c r="AE7" s="179"/>
      <c r="AF7" s="179"/>
      <c r="AG7" s="179"/>
      <c r="AH7" s="179"/>
      <c r="AI7" s="179"/>
      <c r="AJ7" s="179"/>
    </row>
    <row r="8" spans="1:36" ht="12.75" customHeight="1">
      <c r="A8" s="174" t="s">
        <v>1156</v>
      </c>
      <c r="B8" s="174" t="s">
        <v>1611</v>
      </c>
      <c r="C8" s="175" t="s">
        <v>1612</v>
      </c>
      <c r="D8" s="174">
        <v>7</v>
      </c>
      <c r="E8" s="175">
        <v>35000000</v>
      </c>
      <c r="F8" s="174" t="s">
        <v>42</v>
      </c>
      <c r="G8" s="174" t="s">
        <v>28</v>
      </c>
      <c r="H8" s="179"/>
      <c r="I8" s="175">
        <v>35000000</v>
      </c>
      <c r="J8" s="174">
        <v>3</v>
      </c>
      <c r="K8" s="179"/>
      <c r="L8" s="179"/>
      <c r="M8" s="179"/>
      <c r="N8" s="189"/>
      <c r="O8" s="194" t="s">
        <v>1160</v>
      </c>
      <c r="P8" s="190"/>
      <c r="Q8" s="179"/>
      <c r="R8" s="195"/>
      <c r="S8" s="195"/>
      <c r="T8" s="179"/>
      <c r="U8" s="179"/>
      <c r="V8" s="179"/>
      <c r="W8" s="179"/>
      <c r="X8" s="179"/>
      <c r="Y8" s="192"/>
      <c r="Z8" s="179"/>
      <c r="AA8" s="179"/>
      <c r="AB8" s="179"/>
      <c r="AC8" s="179"/>
      <c r="AD8" s="179"/>
      <c r="AE8" s="179"/>
      <c r="AF8" s="179"/>
      <c r="AG8" s="179"/>
      <c r="AH8" s="179"/>
      <c r="AI8" s="179"/>
      <c r="AJ8" s="179"/>
    </row>
    <row r="9" spans="1:36" ht="12.75" customHeight="1">
      <c r="A9" s="174" t="s">
        <v>1302</v>
      </c>
      <c r="B9" s="174" t="s">
        <v>1303</v>
      </c>
      <c r="C9" s="175" t="s">
        <v>396</v>
      </c>
      <c r="D9" s="174">
        <v>7</v>
      </c>
      <c r="E9" s="175">
        <v>2500000</v>
      </c>
      <c r="F9" s="174" t="s">
        <v>99</v>
      </c>
      <c r="G9" s="174" t="s">
        <v>73</v>
      </c>
      <c r="H9" s="179"/>
      <c r="I9" s="175">
        <v>2500000</v>
      </c>
      <c r="J9" s="174">
        <v>2</v>
      </c>
      <c r="K9" s="179"/>
      <c r="L9" s="179"/>
      <c r="M9" s="179"/>
      <c r="N9" s="189"/>
      <c r="O9" s="194" t="s">
        <v>1613</v>
      </c>
      <c r="P9" s="190"/>
      <c r="Q9" s="179"/>
      <c r="R9" s="195"/>
      <c r="S9" s="195"/>
      <c r="T9" s="179"/>
      <c r="U9" s="179"/>
      <c r="V9" s="179"/>
      <c r="W9" s="179"/>
      <c r="X9" s="179"/>
      <c r="Y9" s="192"/>
      <c r="Z9" s="179"/>
      <c r="AA9" s="179"/>
      <c r="AB9" s="179"/>
      <c r="AC9" s="179"/>
      <c r="AD9" s="179"/>
      <c r="AE9" s="179"/>
      <c r="AF9" s="179"/>
      <c r="AG9" s="179"/>
      <c r="AH9" s="179"/>
      <c r="AI9" s="179"/>
      <c r="AJ9" s="179"/>
    </row>
    <row r="10" spans="1:36" ht="12.75" customHeight="1">
      <c r="A10" s="174" t="s">
        <v>1374</v>
      </c>
      <c r="B10" s="174" t="s">
        <v>1614</v>
      </c>
      <c r="C10" s="223"/>
      <c r="D10" s="174">
        <v>3</v>
      </c>
      <c r="E10" s="175">
        <v>8500000</v>
      </c>
      <c r="F10" s="174" t="s">
        <v>99</v>
      </c>
      <c r="G10" s="174" t="s">
        <v>73</v>
      </c>
      <c r="H10" s="179"/>
      <c r="I10" s="175">
        <v>8500000</v>
      </c>
      <c r="J10" s="174">
        <v>3</v>
      </c>
      <c r="K10" s="179"/>
      <c r="L10" s="179"/>
      <c r="M10" s="179"/>
      <c r="N10" s="189"/>
      <c r="O10" s="194" t="s">
        <v>1377</v>
      </c>
      <c r="P10" s="190"/>
      <c r="Q10" s="179"/>
      <c r="R10" s="195"/>
      <c r="S10" s="195"/>
      <c r="T10" s="179"/>
      <c r="U10" s="179"/>
      <c r="V10" s="179"/>
      <c r="W10" s="179"/>
      <c r="X10" s="179"/>
      <c r="Y10" s="192"/>
      <c r="Z10" s="179"/>
      <c r="AA10" s="179"/>
      <c r="AB10" s="179"/>
      <c r="AC10" s="179"/>
      <c r="AD10" s="179"/>
      <c r="AE10" s="179"/>
      <c r="AF10" s="179"/>
      <c r="AG10" s="179"/>
      <c r="AH10" s="179"/>
      <c r="AI10" s="179"/>
      <c r="AJ10" s="179"/>
    </row>
    <row r="11" spans="1:36" ht="12.75" customHeight="1">
      <c r="A11" s="174" t="s">
        <v>1230</v>
      </c>
      <c r="B11" s="174" t="s">
        <v>1231</v>
      </c>
      <c r="C11" s="175" t="s">
        <v>824</v>
      </c>
      <c r="D11" s="174">
        <v>6</v>
      </c>
      <c r="E11" s="175">
        <v>251287</v>
      </c>
      <c r="F11" s="174" t="s">
        <v>36</v>
      </c>
      <c r="G11" s="174" t="s">
        <v>73</v>
      </c>
      <c r="H11" s="179"/>
      <c r="I11" s="175">
        <v>251287</v>
      </c>
      <c r="J11" s="179"/>
      <c r="K11" s="179"/>
      <c r="L11" s="179"/>
      <c r="M11" s="179"/>
      <c r="N11" s="189"/>
      <c r="O11" s="194" t="s">
        <v>1234</v>
      </c>
      <c r="P11" s="190"/>
      <c r="Q11" s="179"/>
      <c r="R11" s="195"/>
      <c r="S11" s="195"/>
      <c r="T11" s="179"/>
      <c r="U11" s="179"/>
      <c r="V11" s="179"/>
      <c r="W11" s="179"/>
      <c r="X11" s="179"/>
      <c r="Y11" s="192"/>
      <c r="Z11" s="179"/>
      <c r="AA11" s="179"/>
      <c r="AB11" s="179"/>
      <c r="AC11" s="179"/>
      <c r="AD11" s="179"/>
      <c r="AE11" s="179"/>
      <c r="AF11" s="179"/>
      <c r="AG11" s="179"/>
      <c r="AH11" s="179"/>
      <c r="AI11" s="179"/>
      <c r="AJ11" s="179"/>
    </row>
    <row r="12" spans="1:36" ht="12.75" customHeight="1">
      <c r="A12" s="174" t="s">
        <v>822</v>
      </c>
      <c r="B12" s="174" t="s">
        <v>1615</v>
      </c>
      <c r="C12" s="175" t="s">
        <v>824</v>
      </c>
      <c r="D12" s="174">
        <v>9</v>
      </c>
      <c r="E12" s="175">
        <v>1700000</v>
      </c>
      <c r="F12" s="174" t="s">
        <v>36</v>
      </c>
      <c r="G12" s="174" t="s">
        <v>73</v>
      </c>
      <c r="H12" s="179"/>
      <c r="I12" s="175">
        <v>1700000</v>
      </c>
      <c r="J12" s="179"/>
      <c r="K12" s="179"/>
      <c r="L12" s="179"/>
      <c r="M12" s="179"/>
      <c r="N12" s="189"/>
      <c r="O12" s="194" t="s">
        <v>825</v>
      </c>
      <c r="P12" s="190"/>
      <c r="Q12" s="179"/>
      <c r="R12" s="195"/>
      <c r="S12" s="195"/>
      <c r="T12" s="179"/>
      <c r="U12" s="179"/>
      <c r="V12" s="179"/>
      <c r="W12" s="179"/>
      <c r="X12" s="179"/>
      <c r="Y12" s="192"/>
      <c r="Z12" s="179"/>
      <c r="AA12" s="179"/>
      <c r="AB12" s="179"/>
      <c r="AC12" s="179"/>
      <c r="AD12" s="179"/>
      <c r="AE12" s="179"/>
      <c r="AF12" s="179"/>
      <c r="AG12" s="179"/>
      <c r="AH12" s="179"/>
      <c r="AI12" s="179"/>
      <c r="AJ12" s="179"/>
    </row>
    <row r="13" spans="1:36" ht="12.75" customHeight="1">
      <c r="A13" s="174" t="s">
        <v>1240</v>
      </c>
      <c r="B13" s="179"/>
      <c r="C13" s="175" t="s">
        <v>824</v>
      </c>
      <c r="D13" s="174">
        <v>6</v>
      </c>
      <c r="E13" s="175">
        <v>391832</v>
      </c>
      <c r="F13" s="174" t="s">
        <v>36</v>
      </c>
      <c r="G13" s="174" t="s">
        <v>73</v>
      </c>
      <c r="H13" s="179"/>
      <c r="I13" s="175">
        <v>391832</v>
      </c>
      <c r="J13" s="179"/>
      <c r="K13" s="179"/>
      <c r="L13" s="179"/>
      <c r="M13" s="179"/>
      <c r="N13" s="189"/>
      <c r="O13" s="194" t="s">
        <v>1242</v>
      </c>
      <c r="P13" s="190"/>
      <c r="Q13" s="179"/>
      <c r="R13" s="195"/>
      <c r="S13" s="195"/>
      <c r="T13" s="179"/>
      <c r="U13" s="179"/>
      <c r="V13" s="179"/>
      <c r="W13" s="179"/>
      <c r="X13" s="179"/>
      <c r="Y13" s="192"/>
      <c r="Z13" s="179"/>
      <c r="AA13" s="179"/>
      <c r="AB13" s="179"/>
      <c r="AC13" s="179"/>
      <c r="AD13" s="179"/>
      <c r="AE13" s="179"/>
      <c r="AF13" s="179"/>
      <c r="AG13" s="179"/>
      <c r="AH13" s="179"/>
      <c r="AI13" s="179"/>
      <c r="AJ13" s="179"/>
    </row>
    <row r="14" spans="1:36" ht="12.75" customHeight="1">
      <c r="A14" s="174" t="s">
        <v>1616</v>
      </c>
      <c r="B14" s="174" t="s">
        <v>1617</v>
      </c>
      <c r="C14" s="175" t="s">
        <v>1618</v>
      </c>
      <c r="D14" s="174">
        <v>5</v>
      </c>
      <c r="E14" s="175">
        <v>1500</v>
      </c>
      <c r="F14" s="174" t="s">
        <v>36</v>
      </c>
      <c r="G14" s="174" t="s">
        <v>73</v>
      </c>
      <c r="H14" s="179"/>
      <c r="I14" s="175">
        <v>1500</v>
      </c>
      <c r="J14" s="174">
        <v>2</v>
      </c>
      <c r="K14" s="179"/>
      <c r="L14" s="179"/>
      <c r="M14" s="179"/>
      <c r="N14" s="189"/>
      <c r="O14" s="194" t="s">
        <v>1619</v>
      </c>
      <c r="P14" s="190"/>
      <c r="Q14" s="179"/>
      <c r="R14" s="195"/>
      <c r="S14" s="195"/>
      <c r="T14" s="179"/>
      <c r="U14" s="179"/>
      <c r="V14" s="179"/>
      <c r="W14" s="179"/>
      <c r="X14" s="179"/>
      <c r="Y14" s="192"/>
      <c r="Z14" s="179"/>
      <c r="AA14" s="179"/>
      <c r="AB14" s="179"/>
      <c r="AC14" s="179"/>
      <c r="AD14" s="179"/>
      <c r="AE14" s="179"/>
      <c r="AF14" s="179"/>
      <c r="AG14" s="179"/>
      <c r="AH14" s="179"/>
      <c r="AI14" s="179"/>
      <c r="AJ14" s="179"/>
    </row>
    <row r="15" spans="1:36" ht="12.75" customHeight="1">
      <c r="A15" s="174" t="s">
        <v>1620</v>
      </c>
      <c r="B15" s="174" t="s">
        <v>1621</v>
      </c>
      <c r="C15" s="223"/>
      <c r="D15" s="174">
        <v>3</v>
      </c>
      <c r="E15" s="175">
        <v>3000000</v>
      </c>
      <c r="F15" s="174" t="s">
        <v>36</v>
      </c>
      <c r="G15" s="174" t="s">
        <v>1622</v>
      </c>
      <c r="H15" s="179"/>
      <c r="I15" s="175">
        <v>3000000</v>
      </c>
      <c r="J15" s="174">
        <v>2</v>
      </c>
      <c r="K15" s="179"/>
      <c r="L15" s="179"/>
      <c r="M15" s="179"/>
      <c r="N15" s="189"/>
      <c r="O15" s="194" t="s">
        <v>1373</v>
      </c>
      <c r="P15" s="190"/>
      <c r="Q15" s="179"/>
      <c r="R15" s="195"/>
      <c r="S15" s="195"/>
      <c r="T15" s="179"/>
      <c r="U15" s="179"/>
      <c r="V15" s="179"/>
      <c r="W15" s="179"/>
      <c r="X15" s="179"/>
      <c r="Y15" s="192"/>
      <c r="Z15" s="179"/>
      <c r="AA15" s="179"/>
      <c r="AB15" s="179"/>
      <c r="AC15" s="179"/>
      <c r="AD15" s="179"/>
      <c r="AE15" s="179"/>
      <c r="AF15" s="179"/>
      <c r="AG15" s="179"/>
      <c r="AH15" s="179"/>
      <c r="AI15" s="179"/>
      <c r="AJ15" s="179"/>
    </row>
    <row r="16" spans="1:36" ht="12.75" customHeight="1">
      <c r="A16" s="174" t="s">
        <v>943</v>
      </c>
      <c r="B16" s="179"/>
      <c r="C16" s="179"/>
      <c r="D16" s="174">
        <v>7</v>
      </c>
      <c r="E16" s="175">
        <v>6000000</v>
      </c>
      <c r="F16" s="174" t="s">
        <v>42</v>
      </c>
      <c r="G16" s="174" t="s">
        <v>28</v>
      </c>
      <c r="H16" s="179"/>
      <c r="I16" s="175">
        <v>6000000</v>
      </c>
      <c r="J16" s="174">
        <v>1</v>
      </c>
      <c r="K16" s="223"/>
      <c r="L16" s="179"/>
      <c r="M16" s="179"/>
      <c r="N16" s="189"/>
      <c r="O16" s="194" t="s">
        <v>945</v>
      </c>
      <c r="P16" s="190"/>
      <c r="Q16" s="179"/>
      <c r="R16" s="179"/>
      <c r="S16" s="179"/>
      <c r="T16" s="179"/>
      <c r="U16" s="179"/>
      <c r="V16" s="179"/>
      <c r="W16" s="179"/>
      <c r="X16" s="179"/>
      <c r="Y16" s="192"/>
      <c r="Z16" s="179"/>
      <c r="AA16" s="179"/>
      <c r="AB16" s="179"/>
      <c r="AC16" s="179"/>
      <c r="AD16" s="179"/>
      <c r="AE16" s="179"/>
      <c r="AF16" s="179"/>
      <c r="AG16" s="179"/>
      <c r="AH16" s="179"/>
      <c r="AI16" s="179"/>
      <c r="AJ16" s="179"/>
    </row>
    <row r="17" spans="1:36" ht="12.75" customHeight="1">
      <c r="A17" s="207" t="s">
        <v>1623</v>
      </c>
      <c r="B17" s="179"/>
      <c r="C17" s="174" t="s">
        <v>1624</v>
      </c>
      <c r="D17" s="174">
        <v>7</v>
      </c>
      <c r="E17" s="175">
        <v>10000000</v>
      </c>
      <c r="F17" s="174" t="s">
        <v>42</v>
      </c>
      <c r="G17" s="174" t="s">
        <v>28</v>
      </c>
      <c r="H17" s="179"/>
      <c r="I17" s="175">
        <v>10000000</v>
      </c>
      <c r="J17" s="174">
        <v>1</v>
      </c>
      <c r="K17" s="223"/>
      <c r="L17" s="179"/>
      <c r="M17" s="179"/>
      <c r="N17" s="189"/>
      <c r="O17" s="194" t="s">
        <v>1096</v>
      </c>
      <c r="P17" s="190"/>
      <c r="Q17" s="179"/>
      <c r="R17" s="179"/>
      <c r="S17" s="179"/>
      <c r="T17" s="179"/>
      <c r="U17" s="179"/>
      <c r="V17" s="179"/>
      <c r="W17" s="179"/>
      <c r="X17" s="179"/>
      <c r="Y17" s="192"/>
      <c r="Z17" s="179"/>
      <c r="AA17" s="179"/>
      <c r="AB17" s="179"/>
      <c r="AC17" s="179"/>
      <c r="AD17" s="179"/>
      <c r="AE17" s="179"/>
      <c r="AF17" s="179"/>
      <c r="AG17" s="179"/>
      <c r="AH17" s="179"/>
      <c r="AI17" s="179"/>
      <c r="AJ17" s="179"/>
    </row>
    <row r="18" spans="1:36" ht="12.75" customHeight="1">
      <c r="A18" s="174" t="s">
        <v>810</v>
      </c>
      <c r="B18" s="174" t="s">
        <v>811</v>
      </c>
      <c r="C18" s="175" t="s">
        <v>1625</v>
      </c>
      <c r="D18" s="174">
        <v>7</v>
      </c>
      <c r="E18" s="175">
        <v>28000000</v>
      </c>
      <c r="F18" s="174" t="s">
        <v>42</v>
      </c>
      <c r="G18" s="174" t="s">
        <v>28</v>
      </c>
      <c r="H18" s="179"/>
      <c r="I18" s="175">
        <v>28000000</v>
      </c>
      <c r="J18" s="174">
        <v>1</v>
      </c>
      <c r="K18" s="179"/>
      <c r="L18" s="179"/>
      <c r="M18" s="179"/>
      <c r="N18" s="189"/>
      <c r="O18" s="194" t="s">
        <v>814</v>
      </c>
      <c r="P18" s="190"/>
      <c r="Q18" s="179"/>
      <c r="R18" s="195"/>
      <c r="S18" s="195"/>
      <c r="T18" s="179"/>
      <c r="U18" s="179"/>
      <c r="V18" s="179"/>
      <c r="W18" s="179"/>
      <c r="X18" s="179"/>
      <c r="Y18" s="192"/>
      <c r="Z18" s="179"/>
      <c r="AA18" s="179"/>
      <c r="AB18" s="179"/>
      <c r="AC18" s="179"/>
      <c r="AD18" s="179"/>
      <c r="AE18" s="179"/>
      <c r="AF18" s="179"/>
      <c r="AG18" s="179"/>
      <c r="AH18" s="179"/>
      <c r="AI18" s="179"/>
      <c r="AJ18" s="179"/>
    </row>
    <row r="19" spans="1:36" ht="12.75" customHeight="1">
      <c r="A19" s="174" t="s">
        <v>1165</v>
      </c>
      <c r="B19" s="174" t="s">
        <v>1626</v>
      </c>
      <c r="C19" s="175" t="s">
        <v>1166</v>
      </c>
      <c r="D19" s="174">
        <v>7</v>
      </c>
      <c r="E19" s="175">
        <v>13200000</v>
      </c>
      <c r="F19" s="174" t="s">
        <v>42</v>
      </c>
      <c r="G19" s="174" t="s">
        <v>28</v>
      </c>
      <c r="H19" s="179"/>
      <c r="I19" s="175">
        <v>13200000</v>
      </c>
      <c r="J19" s="174">
        <v>2</v>
      </c>
      <c r="K19" s="179"/>
      <c r="L19" s="179"/>
      <c r="M19" s="179"/>
      <c r="N19" s="189"/>
      <c r="O19" s="194" t="s">
        <v>1627</v>
      </c>
      <c r="P19" s="190"/>
      <c r="Q19" s="179"/>
      <c r="R19" s="195"/>
      <c r="S19" s="195"/>
      <c r="T19" s="179"/>
      <c r="U19" s="179"/>
      <c r="V19" s="179"/>
      <c r="W19" s="179"/>
      <c r="X19" s="179"/>
      <c r="Y19" s="192"/>
      <c r="Z19" s="179"/>
      <c r="AA19" s="179"/>
      <c r="AB19" s="179"/>
      <c r="AC19" s="179"/>
      <c r="AD19" s="179"/>
      <c r="AE19" s="179"/>
      <c r="AF19" s="179"/>
      <c r="AG19" s="179"/>
      <c r="AH19" s="179"/>
      <c r="AI19" s="179"/>
      <c r="AJ19" s="179"/>
    </row>
    <row r="20" spans="1:36" ht="12.75" customHeight="1">
      <c r="A20" s="174" t="s">
        <v>1351</v>
      </c>
      <c r="B20" s="174" t="s">
        <v>1628</v>
      </c>
      <c r="C20" s="223"/>
      <c r="D20" s="174">
        <v>2</v>
      </c>
      <c r="E20" s="175">
        <v>60080</v>
      </c>
      <c r="F20" s="174" t="s">
        <v>60</v>
      </c>
      <c r="G20" s="174" t="s">
        <v>1629</v>
      </c>
      <c r="H20" s="179"/>
      <c r="I20" s="175">
        <v>60080</v>
      </c>
      <c r="J20" s="174">
        <v>2</v>
      </c>
      <c r="K20" s="179"/>
      <c r="L20" s="179"/>
      <c r="M20" s="179"/>
      <c r="N20" s="189"/>
      <c r="O20" s="194" t="s">
        <v>1630</v>
      </c>
      <c r="P20" s="190"/>
      <c r="Q20" s="179"/>
      <c r="R20" s="195"/>
      <c r="S20" s="195"/>
      <c r="T20" s="179"/>
      <c r="U20" s="179"/>
      <c r="V20" s="179"/>
      <c r="W20" s="179"/>
      <c r="X20" s="179"/>
      <c r="Y20" s="192"/>
      <c r="Z20" s="179"/>
      <c r="AA20" s="179"/>
      <c r="AB20" s="179"/>
      <c r="AC20" s="179"/>
      <c r="AD20" s="179"/>
      <c r="AE20" s="179"/>
      <c r="AF20" s="179"/>
      <c r="AG20" s="179"/>
      <c r="AH20" s="179"/>
      <c r="AI20" s="179"/>
      <c r="AJ20" s="179"/>
    </row>
    <row r="21" spans="1:36" ht="12.75" customHeight="1">
      <c r="A21" s="174" t="s">
        <v>1425</v>
      </c>
      <c r="B21" s="174" t="s">
        <v>1631</v>
      </c>
      <c r="C21" s="175" t="s">
        <v>1426</v>
      </c>
      <c r="D21" s="174">
        <v>1</v>
      </c>
      <c r="E21" s="175">
        <v>200000</v>
      </c>
      <c r="F21" s="174" t="s">
        <v>99</v>
      </c>
      <c r="G21" s="174" t="s">
        <v>1629</v>
      </c>
      <c r="H21" s="179"/>
      <c r="I21" s="175">
        <v>200000</v>
      </c>
      <c r="J21" s="174">
        <v>2</v>
      </c>
      <c r="K21" s="179"/>
      <c r="L21" s="179"/>
      <c r="M21" s="179"/>
      <c r="N21" s="189"/>
      <c r="O21" s="194" t="s">
        <v>1429</v>
      </c>
      <c r="P21" s="190"/>
      <c r="Q21" s="179"/>
      <c r="R21" s="195"/>
      <c r="S21" s="195"/>
      <c r="T21" s="179"/>
      <c r="U21" s="179"/>
      <c r="V21" s="179"/>
      <c r="W21" s="179"/>
      <c r="X21" s="179"/>
      <c r="Y21" s="192"/>
      <c r="Z21" s="179"/>
      <c r="AA21" s="179"/>
      <c r="AB21" s="179"/>
      <c r="AC21" s="179"/>
      <c r="AD21" s="179"/>
      <c r="AE21" s="179"/>
      <c r="AF21" s="179"/>
      <c r="AG21" s="179"/>
      <c r="AH21" s="179"/>
      <c r="AI21" s="179"/>
      <c r="AJ21" s="179"/>
    </row>
    <row r="22" spans="1:36" ht="12.75" customHeight="1">
      <c r="A22" s="179"/>
      <c r="B22" s="179"/>
      <c r="C22" s="223"/>
      <c r="D22" s="179"/>
      <c r="E22" s="223"/>
      <c r="F22" s="179"/>
      <c r="G22" s="179"/>
      <c r="H22" s="179"/>
      <c r="I22" s="223"/>
      <c r="J22" s="179"/>
      <c r="K22" s="179"/>
      <c r="L22" s="179"/>
      <c r="M22" s="179"/>
      <c r="N22" s="189"/>
      <c r="O22" s="190"/>
      <c r="P22" s="190"/>
      <c r="Q22" s="179"/>
      <c r="R22" s="195"/>
      <c r="S22" s="195"/>
      <c r="T22" s="179"/>
      <c r="U22" s="179"/>
      <c r="V22" s="179"/>
      <c r="W22" s="179"/>
      <c r="X22" s="179"/>
      <c r="Y22" s="192"/>
      <c r="Z22" s="179"/>
      <c r="AA22" s="179"/>
      <c r="AB22" s="179"/>
      <c r="AC22" s="179"/>
      <c r="AD22" s="179"/>
      <c r="AE22" s="179"/>
      <c r="AF22" s="179"/>
      <c r="AG22" s="179"/>
      <c r="AH22" s="179"/>
      <c r="AI22" s="179"/>
      <c r="AJ22" s="179"/>
    </row>
    <row r="23" spans="1:36" ht="12.75" customHeight="1">
      <c r="A23" s="179"/>
      <c r="B23" s="179"/>
      <c r="C23" s="223"/>
      <c r="D23" s="179"/>
      <c r="E23" s="223"/>
      <c r="F23" s="179"/>
      <c r="G23" s="179"/>
      <c r="H23" s="179"/>
      <c r="I23" s="223"/>
      <c r="J23" s="179"/>
      <c r="K23" s="179"/>
      <c r="L23" s="179"/>
      <c r="M23" s="179"/>
      <c r="N23" s="189"/>
      <c r="O23" s="190"/>
      <c r="P23" s="190"/>
      <c r="Q23" s="179"/>
      <c r="R23" s="195"/>
      <c r="S23" s="195"/>
      <c r="T23" s="179"/>
      <c r="U23" s="179"/>
      <c r="V23" s="179"/>
      <c r="W23" s="179"/>
      <c r="X23" s="179"/>
      <c r="Y23" s="192"/>
      <c r="Z23" s="179"/>
      <c r="AA23" s="179"/>
      <c r="AB23" s="179"/>
      <c r="AC23" s="179"/>
      <c r="AD23" s="179"/>
      <c r="AE23" s="179"/>
      <c r="AF23" s="179"/>
      <c r="AG23" s="179"/>
      <c r="AH23" s="179"/>
      <c r="AI23" s="179"/>
      <c r="AJ23" s="179"/>
    </row>
    <row r="24" spans="1:36" ht="12.75" customHeight="1">
      <c r="A24" s="179"/>
      <c r="B24" s="179"/>
      <c r="C24" s="223"/>
      <c r="D24" s="179"/>
      <c r="E24" s="223"/>
      <c r="F24" s="179"/>
      <c r="G24" s="179"/>
      <c r="H24" s="179"/>
      <c r="I24" s="223"/>
      <c r="J24" s="179"/>
      <c r="K24" s="179"/>
      <c r="L24" s="179"/>
      <c r="M24" s="179"/>
      <c r="N24" s="189"/>
      <c r="O24" s="190"/>
      <c r="P24" s="190"/>
      <c r="Q24" s="179"/>
      <c r="R24" s="195"/>
      <c r="S24" s="195"/>
      <c r="T24" s="179"/>
      <c r="U24" s="179"/>
      <c r="V24" s="179"/>
      <c r="W24" s="179"/>
      <c r="X24" s="179"/>
      <c r="Y24" s="192"/>
      <c r="Z24" s="179"/>
      <c r="AA24" s="179"/>
      <c r="AB24" s="179"/>
      <c r="AC24" s="179"/>
      <c r="AD24" s="179"/>
      <c r="AE24" s="179"/>
      <c r="AF24" s="179"/>
      <c r="AG24" s="179"/>
      <c r="AH24" s="179"/>
      <c r="AI24" s="179"/>
      <c r="AJ24" s="179"/>
    </row>
    <row r="25" spans="1:36" ht="12.75" customHeight="1">
      <c r="A25" s="179"/>
      <c r="B25" s="179"/>
      <c r="C25" s="223"/>
      <c r="D25" s="179"/>
      <c r="E25" s="223"/>
      <c r="F25" s="179"/>
      <c r="G25" s="179"/>
      <c r="H25" s="179"/>
      <c r="I25" s="223"/>
      <c r="J25" s="179"/>
      <c r="K25" s="179"/>
      <c r="L25" s="179"/>
      <c r="M25" s="179"/>
      <c r="N25" s="189"/>
      <c r="O25" s="190"/>
      <c r="P25" s="190"/>
      <c r="Q25" s="179"/>
      <c r="R25" s="195"/>
      <c r="S25" s="195"/>
      <c r="T25" s="179"/>
      <c r="U25" s="179"/>
      <c r="V25" s="179"/>
      <c r="W25" s="179"/>
      <c r="X25" s="179"/>
      <c r="Y25" s="192"/>
      <c r="Z25" s="179"/>
      <c r="AA25" s="179"/>
      <c r="AB25" s="179"/>
      <c r="AC25" s="179"/>
      <c r="AD25" s="179"/>
      <c r="AE25" s="179"/>
      <c r="AF25" s="179"/>
      <c r="AG25" s="179"/>
      <c r="AH25" s="179"/>
      <c r="AI25" s="179"/>
      <c r="AJ25" s="179"/>
    </row>
    <row r="26" spans="1:36" ht="12.75" customHeight="1">
      <c r="A26" s="179"/>
      <c r="B26" s="179"/>
      <c r="C26" s="223"/>
      <c r="D26" s="179"/>
      <c r="E26" s="223"/>
      <c r="F26" s="179"/>
      <c r="G26" s="179"/>
      <c r="H26" s="179"/>
      <c r="I26" s="223"/>
      <c r="J26" s="179"/>
      <c r="K26" s="179"/>
      <c r="L26" s="179"/>
      <c r="M26" s="179"/>
      <c r="N26" s="189"/>
      <c r="O26" s="190"/>
      <c r="P26" s="190"/>
      <c r="Q26" s="179"/>
      <c r="R26" s="195"/>
      <c r="S26" s="195"/>
      <c r="T26" s="179"/>
      <c r="U26" s="179"/>
      <c r="V26" s="179"/>
      <c r="W26" s="179"/>
      <c r="X26" s="179"/>
      <c r="Y26" s="192"/>
      <c r="Z26" s="179"/>
      <c r="AA26" s="179"/>
      <c r="AB26" s="179"/>
      <c r="AC26" s="179"/>
      <c r="AD26" s="179"/>
      <c r="AE26" s="179"/>
      <c r="AF26" s="179"/>
      <c r="AG26" s="179"/>
      <c r="AH26" s="179"/>
      <c r="AI26" s="179"/>
      <c r="AJ26" s="179"/>
    </row>
    <row r="27" spans="1:36" ht="12.75" customHeight="1">
      <c r="A27" s="179"/>
      <c r="B27" s="179"/>
      <c r="C27" s="223"/>
      <c r="D27" s="179"/>
      <c r="E27" s="223"/>
      <c r="F27" s="179"/>
      <c r="G27" s="179"/>
      <c r="H27" s="179"/>
      <c r="I27" s="223"/>
      <c r="J27" s="179"/>
      <c r="K27" s="179"/>
      <c r="L27" s="179"/>
      <c r="M27" s="179"/>
      <c r="N27" s="189"/>
      <c r="O27" s="190"/>
      <c r="P27" s="190"/>
      <c r="Q27" s="179"/>
      <c r="R27" s="195"/>
      <c r="S27" s="195"/>
      <c r="T27" s="179"/>
      <c r="U27" s="179"/>
      <c r="V27" s="179"/>
      <c r="W27" s="179"/>
      <c r="X27" s="179"/>
      <c r="Y27" s="192"/>
      <c r="Z27" s="179"/>
      <c r="AA27" s="179"/>
      <c r="AB27" s="179"/>
      <c r="AC27" s="179"/>
      <c r="AD27" s="179"/>
      <c r="AE27" s="179"/>
      <c r="AF27" s="179"/>
      <c r="AG27" s="179"/>
      <c r="AH27" s="179"/>
      <c r="AI27" s="179"/>
      <c r="AJ27" s="179"/>
    </row>
    <row r="28" spans="1:36" ht="12.75" customHeight="1">
      <c r="A28" s="179"/>
      <c r="B28" s="179"/>
      <c r="C28" s="223"/>
      <c r="D28" s="179"/>
      <c r="E28" s="223"/>
      <c r="F28" s="179"/>
      <c r="G28" s="179"/>
      <c r="H28" s="179"/>
      <c r="I28" s="223"/>
      <c r="J28" s="179"/>
      <c r="K28" s="179"/>
      <c r="L28" s="179"/>
      <c r="M28" s="179"/>
      <c r="N28" s="189"/>
      <c r="O28" s="190"/>
      <c r="P28" s="190"/>
      <c r="Q28" s="179"/>
      <c r="R28" s="195"/>
      <c r="S28" s="195"/>
      <c r="T28" s="179"/>
      <c r="U28" s="179"/>
      <c r="V28" s="179"/>
      <c r="W28" s="179"/>
      <c r="X28" s="179"/>
      <c r="Y28" s="192"/>
      <c r="Z28" s="179"/>
      <c r="AA28" s="179"/>
      <c r="AB28" s="179"/>
      <c r="AC28" s="179"/>
      <c r="AD28" s="179"/>
      <c r="AE28" s="179"/>
      <c r="AF28" s="179"/>
      <c r="AG28" s="179"/>
      <c r="AH28" s="179"/>
      <c r="AI28" s="179"/>
      <c r="AJ28" s="179"/>
    </row>
    <row r="29" spans="1:36" ht="12.75" customHeight="1">
      <c r="A29" s="179"/>
      <c r="B29" s="179"/>
      <c r="C29" s="223"/>
      <c r="D29" s="179"/>
      <c r="E29" s="223"/>
      <c r="F29" s="179"/>
      <c r="G29" s="179"/>
      <c r="H29" s="179"/>
      <c r="I29" s="223"/>
      <c r="J29" s="179"/>
      <c r="K29" s="179"/>
      <c r="L29" s="179"/>
      <c r="M29" s="179"/>
      <c r="N29" s="189"/>
      <c r="O29" s="190"/>
      <c r="P29" s="190"/>
      <c r="Q29" s="179"/>
      <c r="R29" s="195"/>
      <c r="S29" s="195"/>
      <c r="T29" s="179"/>
      <c r="U29" s="179"/>
      <c r="V29" s="179"/>
      <c r="W29" s="179"/>
      <c r="X29" s="179"/>
      <c r="Y29" s="192"/>
      <c r="Z29" s="179"/>
      <c r="AA29" s="179"/>
      <c r="AB29" s="179"/>
      <c r="AC29" s="179"/>
      <c r="AD29" s="179"/>
      <c r="AE29" s="179"/>
      <c r="AF29" s="179"/>
      <c r="AG29" s="179"/>
      <c r="AH29" s="179"/>
      <c r="AI29" s="179"/>
      <c r="AJ29" s="179"/>
    </row>
    <row r="30" spans="1:36" ht="12.5">
      <c r="A30" s="179"/>
      <c r="B30" s="179"/>
      <c r="C30" s="223"/>
      <c r="D30" s="179"/>
      <c r="E30" s="223"/>
      <c r="F30" s="179"/>
      <c r="G30" s="179"/>
      <c r="H30" s="179"/>
      <c r="I30" s="223"/>
      <c r="J30" s="179"/>
      <c r="K30" s="179"/>
      <c r="L30" s="179"/>
      <c r="M30" s="179"/>
      <c r="N30" s="189"/>
      <c r="O30" s="190"/>
      <c r="P30" s="190"/>
      <c r="Q30" s="179"/>
      <c r="R30" s="195"/>
      <c r="S30" s="195"/>
      <c r="T30" s="179"/>
      <c r="U30" s="179"/>
      <c r="V30" s="179"/>
      <c r="W30" s="179"/>
      <c r="X30" s="179"/>
      <c r="Y30" s="192"/>
      <c r="Z30" s="179"/>
      <c r="AA30" s="179"/>
      <c r="AB30" s="179"/>
      <c r="AC30" s="179"/>
      <c r="AD30" s="179"/>
      <c r="AE30" s="179"/>
      <c r="AF30" s="179"/>
      <c r="AG30" s="179"/>
      <c r="AH30" s="179"/>
      <c r="AI30" s="179"/>
      <c r="AJ30" s="179"/>
    </row>
    <row r="31" spans="1:36" ht="12.5">
      <c r="A31" s="179"/>
      <c r="B31" s="179"/>
      <c r="C31" s="223"/>
      <c r="D31" s="179"/>
      <c r="E31" s="223"/>
      <c r="F31" s="179"/>
      <c r="G31" s="179"/>
      <c r="H31" s="179"/>
      <c r="I31" s="223"/>
      <c r="J31" s="179"/>
      <c r="K31" s="179"/>
      <c r="L31" s="179"/>
      <c r="M31" s="179"/>
      <c r="N31" s="189"/>
      <c r="O31" s="190"/>
      <c r="P31" s="190"/>
      <c r="Q31" s="179"/>
      <c r="R31" s="195"/>
      <c r="S31" s="195"/>
      <c r="T31" s="179"/>
      <c r="U31" s="179"/>
      <c r="V31" s="179"/>
      <c r="W31" s="179"/>
      <c r="X31" s="179"/>
      <c r="Y31" s="192"/>
      <c r="Z31" s="179"/>
      <c r="AA31" s="179"/>
      <c r="AB31" s="179"/>
      <c r="AC31" s="179"/>
      <c r="AD31" s="179"/>
      <c r="AE31" s="179"/>
      <c r="AF31" s="179"/>
      <c r="AG31" s="179"/>
      <c r="AH31" s="179"/>
      <c r="AI31" s="179"/>
      <c r="AJ31" s="179"/>
    </row>
    <row r="32" spans="1:36" ht="12.5">
      <c r="A32" s="179"/>
      <c r="B32" s="179"/>
      <c r="C32" s="223"/>
      <c r="D32" s="179"/>
      <c r="E32" s="223"/>
      <c r="F32" s="179"/>
      <c r="G32" s="179"/>
      <c r="H32" s="179"/>
      <c r="I32" s="223"/>
      <c r="J32" s="179"/>
      <c r="K32" s="179"/>
      <c r="L32" s="179"/>
      <c r="M32" s="179"/>
      <c r="N32" s="189"/>
      <c r="O32" s="190"/>
      <c r="P32" s="190"/>
      <c r="Q32" s="179"/>
      <c r="R32" s="195"/>
      <c r="S32" s="195"/>
      <c r="T32" s="179"/>
      <c r="U32" s="179"/>
      <c r="V32" s="179"/>
      <c r="W32" s="179"/>
      <c r="X32" s="179"/>
      <c r="Y32" s="192"/>
      <c r="Z32" s="179"/>
      <c r="AA32" s="179"/>
      <c r="AB32" s="179"/>
      <c r="AC32" s="179"/>
      <c r="AD32" s="179"/>
      <c r="AE32" s="179"/>
      <c r="AF32" s="179"/>
      <c r="AG32" s="179"/>
      <c r="AH32" s="179"/>
      <c r="AI32" s="179"/>
      <c r="AJ32" s="179"/>
    </row>
    <row r="33" spans="1:36" ht="12.5">
      <c r="A33" s="179"/>
      <c r="B33" s="179"/>
      <c r="C33" s="223"/>
      <c r="D33" s="179"/>
      <c r="E33" s="223"/>
      <c r="F33" s="179"/>
      <c r="G33" s="179"/>
      <c r="H33" s="179"/>
      <c r="I33" s="223"/>
      <c r="J33" s="179"/>
      <c r="K33" s="179"/>
      <c r="L33" s="179"/>
      <c r="M33" s="179"/>
      <c r="N33" s="189"/>
      <c r="O33" s="190"/>
      <c r="P33" s="190"/>
      <c r="Q33" s="179"/>
      <c r="R33" s="195"/>
      <c r="S33" s="195"/>
      <c r="T33" s="179"/>
      <c r="U33" s="179"/>
      <c r="V33" s="179"/>
      <c r="W33" s="179"/>
      <c r="X33" s="179"/>
      <c r="Y33" s="192"/>
      <c r="Z33" s="179"/>
      <c r="AA33" s="179"/>
      <c r="AB33" s="179"/>
      <c r="AC33" s="179"/>
      <c r="AD33" s="179"/>
      <c r="AE33" s="179"/>
      <c r="AF33" s="179"/>
      <c r="AG33" s="179"/>
      <c r="AH33" s="179"/>
      <c r="AI33" s="179"/>
      <c r="AJ33" s="179"/>
    </row>
    <row r="34" spans="1:36" ht="12.5">
      <c r="A34" s="179"/>
      <c r="B34" s="179"/>
      <c r="C34" s="223"/>
      <c r="D34" s="179"/>
      <c r="E34" s="223"/>
      <c r="F34" s="179"/>
      <c r="G34" s="179"/>
      <c r="H34" s="179"/>
      <c r="I34" s="223"/>
      <c r="J34" s="179"/>
      <c r="K34" s="179"/>
      <c r="L34" s="179"/>
      <c r="M34" s="179"/>
      <c r="N34" s="189"/>
      <c r="O34" s="190"/>
      <c r="P34" s="190"/>
      <c r="Q34" s="179"/>
      <c r="R34" s="195"/>
      <c r="S34" s="195"/>
      <c r="T34" s="179"/>
      <c r="U34" s="179"/>
      <c r="V34" s="179"/>
      <c r="W34" s="179"/>
      <c r="X34" s="179"/>
      <c r="Y34" s="192"/>
      <c r="Z34" s="179"/>
      <c r="AA34" s="179"/>
      <c r="AB34" s="179"/>
      <c r="AC34" s="179"/>
      <c r="AD34" s="179"/>
      <c r="AE34" s="179"/>
      <c r="AF34" s="179"/>
      <c r="AG34" s="179"/>
      <c r="AH34" s="179"/>
      <c r="AI34" s="179"/>
      <c r="AJ34" s="179"/>
    </row>
    <row r="35" spans="1:36" ht="12.5">
      <c r="A35" s="179"/>
      <c r="B35" s="179"/>
      <c r="C35" s="223"/>
      <c r="D35" s="179"/>
      <c r="E35" s="223"/>
      <c r="F35" s="179"/>
      <c r="G35" s="179"/>
      <c r="H35" s="179"/>
      <c r="I35" s="223"/>
      <c r="J35" s="179"/>
      <c r="K35" s="179"/>
      <c r="L35" s="179"/>
      <c r="M35" s="179"/>
      <c r="N35" s="189"/>
      <c r="O35" s="190"/>
      <c r="P35" s="190"/>
      <c r="Q35" s="179"/>
      <c r="R35" s="195"/>
      <c r="S35" s="195"/>
      <c r="T35" s="179"/>
      <c r="U35" s="179"/>
      <c r="V35" s="179"/>
      <c r="W35" s="179"/>
      <c r="X35" s="179"/>
      <c r="Y35" s="192"/>
      <c r="Z35" s="179"/>
      <c r="AA35" s="179"/>
      <c r="AB35" s="179"/>
      <c r="AC35" s="179"/>
      <c r="AD35" s="179"/>
      <c r="AE35" s="179"/>
      <c r="AF35" s="179"/>
      <c r="AG35" s="179"/>
      <c r="AH35" s="179"/>
      <c r="AI35" s="179"/>
      <c r="AJ35" s="179"/>
    </row>
    <row r="36" spans="1:36" ht="12.5">
      <c r="A36" s="179"/>
      <c r="B36" s="179"/>
      <c r="C36" s="223"/>
      <c r="D36" s="179"/>
      <c r="E36" s="223"/>
      <c r="F36" s="179"/>
      <c r="G36" s="179"/>
      <c r="H36" s="179"/>
      <c r="I36" s="223"/>
      <c r="J36" s="179"/>
      <c r="K36" s="179"/>
      <c r="L36" s="179"/>
      <c r="M36" s="179"/>
      <c r="N36" s="189"/>
      <c r="O36" s="190"/>
      <c r="P36" s="190"/>
      <c r="Q36" s="179"/>
      <c r="R36" s="195"/>
      <c r="S36" s="195"/>
      <c r="T36" s="179"/>
      <c r="U36" s="179"/>
      <c r="V36" s="179"/>
      <c r="W36" s="179"/>
      <c r="X36" s="179"/>
      <c r="Y36" s="192"/>
      <c r="Z36" s="179"/>
      <c r="AA36" s="179"/>
      <c r="AB36" s="179"/>
      <c r="AC36" s="179"/>
      <c r="AD36" s="179"/>
      <c r="AE36" s="179"/>
      <c r="AF36" s="179"/>
      <c r="AG36" s="179"/>
      <c r="AH36" s="179"/>
      <c r="AI36" s="179"/>
      <c r="AJ36" s="179"/>
    </row>
    <row r="37" spans="1:36" ht="12.5">
      <c r="A37" s="179"/>
      <c r="B37" s="179"/>
      <c r="C37" s="223"/>
      <c r="D37" s="179"/>
      <c r="E37" s="223"/>
      <c r="F37" s="179"/>
      <c r="G37" s="179"/>
      <c r="H37" s="179"/>
      <c r="I37" s="223"/>
      <c r="J37" s="179"/>
      <c r="K37" s="179"/>
      <c r="L37" s="179"/>
      <c r="M37" s="179"/>
      <c r="N37" s="189"/>
      <c r="O37" s="190"/>
      <c r="P37" s="190"/>
      <c r="Q37" s="179"/>
      <c r="R37" s="195"/>
      <c r="S37" s="195"/>
      <c r="T37" s="179"/>
      <c r="U37" s="179"/>
      <c r="V37" s="179"/>
      <c r="W37" s="179"/>
      <c r="X37" s="179"/>
      <c r="Y37" s="192"/>
      <c r="Z37" s="179"/>
      <c r="AA37" s="179"/>
      <c r="AB37" s="179"/>
      <c r="AC37" s="179"/>
      <c r="AD37" s="179"/>
      <c r="AE37" s="179"/>
      <c r="AF37" s="179"/>
      <c r="AG37" s="179"/>
      <c r="AH37" s="179"/>
      <c r="AI37" s="179"/>
      <c r="AJ37" s="179"/>
    </row>
    <row r="38" spans="1:36" ht="12.5">
      <c r="A38" s="179"/>
      <c r="B38" s="179"/>
      <c r="C38" s="223"/>
      <c r="D38" s="179"/>
      <c r="E38" s="223"/>
      <c r="F38" s="179"/>
      <c r="G38" s="179"/>
      <c r="H38" s="179"/>
      <c r="I38" s="223"/>
      <c r="J38" s="179"/>
      <c r="K38" s="179"/>
      <c r="L38" s="179"/>
      <c r="M38" s="179"/>
      <c r="N38" s="189"/>
      <c r="O38" s="190"/>
      <c r="P38" s="190"/>
      <c r="Q38" s="179"/>
      <c r="R38" s="195"/>
      <c r="S38" s="195"/>
      <c r="T38" s="179"/>
      <c r="U38" s="179"/>
      <c r="V38" s="179"/>
      <c r="W38" s="179"/>
      <c r="X38" s="179"/>
      <c r="Y38" s="192"/>
      <c r="Z38" s="179"/>
      <c r="AA38" s="179"/>
      <c r="AB38" s="179"/>
      <c r="AC38" s="179"/>
      <c r="AD38" s="179"/>
      <c r="AE38" s="179"/>
      <c r="AF38" s="179"/>
      <c r="AG38" s="179"/>
      <c r="AH38" s="179"/>
      <c r="AI38" s="179"/>
      <c r="AJ38" s="179"/>
    </row>
    <row r="39" spans="1:36" ht="12.5">
      <c r="A39" s="179"/>
      <c r="B39" s="179"/>
      <c r="C39" s="223"/>
      <c r="D39" s="179"/>
      <c r="E39" s="223"/>
      <c r="F39" s="179"/>
      <c r="G39" s="179"/>
      <c r="H39" s="179"/>
      <c r="I39" s="223"/>
      <c r="J39" s="179"/>
      <c r="K39" s="179"/>
      <c r="L39" s="179"/>
      <c r="M39" s="179"/>
      <c r="N39" s="189"/>
      <c r="O39" s="190"/>
      <c r="P39" s="190"/>
      <c r="Q39" s="179"/>
      <c r="R39" s="195"/>
      <c r="S39" s="195"/>
      <c r="T39" s="179"/>
      <c r="U39" s="179"/>
      <c r="V39" s="179"/>
      <c r="W39" s="179"/>
      <c r="X39" s="179"/>
      <c r="Y39" s="192"/>
      <c r="Z39" s="179"/>
      <c r="AA39" s="179"/>
      <c r="AB39" s="179"/>
      <c r="AC39" s="179"/>
      <c r="AD39" s="179"/>
      <c r="AE39" s="179"/>
      <c r="AF39" s="179"/>
      <c r="AG39" s="179"/>
      <c r="AH39" s="179"/>
      <c r="AI39" s="179"/>
      <c r="AJ39" s="179"/>
    </row>
  </sheetData>
  <hyperlinks>
    <hyperlink ref="O4" r:id="rId1" xr:uid="{00000000-0004-0000-0400-000000000000}"/>
    <hyperlink ref="O5" r:id="rId2" xr:uid="{00000000-0004-0000-0400-000001000000}"/>
    <hyperlink ref="O6" r:id="rId3" xr:uid="{00000000-0004-0000-0400-000002000000}"/>
    <hyperlink ref="O7" r:id="rId4" xr:uid="{00000000-0004-0000-0400-000003000000}"/>
    <hyperlink ref="O8" r:id="rId5" xr:uid="{00000000-0004-0000-0400-000004000000}"/>
    <hyperlink ref="O9" r:id="rId6" xr:uid="{00000000-0004-0000-0400-000005000000}"/>
    <hyperlink ref="O10" r:id="rId7" xr:uid="{00000000-0004-0000-0400-000006000000}"/>
    <hyperlink ref="O11" r:id="rId8" xr:uid="{00000000-0004-0000-0400-000007000000}"/>
    <hyperlink ref="O12" r:id="rId9" xr:uid="{00000000-0004-0000-0400-000008000000}"/>
    <hyperlink ref="O13" r:id="rId10" xr:uid="{00000000-0004-0000-0400-000009000000}"/>
    <hyperlink ref="O14" r:id="rId11" xr:uid="{00000000-0004-0000-0400-00000A000000}"/>
    <hyperlink ref="O15" r:id="rId12" xr:uid="{00000000-0004-0000-0400-00000B000000}"/>
    <hyperlink ref="O16" r:id="rId13" xr:uid="{00000000-0004-0000-0400-00000C000000}"/>
    <hyperlink ref="A17" r:id="rId14" xr:uid="{00000000-0004-0000-0400-00000D000000}"/>
    <hyperlink ref="O17" r:id="rId15" xr:uid="{00000000-0004-0000-0400-00000E000000}"/>
    <hyperlink ref="O18" r:id="rId16" xr:uid="{00000000-0004-0000-0400-00000F000000}"/>
    <hyperlink ref="O19" r:id="rId17" xr:uid="{00000000-0004-0000-0400-000010000000}"/>
    <hyperlink ref="O20" r:id="rId18" xr:uid="{00000000-0004-0000-0400-000011000000}"/>
    <hyperlink ref="O21" r:id="rId19" xr:uid="{00000000-0004-0000-0400-00001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J159"/>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4.453125" defaultRowHeight="12.75" customHeight="1"/>
  <cols>
    <col min="1" max="1" width="34" customWidth="1"/>
    <col min="2" max="2" width="18.54296875" customWidth="1"/>
    <col min="3" max="3" width="12" customWidth="1"/>
    <col min="4" max="4" width="16.81640625" customWidth="1"/>
    <col min="5" max="5" width="14.81640625" customWidth="1"/>
    <col min="6" max="6" width="17" customWidth="1"/>
    <col min="7" max="7" width="11.54296875" customWidth="1"/>
    <col min="8" max="8" width="13.54296875" customWidth="1"/>
    <col min="9" max="9" width="13.81640625" customWidth="1"/>
    <col min="10" max="11" width="17.26953125" customWidth="1"/>
    <col min="12" max="12" width="60.7265625" customWidth="1"/>
    <col min="13" max="13" width="10" customWidth="1"/>
    <col min="14" max="14" width="2.26953125" customWidth="1"/>
    <col min="15" max="18" width="17.26953125" customWidth="1"/>
    <col min="19" max="19" width="9.453125" customWidth="1"/>
    <col min="20" max="20" width="9.26953125" customWidth="1"/>
    <col min="21" max="21" width="8" customWidth="1"/>
    <col min="22" max="22" width="10.54296875" customWidth="1"/>
    <col min="23" max="24" width="10.453125" customWidth="1"/>
    <col min="25" max="25" width="2" customWidth="1"/>
    <col min="26" max="36" width="17.26953125" customWidth="1"/>
  </cols>
  <sheetData>
    <row r="1" spans="1:36" ht="12.75" customHeight="1">
      <c r="A1" s="263" t="s">
        <v>1438</v>
      </c>
      <c r="B1" s="263" t="s">
        <v>1439</v>
      </c>
      <c r="C1" s="263" t="s">
        <v>1441</v>
      </c>
      <c r="D1" s="264" t="s">
        <v>1442</v>
      </c>
      <c r="E1" s="263" t="s">
        <v>1443</v>
      </c>
      <c r="F1" s="263" t="s">
        <v>1444</v>
      </c>
      <c r="G1" s="263" t="s">
        <v>1445</v>
      </c>
      <c r="H1" s="264" t="s">
        <v>1446</v>
      </c>
      <c r="I1" s="263" t="s">
        <v>1447</v>
      </c>
      <c r="J1" s="264" t="s">
        <v>1448</v>
      </c>
      <c r="K1" s="263" t="s">
        <v>1449</v>
      </c>
      <c r="L1" s="263" t="s">
        <v>1440</v>
      </c>
      <c r="M1" s="263" t="s">
        <v>1450</v>
      </c>
      <c r="N1" s="177"/>
      <c r="O1" s="265" t="s">
        <v>1451</v>
      </c>
      <c r="P1" s="265" t="s">
        <v>1452</v>
      </c>
      <c r="Q1" s="263" t="s">
        <v>1453</v>
      </c>
      <c r="R1" s="266"/>
      <c r="S1" s="266"/>
      <c r="T1" s="266"/>
      <c r="U1" s="266"/>
      <c r="V1" s="266"/>
      <c r="W1" s="266"/>
      <c r="X1" s="266"/>
      <c r="Y1" s="180"/>
      <c r="Z1" s="266"/>
      <c r="AA1" s="266"/>
      <c r="AB1" s="266"/>
      <c r="AC1" s="266"/>
      <c r="AD1" s="266"/>
      <c r="AE1" s="266"/>
      <c r="AF1" s="266"/>
      <c r="AG1" s="266"/>
      <c r="AH1" s="266"/>
      <c r="AI1" s="266"/>
      <c r="AJ1" s="266"/>
    </row>
    <row r="2" spans="1:36" ht="12.75" customHeight="1">
      <c r="A2" s="234" t="s">
        <v>0</v>
      </c>
      <c r="B2" s="267" t="s">
        <v>1</v>
      </c>
      <c r="C2" s="173" t="s">
        <v>3</v>
      </c>
      <c r="D2" s="268" t="s">
        <v>2</v>
      </c>
      <c r="E2" s="269" t="s">
        <v>1454</v>
      </c>
      <c r="F2" s="173" t="s">
        <v>1455</v>
      </c>
      <c r="G2" s="173" t="s">
        <v>7</v>
      </c>
      <c r="H2" s="270" t="s">
        <v>1456</v>
      </c>
      <c r="I2" s="173" t="s">
        <v>8</v>
      </c>
      <c r="J2" s="182" t="s">
        <v>1457</v>
      </c>
      <c r="K2" s="173" t="s">
        <v>1457</v>
      </c>
      <c r="L2" s="234" t="s">
        <v>4</v>
      </c>
      <c r="M2" s="173" t="s">
        <v>1458</v>
      </c>
      <c r="N2" s="177"/>
      <c r="O2" s="185" t="s">
        <v>11</v>
      </c>
      <c r="P2" s="185" t="s">
        <v>12</v>
      </c>
      <c r="Q2" s="173" t="s">
        <v>1459</v>
      </c>
      <c r="R2" s="173" t="s">
        <v>10</v>
      </c>
      <c r="S2" s="271" t="s">
        <v>1457</v>
      </c>
      <c r="T2" s="271" t="s">
        <v>1457</v>
      </c>
      <c r="U2" s="267" t="s">
        <v>1457</v>
      </c>
      <c r="V2" s="271" t="s">
        <v>1457</v>
      </c>
      <c r="W2" s="271" t="s">
        <v>1457</v>
      </c>
      <c r="X2" s="271" t="s">
        <v>1457</v>
      </c>
      <c r="Y2" s="180"/>
      <c r="Z2" s="173" t="s">
        <v>1460</v>
      </c>
      <c r="AA2" s="173" t="s">
        <v>1460</v>
      </c>
      <c r="AB2" s="173" t="s">
        <v>1460</v>
      </c>
      <c r="AC2" s="173" t="s">
        <v>1460</v>
      </c>
      <c r="AD2" s="173" t="s">
        <v>1460</v>
      </c>
      <c r="AE2" s="173" t="s">
        <v>1460</v>
      </c>
      <c r="AF2" s="173" t="s">
        <v>1460</v>
      </c>
      <c r="AG2" s="173" t="s">
        <v>1460</v>
      </c>
      <c r="AH2" s="173" t="s">
        <v>1460</v>
      </c>
      <c r="AI2" s="173" t="s">
        <v>1460</v>
      </c>
      <c r="AJ2" s="179"/>
    </row>
    <row r="3" spans="1:36" ht="12.75" customHeight="1">
      <c r="A3" s="272"/>
      <c r="B3" s="179"/>
      <c r="C3" s="273" t="s">
        <v>1604</v>
      </c>
      <c r="D3" s="274" t="s">
        <v>1463</v>
      </c>
      <c r="E3" s="275"/>
      <c r="F3" s="272"/>
      <c r="G3" s="272"/>
      <c r="H3" s="276"/>
      <c r="I3" s="274" t="s">
        <v>1605</v>
      </c>
      <c r="J3" s="179"/>
      <c r="K3" s="272"/>
      <c r="L3" s="277" t="s">
        <v>1461</v>
      </c>
      <c r="M3" s="277" t="s">
        <v>1465</v>
      </c>
      <c r="N3" s="189"/>
      <c r="O3" s="190"/>
      <c r="P3" s="190"/>
      <c r="Q3" s="179"/>
      <c r="R3" s="191"/>
      <c r="S3" s="278"/>
      <c r="T3" s="278"/>
      <c r="U3" s="272"/>
      <c r="V3" s="278"/>
      <c r="W3" s="279"/>
      <c r="X3" s="278"/>
      <c r="Y3" s="192"/>
      <c r="Z3" s="179"/>
      <c r="AA3" s="179"/>
      <c r="AB3" s="179"/>
      <c r="AC3" s="179"/>
      <c r="AD3" s="179"/>
      <c r="AE3" s="179"/>
      <c r="AF3" s="179"/>
      <c r="AG3" s="179"/>
      <c r="AH3" s="179"/>
      <c r="AI3" s="179"/>
      <c r="AJ3" s="179"/>
    </row>
    <row r="4" spans="1:36" ht="12.75" customHeight="1">
      <c r="A4" s="255" t="s">
        <v>1632</v>
      </c>
      <c r="B4" s="258"/>
      <c r="C4" s="255" t="s">
        <v>1633</v>
      </c>
      <c r="D4" s="257">
        <v>22000</v>
      </c>
      <c r="E4" s="255" t="s">
        <v>109</v>
      </c>
      <c r="F4" s="255" t="s">
        <v>1634</v>
      </c>
      <c r="G4" s="258"/>
      <c r="H4" s="257">
        <v>22000</v>
      </c>
      <c r="I4" s="255">
        <v>4</v>
      </c>
      <c r="J4" s="256"/>
      <c r="K4" s="258"/>
      <c r="L4" s="255" t="s">
        <v>1635</v>
      </c>
      <c r="M4" s="258"/>
      <c r="N4" s="259"/>
      <c r="O4" s="194" t="s">
        <v>1636</v>
      </c>
      <c r="P4" s="194" t="s">
        <v>1637</v>
      </c>
      <c r="Q4" s="258"/>
      <c r="R4" s="255" t="s">
        <v>1638</v>
      </c>
      <c r="S4" s="258"/>
      <c r="T4" s="258"/>
      <c r="U4" s="258"/>
      <c r="V4" s="258"/>
      <c r="W4" s="258"/>
      <c r="X4" s="258"/>
      <c r="Y4" s="262"/>
      <c r="Z4" s="258"/>
      <c r="AA4" s="258"/>
      <c r="AB4" s="258"/>
      <c r="AC4" s="258"/>
      <c r="AD4" s="258"/>
      <c r="AE4" s="258"/>
      <c r="AF4" s="258"/>
      <c r="AG4" s="258"/>
      <c r="AH4" s="258"/>
      <c r="AI4" s="258"/>
      <c r="AJ4" s="258"/>
    </row>
    <row r="5" spans="1:36" ht="12.75" customHeight="1">
      <c r="A5" s="255" t="s">
        <v>1639</v>
      </c>
      <c r="B5" s="258"/>
      <c r="C5" s="255" t="s">
        <v>1633</v>
      </c>
      <c r="D5" s="257">
        <v>17300</v>
      </c>
      <c r="E5" s="255" t="s">
        <v>109</v>
      </c>
      <c r="F5" s="255" t="s">
        <v>73</v>
      </c>
      <c r="G5" s="258"/>
      <c r="H5" s="257">
        <v>17300</v>
      </c>
      <c r="I5" s="255">
        <v>2</v>
      </c>
      <c r="J5" s="256"/>
      <c r="K5" s="258"/>
      <c r="L5" s="255" t="s">
        <v>1640</v>
      </c>
      <c r="M5" s="258"/>
      <c r="N5" s="259"/>
      <c r="O5" s="194" t="s">
        <v>1636</v>
      </c>
      <c r="P5" s="194" t="s">
        <v>1641</v>
      </c>
      <c r="Q5" s="258"/>
      <c r="R5" s="255" t="s">
        <v>1638</v>
      </c>
      <c r="S5" s="258"/>
      <c r="T5" s="258"/>
      <c r="U5" s="258"/>
      <c r="V5" s="258"/>
      <c r="W5" s="258"/>
      <c r="X5" s="258"/>
      <c r="Y5" s="262"/>
      <c r="Z5" s="258"/>
      <c r="AA5" s="258"/>
      <c r="AB5" s="258"/>
      <c r="AC5" s="258"/>
      <c r="AD5" s="258"/>
      <c r="AE5" s="258"/>
      <c r="AF5" s="258"/>
      <c r="AG5" s="258"/>
      <c r="AH5" s="258"/>
      <c r="AI5" s="258"/>
      <c r="AJ5" s="258"/>
    </row>
    <row r="6" spans="1:36" ht="12.75" customHeight="1">
      <c r="A6" s="255" t="s">
        <v>1642</v>
      </c>
      <c r="B6" s="258"/>
      <c r="C6" s="255" t="s">
        <v>1633</v>
      </c>
      <c r="D6" s="257">
        <v>12299</v>
      </c>
      <c r="E6" s="255" t="s">
        <v>109</v>
      </c>
      <c r="F6" s="255" t="s">
        <v>1643</v>
      </c>
      <c r="G6" s="258"/>
      <c r="H6" s="257">
        <v>12299</v>
      </c>
      <c r="I6" s="255">
        <v>4</v>
      </c>
      <c r="J6" s="256"/>
      <c r="K6" s="258"/>
      <c r="L6" s="255" t="s">
        <v>1644</v>
      </c>
      <c r="M6" s="258"/>
      <c r="N6" s="259"/>
      <c r="O6" s="194" t="s">
        <v>1636</v>
      </c>
      <c r="P6" s="194" t="s">
        <v>1645</v>
      </c>
      <c r="Q6" s="258"/>
      <c r="R6" s="255" t="s">
        <v>1646</v>
      </c>
      <c r="S6" s="258"/>
      <c r="T6" s="258"/>
      <c r="U6" s="258"/>
      <c r="V6" s="258"/>
      <c r="W6" s="258"/>
      <c r="X6" s="258"/>
      <c r="Y6" s="262"/>
      <c r="Z6" s="258"/>
      <c r="AA6" s="258"/>
      <c r="AB6" s="258"/>
      <c r="AC6" s="258"/>
      <c r="AD6" s="258"/>
      <c r="AE6" s="258"/>
      <c r="AF6" s="258"/>
      <c r="AG6" s="258"/>
      <c r="AH6" s="258"/>
      <c r="AI6" s="258"/>
      <c r="AJ6" s="258"/>
    </row>
    <row r="7" spans="1:36" ht="12.75" customHeight="1">
      <c r="A7" s="255" t="s">
        <v>1647</v>
      </c>
      <c r="B7" s="258"/>
      <c r="C7" s="255" t="s">
        <v>1633</v>
      </c>
      <c r="D7" s="257">
        <v>10350</v>
      </c>
      <c r="E7" s="255" t="s">
        <v>109</v>
      </c>
      <c r="F7" s="255" t="s">
        <v>1643</v>
      </c>
      <c r="G7" s="258"/>
      <c r="H7" s="257">
        <v>12299</v>
      </c>
      <c r="I7" s="255">
        <v>2</v>
      </c>
      <c r="J7" s="256"/>
      <c r="K7" s="258"/>
      <c r="L7" s="255" t="s">
        <v>1648</v>
      </c>
      <c r="M7" s="258"/>
      <c r="N7" s="259"/>
      <c r="O7" s="194" t="s">
        <v>1636</v>
      </c>
      <c r="P7" s="194" t="s">
        <v>1649</v>
      </c>
      <c r="Q7" s="258"/>
      <c r="R7" s="255" t="s">
        <v>1650</v>
      </c>
      <c r="S7" s="258"/>
      <c r="T7" s="258"/>
      <c r="U7" s="258"/>
      <c r="V7" s="258"/>
      <c r="W7" s="258"/>
      <c r="X7" s="258"/>
      <c r="Y7" s="262"/>
      <c r="Z7" s="258"/>
      <c r="AA7" s="258"/>
      <c r="AB7" s="258"/>
      <c r="AC7" s="258"/>
      <c r="AD7" s="258"/>
      <c r="AE7" s="258"/>
      <c r="AF7" s="258"/>
      <c r="AG7" s="258"/>
      <c r="AH7" s="258"/>
      <c r="AI7" s="258"/>
      <c r="AJ7" s="258"/>
    </row>
    <row r="8" spans="1:36" ht="12.75" customHeight="1">
      <c r="A8" s="255" t="s">
        <v>894</v>
      </c>
      <c r="B8" s="258"/>
      <c r="C8" s="255">
        <v>9</v>
      </c>
      <c r="D8" s="257">
        <v>125000</v>
      </c>
      <c r="E8" s="255" t="s">
        <v>113</v>
      </c>
      <c r="F8" s="255" t="s">
        <v>28</v>
      </c>
      <c r="G8" s="258"/>
      <c r="H8" s="257">
        <v>125000</v>
      </c>
      <c r="I8" s="255">
        <v>2</v>
      </c>
      <c r="J8" s="256"/>
      <c r="K8" s="258"/>
      <c r="L8" s="255" t="s">
        <v>895</v>
      </c>
      <c r="M8" s="258"/>
      <c r="N8" s="259"/>
      <c r="O8" s="194" t="s">
        <v>915</v>
      </c>
      <c r="P8" s="260"/>
      <c r="Q8" s="258"/>
      <c r="R8" s="255" t="s">
        <v>1651</v>
      </c>
      <c r="S8" s="258"/>
      <c r="T8" s="258"/>
      <c r="U8" s="258"/>
      <c r="V8" s="258"/>
      <c r="W8" s="258"/>
      <c r="X8" s="258"/>
      <c r="Y8" s="262"/>
      <c r="Z8" s="258"/>
      <c r="AA8" s="258"/>
      <c r="AB8" s="258"/>
      <c r="AC8" s="258"/>
      <c r="AD8" s="258"/>
      <c r="AE8" s="258"/>
      <c r="AF8" s="258"/>
      <c r="AG8" s="258"/>
      <c r="AH8" s="258"/>
      <c r="AI8" s="258"/>
      <c r="AJ8" s="258"/>
    </row>
    <row r="9" spans="1:36" ht="12.75" customHeight="1">
      <c r="A9" s="255" t="s">
        <v>1652</v>
      </c>
      <c r="B9" s="258"/>
      <c r="C9" s="255" t="s">
        <v>1633</v>
      </c>
      <c r="D9" s="257">
        <v>43000</v>
      </c>
      <c r="E9" s="255" t="s">
        <v>109</v>
      </c>
      <c r="F9" s="255" t="s">
        <v>28</v>
      </c>
      <c r="G9" s="258"/>
      <c r="H9" s="257">
        <v>43000</v>
      </c>
      <c r="I9" s="255">
        <v>4</v>
      </c>
      <c r="J9" s="256"/>
      <c r="K9" s="258"/>
      <c r="L9" s="255" t="s">
        <v>1653</v>
      </c>
      <c r="M9" s="258"/>
      <c r="N9" s="259"/>
      <c r="O9" s="194" t="s">
        <v>915</v>
      </c>
      <c r="P9" s="260"/>
      <c r="Q9" s="258"/>
      <c r="R9" s="255" t="s">
        <v>1651</v>
      </c>
      <c r="S9" s="258"/>
      <c r="T9" s="258"/>
      <c r="U9" s="258"/>
      <c r="V9" s="258"/>
      <c r="W9" s="258"/>
      <c r="X9" s="258"/>
      <c r="Y9" s="262"/>
      <c r="Z9" s="258"/>
      <c r="AA9" s="258"/>
      <c r="AB9" s="258"/>
      <c r="AC9" s="258"/>
      <c r="AD9" s="258"/>
      <c r="AE9" s="258"/>
      <c r="AF9" s="258"/>
      <c r="AG9" s="258"/>
      <c r="AH9" s="258"/>
      <c r="AI9" s="258"/>
      <c r="AJ9" s="258"/>
    </row>
    <row r="10" spans="1:36" ht="12.75" customHeight="1">
      <c r="A10" s="255" t="s">
        <v>816</v>
      </c>
      <c r="B10" s="255" t="s">
        <v>817</v>
      </c>
      <c r="C10" s="255">
        <v>9</v>
      </c>
      <c r="D10" s="256">
        <f>0.01*50000000</f>
        <v>500000</v>
      </c>
      <c r="E10" s="255" t="s">
        <v>42</v>
      </c>
      <c r="F10" s="255" t="s">
        <v>28</v>
      </c>
      <c r="G10" s="258"/>
      <c r="H10" s="256">
        <f>0.01*50000000</f>
        <v>500000</v>
      </c>
      <c r="I10" s="255">
        <v>1</v>
      </c>
      <c r="J10" s="256"/>
      <c r="K10" s="258"/>
      <c r="L10" s="255" t="s">
        <v>1654</v>
      </c>
      <c r="M10" s="258"/>
      <c r="N10" s="259"/>
      <c r="O10" s="194" t="s">
        <v>820</v>
      </c>
      <c r="P10" s="194" t="s">
        <v>821</v>
      </c>
      <c r="Q10" s="258"/>
      <c r="R10" s="255" t="s">
        <v>1655</v>
      </c>
      <c r="S10" s="258"/>
      <c r="T10" s="258"/>
      <c r="U10" s="258"/>
      <c r="V10" s="258"/>
      <c r="W10" s="258"/>
      <c r="X10" s="258"/>
      <c r="Y10" s="262"/>
      <c r="Z10" s="258"/>
      <c r="AA10" s="258"/>
      <c r="AB10" s="258"/>
      <c r="AC10" s="258"/>
      <c r="AD10" s="258"/>
      <c r="AE10" s="258"/>
      <c r="AF10" s="258"/>
      <c r="AG10" s="258"/>
      <c r="AH10" s="258"/>
      <c r="AI10" s="258"/>
      <c r="AJ10" s="258"/>
    </row>
    <row r="11" spans="1:36" ht="12.75" customHeight="1">
      <c r="A11" s="255" t="s">
        <v>826</v>
      </c>
      <c r="B11" s="255" t="s">
        <v>827</v>
      </c>
      <c r="C11" s="255">
        <v>9</v>
      </c>
      <c r="D11" s="257">
        <v>50000000</v>
      </c>
      <c r="E11" s="255" t="s">
        <v>42</v>
      </c>
      <c r="F11" s="255" t="s">
        <v>28</v>
      </c>
      <c r="G11" s="258"/>
      <c r="H11" s="257">
        <v>50000000</v>
      </c>
      <c r="I11" s="255">
        <v>4</v>
      </c>
      <c r="J11" s="256"/>
      <c r="K11" s="258"/>
      <c r="L11" s="255" t="s">
        <v>1656</v>
      </c>
      <c r="M11" s="258"/>
      <c r="N11" s="259"/>
      <c r="O11" s="280" t="s">
        <v>830</v>
      </c>
      <c r="P11" s="194" t="s">
        <v>831</v>
      </c>
      <c r="Q11" s="258"/>
      <c r="R11" s="255" t="s">
        <v>1657</v>
      </c>
      <c r="S11" s="258"/>
      <c r="T11" s="258"/>
      <c r="U11" s="258"/>
      <c r="V11" s="258"/>
      <c r="W11" s="258"/>
      <c r="X11" s="258"/>
      <c r="Y11" s="262"/>
      <c r="Z11" s="258"/>
      <c r="AA11" s="258"/>
      <c r="AB11" s="258"/>
      <c r="AC11" s="258"/>
      <c r="AD11" s="258"/>
      <c r="AE11" s="258"/>
      <c r="AF11" s="258"/>
      <c r="AG11" s="258"/>
      <c r="AH11" s="258"/>
      <c r="AI11" s="258"/>
      <c r="AJ11" s="258"/>
    </row>
    <row r="12" spans="1:36" ht="12.75" customHeight="1">
      <c r="A12" s="255" t="s">
        <v>1658</v>
      </c>
      <c r="B12" s="258"/>
      <c r="C12" s="255">
        <v>9</v>
      </c>
      <c r="D12" s="257">
        <v>22000000</v>
      </c>
      <c r="E12" s="255" t="s">
        <v>42</v>
      </c>
      <c r="F12" s="255" t="s">
        <v>28</v>
      </c>
      <c r="G12" s="258"/>
      <c r="H12" s="257">
        <v>22000000</v>
      </c>
      <c r="I12" s="255">
        <v>1</v>
      </c>
      <c r="J12" s="256"/>
      <c r="K12" s="258"/>
      <c r="L12" s="255" t="s">
        <v>1659</v>
      </c>
      <c r="M12" s="258"/>
      <c r="N12" s="259"/>
      <c r="O12" s="194" t="s">
        <v>1660</v>
      </c>
      <c r="P12" s="260"/>
      <c r="Q12" s="258"/>
      <c r="R12" s="255" t="s">
        <v>345</v>
      </c>
      <c r="S12" s="258"/>
      <c r="T12" s="258"/>
      <c r="U12" s="258"/>
      <c r="V12" s="258"/>
      <c r="W12" s="258"/>
      <c r="X12" s="258"/>
      <c r="Y12" s="262"/>
      <c r="Z12" s="258"/>
      <c r="AA12" s="258"/>
      <c r="AB12" s="258"/>
      <c r="AC12" s="258"/>
      <c r="AD12" s="258"/>
      <c r="AE12" s="258"/>
      <c r="AF12" s="258"/>
      <c r="AG12" s="258"/>
      <c r="AH12" s="258"/>
      <c r="AI12" s="258"/>
      <c r="AJ12" s="258"/>
    </row>
    <row r="13" spans="1:36" ht="12.75" customHeight="1">
      <c r="A13" s="255" t="s">
        <v>910</v>
      </c>
      <c r="B13" s="255" t="s">
        <v>911</v>
      </c>
      <c r="C13" s="255">
        <v>9</v>
      </c>
      <c r="D13" s="257">
        <v>160000</v>
      </c>
      <c r="E13" s="255" t="s">
        <v>36</v>
      </c>
      <c r="F13" s="255" t="s">
        <v>28</v>
      </c>
      <c r="G13" s="258"/>
      <c r="H13" s="257">
        <v>160000</v>
      </c>
      <c r="I13" s="255">
        <v>2</v>
      </c>
      <c r="J13" s="256"/>
      <c r="K13" s="258"/>
      <c r="L13" s="255" t="s">
        <v>1661</v>
      </c>
      <c r="M13" s="258"/>
      <c r="N13" s="259"/>
      <c r="O13" s="194" t="s">
        <v>1662</v>
      </c>
      <c r="P13" s="194" t="s">
        <v>915</v>
      </c>
      <c r="Q13" s="258"/>
      <c r="R13" s="255" t="s">
        <v>1663</v>
      </c>
      <c r="S13" s="258"/>
      <c r="T13" s="258"/>
      <c r="U13" s="258"/>
      <c r="V13" s="258"/>
      <c r="W13" s="258"/>
      <c r="X13" s="258"/>
      <c r="Y13" s="262"/>
      <c r="Z13" s="258"/>
      <c r="AA13" s="258"/>
      <c r="AB13" s="258"/>
      <c r="AC13" s="258"/>
      <c r="AD13" s="258"/>
      <c r="AE13" s="258"/>
      <c r="AF13" s="258"/>
      <c r="AG13" s="258"/>
      <c r="AH13" s="258"/>
      <c r="AI13" s="258"/>
      <c r="AJ13" s="258"/>
    </row>
    <row r="14" spans="1:36" ht="12.75" customHeight="1">
      <c r="A14" s="255" t="s">
        <v>905</v>
      </c>
      <c r="B14" s="258"/>
      <c r="C14" s="255">
        <v>9</v>
      </c>
      <c r="D14" s="257">
        <v>170000</v>
      </c>
      <c r="E14" s="255" t="s">
        <v>21</v>
      </c>
      <c r="F14" s="255" t="s">
        <v>1664</v>
      </c>
      <c r="G14" s="255" t="s">
        <v>104</v>
      </c>
      <c r="H14" s="257">
        <v>170000</v>
      </c>
      <c r="I14" s="255">
        <v>2</v>
      </c>
      <c r="J14" s="256"/>
      <c r="K14" s="258"/>
      <c r="L14" s="255" t="s">
        <v>1665</v>
      </c>
      <c r="M14" s="258"/>
      <c r="N14" s="259"/>
      <c r="O14" s="194" t="s">
        <v>908</v>
      </c>
      <c r="P14" s="194" t="s">
        <v>909</v>
      </c>
      <c r="Q14" s="258"/>
      <c r="R14" s="255" t="s">
        <v>1666</v>
      </c>
      <c r="S14" s="258"/>
      <c r="T14" s="258"/>
      <c r="U14" s="258"/>
      <c r="V14" s="258"/>
      <c r="W14" s="258"/>
      <c r="X14" s="258"/>
      <c r="Y14" s="262"/>
      <c r="Z14" s="258"/>
      <c r="AA14" s="258"/>
      <c r="AB14" s="258"/>
      <c r="AC14" s="258"/>
      <c r="AD14" s="258"/>
      <c r="AE14" s="258"/>
      <c r="AF14" s="258"/>
      <c r="AG14" s="258"/>
      <c r="AH14" s="258"/>
      <c r="AI14" s="258"/>
      <c r="AJ14" s="258"/>
    </row>
    <row r="15" spans="1:36" ht="12.75" customHeight="1">
      <c r="A15" s="255" t="s">
        <v>888</v>
      </c>
      <c r="B15" s="255" t="s">
        <v>1667</v>
      </c>
      <c r="C15" s="255">
        <v>9</v>
      </c>
      <c r="D15" s="257">
        <v>50000000</v>
      </c>
      <c r="E15" s="255" t="s">
        <v>42</v>
      </c>
      <c r="F15" s="255" t="s">
        <v>28</v>
      </c>
      <c r="G15" s="258"/>
      <c r="H15" s="257">
        <v>50000000</v>
      </c>
      <c r="I15" s="255">
        <v>1</v>
      </c>
      <c r="J15" s="256"/>
      <c r="K15" s="258"/>
      <c r="L15" s="255" t="s">
        <v>1668</v>
      </c>
      <c r="M15" s="258"/>
      <c r="N15" s="259"/>
      <c r="O15" s="194" t="s">
        <v>892</v>
      </c>
      <c r="P15" s="194" t="s">
        <v>893</v>
      </c>
      <c r="Q15" s="258"/>
      <c r="R15" s="255" t="s">
        <v>1669</v>
      </c>
      <c r="S15" s="258"/>
      <c r="T15" s="258"/>
      <c r="U15" s="258"/>
      <c r="V15" s="258"/>
      <c r="W15" s="258"/>
      <c r="X15" s="258"/>
      <c r="Y15" s="262"/>
      <c r="Z15" s="258"/>
      <c r="AA15" s="258"/>
      <c r="AB15" s="258"/>
      <c r="AC15" s="258"/>
      <c r="AD15" s="258"/>
      <c r="AE15" s="258"/>
      <c r="AF15" s="258"/>
      <c r="AG15" s="258"/>
      <c r="AH15" s="258"/>
      <c r="AI15" s="258"/>
      <c r="AJ15" s="258"/>
    </row>
    <row r="16" spans="1:36" ht="12.75" customHeight="1">
      <c r="A16" s="255" t="s">
        <v>1670</v>
      </c>
      <c r="B16" s="258"/>
      <c r="C16" s="255">
        <v>9</v>
      </c>
      <c r="D16" s="257">
        <v>16000</v>
      </c>
      <c r="E16" s="255" t="s">
        <v>36</v>
      </c>
      <c r="F16" s="255" t="s">
        <v>1671</v>
      </c>
      <c r="G16" s="255" t="s">
        <v>104</v>
      </c>
      <c r="H16" s="257">
        <v>16000</v>
      </c>
      <c r="I16" s="255">
        <v>2</v>
      </c>
      <c r="J16" s="256"/>
      <c r="K16" s="258"/>
      <c r="L16" s="255" t="s">
        <v>1672</v>
      </c>
      <c r="M16" s="258"/>
      <c r="N16" s="259"/>
      <c r="O16" s="194" t="s">
        <v>1673</v>
      </c>
      <c r="P16" s="260"/>
      <c r="Q16" s="258"/>
      <c r="R16" s="255" t="s">
        <v>403</v>
      </c>
      <c r="S16" s="258"/>
      <c r="T16" s="258"/>
      <c r="U16" s="258"/>
      <c r="V16" s="258"/>
      <c r="W16" s="258"/>
      <c r="X16" s="258"/>
      <c r="Y16" s="262"/>
      <c r="Z16" s="258"/>
      <c r="AA16" s="258"/>
      <c r="AB16" s="258"/>
      <c r="AC16" s="258"/>
      <c r="AD16" s="258"/>
      <c r="AE16" s="258"/>
      <c r="AF16" s="258"/>
      <c r="AG16" s="258"/>
      <c r="AH16" s="258"/>
      <c r="AI16" s="258"/>
      <c r="AJ16" s="258"/>
    </row>
    <row r="17" spans="1:36" ht="12.75" customHeight="1">
      <c r="A17" s="255" t="s">
        <v>343</v>
      </c>
      <c r="B17" s="258"/>
      <c r="C17" s="255">
        <v>9</v>
      </c>
      <c r="D17" s="257">
        <v>250000</v>
      </c>
      <c r="E17" s="255" t="s">
        <v>42</v>
      </c>
      <c r="F17" s="255" t="s">
        <v>1671</v>
      </c>
      <c r="G17" s="258"/>
      <c r="H17" s="257">
        <v>250000</v>
      </c>
      <c r="I17" s="255">
        <v>1</v>
      </c>
      <c r="J17" s="256"/>
      <c r="K17" s="258"/>
      <c r="L17" s="255" t="s">
        <v>1674</v>
      </c>
      <c r="M17" s="258"/>
      <c r="N17" s="259"/>
      <c r="O17" s="194" t="s">
        <v>1675</v>
      </c>
      <c r="P17" s="260"/>
      <c r="Q17" s="258"/>
      <c r="R17" s="255" t="s">
        <v>403</v>
      </c>
      <c r="S17" s="258"/>
      <c r="T17" s="258"/>
      <c r="U17" s="258"/>
      <c r="V17" s="258"/>
      <c r="W17" s="258"/>
      <c r="X17" s="258"/>
      <c r="Y17" s="262"/>
      <c r="Z17" s="258"/>
      <c r="AA17" s="258"/>
      <c r="AB17" s="258"/>
      <c r="AC17" s="258"/>
      <c r="AD17" s="258"/>
      <c r="AE17" s="258"/>
      <c r="AF17" s="258"/>
      <c r="AG17" s="258"/>
      <c r="AH17" s="258"/>
      <c r="AI17" s="258"/>
      <c r="AJ17" s="258"/>
    </row>
    <row r="18" spans="1:36" ht="12.75" customHeight="1">
      <c r="A18" s="255" t="s">
        <v>850</v>
      </c>
      <c r="B18" s="258"/>
      <c r="C18" s="255">
        <v>9</v>
      </c>
      <c r="D18" s="257">
        <v>100000</v>
      </c>
      <c r="E18" s="255" t="s">
        <v>109</v>
      </c>
      <c r="F18" s="255" t="s">
        <v>1643</v>
      </c>
      <c r="G18" s="258"/>
      <c r="H18" s="257">
        <v>100000</v>
      </c>
      <c r="I18" s="255">
        <v>4</v>
      </c>
      <c r="J18" s="256"/>
      <c r="K18" s="258"/>
      <c r="L18" s="255" t="s">
        <v>1676</v>
      </c>
      <c r="M18" s="258"/>
      <c r="N18" s="259"/>
      <c r="O18" s="194" t="s">
        <v>915</v>
      </c>
      <c r="P18" s="260"/>
      <c r="Q18" s="258"/>
      <c r="R18" s="255" t="s">
        <v>1651</v>
      </c>
      <c r="S18" s="258"/>
      <c r="T18" s="258"/>
      <c r="U18" s="258"/>
      <c r="V18" s="258"/>
      <c r="W18" s="258"/>
      <c r="X18" s="258"/>
      <c r="Y18" s="262"/>
      <c r="Z18" s="258"/>
      <c r="AA18" s="258"/>
      <c r="AB18" s="258"/>
      <c r="AC18" s="258"/>
      <c r="AD18" s="258"/>
      <c r="AE18" s="258"/>
      <c r="AF18" s="258"/>
      <c r="AG18" s="258"/>
      <c r="AH18" s="258"/>
      <c r="AI18" s="258"/>
      <c r="AJ18" s="258"/>
    </row>
    <row r="19" spans="1:36" ht="12.75" customHeight="1">
      <c r="A19" s="255" t="s">
        <v>843</v>
      </c>
      <c r="B19" s="258"/>
      <c r="C19" s="255">
        <v>9</v>
      </c>
      <c r="D19" s="257">
        <v>110000</v>
      </c>
      <c r="E19" s="255" t="s">
        <v>1677</v>
      </c>
      <c r="F19" s="255" t="s">
        <v>28</v>
      </c>
      <c r="G19" s="258"/>
      <c r="H19" s="257">
        <v>110000</v>
      </c>
      <c r="I19" s="255">
        <v>3</v>
      </c>
      <c r="J19" s="256"/>
      <c r="K19" s="258"/>
      <c r="L19" s="255" t="s">
        <v>1678</v>
      </c>
      <c r="M19" s="258"/>
      <c r="N19" s="259"/>
      <c r="O19" s="194" t="s">
        <v>915</v>
      </c>
      <c r="P19" s="260"/>
      <c r="Q19" s="258"/>
      <c r="R19" s="255" t="s">
        <v>1651</v>
      </c>
      <c r="S19" s="258"/>
      <c r="T19" s="258"/>
      <c r="U19" s="258"/>
      <c r="V19" s="258"/>
      <c r="W19" s="258"/>
      <c r="X19" s="258"/>
      <c r="Y19" s="262"/>
      <c r="Z19" s="258"/>
      <c r="AA19" s="258"/>
      <c r="AB19" s="258"/>
      <c r="AC19" s="258"/>
      <c r="AD19" s="258"/>
      <c r="AE19" s="258"/>
      <c r="AF19" s="258"/>
      <c r="AG19" s="258"/>
      <c r="AH19" s="258"/>
      <c r="AI19" s="258"/>
      <c r="AJ19" s="258"/>
    </row>
    <row r="20" spans="1:36" ht="12.75" customHeight="1">
      <c r="A20" s="255" t="s">
        <v>854</v>
      </c>
      <c r="B20" s="258"/>
      <c r="C20" s="255">
        <v>9</v>
      </c>
      <c r="D20" s="257">
        <v>100000</v>
      </c>
      <c r="E20" s="255" t="s">
        <v>36</v>
      </c>
      <c r="F20" s="255" t="s">
        <v>1643</v>
      </c>
      <c r="G20" s="258"/>
      <c r="H20" s="257">
        <v>100000</v>
      </c>
      <c r="I20" s="255">
        <v>2</v>
      </c>
      <c r="J20" s="256"/>
      <c r="K20" s="258"/>
      <c r="L20" s="255" t="s">
        <v>1679</v>
      </c>
      <c r="M20" s="258"/>
      <c r="N20" s="259"/>
      <c r="O20" s="194" t="s">
        <v>915</v>
      </c>
      <c r="P20" s="260"/>
      <c r="Q20" s="258"/>
      <c r="R20" s="255" t="s">
        <v>1651</v>
      </c>
      <c r="S20" s="258"/>
      <c r="T20" s="258"/>
      <c r="U20" s="258"/>
      <c r="V20" s="258"/>
      <c r="W20" s="258"/>
      <c r="X20" s="258"/>
      <c r="Y20" s="262"/>
      <c r="Z20" s="258"/>
      <c r="AA20" s="258"/>
      <c r="AB20" s="258"/>
      <c r="AC20" s="258"/>
      <c r="AD20" s="258"/>
      <c r="AE20" s="258"/>
      <c r="AF20" s="258"/>
      <c r="AG20" s="258"/>
      <c r="AH20" s="258"/>
      <c r="AI20" s="258"/>
      <c r="AJ20" s="258"/>
    </row>
    <row r="21" spans="1:36" ht="12.75" customHeight="1">
      <c r="A21" s="255" t="s">
        <v>901</v>
      </c>
      <c r="B21" s="255" t="s">
        <v>902</v>
      </c>
      <c r="C21" s="255">
        <v>9</v>
      </c>
      <c r="D21" s="257">
        <v>1000000</v>
      </c>
      <c r="E21" s="255" t="s">
        <v>42</v>
      </c>
      <c r="F21" s="255" t="s">
        <v>28</v>
      </c>
      <c r="G21" s="258"/>
      <c r="H21" s="257">
        <v>1000000</v>
      </c>
      <c r="I21" s="255">
        <v>1</v>
      </c>
      <c r="J21" s="256"/>
      <c r="K21" s="258"/>
      <c r="L21" s="255" t="s">
        <v>1680</v>
      </c>
      <c r="M21" s="258"/>
      <c r="N21" s="259"/>
      <c r="O21" s="194" t="s">
        <v>904</v>
      </c>
      <c r="P21" s="260"/>
      <c r="Q21" s="258"/>
      <c r="R21" s="255" t="s">
        <v>212</v>
      </c>
      <c r="S21" s="258"/>
      <c r="T21" s="258"/>
      <c r="U21" s="258"/>
      <c r="V21" s="258"/>
      <c r="W21" s="258"/>
      <c r="X21" s="258"/>
      <c r="Y21" s="262"/>
      <c r="Z21" s="258"/>
      <c r="AA21" s="258"/>
      <c r="AB21" s="258"/>
      <c r="AC21" s="258"/>
      <c r="AD21" s="258"/>
      <c r="AE21" s="258"/>
      <c r="AF21" s="258"/>
      <c r="AG21" s="258"/>
      <c r="AH21" s="258"/>
      <c r="AI21" s="258"/>
      <c r="AJ21" s="258"/>
    </row>
    <row r="22" spans="1:36" ht="12.75" customHeight="1">
      <c r="A22" s="174" t="s">
        <v>981</v>
      </c>
      <c r="B22" s="179"/>
      <c r="C22" s="211">
        <v>8</v>
      </c>
      <c r="D22" s="175">
        <v>1800000</v>
      </c>
      <c r="E22" s="174" t="s">
        <v>845</v>
      </c>
      <c r="F22" s="174" t="s">
        <v>28</v>
      </c>
      <c r="G22" s="174" t="s">
        <v>104</v>
      </c>
      <c r="H22" s="175">
        <v>1800000</v>
      </c>
      <c r="I22" s="174">
        <v>2</v>
      </c>
      <c r="J22" s="179"/>
      <c r="K22" s="281"/>
      <c r="L22" s="211" t="s">
        <v>1681</v>
      </c>
      <c r="M22" s="179"/>
      <c r="N22" s="189"/>
      <c r="O22" s="194" t="s">
        <v>1682</v>
      </c>
      <c r="P22" s="190"/>
      <c r="Q22" s="272"/>
      <c r="R22" s="282" t="s">
        <v>1683</v>
      </c>
      <c r="S22" s="278"/>
      <c r="T22" s="278"/>
      <c r="U22" s="278"/>
      <c r="V22" s="278"/>
      <c r="W22" s="278"/>
      <c r="X22" s="278"/>
      <c r="Y22" s="192"/>
      <c r="Z22" s="278"/>
      <c r="AA22" s="278"/>
      <c r="AB22" s="278"/>
      <c r="AC22" s="278"/>
      <c r="AD22" s="278"/>
      <c r="AE22" s="278"/>
      <c r="AF22" s="278"/>
      <c r="AG22" s="278"/>
      <c r="AH22" s="278"/>
      <c r="AI22" s="278"/>
      <c r="AJ22" s="278"/>
    </row>
    <row r="23" spans="1:36" ht="12.75" customHeight="1">
      <c r="A23" s="174" t="s">
        <v>946</v>
      </c>
      <c r="B23" s="174" t="s">
        <v>947</v>
      </c>
      <c r="C23" s="211">
        <v>8</v>
      </c>
      <c r="D23" s="175">
        <v>1500000</v>
      </c>
      <c r="E23" s="174" t="s">
        <v>99</v>
      </c>
      <c r="F23" s="174" t="s">
        <v>28</v>
      </c>
      <c r="G23" s="179"/>
      <c r="H23" s="175">
        <v>1500000</v>
      </c>
      <c r="I23" s="174">
        <v>3</v>
      </c>
      <c r="J23" s="179"/>
      <c r="K23" s="281"/>
      <c r="L23" s="211" t="s">
        <v>1684</v>
      </c>
      <c r="M23" s="179"/>
      <c r="N23" s="189"/>
      <c r="O23" s="194" t="s">
        <v>949</v>
      </c>
      <c r="P23" s="194" t="s">
        <v>1682</v>
      </c>
      <c r="Q23" s="278"/>
      <c r="R23" s="282" t="s">
        <v>1683</v>
      </c>
      <c r="S23" s="194" t="s">
        <v>1685</v>
      </c>
      <c r="T23" s="278"/>
      <c r="U23" s="278"/>
      <c r="V23" s="278"/>
      <c r="W23" s="278"/>
      <c r="X23" s="278"/>
      <c r="Y23" s="192"/>
      <c r="Z23" s="278"/>
      <c r="AA23" s="278"/>
      <c r="AB23" s="278"/>
      <c r="AC23" s="278"/>
      <c r="AD23" s="278"/>
      <c r="AE23" s="278"/>
      <c r="AF23" s="278"/>
      <c r="AG23" s="278"/>
      <c r="AH23" s="278"/>
      <c r="AI23" s="278"/>
      <c r="AJ23" s="278"/>
    </row>
    <row r="24" spans="1:36" ht="12.75" customHeight="1">
      <c r="A24" s="174" t="s">
        <v>956</v>
      </c>
      <c r="B24" s="174" t="s">
        <v>955</v>
      </c>
      <c r="C24" s="211">
        <v>8</v>
      </c>
      <c r="D24" s="175">
        <v>3000000</v>
      </c>
      <c r="E24" s="174" t="s">
        <v>99</v>
      </c>
      <c r="F24" s="174" t="s">
        <v>28</v>
      </c>
      <c r="G24" s="174" t="s">
        <v>104</v>
      </c>
      <c r="H24" s="175">
        <v>3000000</v>
      </c>
      <c r="I24" s="174">
        <v>5</v>
      </c>
      <c r="J24" s="195"/>
      <c r="K24" s="281"/>
      <c r="L24" s="211" t="s">
        <v>1686</v>
      </c>
      <c r="M24" s="179"/>
      <c r="N24" s="189"/>
      <c r="O24" s="194" t="s">
        <v>958</v>
      </c>
      <c r="P24" s="190"/>
      <c r="Q24" s="278"/>
      <c r="R24" s="282" t="s">
        <v>366</v>
      </c>
      <c r="S24" s="278"/>
      <c r="T24" s="278"/>
      <c r="U24" s="278"/>
      <c r="V24" s="278"/>
      <c r="W24" s="278"/>
      <c r="X24" s="278"/>
      <c r="Y24" s="192"/>
      <c r="Z24" s="278"/>
      <c r="AA24" s="278"/>
      <c r="AB24" s="278"/>
      <c r="AC24" s="278"/>
      <c r="AD24" s="278"/>
      <c r="AE24" s="278"/>
      <c r="AF24" s="278"/>
      <c r="AG24" s="278"/>
      <c r="AH24" s="278"/>
      <c r="AI24" s="278"/>
      <c r="AJ24" s="278"/>
    </row>
    <row r="25" spans="1:36" ht="12.75" customHeight="1">
      <c r="A25" s="174" t="s">
        <v>977</v>
      </c>
      <c r="B25" s="174" t="s">
        <v>978</v>
      </c>
      <c r="C25" s="174">
        <v>8</v>
      </c>
      <c r="D25" s="175" t="s">
        <v>1687</v>
      </c>
      <c r="E25" s="174" t="s">
        <v>27</v>
      </c>
      <c r="F25" s="174" t="s">
        <v>28</v>
      </c>
      <c r="G25" s="179"/>
      <c r="H25" s="175" t="s">
        <v>1687</v>
      </c>
      <c r="I25" s="174">
        <v>2</v>
      </c>
      <c r="J25" s="223"/>
      <c r="K25" s="179"/>
      <c r="L25" s="211" t="s">
        <v>1688</v>
      </c>
      <c r="M25" s="179"/>
      <c r="N25" s="189"/>
      <c r="O25" s="194" t="s">
        <v>1689</v>
      </c>
      <c r="P25" s="194" t="s">
        <v>1690</v>
      </c>
      <c r="Q25" s="179"/>
      <c r="R25" s="179"/>
      <c r="S25" s="194" t="s">
        <v>1691</v>
      </c>
      <c r="T25" s="278"/>
      <c r="U25" s="272"/>
      <c r="V25" s="278"/>
      <c r="W25" s="278"/>
      <c r="X25" s="278"/>
      <c r="Y25" s="192"/>
      <c r="Z25" s="179"/>
      <c r="AA25" s="179"/>
      <c r="AB25" s="179"/>
      <c r="AC25" s="179"/>
      <c r="AD25" s="179"/>
      <c r="AE25" s="179"/>
      <c r="AF25" s="179"/>
      <c r="AG25" s="179"/>
      <c r="AH25" s="179"/>
      <c r="AI25" s="179"/>
      <c r="AJ25" s="179"/>
    </row>
    <row r="26" spans="1:36" ht="12.75" customHeight="1">
      <c r="A26" s="174" t="s">
        <v>959</v>
      </c>
      <c r="B26" s="179"/>
      <c r="C26" s="211">
        <v>8</v>
      </c>
      <c r="D26" s="175">
        <v>800000</v>
      </c>
      <c r="E26" s="174" t="s">
        <v>36</v>
      </c>
      <c r="F26" s="174" t="s">
        <v>1692</v>
      </c>
      <c r="G26" s="179"/>
      <c r="H26" s="175">
        <v>800000</v>
      </c>
      <c r="I26" s="174">
        <v>2</v>
      </c>
      <c r="J26" s="179"/>
      <c r="K26" s="281"/>
      <c r="L26" s="211" t="s">
        <v>1693</v>
      </c>
      <c r="M26" s="179"/>
      <c r="N26" s="189"/>
      <c r="O26" s="194" t="s">
        <v>1682</v>
      </c>
      <c r="P26" s="194" t="s">
        <v>1694</v>
      </c>
      <c r="Q26" s="278"/>
      <c r="R26" s="282" t="s">
        <v>1683</v>
      </c>
      <c r="S26" s="278"/>
      <c r="T26" s="278"/>
      <c r="U26" s="278"/>
      <c r="V26" s="278"/>
      <c r="W26" s="278"/>
      <c r="X26" s="278"/>
      <c r="Y26" s="192"/>
      <c r="Z26" s="278"/>
      <c r="AA26" s="278"/>
      <c r="AB26" s="278"/>
      <c r="AC26" s="278"/>
      <c r="AD26" s="278"/>
      <c r="AE26" s="278"/>
      <c r="AF26" s="278"/>
      <c r="AG26" s="278"/>
      <c r="AH26" s="278"/>
      <c r="AI26" s="278"/>
      <c r="AJ26" s="278"/>
    </row>
    <row r="27" spans="1:36" ht="12.75" customHeight="1">
      <c r="A27" s="174" t="s">
        <v>971</v>
      </c>
      <c r="B27" s="211" t="s">
        <v>972</v>
      </c>
      <c r="C27" s="211">
        <v>8</v>
      </c>
      <c r="D27" s="175">
        <v>780000</v>
      </c>
      <c r="E27" s="174" t="s">
        <v>974</v>
      </c>
      <c r="F27" s="174" t="s">
        <v>28</v>
      </c>
      <c r="G27" s="179"/>
      <c r="H27" s="175">
        <v>780000</v>
      </c>
      <c r="I27" s="176" t="s">
        <v>1184</v>
      </c>
      <c r="J27" s="179"/>
      <c r="K27" s="281"/>
      <c r="L27" s="211" t="s">
        <v>1695</v>
      </c>
      <c r="M27" s="179"/>
      <c r="N27" s="189"/>
      <c r="O27" s="194" t="s">
        <v>1682</v>
      </c>
      <c r="P27" s="194" t="s">
        <v>1696</v>
      </c>
      <c r="Q27" s="277" t="s">
        <v>1336</v>
      </c>
      <c r="R27" s="282" t="s">
        <v>1683</v>
      </c>
      <c r="S27" s="278"/>
      <c r="T27" s="278"/>
      <c r="U27" s="278"/>
      <c r="V27" s="278"/>
      <c r="W27" s="278"/>
      <c r="X27" s="278"/>
      <c r="Y27" s="192"/>
      <c r="Z27" s="278"/>
      <c r="AA27" s="278"/>
      <c r="AB27" s="278"/>
      <c r="AC27" s="278"/>
      <c r="AD27" s="278"/>
      <c r="AE27" s="278"/>
      <c r="AF27" s="278"/>
      <c r="AG27" s="278"/>
      <c r="AH27" s="278"/>
      <c r="AI27" s="278"/>
      <c r="AJ27" s="278"/>
    </row>
    <row r="28" spans="1:36" ht="12.75" customHeight="1">
      <c r="A28" s="174" t="s">
        <v>951</v>
      </c>
      <c r="B28" s="179"/>
      <c r="C28" s="174">
        <v>8</v>
      </c>
      <c r="D28" s="175">
        <v>228435</v>
      </c>
      <c r="E28" s="174" t="s">
        <v>109</v>
      </c>
      <c r="F28" s="174" t="s">
        <v>73</v>
      </c>
      <c r="G28" s="179"/>
      <c r="H28" s="175">
        <v>228435</v>
      </c>
      <c r="I28" s="174">
        <v>4</v>
      </c>
      <c r="J28" s="223"/>
      <c r="K28" s="179"/>
      <c r="L28" s="174" t="s">
        <v>1697</v>
      </c>
      <c r="M28" s="179"/>
      <c r="N28" s="189"/>
      <c r="O28" s="194" t="s">
        <v>1698</v>
      </c>
      <c r="P28" s="194" t="s">
        <v>1636</v>
      </c>
      <c r="Q28" s="179"/>
      <c r="R28" s="179"/>
      <c r="S28" s="278"/>
      <c r="T28" s="278"/>
      <c r="U28" s="272"/>
      <c r="V28" s="278"/>
      <c r="W28" s="278"/>
      <c r="X28" s="278"/>
      <c r="Y28" s="192"/>
      <c r="Z28" s="179"/>
      <c r="AA28" s="179"/>
      <c r="AB28" s="179"/>
      <c r="AC28" s="179"/>
      <c r="AD28" s="179"/>
      <c r="AE28" s="179"/>
      <c r="AF28" s="179"/>
      <c r="AG28" s="179"/>
      <c r="AH28" s="179"/>
      <c r="AI28" s="179"/>
      <c r="AJ28" s="179"/>
    </row>
    <row r="29" spans="1:36" ht="12.75" customHeight="1">
      <c r="A29" s="174" t="s">
        <v>962</v>
      </c>
      <c r="B29" s="179"/>
      <c r="C29" s="174">
        <v>8</v>
      </c>
      <c r="D29" s="175">
        <v>315000</v>
      </c>
      <c r="E29" s="174" t="s">
        <v>109</v>
      </c>
      <c r="F29" s="174" t="s">
        <v>1536</v>
      </c>
      <c r="G29" s="179"/>
      <c r="H29" s="175">
        <v>315000</v>
      </c>
      <c r="I29" s="174">
        <v>4</v>
      </c>
      <c r="J29" s="223"/>
      <c r="K29" s="179"/>
      <c r="L29" s="211" t="s">
        <v>1699</v>
      </c>
      <c r="M29" s="179"/>
      <c r="N29" s="189"/>
      <c r="O29" s="194" t="s">
        <v>1636</v>
      </c>
      <c r="P29" s="190"/>
      <c r="Q29" s="179"/>
      <c r="R29" s="179"/>
      <c r="S29" s="278"/>
      <c r="T29" s="278"/>
      <c r="U29" s="272"/>
      <c r="V29" s="278"/>
      <c r="W29" s="278"/>
      <c r="X29" s="278"/>
      <c r="Y29" s="192"/>
      <c r="Z29" s="179"/>
      <c r="AA29" s="179"/>
      <c r="AB29" s="179"/>
      <c r="AC29" s="179"/>
      <c r="AD29" s="179"/>
      <c r="AE29" s="179"/>
      <c r="AF29" s="179"/>
      <c r="AG29" s="179"/>
      <c r="AH29" s="179"/>
      <c r="AI29" s="179"/>
      <c r="AJ29" s="179"/>
    </row>
    <row r="30" spans="1:36" ht="69">
      <c r="A30" s="174" t="s">
        <v>864</v>
      </c>
      <c r="B30" s="179"/>
      <c r="C30" s="174">
        <v>8</v>
      </c>
      <c r="D30" s="175" t="s">
        <v>1700</v>
      </c>
      <c r="E30" s="174" t="s">
        <v>1026</v>
      </c>
      <c r="F30" s="174" t="s">
        <v>1664</v>
      </c>
      <c r="G30" s="179"/>
      <c r="H30" s="175">
        <v>12367232</v>
      </c>
      <c r="I30" s="174">
        <v>2</v>
      </c>
      <c r="J30" s="223"/>
      <c r="K30" s="179"/>
      <c r="L30" s="211" t="s">
        <v>1701</v>
      </c>
      <c r="M30" s="179"/>
      <c r="N30" s="189"/>
      <c r="O30" s="194" t="s">
        <v>1028</v>
      </c>
      <c r="P30" s="194" t="s">
        <v>1029</v>
      </c>
      <c r="Q30" s="179"/>
      <c r="R30" s="179"/>
      <c r="S30" s="278"/>
      <c r="T30" s="278"/>
      <c r="U30" s="272"/>
      <c r="V30" s="278"/>
      <c r="W30" s="278"/>
      <c r="X30" s="278"/>
      <c r="Y30" s="192"/>
      <c r="Z30" s="179"/>
      <c r="AA30" s="179"/>
      <c r="AB30" s="179"/>
      <c r="AC30" s="179"/>
      <c r="AD30" s="179"/>
      <c r="AE30" s="179"/>
      <c r="AF30" s="179"/>
      <c r="AG30" s="179"/>
      <c r="AH30" s="179"/>
      <c r="AI30" s="179"/>
      <c r="AJ30" s="179"/>
    </row>
    <row r="31" spans="1:36" ht="23">
      <c r="A31" s="174" t="s">
        <v>412</v>
      </c>
      <c r="B31" s="179"/>
      <c r="C31" s="211">
        <v>8</v>
      </c>
      <c r="D31" s="175">
        <v>450000</v>
      </c>
      <c r="E31" s="174" t="s">
        <v>866</v>
      </c>
      <c r="F31" s="174" t="s">
        <v>28</v>
      </c>
      <c r="G31" s="179"/>
      <c r="H31" s="175">
        <v>450000</v>
      </c>
      <c r="I31" s="174">
        <v>1</v>
      </c>
      <c r="J31" s="179"/>
      <c r="K31" s="281"/>
      <c r="L31" s="211" t="s">
        <v>1702</v>
      </c>
      <c r="M31" s="179"/>
      <c r="N31" s="189"/>
      <c r="O31" s="194" t="s">
        <v>1703</v>
      </c>
      <c r="P31" s="194" t="s">
        <v>1704</v>
      </c>
      <c r="Q31" s="278"/>
      <c r="R31" s="282" t="s">
        <v>1004</v>
      </c>
      <c r="S31" s="278"/>
      <c r="T31" s="278"/>
      <c r="U31" s="278"/>
      <c r="V31" s="278"/>
      <c r="W31" s="278"/>
      <c r="X31" s="278"/>
      <c r="Y31" s="192"/>
      <c r="Z31" s="272"/>
      <c r="AA31" s="278"/>
      <c r="AB31" s="278"/>
      <c r="AC31" s="179"/>
      <c r="AD31" s="278"/>
      <c r="AE31" s="278"/>
      <c r="AF31" s="278"/>
      <c r="AG31" s="278"/>
      <c r="AH31" s="278"/>
      <c r="AI31" s="278"/>
      <c r="AJ31" s="278"/>
    </row>
    <row r="32" spans="1:36" ht="34.5">
      <c r="A32" s="174" t="s">
        <v>996</v>
      </c>
      <c r="B32" s="174" t="s">
        <v>997</v>
      </c>
      <c r="C32" s="174">
        <v>8</v>
      </c>
      <c r="D32" s="175">
        <v>8700000</v>
      </c>
      <c r="E32" s="174" t="s">
        <v>21</v>
      </c>
      <c r="F32" s="174" t="s">
        <v>28</v>
      </c>
      <c r="G32" s="179"/>
      <c r="H32" s="175">
        <v>8700000</v>
      </c>
      <c r="I32" s="174">
        <v>2</v>
      </c>
      <c r="J32" s="223"/>
      <c r="K32" s="179"/>
      <c r="L32" s="211" t="s">
        <v>1705</v>
      </c>
      <c r="M32" s="179"/>
      <c r="N32" s="189"/>
      <c r="O32" s="194" t="s">
        <v>1000</v>
      </c>
      <c r="P32" s="194" t="s">
        <v>1001</v>
      </c>
      <c r="Q32" s="179"/>
      <c r="R32" s="278"/>
      <c r="S32" s="278"/>
      <c r="T32" s="278"/>
      <c r="U32" s="272"/>
      <c r="V32" s="278"/>
      <c r="W32" s="278"/>
      <c r="X32" s="278"/>
      <c r="Y32" s="192"/>
      <c r="Z32" s="179"/>
      <c r="AA32" s="179"/>
      <c r="AB32" s="179"/>
      <c r="AC32" s="179"/>
      <c r="AD32" s="179"/>
      <c r="AE32" s="179"/>
      <c r="AF32" s="179"/>
      <c r="AG32" s="179"/>
      <c r="AH32" s="179"/>
      <c r="AI32" s="179"/>
      <c r="AJ32" s="179"/>
    </row>
    <row r="33" spans="1:36" ht="34.5">
      <c r="A33" s="174" t="s">
        <v>992</v>
      </c>
      <c r="B33" s="174" t="s">
        <v>993</v>
      </c>
      <c r="C33" s="174">
        <v>8</v>
      </c>
      <c r="D33" s="175">
        <v>420000</v>
      </c>
      <c r="E33" s="174" t="s">
        <v>42</v>
      </c>
      <c r="F33" s="174" t="s">
        <v>1664</v>
      </c>
      <c r="G33" s="179"/>
      <c r="H33" s="175">
        <v>420000</v>
      </c>
      <c r="I33" s="174">
        <v>4</v>
      </c>
      <c r="J33" s="223"/>
      <c r="K33" s="179"/>
      <c r="L33" s="211" t="s">
        <v>1706</v>
      </c>
      <c r="M33" s="179"/>
      <c r="N33" s="189"/>
      <c r="O33" s="194" t="s">
        <v>995</v>
      </c>
      <c r="P33" s="190"/>
      <c r="Q33" s="179"/>
      <c r="R33" s="179"/>
      <c r="S33" s="278"/>
      <c r="T33" s="278"/>
      <c r="U33" s="272"/>
      <c r="V33" s="278"/>
      <c r="W33" s="278"/>
      <c r="X33" s="278"/>
      <c r="Y33" s="192"/>
      <c r="Z33" s="179"/>
      <c r="AA33" s="179"/>
      <c r="AB33" s="179"/>
      <c r="AC33" s="179"/>
      <c r="AD33" s="179"/>
      <c r="AE33" s="179"/>
      <c r="AF33" s="179"/>
      <c r="AG33" s="179"/>
      <c r="AH33" s="179"/>
      <c r="AI33" s="179"/>
      <c r="AJ33" s="179"/>
    </row>
    <row r="34" spans="1:36" ht="34.5">
      <c r="A34" s="174" t="s">
        <v>1011</v>
      </c>
      <c r="B34" s="179"/>
      <c r="C34" s="174">
        <v>8</v>
      </c>
      <c r="D34" s="175">
        <v>8000000</v>
      </c>
      <c r="E34" s="174" t="s">
        <v>42</v>
      </c>
      <c r="F34" s="174" t="s">
        <v>1664</v>
      </c>
      <c r="G34" s="179"/>
      <c r="H34" s="175">
        <v>8000000</v>
      </c>
      <c r="I34" s="174">
        <v>4</v>
      </c>
      <c r="J34" s="223"/>
      <c r="K34" s="179"/>
      <c r="L34" s="211" t="s">
        <v>1707</v>
      </c>
      <c r="M34" s="179"/>
      <c r="N34" s="189"/>
      <c r="O34" s="194" t="s">
        <v>1014</v>
      </c>
      <c r="P34" s="194" t="s">
        <v>1708</v>
      </c>
      <c r="Q34" s="179"/>
      <c r="R34" s="179"/>
      <c r="S34" s="278"/>
      <c r="T34" s="278"/>
      <c r="U34" s="272"/>
      <c r="V34" s="278"/>
      <c r="W34" s="278"/>
      <c r="X34" s="278"/>
      <c r="Y34" s="192"/>
      <c r="Z34" s="179"/>
      <c r="AA34" s="179"/>
      <c r="AB34" s="179"/>
      <c r="AC34" s="179"/>
      <c r="AD34" s="179"/>
      <c r="AE34" s="179"/>
      <c r="AF34" s="179"/>
      <c r="AG34" s="179"/>
      <c r="AH34" s="179"/>
      <c r="AI34" s="179"/>
      <c r="AJ34" s="179"/>
    </row>
    <row r="35" spans="1:36" ht="34.5">
      <c r="A35" s="207" t="s">
        <v>1018</v>
      </c>
      <c r="B35" s="174" t="s">
        <v>1019</v>
      </c>
      <c r="C35" s="211">
        <v>8</v>
      </c>
      <c r="D35" s="175">
        <v>163792</v>
      </c>
      <c r="E35" s="174" t="s">
        <v>1021</v>
      </c>
      <c r="F35" s="174" t="s">
        <v>1664</v>
      </c>
      <c r="G35" s="179"/>
      <c r="H35" s="175">
        <v>163792</v>
      </c>
      <c r="I35" s="174">
        <v>4</v>
      </c>
      <c r="J35" s="195"/>
      <c r="K35" s="281"/>
      <c r="L35" s="174" t="s">
        <v>1709</v>
      </c>
      <c r="M35" s="179"/>
      <c r="N35" s="189"/>
      <c r="O35" s="194" t="s">
        <v>1023</v>
      </c>
      <c r="P35" s="190"/>
      <c r="Q35" s="278"/>
      <c r="R35" s="282" t="s">
        <v>1022</v>
      </c>
      <c r="S35" s="278"/>
      <c r="T35" s="278"/>
      <c r="U35" s="278"/>
      <c r="V35" s="278"/>
      <c r="W35" s="278"/>
      <c r="X35" s="278"/>
      <c r="Y35" s="192"/>
      <c r="Z35" s="278"/>
      <c r="AA35" s="278"/>
      <c r="AB35" s="278"/>
      <c r="AC35" s="278"/>
      <c r="AD35" s="278"/>
      <c r="AE35" s="278"/>
      <c r="AF35" s="278"/>
      <c r="AG35" s="278"/>
      <c r="AH35" s="278"/>
      <c r="AI35" s="278"/>
      <c r="AJ35" s="278"/>
    </row>
    <row r="36" spans="1:36" ht="57.5">
      <c r="A36" s="255" t="s">
        <v>1030</v>
      </c>
      <c r="B36" s="258"/>
      <c r="C36" s="255">
        <v>8</v>
      </c>
      <c r="D36" s="257">
        <v>9000000</v>
      </c>
      <c r="E36" s="255" t="s">
        <v>36</v>
      </c>
      <c r="F36" s="255" t="s">
        <v>1710</v>
      </c>
      <c r="G36" s="258"/>
      <c r="H36" s="257">
        <v>9000000</v>
      </c>
      <c r="I36" s="255">
        <v>2</v>
      </c>
      <c r="J36" s="256"/>
      <c r="K36" s="258"/>
      <c r="L36" s="255" t="s">
        <v>1711</v>
      </c>
      <c r="M36" s="258"/>
      <c r="N36" s="259"/>
      <c r="O36" s="194" t="s">
        <v>1032</v>
      </c>
      <c r="P36" s="260"/>
      <c r="Q36" s="258"/>
      <c r="R36" s="255" t="s">
        <v>403</v>
      </c>
      <c r="S36" s="258"/>
      <c r="T36" s="258"/>
      <c r="U36" s="258"/>
      <c r="V36" s="258"/>
      <c r="W36" s="258"/>
      <c r="X36" s="258"/>
      <c r="Y36" s="262"/>
      <c r="Z36" s="258"/>
      <c r="AA36" s="258"/>
      <c r="AB36" s="258"/>
      <c r="AC36" s="258"/>
      <c r="AD36" s="258"/>
      <c r="AE36" s="258"/>
      <c r="AF36" s="258"/>
      <c r="AG36" s="258"/>
      <c r="AH36" s="258"/>
      <c r="AI36" s="258"/>
      <c r="AJ36" s="258"/>
    </row>
    <row r="37" spans="1:36" ht="34.5">
      <c r="A37" s="174" t="s">
        <v>1084</v>
      </c>
      <c r="B37" s="179"/>
      <c r="C37" s="174">
        <v>7</v>
      </c>
      <c r="D37" s="175">
        <v>73000</v>
      </c>
      <c r="E37" s="174" t="s">
        <v>113</v>
      </c>
      <c r="F37" s="174" t="s">
        <v>28</v>
      </c>
      <c r="G37" s="179"/>
      <c r="H37" s="175">
        <v>73000</v>
      </c>
      <c r="I37" s="174">
        <v>2</v>
      </c>
      <c r="J37" s="223"/>
      <c r="K37" s="179"/>
      <c r="L37" s="211" t="s">
        <v>1712</v>
      </c>
      <c r="M37" s="179"/>
      <c r="N37" s="189"/>
      <c r="O37" s="194" t="s">
        <v>1682</v>
      </c>
      <c r="P37" s="190"/>
      <c r="Q37" s="179"/>
      <c r="R37" s="179"/>
      <c r="S37" s="278"/>
      <c r="T37" s="278"/>
      <c r="U37" s="272"/>
      <c r="V37" s="278"/>
      <c r="W37" s="278"/>
      <c r="X37" s="278"/>
      <c r="Y37" s="192"/>
      <c r="Z37" s="179"/>
      <c r="AA37" s="179"/>
      <c r="AB37" s="179"/>
      <c r="AC37" s="179"/>
      <c r="AD37" s="179"/>
      <c r="AE37" s="179"/>
      <c r="AF37" s="179"/>
      <c r="AG37" s="179"/>
      <c r="AH37" s="179"/>
      <c r="AI37" s="179"/>
      <c r="AJ37" s="179"/>
    </row>
    <row r="38" spans="1:36" ht="34.5">
      <c r="A38" s="174" t="s">
        <v>807</v>
      </c>
      <c r="B38" s="179"/>
      <c r="C38" s="211">
        <v>7</v>
      </c>
      <c r="D38" s="175">
        <v>360083</v>
      </c>
      <c r="E38" s="174" t="s">
        <v>99</v>
      </c>
      <c r="F38" s="174" t="s">
        <v>28</v>
      </c>
      <c r="G38" s="179"/>
      <c r="H38" s="175">
        <v>360083</v>
      </c>
      <c r="I38" s="174">
        <v>3</v>
      </c>
      <c r="J38" s="179"/>
      <c r="K38" s="281"/>
      <c r="L38" s="211" t="s">
        <v>1713</v>
      </c>
      <c r="M38" s="179"/>
      <c r="N38" s="189"/>
      <c r="O38" s="194" t="s">
        <v>1112</v>
      </c>
      <c r="P38" s="194" t="s">
        <v>1682</v>
      </c>
      <c r="Q38" s="272"/>
      <c r="R38" s="282" t="s">
        <v>1022</v>
      </c>
      <c r="S38" s="278"/>
      <c r="T38" s="278"/>
      <c r="U38" s="278"/>
      <c r="V38" s="278"/>
      <c r="W38" s="278"/>
      <c r="X38" s="278"/>
      <c r="Y38" s="192"/>
      <c r="Z38" s="278"/>
      <c r="AA38" s="278"/>
      <c r="AB38" s="278"/>
      <c r="AC38" s="278"/>
      <c r="AD38" s="278"/>
      <c r="AE38" s="278"/>
      <c r="AF38" s="278"/>
      <c r="AG38" s="278"/>
      <c r="AH38" s="278"/>
      <c r="AI38" s="278"/>
      <c r="AJ38" s="278"/>
    </row>
    <row r="39" spans="1:36" ht="46">
      <c r="A39" s="174" t="s">
        <v>1066</v>
      </c>
      <c r="B39" s="179"/>
      <c r="C39" s="211">
        <v>7</v>
      </c>
      <c r="D39" s="175">
        <v>34000</v>
      </c>
      <c r="E39" s="174" t="s">
        <v>99</v>
      </c>
      <c r="F39" s="174" t="s">
        <v>1714</v>
      </c>
      <c r="G39" s="174" t="s">
        <v>104</v>
      </c>
      <c r="H39" s="175">
        <v>34000</v>
      </c>
      <c r="I39" s="174">
        <v>3</v>
      </c>
      <c r="J39" s="179"/>
      <c r="K39" s="281"/>
      <c r="L39" s="211" t="s">
        <v>1715</v>
      </c>
      <c r="M39" s="179"/>
      <c r="N39" s="189"/>
      <c r="O39" s="194" t="s">
        <v>1682</v>
      </c>
      <c r="P39" s="190"/>
      <c r="Q39" s="278"/>
      <c r="R39" s="282" t="s">
        <v>1683</v>
      </c>
      <c r="S39" s="278"/>
      <c r="T39" s="278"/>
      <c r="U39" s="278"/>
      <c r="V39" s="278"/>
      <c r="W39" s="278"/>
      <c r="X39" s="278"/>
      <c r="Y39" s="192"/>
      <c r="Z39" s="278"/>
      <c r="AA39" s="278"/>
      <c r="AB39" s="278"/>
      <c r="AC39" s="278"/>
      <c r="AD39" s="278"/>
      <c r="AE39" s="278"/>
      <c r="AF39" s="278"/>
      <c r="AG39" s="278"/>
      <c r="AH39" s="278"/>
      <c r="AI39" s="278"/>
      <c r="AJ39" s="278"/>
    </row>
    <row r="40" spans="1:36" ht="34.5">
      <c r="A40" s="174" t="s">
        <v>1104</v>
      </c>
      <c r="B40" s="174" t="s">
        <v>1105</v>
      </c>
      <c r="C40" s="211">
        <v>7</v>
      </c>
      <c r="D40" s="175">
        <v>200000</v>
      </c>
      <c r="E40" s="174" t="s">
        <v>27</v>
      </c>
      <c r="F40" s="174" t="s">
        <v>28</v>
      </c>
      <c r="G40" s="179"/>
      <c r="H40" s="175">
        <v>200000</v>
      </c>
      <c r="I40" s="174">
        <v>1</v>
      </c>
      <c r="J40" s="179"/>
      <c r="K40" s="281"/>
      <c r="L40" s="211" t="s">
        <v>1716</v>
      </c>
      <c r="M40" s="179"/>
      <c r="N40" s="189"/>
      <c r="O40" s="194" t="s">
        <v>1717</v>
      </c>
      <c r="P40" s="190"/>
      <c r="Q40" s="272"/>
      <c r="R40" s="282" t="s">
        <v>1022</v>
      </c>
      <c r="S40" s="195"/>
      <c r="T40" s="278"/>
      <c r="U40" s="278"/>
      <c r="V40" s="278"/>
      <c r="W40" s="278"/>
      <c r="X40" s="278"/>
      <c r="Y40" s="192"/>
      <c r="Z40" s="278"/>
      <c r="AA40" s="278"/>
      <c r="AB40" s="278"/>
      <c r="AC40" s="278"/>
      <c r="AD40" s="278"/>
      <c r="AE40" s="278"/>
      <c r="AF40" s="278"/>
      <c r="AG40" s="278"/>
      <c r="AH40" s="278"/>
      <c r="AI40" s="278"/>
      <c r="AJ40" s="278"/>
    </row>
    <row r="41" spans="1:36" ht="92">
      <c r="A41" s="174" t="s">
        <v>1108</v>
      </c>
      <c r="B41" s="179"/>
      <c r="C41" s="211">
        <v>7</v>
      </c>
      <c r="D41" s="175">
        <v>1290755</v>
      </c>
      <c r="E41" s="174" t="s">
        <v>27</v>
      </c>
      <c r="F41" s="174" t="s">
        <v>28</v>
      </c>
      <c r="G41" s="174" t="s">
        <v>104</v>
      </c>
      <c r="H41" s="175">
        <v>1290755</v>
      </c>
      <c r="I41" s="174">
        <v>4</v>
      </c>
      <c r="J41" s="179"/>
      <c r="K41" s="281"/>
      <c r="L41" s="211" t="s">
        <v>1718</v>
      </c>
      <c r="M41" s="179"/>
      <c r="N41" s="189"/>
      <c r="O41" s="194" t="s">
        <v>1719</v>
      </c>
      <c r="P41" s="190"/>
      <c r="Q41" s="179"/>
      <c r="R41" s="282" t="s">
        <v>366</v>
      </c>
      <c r="S41" s="278"/>
      <c r="T41" s="278"/>
      <c r="U41" s="278"/>
      <c r="V41" s="278"/>
      <c r="W41" s="278"/>
      <c r="X41" s="278"/>
      <c r="Y41" s="192"/>
      <c r="Z41" s="278"/>
      <c r="AA41" s="278"/>
      <c r="AB41" s="278"/>
      <c r="AC41" s="278"/>
      <c r="AD41" s="278"/>
      <c r="AE41" s="278"/>
      <c r="AF41" s="278"/>
      <c r="AG41" s="278"/>
      <c r="AH41" s="278"/>
      <c r="AI41" s="278"/>
      <c r="AJ41" s="278"/>
    </row>
    <row r="42" spans="1:36" ht="46">
      <c r="A42" s="174" t="s">
        <v>1142</v>
      </c>
      <c r="B42" s="179"/>
      <c r="C42" s="211">
        <v>7</v>
      </c>
      <c r="D42" s="175">
        <v>24600000</v>
      </c>
      <c r="E42" s="174" t="s">
        <v>27</v>
      </c>
      <c r="F42" s="174" t="s">
        <v>28</v>
      </c>
      <c r="G42" s="179"/>
      <c r="H42" s="175">
        <v>24600000</v>
      </c>
      <c r="I42" s="174">
        <v>3</v>
      </c>
      <c r="J42" s="179"/>
      <c r="K42" s="281"/>
      <c r="L42" s="211" t="s">
        <v>1720</v>
      </c>
      <c r="M42" s="179"/>
      <c r="N42" s="189"/>
      <c r="O42" s="194" t="s">
        <v>1721</v>
      </c>
      <c r="P42" s="190"/>
      <c r="Q42" s="179"/>
      <c r="R42" s="282" t="s">
        <v>1263</v>
      </c>
      <c r="S42" s="278"/>
      <c r="T42" s="278"/>
      <c r="U42" s="278"/>
      <c r="V42" s="278"/>
      <c r="W42" s="278"/>
      <c r="X42" s="278"/>
      <c r="Y42" s="192"/>
      <c r="Z42" s="278"/>
      <c r="AA42" s="278"/>
      <c r="AB42" s="278"/>
      <c r="AC42" s="278"/>
      <c r="AD42" s="278"/>
      <c r="AE42" s="278"/>
      <c r="AF42" s="278"/>
      <c r="AG42" s="278"/>
      <c r="AH42" s="278"/>
      <c r="AI42" s="278"/>
      <c r="AJ42" s="278"/>
    </row>
    <row r="43" spans="1:36" ht="34.5">
      <c r="A43" s="283" t="s">
        <v>1077</v>
      </c>
      <c r="B43" s="179"/>
      <c r="C43" s="211">
        <v>7</v>
      </c>
      <c r="D43" s="175">
        <v>77000000</v>
      </c>
      <c r="E43" s="174" t="s">
        <v>27</v>
      </c>
      <c r="F43" s="174" t="s">
        <v>28</v>
      </c>
      <c r="G43" s="174" t="s">
        <v>104</v>
      </c>
      <c r="H43" s="175">
        <v>77000000</v>
      </c>
      <c r="I43" s="174">
        <v>1</v>
      </c>
      <c r="J43" s="179"/>
      <c r="K43" s="281"/>
      <c r="L43" s="211" t="s">
        <v>1722</v>
      </c>
      <c r="M43" s="179"/>
      <c r="N43" s="189"/>
      <c r="O43" s="194" t="s">
        <v>1723</v>
      </c>
      <c r="P43" s="190"/>
      <c r="Q43" s="179"/>
      <c r="R43" s="282" t="s">
        <v>1079</v>
      </c>
      <c r="S43" s="278"/>
      <c r="T43" s="278"/>
      <c r="U43" s="278"/>
      <c r="V43" s="278"/>
      <c r="W43" s="278"/>
      <c r="X43" s="278"/>
      <c r="Y43" s="192"/>
      <c r="Z43" s="278"/>
      <c r="AA43" s="278"/>
      <c r="AB43" s="278"/>
      <c r="AC43" s="278"/>
      <c r="AD43" s="278"/>
      <c r="AE43" s="278"/>
      <c r="AF43" s="278"/>
      <c r="AG43" s="278"/>
      <c r="AH43" s="278"/>
      <c r="AI43" s="278"/>
      <c r="AJ43" s="278"/>
    </row>
    <row r="44" spans="1:36" ht="34.5">
      <c r="A44" s="174" t="s">
        <v>1139</v>
      </c>
      <c r="B44" s="179"/>
      <c r="C44" s="174">
        <v>7</v>
      </c>
      <c r="D44" s="175">
        <v>180000</v>
      </c>
      <c r="E44" s="174" t="s">
        <v>36</v>
      </c>
      <c r="F44" s="174" t="s">
        <v>28</v>
      </c>
      <c r="G44" s="179"/>
      <c r="H44" s="175">
        <v>180000</v>
      </c>
      <c r="I44" s="174">
        <v>1</v>
      </c>
      <c r="J44" s="223"/>
      <c r="K44" s="179"/>
      <c r="L44" s="211" t="s">
        <v>1724</v>
      </c>
      <c r="M44" s="179"/>
      <c r="N44" s="189"/>
      <c r="O44" s="194" t="s">
        <v>1141</v>
      </c>
      <c r="P44" s="190"/>
      <c r="Q44" s="179"/>
      <c r="R44" s="179"/>
      <c r="S44" s="278"/>
      <c r="T44" s="278"/>
      <c r="U44" s="272"/>
      <c r="V44" s="278"/>
      <c r="W44" s="278"/>
      <c r="X44" s="278"/>
      <c r="Y44" s="192"/>
      <c r="Z44" s="179"/>
      <c r="AA44" s="179"/>
      <c r="AB44" s="179"/>
      <c r="AC44" s="179"/>
      <c r="AD44" s="179"/>
      <c r="AE44" s="179"/>
      <c r="AF44" s="179"/>
      <c r="AG44" s="179"/>
      <c r="AH44" s="179"/>
      <c r="AI44" s="179"/>
      <c r="AJ44" s="179"/>
    </row>
    <row r="45" spans="1:36" ht="57.5">
      <c r="A45" s="174" t="s">
        <v>1153</v>
      </c>
      <c r="B45" s="216"/>
      <c r="C45" s="211">
        <v>7</v>
      </c>
      <c r="D45" s="175">
        <v>1000000</v>
      </c>
      <c r="E45" s="174" t="s">
        <v>36</v>
      </c>
      <c r="F45" s="174" t="s">
        <v>22</v>
      </c>
      <c r="G45" s="179"/>
      <c r="H45" s="175">
        <v>1000000</v>
      </c>
      <c r="I45" s="174">
        <v>2</v>
      </c>
      <c r="J45" s="195"/>
      <c r="K45" s="281"/>
      <c r="L45" s="174" t="s">
        <v>1725</v>
      </c>
      <c r="M45" s="179"/>
      <c r="N45" s="189"/>
      <c r="O45" s="194" t="s">
        <v>1682</v>
      </c>
      <c r="P45" s="190"/>
      <c r="Q45" s="278"/>
      <c r="R45" s="284" t="s">
        <v>1683</v>
      </c>
      <c r="S45" s="278"/>
      <c r="T45" s="278"/>
      <c r="U45" s="278"/>
      <c r="V45" s="278"/>
      <c r="W45" s="278"/>
      <c r="X45" s="278"/>
      <c r="Y45" s="192"/>
      <c r="Z45" s="278"/>
      <c r="AA45" s="278"/>
      <c r="AB45" s="278"/>
      <c r="AC45" s="278"/>
      <c r="AD45" s="278"/>
      <c r="AE45" s="278"/>
      <c r="AF45" s="278"/>
      <c r="AG45" s="278"/>
      <c r="AH45" s="179"/>
      <c r="AI45" s="179"/>
      <c r="AJ45" s="278"/>
    </row>
    <row r="46" spans="1:36" ht="34.5">
      <c r="A46" s="174" t="s">
        <v>1069</v>
      </c>
      <c r="B46" s="179"/>
      <c r="C46" s="211">
        <v>7</v>
      </c>
      <c r="D46" s="175">
        <v>3500000</v>
      </c>
      <c r="E46" s="174" t="s">
        <v>36</v>
      </c>
      <c r="F46" s="174" t="s">
        <v>1664</v>
      </c>
      <c r="G46" s="179"/>
      <c r="H46" s="175">
        <v>3500000</v>
      </c>
      <c r="I46" s="174">
        <v>2</v>
      </c>
      <c r="J46" s="179"/>
      <c r="K46" s="281"/>
      <c r="L46" s="211" t="s">
        <v>1726</v>
      </c>
      <c r="M46" s="179"/>
      <c r="N46" s="189"/>
      <c r="O46" s="194" t="s">
        <v>1727</v>
      </c>
      <c r="P46" s="190"/>
      <c r="Q46" s="272"/>
      <c r="R46" s="282" t="s">
        <v>1035</v>
      </c>
      <c r="S46" s="278"/>
      <c r="T46" s="278"/>
      <c r="U46" s="278"/>
      <c r="V46" s="278"/>
      <c r="W46" s="278"/>
      <c r="X46" s="278"/>
      <c r="Y46" s="192"/>
      <c r="Z46" s="278"/>
      <c r="AA46" s="278"/>
      <c r="AB46" s="278"/>
      <c r="AC46" s="278"/>
      <c r="AD46" s="278"/>
      <c r="AE46" s="278"/>
      <c r="AF46" s="278"/>
      <c r="AG46" s="278"/>
      <c r="AH46" s="278"/>
      <c r="AI46" s="278"/>
      <c r="AJ46" s="278"/>
    </row>
    <row r="47" spans="1:36" ht="57.5">
      <c r="A47" s="174" t="s">
        <v>1081</v>
      </c>
      <c r="B47" s="179"/>
      <c r="C47" s="211">
        <v>7</v>
      </c>
      <c r="D47" s="175">
        <v>123461</v>
      </c>
      <c r="E47" s="174" t="s">
        <v>36</v>
      </c>
      <c r="F47" s="174" t="s">
        <v>1664</v>
      </c>
      <c r="G47" s="179"/>
      <c r="H47" s="175">
        <v>123461</v>
      </c>
      <c r="I47" s="174">
        <v>3</v>
      </c>
      <c r="J47" s="179"/>
      <c r="K47" s="281"/>
      <c r="L47" s="211" t="s">
        <v>1728</v>
      </c>
      <c r="M47" s="179"/>
      <c r="N47" s="189"/>
      <c r="O47" s="194" t="s">
        <v>1083</v>
      </c>
      <c r="P47" s="190"/>
      <c r="Q47" s="179"/>
      <c r="R47" s="282" t="s">
        <v>1022</v>
      </c>
      <c r="S47" s="278"/>
      <c r="T47" s="278"/>
      <c r="U47" s="278"/>
      <c r="V47" s="278"/>
      <c r="W47" s="278"/>
      <c r="X47" s="278"/>
      <c r="Y47" s="192"/>
      <c r="Z47" s="278"/>
      <c r="AA47" s="278"/>
      <c r="AB47" s="278"/>
      <c r="AC47" s="278"/>
      <c r="AD47" s="278"/>
      <c r="AE47" s="278"/>
      <c r="AF47" s="278"/>
      <c r="AG47" s="278"/>
      <c r="AH47" s="278"/>
      <c r="AI47" s="278"/>
      <c r="AJ47" s="278"/>
    </row>
    <row r="48" spans="1:36" ht="69">
      <c r="A48" s="174" t="s">
        <v>1150</v>
      </c>
      <c r="B48" s="179"/>
      <c r="C48" s="211">
        <v>7</v>
      </c>
      <c r="D48" s="175">
        <v>210000</v>
      </c>
      <c r="E48" s="174" t="s">
        <v>36</v>
      </c>
      <c r="F48" s="174" t="s">
        <v>1729</v>
      </c>
      <c r="G48" s="174" t="s">
        <v>104</v>
      </c>
      <c r="H48" s="175">
        <v>210000</v>
      </c>
      <c r="I48" s="174">
        <v>5</v>
      </c>
      <c r="J48" s="179"/>
      <c r="K48" s="281"/>
      <c r="L48" s="211" t="s">
        <v>1730</v>
      </c>
      <c r="M48" s="179"/>
      <c r="N48" s="189"/>
      <c r="O48" s="194" t="s">
        <v>1682</v>
      </c>
      <c r="P48" s="190"/>
      <c r="Q48" s="278"/>
      <c r="R48" s="282" t="s">
        <v>1683</v>
      </c>
      <c r="S48" s="278"/>
      <c r="T48" s="278"/>
      <c r="U48" s="278"/>
      <c r="V48" s="278"/>
      <c r="W48" s="278"/>
      <c r="X48" s="278"/>
      <c r="Y48" s="192"/>
      <c r="Z48" s="278"/>
      <c r="AA48" s="278"/>
      <c r="AB48" s="278"/>
      <c r="AC48" s="278"/>
      <c r="AD48" s="278"/>
      <c r="AE48" s="278"/>
      <c r="AF48" s="278"/>
      <c r="AG48" s="278"/>
      <c r="AH48" s="278"/>
      <c r="AI48" s="278"/>
      <c r="AJ48" s="278"/>
    </row>
    <row r="49" spans="1:36" ht="34.5">
      <c r="A49" s="174" t="s">
        <v>1097</v>
      </c>
      <c r="B49" s="179"/>
      <c r="C49" s="174">
        <v>7</v>
      </c>
      <c r="D49" s="175">
        <v>300000</v>
      </c>
      <c r="E49" s="174" t="s">
        <v>109</v>
      </c>
      <c r="F49" s="174" t="s">
        <v>28</v>
      </c>
      <c r="G49" s="179"/>
      <c r="H49" s="175">
        <v>300000</v>
      </c>
      <c r="I49" s="174">
        <v>2</v>
      </c>
      <c r="J49" s="223"/>
      <c r="K49" s="179"/>
      <c r="L49" s="211" t="s">
        <v>1731</v>
      </c>
      <c r="M49" s="179"/>
      <c r="N49" s="189"/>
      <c r="O49" s="194" t="s">
        <v>1682</v>
      </c>
      <c r="P49" s="190"/>
      <c r="Q49" s="179"/>
      <c r="R49" s="179"/>
      <c r="S49" s="278"/>
      <c r="T49" s="278"/>
      <c r="U49" s="272"/>
      <c r="V49" s="278"/>
      <c r="W49" s="278"/>
      <c r="X49" s="278"/>
      <c r="Y49" s="192"/>
      <c r="Z49" s="179"/>
      <c r="AA49" s="179"/>
      <c r="AB49" s="179"/>
      <c r="AC49" s="179"/>
      <c r="AD49" s="179"/>
      <c r="AE49" s="179"/>
      <c r="AF49" s="179"/>
      <c r="AG49" s="179"/>
      <c r="AH49" s="179"/>
      <c r="AI49" s="179"/>
      <c r="AJ49" s="179"/>
    </row>
    <row r="50" spans="1:36" ht="69">
      <c r="A50" s="174" t="s">
        <v>1120</v>
      </c>
      <c r="B50" s="211" t="s">
        <v>1121</v>
      </c>
      <c r="C50" s="211">
        <v>7</v>
      </c>
      <c r="D50" s="175" t="s">
        <v>1732</v>
      </c>
      <c r="E50" s="174" t="s">
        <v>109</v>
      </c>
      <c r="F50" s="174" t="s">
        <v>1714</v>
      </c>
      <c r="G50" s="179"/>
      <c r="H50" s="175">
        <v>1900000</v>
      </c>
      <c r="I50" s="176" t="s">
        <v>1733</v>
      </c>
      <c r="J50" s="195"/>
      <c r="K50" s="281"/>
      <c r="L50" s="174" t="s">
        <v>1734</v>
      </c>
      <c r="M50" s="179"/>
      <c r="N50" s="189"/>
      <c r="O50" s="194" t="s">
        <v>1682</v>
      </c>
      <c r="P50" s="194" t="s">
        <v>1636</v>
      </c>
      <c r="Q50" s="272"/>
      <c r="R50" s="282" t="s">
        <v>1683</v>
      </c>
      <c r="S50" s="278"/>
      <c r="T50" s="278"/>
      <c r="U50" s="278"/>
      <c r="V50" s="278"/>
      <c r="W50" s="278"/>
      <c r="X50" s="278"/>
      <c r="Y50" s="192"/>
      <c r="Z50" s="278"/>
      <c r="AA50" s="278"/>
      <c r="AB50" s="278"/>
      <c r="AC50" s="278"/>
      <c r="AD50" s="278"/>
      <c r="AE50" s="278"/>
      <c r="AF50" s="278"/>
      <c r="AG50" s="278"/>
      <c r="AH50" s="278"/>
      <c r="AI50" s="278"/>
      <c r="AJ50" s="278"/>
    </row>
    <row r="51" spans="1:36" ht="23">
      <c r="A51" s="174" t="s">
        <v>1169</v>
      </c>
      <c r="B51" s="174" t="s">
        <v>1170</v>
      </c>
      <c r="C51" s="174">
        <v>7</v>
      </c>
      <c r="D51" s="175">
        <v>1055489</v>
      </c>
      <c r="E51" s="174" t="s">
        <v>109</v>
      </c>
      <c r="F51" s="174" t="s">
        <v>1714</v>
      </c>
      <c r="G51" s="179"/>
      <c r="H51" s="175">
        <v>1055489</v>
      </c>
      <c r="I51" s="174">
        <v>4</v>
      </c>
      <c r="J51" s="223"/>
      <c r="K51" s="179"/>
      <c r="L51" s="211" t="s">
        <v>1735</v>
      </c>
      <c r="M51" s="179"/>
      <c r="N51" s="189"/>
      <c r="O51" s="194" t="s">
        <v>1736</v>
      </c>
      <c r="P51" s="194" t="s">
        <v>1636</v>
      </c>
      <c r="Q51" s="179"/>
      <c r="R51" s="179"/>
      <c r="S51" s="278"/>
      <c r="T51" s="278"/>
      <c r="U51" s="272"/>
      <c r="V51" s="278"/>
      <c r="W51" s="278"/>
      <c r="X51" s="278"/>
      <c r="Y51" s="192"/>
      <c r="Z51" s="179"/>
      <c r="AA51" s="179"/>
      <c r="AB51" s="179"/>
      <c r="AC51" s="179"/>
      <c r="AD51" s="179"/>
      <c r="AE51" s="179"/>
      <c r="AF51" s="179"/>
      <c r="AG51" s="179"/>
      <c r="AH51" s="179"/>
      <c r="AI51" s="179"/>
      <c r="AJ51" s="179"/>
    </row>
    <row r="52" spans="1:36" ht="23">
      <c r="A52" s="174" t="s">
        <v>1134</v>
      </c>
      <c r="B52" s="211" t="s">
        <v>1135</v>
      </c>
      <c r="C52" s="211">
        <v>7</v>
      </c>
      <c r="D52" s="175">
        <v>8300000</v>
      </c>
      <c r="E52" s="174" t="s">
        <v>109</v>
      </c>
      <c r="F52" s="174" t="s">
        <v>1714</v>
      </c>
      <c r="G52" s="179"/>
      <c r="H52" s="175">
        <v>8300000</v>
      </c>
      <c r="I52" s="174">
        <v>4</v>
      </c>
      <c r="J52" s="179"/>
      <c r="K52" s="281"/>
      <c r="L52" s="211" t="s">
        <v>1737</v>
      </c>
      <c r="M52" s="179"/>
      <c r="N52" s="189"/>
      <c r="O52" s="194" t="s">
        <v>1738</v>
      </c>
      <c r="P52" s="190"/>
      <c r="Q52" s="278"/>
      <c r="R52" s="282" t="s">
        <v>1739</v>
      </c>
      <c r="S52" s="278"/>
      <c r="T52" s="278"/>
      <c r="U52" s="278"/>
      <c r="V52" s="278"/>
      <c r="W52" s="278"/>
      <c r="X52" s="278"/>
      <c r="Y52" s="192"/>
      <c r="Z52" s="278"/>
      <c r="AA52" s="278"/>
      <c r="AB52" s="278"/>
      <c r="AC52" s="278"/>
      <c r="AD52" s="278"/>
      <c r="AE52" s="278"/>
      <c r="AF52" s="278"/>
      <c r="AG52" s="278"/>
      <c r="AH52" s="278"/>
      <c r="AI52" s="278"/>
      <c r="AJ52" s="278"/>
    </row>
    <row r="53" spans="1:36" ht="46">
      <c r="A53" s="174" t="s">
        <v>1740</v>
      </c>
      <c r="B53" s="174" t="s">
        <v>1741</v>
      </c>
      <c r="C53" s="174">
        <v>7</v>
      </c>
      <c r="D53" s="175">
        <v>175350</v>
      </c>
      <c r="E53" s="174" t="s">
        <v>109</v>
      </c>
      <c r="F53" s="174" t="s">
        <v>22</v>
      </c>
      <c r="G53" s="179"/>
      <c r="H53" s="175">
        <v>175350</v>
      </c>
      <c r="I53" s="174">
        <v>4</v>
      </c>
      <c r="J53" s="223"/>
      <c r="K53" s="179"/>
      <c r="L53" s="211" t="s">
        <v>1742</v>
      </c>
      <c r="M53" s="179"/>
      <c r="N53" s="189"/>
      <c r="O53" s="194" t="s">
        <v>1117</v>
      </c>
      <c r="P53" s="194" t="s">
        <v>1636</v>
      </c>
      <c r="Q53" s="179"/>
      <c r="R53" s="179"/>
      <c r="S53" s="278"/>
      <c r="T53" s="278"/>
      <c r="U53" s="272"/>
      <c r="V53" s="278"/>
      <c r="W53" s="278"/>
      <c r="X53" s="278"/>
      <c r="Y53" s="192"/>
      <c r="Z53" s="179"/>
      <c r="AA53" s="179"/>
      <c r="AB53" s="179"/>
      <c r="AC53" s="179"/>
      <c r="AD53" s="179"/>
      <c r="AE53" s="179"/>
      <c r="AF53" s="179"/>
      <c r="AG53" s="179"/>
      <c r="AH53" s="179"/>
      <c r="AI53" s="179"/>
      <c r="AJ53" s="179"/>
    </row>
    <row r="54" spans="1:36" ht="34.5">
      <c r="A54" s="174" t="s">
        <v>1125</v>
      </c>
      <c r="B54" s="179"/>
      <c r="C54" s="174">
        <v>7</v>
      </c>
      <c r="D54" s="175">
        <v>514330</v>
      </c>
      <c r="E54" s="174" t="s">
        <v>109</v>
      </c>
      <c r="F54" s="174" t="s">
        <v>1643</v>
      </c>
      <c r="G54" s="179"/>
      <c r="H54" s="175">
        <v>514330</v>
      </c>
      <c r="I54" s="174">
        <v>4</v>
      </c>
      <c r="J54" s="223"/>
      <c r="K54" s="179"/>
      <c r="L54" s="175" t="s">
        <v>1743</v>
      </c>
      <c r="M54" s="179"/>
      <c r="N54" s="189"/>
      <c r="O54" s="194" t="s">
        <v>1129</v>
      </c>
      <c r="P54" s="194" t="s">
        <v>1636</v>
      </c>
      <c r="Q54" s="179"/>
      <c r="R54" s="179"/>
      <c r="S54" s="278"/>
      <c r="T54" s="278"/>
      <c r="U54" s="272"/>
      <c r="V54" s="278"/>
      <c r="W54" s="278"/>
      <c r="X54" s="278"/>
      <c r="Y54" s="192"/>
      <c r="Z54" s="179"/>
      <c r="AA54" s="179"/>
      <c r="AB54" s="179"/>
      <c r="AC54" s="179"/>
      <c r="AD54" s="179"/>
      <c r="AE54" s="179"/>
      <c r="AF54" s="179"/>
      <c r="AG54" s="179"/>
      <c r="AH54" s="179"/>
      <c r="AI54" s="179"/>
      <c r="AJ54" s="179"/>
    </row>
    <row r="55" spans="1:36" ht="23">
      <c r="A55" s="174" t="s">
        <v>1130</v>
      </c>
      <c r="B55" s="179"/>
      <c r="C55" s="174">
        <v>7</v>
      </c>
      <c r="D55" s="175">
        <v>400000</v>
      </c>
      <c r="E55" s="174" t="s">
        <v>109</v>
      </c>
      <c r="F55" s="174" t="s">
        <v>1643</v>
      </c>
      <c r="G55" s="179"/>
      <c r="H55" s="175">
        <v>400000</v>
      </c>
      <c r="I55" s="174">
        <v>4</v>
      </c>
      <c r="J55" s="223"/>
      <c r="K55" s="179"/>
      <c r="L55" s="211" t="s">
        <v>1744</v>
      </c>
      <c r="M55" s="179"/>
      <c r="N55" s="189"/>
      <c r="O55" s="194" t="s">
        <v>1745</v>
      </c>
      <c r="P55" s="194" t="s">
        <v>1636</v>
      </c>
      <c r="Q55" s="179"/>
      <c r="R55" s="179"/>
      <c r="S55" s="278"/>
      <c r="T55" s="278"/>
      <c r="U55" s="272"/>
      <c r="V55" s="278"/>
      <c r="W55" s="278"/>
      <c r="X55" s="278"/>
      <c r="Y55" s="192"/>
      <c r="Z55" s="179"/>
      <c r="AA55" s="179"/>
      <c r="AB55" s="179"/>
      <c r="AC55" s="179"/>
      <c r="AD55" s="179"/>
      <c r="AE55" s="179"/>
      <c r="AF55" s="179"/>
      <c r="AG55" s="179"/>
      <c r="AH55" s="179"/>
      <c r="AI55" s="179"/>
      <c r="AJ55" s="179"/>
    </row>
    <row r="56" spans="1:36" ht="46">
      <c r="A56" s="174" t="s">
        <v>1174</v>
      </c>
      <c r="B56" s="179"/>
      <c r="C56" s="174">
        <v>7</v>
      </c>
      <c r="D56" s="223">
        <f>943434+3300000</f>
        <v>4243434</v>
      </c>
      <c r="E56" s="174" t="s">
        <v>109</v>
      </c>
      <c r="F56" s="174" t="s">
        <v>1643</v>
      </c>
      <c r="G56" s="179"/>
      <c r="H56" s="223">
        <f>943434+3300000</f>
        <v>4243434</v>
      </c>
      <c r="I56" s="174">
        <v>2</v>
      </c>
      <c r="J56" s="223"/>
      <c r="K56" s="179"/>
      <c r="L56" s="211" t="s">
        <v>1746</v>
      </c>
      <c r="M56" s="179"/>
      <c r="N56" s="189"/>
      <c r="O56" s="194" t="s">
        <v>1747</v>
      </c>
      <c r="P56" s="194" t="s">
        <v>1636</v>
      </c>
      <c r="Q56" s="179"/>
      <c r="R56" s="179"/>
      <c r="S56" s="278"/>
      <c r="T56" s="278"/>
      <c r="U56" s="272"/>
      <c r="V56" s="278"/>
      <c r="W56" s="278"/>
      <c r="X56" s="278"/>
      <c r="Y56" s="192"/>
      <c r="Z56" s="179"/>
      <c r="AA56" s="179"/>
      <c r="AB56" s="179"/>
      <c r="AC56" s="179"/>
      <c r="AD56" s="179"/>
      <c r="AE56" s="179"/>
      <c r="AF56" s="179"/>
      <c r="AG56" s="179"/>
      <c r="AH56" s="179"/>
      <c r="AI56" s="179"/>
      <c r="AJ56" s="179"/>
    </row>
    <row r="57" spans="1:36" ht="46">
      <c r="A57" s="174" t="s">
        <v>984</v>
      </c>
      <c r="B57" s="179"/>
      <c r="C57" s="174">
        <v>7</v>
      </c>
      <c r="D57" s="175">
        <v>102153</v>
      </c>
      <c r="E57" s="174" t="s">
        <v>109</v>
      </c>
      <c r="F57" s="174" t="s">
        <v>1748</v>
      </c>
      <c r="G57" s="179"/>
      <c r="H57" s="175">
        <v>102153</v>
      </c>
      <c r="I57" s="174">
        <v>2</v>
      </c>
      <c r="J57" s="223"/>
      <c r="K57" s="179"/>
      <c r="L57" s="211" t="s">
        <v>1749</v>
      </c>
      <c r="M57" s="179"/>
      <c r="N57" s="189"/>
      <c r="O57" s="194" t="s">
        <v>1750</v>
      </c>
      <c r="P57" s="194" t="s">
        <v>1636</v>
      </c>
      <c r="Q57" s="179"/>
      <c r="R57" s="179"/>
      <c r="S57" s="278"/>
      <c r="T57" s="278"/>
      <c r="U57" s="272"/>
      <c r="V57" s="278"/>
      <c r="W57" s="278"/>
      <c r="X57" s="278"/>
      <c r="Y57" s="192"/>
      <c r="Z57" s="179"/>
      <c r="AA57" s="179"/>
      <c r="AB57" s="179"/>
      <c r="AC57" s="179"/>
      <c r="AD57" s="179"/>
      <c r="AE57" s="179"/>
      <c r="AF57" s="179"/>
      <c r="AG57" s="179"/>
      <c r="AH57" s="179"/>
      <c r="AI57" s="179"/>
      <c r="AJ57" s="179"/>
    </row>
    <row r="58" spans="1:36" ht="23">
      <c r="A58" s="174" t="s">
        <v>105</v>
      </c>
      <c r="B58" s="179"/>
      <c r="C58" s="211">
        <v>7</v>
      </c>
      <c r="D58" s="175">
        <v>1270000</v>
      </c>
      <c r="E58" s="174" t="s">
        <v>125</v>
      </c>
      <c r="F58" s="174" t="s">
        <v>28</v>
      </c>
      <c r="G58" s="179"/>
      <c r="H58" s="175">
        <v>1270000</v>
      </c>
      <c r="I58" s="174">
        <v>2</v>
      </c>
      <c r="J58" s="179"/>
      <c r="K58" s="281"/>
      <c r="L58" s="211" t="s">
        <v>1751</v>
      </c>
      <c r="M58" s="179"/>
      <c r="N58" s="189"/>
      <c r="O58" s="194" t="s">
        <v>1119</v>
      </c>
      <c r="P58" s="190"/>
      <c r="Q58" s="278"/>
      <c r="R58" s="282" t="s">
        <v>431</v>
      </c>
      <c r="S58" s="278"/>
      <c r="T58" s="278"/>
      <c r="U58" s="278"/>
      <c r="V58" s="278"/>
      <c r="W58" s="278"/>
      <c r="X58" s="278"/>
      <c r="Y58" s="192"/>
      <c r="Z58" s="278"/>
      <c r="AA58" s="278"/>
      <c r="AB58" s="278"/>
      <c r="AC58" s="278"/>
      <c r="AD58" s="278"/>
      <c r="AE58" s="278"/>
      <c r="AF58" s="278"/>
      <c r="AG58" s="278"/>
      <c r="AH58" s="278"/>
      <c r="AI58" s="278"/>
      <c r="AJ58" s="278"/>
    </row>
    <row r="59" spans="1:36" ht="69">
      <c r="A59" s="174" t="s">
        <v>1087</v>
      </c>
      <c r="B59" s="174" t="s">
        <v>1752</v>
      </c>
      <c r="C59" s="211">
        <v>7</v>
      </c>
      <c r="D59" s="175">
        <v>935000</v>
      </c>
      <c r="E59" s="174" t="s">
        <v>1090</v>
      </c>
      <c r="F59" s="174" t="s">
        <v>1664</v>
      </c>
      <c r="G59" s="179"/>
      <c r="H59" s="175">
        <v>935000</v>
      </c>
      <c r="I59" s="176" t="s">
        <v>1753</v>
      </c>
      <c r="J59" s="179"/>
      <c r="K59" s="281"/>
      <c r="L59" s="211" t="s">
        <v>1754</v>
      </c>
      <c r="M59" s="179"/>
      <c r="N59" s="189"/>
      <c r="O59" s="194" t="s">
        <v>1755</v>
      </c>
      <c r="P59" s="190"/>
      <c r="Q59" s="179"/>
      <c r="R59" s="282" t="s">
        <v>253</v>
      </c>
      <c r="S59" s="278"/>
      <c r="T59" s="278"/>
      <c r="U59" s="278"/>
      <c r="V59" s="278"/>
      <c r="W59" s="278"/>
      <c r="X59" s="278"/>
      <c r="Y59" s="192"/>
      <c r="Z59" s="278"/>
      <c r="AA59" s="278"/>
      <c r="AB59" s="278"/>
      <c r="AC59" s="278"/>
      <c r="AD59" s="278"/>
      <c r="AE59" s="278"/>
      <c r="AF59" s="278"/>
      <c r="AG59" s="278"/>
      <c r="AH59" s="278"/>
      <c r="AI59" s="278"/>
      <c r="AJ59" s="278"/>
    </row>
    <row r="60" spans="1:36" ht="12.5">
      <c r="A60" s="174" t="s">
        <v>1756</v>
      </c>
      <c r="B60" s="179"/>
      <c r="C60" s="211">
        <v>7</v>
      </c>
      <c r="D60" s="175">
        <v>50000</v>
      </c>
      <c r="E60" s="174" t="s">
        <v>1090</v>
      </c>
      <c r="F60" s="174" t="s">
        <v>1664</v>
      </c>
      <c r="G60" s="179"/>
      <c r="H60" s="175">
        <v>50000</v>
      </c>
      <c r="I60" s="174">
        <v>1</v>
      </c>
      <c r="J60" s="179"/>
      <c r="K60" s="281"/>
      <c r="L60" s="216"/>
      <c r="M60" s="179"/>
      <c r="N60" s="189"/>
      <c r="O60" s="194" t="s">
        <v>1682</v>
      </c>
      <c r="P60" s="190"/>
      <c r="Q60" s="179"/>
      <c r="R60" s="282" t="s">
        <v>1683</v>
      </c>
      <c r="S60" s="278"/>
      <c r="T60" s="278"/>
      <c r="U60" s="278"/>
      <c r="V60" s="278"/>
      <c r="W60" s="278"/>
      <c r="X60" s="278"/>
      <c r="Y60" s="192"/>
      <c r="Z60" s="278"/>
      <c r="AA60" s="278"/>
      <c r="AB60" s="278"/>
      <c r="AC60" s="278"/>
      <c r="AD60" s="278"/>
      <c r="AE60" s="278"/>
      <c r="AF60" s="278"/>
      <c r="AG60" s="278"/>
      <c r="AH60" s="278"/>
      <c r="AI60" s="278"/>
      <c r="AJ60" s="278"/>
    </row>
    <row r="61" spans="1:36" ht="34.5">
      <c r="A61" s="174" t="s">
        <v>1177</v>
      </c>
      <c r="B61" s="174" t="s">
        <v>1178</v>
      </c>
      <c r="C61" s="211">
        <v>7</v>
      </c>
      <c r="D61" s="175">
        <v>4901432</v>
      </c>
      <c r="E61" s="174" t="s">
        <v>1180</v>
      </c>
      <c r="F61" s="174" t="s">
        <v>1643</v>
      </c>
      <c r="G61" s="179"/>
      <c r="H61" s="175">
        <v>4901432</v>
      </c>
      <c r="I61" s="174">
        <v>4</v>
      </c>
      <c r="J61" s="179"/>
      <c r="K61" s="281"/>
      <c r="L61" s="211" t="s">
        <v>1757</v>
      </c>
      <c r="M61" s="179"/>
      <c r="N61" s="189"/>
      <c r="O61" s="194" t="s">
        <v>1682</v>
      </c>
      <c r="P61" s="190"/>
      <c r="Q61" s="272"/>
      <c r="R61" s="282" t="s">
        <v>1683</v>
      </c>
      <c r="S61" s="278"/>
      <c r="T61" s="278"/>
      <c r="U61" s="278"/>
      <c r="V61" s="278"/>
      <c r="W61" s="278"/>
      <c r="X61" s="278"/>
      <c r="Y61" s="192"/>
      <c r="Z61" s="278"/>
      <c r="AA61" s="278"/>
      <c r="AB61" s="278"/>
      <c r="AC61" s="278"/>
      <c r="AD61" s="278"/>
      <c r="AE61" s="278"/>
      <c r="AF61" s="278"/>
      <c r="AG61" s="278"/>
      <c r="AH61" s="278"/>
      <c r="AI61" s="278"/>
      <c r="AJ61" s="278"/>
    </row>
    <row r="62" spans="1:36" ht="23">
      <c r="A62" s="174" t="s">
        <v>1161</v>
      </c>
      <c r="B62" s="211" t="s">
        <v>1162</v>
      </c>
      <c r="C62" s="211">
        <v>7</v>
      </c>
      <c r="D62" s="175">
        <v>200000</v>
      </c>
      <c r="E62" s="174" t="s">
        <v>60</v>
      </c>
      <c r="F62" s="174" t="s">
        <v>28</v>
      </c>
      <c r="G62" s="179"/>
      <c r="H62" s="175">
        <v>200000</v>
      </c>
      <c r="I62" s="174">
        <v>3</v>
      </c>
      <c r="J62" s="179"/>
      <c r="K62" s="281"/>
      <c r="L62" s="174" t="s">
        <v>1758</v>
      </c>
      <c r="M62" s="179"/>
      <c r="N62" s="189"/>
      <c r="O62" s="194" t="s">
        <v>1682</v>
      </c>
      <c r="P62" s="190"/>
      <c r="Q62" s="179"/>
      <c r="R62" s="282" t="s">
        <v>1683</v>
      </c>
      <c r="S62" s="278"/>
      <c r="T62" s="278"/>
      <c r="U62" s="278"/>
      <c r="V62" s="278"/>
      <c r="W62" s="278"/>
      <c r="X62" s="278"/>
      <c r="Y62" s="192"/>
      <c r="Z62" s="278"/>
      <c r="AA62" s="278"/>
      <c r="AB62" s="278"/>
      <c r="AC62" s="278"/>
      <c r="AD62" s="278"/>
      <c r="AE62" s="278"/>
      <c r="AF62" s="278"/>
      <c r="AG62" s="278"/>
      <c r="AH62" s="278"/>
      <c r="AI62" s="278"/>
      <c r="AJ62" s="278"/>
    </row>
    <row r="63" spans="1:36" ht="46">
      <c r="A63" s="174" t="s">
        <v>744</v>
      </c>
      <c r="B63" s="179"/>
      <c r="C63" s="211">
        <v>7</v>
      </c>
      <c r="D63" s="175">
        <v>1000000</v>
      </c>
      <c r="E63" s="174" t="s">
        <v>42</v>
      </c>
      <c r="F63" s="174" t="s">
        <v>28</v>
      </c>
      <c r="G63" s="174" t="s">
        <v>104</v>
      </c>
      <c r="H63" s="175">
        <v>1000000</v>
      </c>
      <c r="I63" s="174">
        <v>1</v>
      </c>
      <c r="J63" s="179"/>
      <c r="K63" s="281"/>
      <c r="L63" s="211" t="s">
        <v>1759</v>
      </c>
      <c r="M63" s="179"/>
      <c r="N63" s="189"/>
      <c r="O63" s="194" t="s">
        <v>1114</v>
      </c>
      <c r="P63" s="190"/>
      <c r="Q63" s="179"/>
      <c r="R63" s="282" t="s">
        <v>1079</v>
      </c>
      <c r="S63" s="278"/>
      <c r="T63" s="278"/>
      <c r="U63" s="278"/>
      <c r="V63" s="278"/>
      <c r="W63" s="278"/>
      <c r="X63" s="278"/>
      <c r="Y63" s="192"/>
      <c r="Z63" s="278"/>
      <c r="AA63" s="179"/>
      <c r="AB63" s="278"/>
      <c r="AC63" s="278"/>
      <c r="AD63" s="278"/>
      <c r="AE63" s="278"/>
      <c r="AF63" s="278"/>
      <c r="AG63" s="278"/>
      <c r="AH63" s="278"/>
      <c r="AI63" s="278"/>
      <c r="AJ63" s="278"/>
    </row>
    <row r="64" spans="1:36" ht="23">
      <c r="A64" s="285" t="s">
        <v>1100</v>
      </c>
      <c r="B64" s="174" t="s">
        <v>1101</v>
      </c>
      <c r="C64" s="211">
        <v>7</v>
      </c>
      <c r="D64" s="175">
        <v>62000</v>
      </c>
      <c r="E64" s="174" t="s">
        <v>42</v>
      </c>
      <c r="F64" s="174" t="s">
        <v>28</v>
      </c>
      <c r="G64" s="179"/>
      <c r="H64" s="175">
        <v>62000</v>
      </c>
      <c r="I64" s="174">
        <v>1</v>
      </c>
      <c r="J64" s="179"/>
      <c r="K64" s="281"/>
      <c r="L64" s="211" t="s">
        <v>1760</v>
      </c>
      <c r="M64" s="179"/>
      <c r="N64" s="189"/>
      <c r="O64" s="194" t="s">
        <v>1103</v>
      </c>
      <c r="P64" s="190"/>
      <c r="Q64" s="278"/>
      <c r="R64" s="282" t="s">
        <v>431</v>
      </c>
      <c r="S64" s="278"/>
      <c r="T64" s="278"/>
      <c r="U64" s="278"/>
      <c r="V64" s="278"/>
      <c r="W64" s="278"/>
      <c r="X64" s="278"/>
      <c r="Y64" s="192"/>
      <c r="Z64" s="278"/>
      <c r="AA64" s="278"/>
      <c r="AB64" s="278"/>
      <c r="AC64" s="278"/>
      <c r="AD64" s="278"/>
      <c r="AE64" s="278"/>
      <c r="AF64" s="278"/>
      <c r="AG64" s="278"/>
      <c r="AH64" s="278"/>
      <c r="AI64" s="278"/>
      <c r="AJ64" s="278"/>
    </row>
    <row r="65" spans="1:36" ht="57.5">
      <c r="A65" s="174" t="s">
        <v>1204</v>
      </c>
      <c r="B65" s="216"/>
      <c r="C65" s="211">
        <v>6</v>
      </c>
      <c r="D65" s="175">
        <v>760000</v>
      </c>
      <c r="E65" s="174" t="s">
        <v>113</v>
      </c>
      <c r="F65" s="174" t="s">
        <v>28</v>
      </c>
      <c r="G65" s="179"/>
      <c r="H65" s="175">
        <v>760000</v>
      </c>
      <c r="I65" s="174">
        <v>2</v>
      </c>
      <c r="J65" s="179"/>
      <c r="K65" s="281"/>
      <c r="L65" s="211" t="s">
        <v>1761</v>
      </c>
      <c r="M65" s="179"/>
      <c r="N65" s="189"/>
      <c r="O65" s="194" t="s">
        <v>1682</v>
      </c>
      <c r="P65" s="190"/>
      <c r="Q65" s="272"/>
      <c r="R65" s="282" t="s">
        <v>1683</v>
      </c>
      <c r="S65" s="278"/>
      <c r="T65" s="278"/>
      <c r="U65" s="278"/>
      <c r="V65" s="278"/>
      <c r="W65" s="278"/>
      <c r="X65" s="278"/>
      <c r="Y65" s="192"/>
      <c r="Z65" s="278"/>
      <c r="AA65" s="278"/>
      <c r="AB65" s="278"/>
      <c r="AC65" s="278"/>
      <c r="AD65" s="278"/>
      <c r="AE65" s="278"/>
      <c r="AF65" s="278"/>
      <c r="AG65" s="278"/>
      <c r="AH65" s="278"/>
      <c r="AI65" s="278"/>
      <c r="AJ65" s="278"/>
    </row>
    <row r="66" spans="1:36" ht="34.5">
      <c r="A66" s="174" t="s">
        <v>1063</v>
      </c>
      <c r="B66" s="179"/>
      <c r="C66" s="211">
        <v>6</v>
      </c>
      <c r="D66" s="175">
        <v>43000</v>
      </c>
      <c r="E66" s="174" t="s">
        <v>113</v>
      </c>
      <c r="F66" s="174" t="s">
        <v>1664</v>
      </c>
      <c r="G66" s="179"/>
      <c r="H66" s="175">
        <v>43000</v>
      </c>
      <c r="I66" s="174">
        <v>2</v>
      </c>
      <c r="J66" s="179"/>
      <c r="K66" s="281"/>
      <c r="L66" s="174" t="s">
        <v>1762</v>
      </c>
      <c r="M66" s="179"/>
      <c r="N66" s="189"/>
      <c r="O66" s="194" t="s">
        <v>1682</v>
      </c>
      <c r="P66" s="190"/>
      <c r="Q66" s="272"/>
      <c r="R66" s="282" t="s">
        <v>1683</v>
      </c>
      <c r="S66" s="278"/>
      <c r="T66" s="278"/>
      <c r="U66" s="278"/>
      <c r="V66" s="278"/>
      <c r="W66" s="278"/>
      <c r="X66" s="278"/>
      <c r="Y66" s="192"/>
      <c r="Z66" s="278"/>
      <c r="AA66" s="278"/>
      <c r="AB66" s="278"/>
      <c r="AC66" s="278"/>
      <c r="AD66" s="278"/>
      <c r="AE66" s="278"/>
      <c r="AF66" s="278"/>
      <c r="AG66" s="278"/>
      <c r="AH66" s="278"/>
      <c r="AI66" s="278"/>
      <c r="AJ66" s="278"/>
    </row>
    <row r="67" spans="1:36" ht="69">
      <c r="A67" s="174" t="s">
        <v>1236</v>
      </c>
      <c r="B67" s="179"/>
      <c r="C67" s="211">
        <v>6</v>
      </c>
      <c r="D67" s="175">
        <v>400000</v>
      </c>
      <c r="E67" s="174" t="s">
        <v>99</v>
      </c>
      <c r="F67" s="174" t="s">
        <v>28</v>
      </c>
      <c r="G67" s="179"/>
      <c r="H67" s="175">
        <v>400000</v>
      </c>
      <c r="I67" s="174">
        <v>3</v>
      </c>
      <c r="J67" s="179"/>
      <c r="K67" s="281"/>
      <c r="L67" s="174" t="s">
        <v>1763</v>
      </c>
      <c r="M67" s="179"/>
      <c r="N67" s="189"/>
      <c r="O67" s="194" t="s">
        <v>1682</v>
      </c>
      <c r="P67" s="190"/>
      <c r="Q67" s="272"/>
      <c r="R67" s="282" t="s">
        <v>1683</v>
      </c>
      <c r="S67" s="278"/>
      <c r="T67" s="278"/>
      <c r="U67" s="278"/>
      <c r="V67" s="278"/>
      <c r="W67" s="278"/>
      <c r="X67" s="278"/>
      <c r="Y67" s="192"/>
      <c r="Z67" s="278"/>
      <c r="AA67" s="278"/>
      <c r="AB67" s="278"/>
      <c r="AC67" s="278"/>
      <c r="AD67" s="278"/>
      <c r="AE67" s="278"/>
      <c r="AF67" s="278"/>
      <c r="AG67" s="278"/>
      <c r="AH67" s="278"/>
      <c r="AI67" s="278"/>
      <c r="AJ67" s="278"/>
    </row>
    <row r="68" spans="1:36" ht="46">
      <c r="A68" s="174" t="s">
        <v>763</v>
      </c>
      <c r="B68" s="179"/>
      <c r="C68" s="211">
        <v>6</v>
      </c>
      <c r="D68" s="175">
        <v>2600000</v>
      </c>
      <c r="E68" s="174" t="s">
        <v>99</v>
      </c>
      <c r="F68" s="174" t="s">
        <v>1714</v>
      </c>
      <c r="G68" s="174" t="s">
        <v>104</v>
      </c>
      <c r="H68" s="175">
        <v>2600000</v>
      </c>
      <c r="I68" s="174">
        <v>3</v>
      </c>
      <c r="J68" s="179"/>
      <c r="K68" s="281"/>
      <c r="L68" s="211" t="s">
        <v>1764</v>
      </c>
      <c r="M68" s="179"/>
      <c r="N68" s="189"/>
      <c r="O68" s="194" t="s">
        <v>1682</v>
      </c>
      <c r="P68" s="194" t="s">
        <v>1394</v>
      </c>
      <c r="Q68" s="277" t="s">
        <v>1022</v>
      </c>
      <c r="R68" s="282" t="s">
        <v>1683</v>
      </c>
      <c r="S68" s="278"/>
      <c r="T68" s="278"/>
      <c r="U68" s="278"/>
      <c r="V68" s="278"/>
      <c r="W68" s="278"/>
      <c r="X68" s="278"/>
      <c r="Y68" s="192"/>
      <c r="Z68" s="278"/>
      <c r="AA68" s="278"/>
      <c r="AB68" s="278"/>
      <c r="AC68" s="278"/>
      <c r="AD68" s="278"/>
      <c r="AE68" s="278"/>
      <c r="AF68" s="278"/>
      <c r="AG68" s="278"/>
      <c r="AH68" s="278"/>
      <c r="AI68" s="278"/>
      <c r="AJ68" s="278"/>
    </row>
    <row r="69" spans="1:36" ht="46">
      <c r="A69" s="174" t="s">
        <v>1225</v>
      </c>
      <c r="B69" s="211" t="s">
        <v>1226</v>
      </c>
      <c r="C69" s="211">
        <v>6</v>
      </c>
      <c r="D69" s="175">
        <v>3300000</v>
      </c>
      <c r="E69" s="174" t="s">
        <v>99</v>
      </c>
      <c r="F69" s="174" t="s">
        <v>1748</v>
      </c>
      <c r="G69" s="179"/>
      <c r="H69" s="175">
        <v>3300000</v>
      </c>
      <c r="I69" s="174">
        <v>2</v>
      </c>
      <c r="J69" s="179"/>
      <c r="K69" s="281"/>
      <c r="L69" s="211" t="s">
        <v>1765</v>
      </c>
      <c r="M69" s="179"/>
      <c r="N69" s="189"/>
      <c r="O69" s="194" t="s">
        <v>1766</v>
      </c>
      <c r="P69" s="194" t="s">
        <v>1682</v>
      </c>
      <c r="Q69" s="272"/>
      <c r="R69" s="282" t="s">
        <v>1683</v>
      </c>
      <c r="S69" s="278"/>
      <c r="T69" s="278"/>
      <c r="U69" s="278"/>
      <c r="V69" s="278"/>
      <c r="W69" s="278"/>
      <c r="X69" s="278"/>
      <c r="Y69" s="192"/>
      <c r="Z69" s="278"/>
      <c r="AA69" s="278"/>
      <c r="AB69" s="278"/>
      <c r="AC69" s="278"/>
      <c r="AD69" s="278"/>
      <c r="AE69" s="278"/>
      <c r="AF69" s="278"/>
      <c r="AG69" s="278"/>
      <c r="AH69" s="278"/>
      <c r="AI69" s="278"/>
      <c r="AJ69" s="278"/>
    </row>
    <row r="70" spans="1:36" ht="34.5">
      <c r="A70" s="174" t="s">
        <v>1059</v>
      </c>
      <c r="B70" s="179"/>
      <c r="C70" s="174">
        <v>6</v>
      </c>
      <c r="D70" s="175">
        <v>156000</v>
      </c>
      <c r="E70" s="174" t="s">
        <v>109</v>
      </c>
      <c r="F70" s="174" t="s">
        <v>28</v>
      </c>
      <c r="G70" s="179"/>
      <c r="H70" s="175">
        <v>156000</v>
      </c>
      <c r="I70" s="174">
        <v>4</v>
      </c>
      <c r="J70" s="223"/>
      <c r="K70" s="179"/>
      <c r="L70" s="211" t="s">
        <v>1767</v>
      </c>
      <c r="M70" s="179"/>
      <c r="N70" s="189"/>
      <c r="O70" s="194" t="s">
        <v>1768</v>
      </c>
      <c r="P70" s="194" t="s">
        <v>1636</v>
      </c>
      <c r="Q70" s="179"/>
      <c r="R70" s="179"/>
      <c r="S70" s="278"/>
      <c r="T70" s="278"/>
      <c r="U70" s="272"/>
      <c r="V70" s="278"/>
      <c r="W70" s="278"/>
      <c r="X70" s="278"/>
      <c r="Y70" s="192"/>
      <c r="Z70" s="179"/>
      <c r="AA70" s="179"/>
      <c r="AB70" s="179"/>
      <c r="AC70" s="179"/>
      <c r="AD70" s="179"/>
      <c r="AE70" s="179"/>
      <c r="AF70" s="179"/>
      <c r="AG70" s="179"/>
      <c r="AH70" s="179"/>
      <c r="AI70" s="179"/>
      <c r="AJ70" s="179"/>
    </row>
    <row r="71" spans="1:36" ht="34.5">
      <c r="A71" s="174" t="s">
        <v>1243</v>
      </c>
      <c r="B71" s="179"/>
      <c r="C71" s="174">
        <v>6</v>
      </c>
      <c r="D71" s="175">
        <v>515000</v>
      </c>
      <c r="E71" s="174" t="s">
        <v>109</v>
      </c>
      <c r="F71" s="174" t="s">
        <v>28</v>
      </c>
      <c r="G71" s="179"/>
      <c r="H71" s="175">
        <v>515000</v>
      </c>
      <c r="I71" s="174">
        <v>4</v>
      </c>
      <c r="J71" s="223"/>
      <c r="K71" s="179"/>
      <c r="L71" s="211" t="s">
        <v>1769</v>
      </c>
      <c r="M71" s="179"/>
      <c r="N71" s="189"/>
      <c r="O71" s="194" t="s">
        <v>1636</v>
      </c>
      <c r="P71" s="190"/>
      <c r="Q71" s="179"/>
      <c r="R71" s="179"/>
      <c r="S71" s="278"/>
      <c r="T71" s="278"/>
      <c r="U71" s="272"/>
      <c r="V71" s="278"/>
      <c r="W71" s="278"/>
      <c r="X71" s="278"/>
      <c r="Y71" s="192"/>
      <c r="Z71" s="179"/>
      <c r="AA71" s="179"/>
      <c r="AB71" s="179"/>
      <c r="AC71" s="179"/>
      <c r="AD71" s="179"/>
      <c r="AE71" s="179"/>
      <c r="AF71" s="179"/>
      <c r="AG71" s="179"/>
      <c r="AH71" s="179"/>
      <c r="AI71" s="179"/>
      <c r="AJ71" s="179"/>
    </row>
    <row r="72" spans="1:36" ht="46">
      <c r="A72" s="174" t="s">
        <v>1046</v>
      </c>
      <c r="B72" s="179"/>
      <c r="C72" s="174">
        <v>6</v>
      </c>
      <c r="D72" s="175">
        <v>231400</v>
      </c>
      <c r="E72" s="174" t="s">
        <v>109</v>
      </c>
      <c r="F72" s="174" t="s">
        <v>28</v>
      </c>
      <c r="G72" s="174" t="s">
        <v>104</v>
      </c>
      <c r="H72" s="175">
        <v>231400</v>
      </c>
      <c r="I72" s="174">
        <v>2</v>
      </c>
      <c r="J72" s="223"/>
      <c r="K72" s="179"/>
      <c r="L72" s="175" t="s">
        <v>1770</v>
      </c>
      <c r="M72" s="179"/>
      <c r="N72" s="189"/>
      <c r="O72" s="194" t="s">
        <v>1049</v>
      </c>
      <c r="P72" s="194" t="s">
        <v>1636</v>
      </c>
      <c r="Q72" s="179"/>
      <c r="R72" s="179"/>
      <c r="S72" s="278"/>
      <c r="T72" s="278"/>
      <c r="U72" s="272"/>
      <c r="V72" s="278"/>
      <c r="W72" s="278"/>
      <c r="X72" s="278"/>
      <c r="Y72" s="192"/>
      <c r="Z72" s="179"/>
      <c r="AA72" s="179"/>
      <c r="AB72" s="179"/>
      <c r="AC72" s="179"/>
      <c r="AD72" s="179"/>
      <c r="AE72" s="179"/>
      <c r="AF72" s="179"/>
      <c r="AG72" s="179"/>
      <c r="AH72" s="179"/>
      <c r="AI72" s="179"/>
      <c r="AJ72" s="179"/>
    </row>
    <row r="73" spans="1:36" ht="23">
      <c r="A73" s="174" t="s">
        <v>1771</v>
      </c>
      <c r="B73" s="179"/>
      <c r="C73" s="174">
        <v>6</v>
      </c>
      <c r="D73" s="175">
        <v>130495</v>
      </c>
      <c r="E73" s="174" t="s">
        <v>109</v>
      </c>
      <c r="F73" s="174" t="s">
        <v>1714</v>
      </c>
      <c r="G73" s="179"/>
      <c r="H73" s="175">
        <v>130495</v>
      </c>
      <c r="I73" s="174">
        <v>4</v>
      </c>
      <c r="J73" s="223"/>
      <c r="K73" s="179"/>
      <c r="L73" s="211" t="s">
        <v>1772</v>
      </c>
      <c r="M73" s="179"/>
      <c r="N73" s="189"/>
      <c r="O73" s="194" t="s">
        <v>1773</v>
      </c>
      <c r="P73" s="194" t="s">
        <v>1636</v>
      </c>
      <c r="Q73" s="179"/>
      <c r="R73" s="179"/>
      <c r="S73" s="278"/>
      <c r="T73" s="278"/>
      <c r="U73" s="272"/>
      <c r="V73" s="278"/>
      <c r="W73" s="278"/>
      <c r="X73" s="278"/>
      <c r="Y73" s="192"/>
      <c r="Z73" s="179"/>
      <c r="AA73" s="179"/>
      <c r="AB73" s="179"/>
      <c r="AC73" s="179"/>
      <c r="AD73" s="179"/>
      <c r="AE73" s="179"/>
      <c r="AF73" s="179"/>
      <c r="AG73" s="179"/>
      <c r="AH73" s="179"/>
      <c r="AI73" s="179"/>
      <c r="AJ73" s="179"/>
    </row>
    <row r="74" spans="1:36" ht="46">
      <c r="A74" s="174" t="s">
        <v>1041</v>
      </c>
      <c r="B74" s="174" t="s">
        <v>1042</v>
      </c>
      <c r="C74" s="174">
        <v>6</v>
      </c>
      <c r="D74" s="175">
        <v>1700000</v>
      </c>
      <c r="E74" s="174" t="s">
        <v>109</v>
      </c>
      <c r="F74" s="174" t="s">
        <v>1714</v>
      </c>
      <c r="G74" s="179"/>
      <c r="H74" s="175">
        <v>1700000</v>
      </c>
      <c r="I74" s="174">
        <v>4</v>
      </c>
      <c r="J74" s="223"/>
      <c r="K74" s="179"/>
      <c r="L74" s="211" t="s">
        <v>1774</v>
      </c>
      <c r="M74" s="179"/>
      <c r="N74" s="189"/>
      <c r="O74" s="194" t="s">
        <v>1636</v>
      </c>
      <c r="P74" s="190"/>
      <c r="Q74" s="179"/>
      <c r="R74" s="179"/>
      <c r="S74" s="278"/>
      <c r="T74" s="278"/>
      <c r="U74" s="272"/>
      <c r="V74" s="278"/>
      <c r="W74" s="278"/>
      <c r="X74" s="278"/>
      <c r="Y74" s="192"/>
      <c r="Z74" s="179"/>
      <c r="AA74" s="179"/>
      <c r="AB74" s="179"/>
      <c r="AC74" s="179"/>
      <c r="AD74" s="179"/>
      <c r="AE74" s="179"/>
      <c r="AF74" s="179"/>
      <c r="AG74" s="179"/>
      <c r="AH74" s="179"/>
      <c r="AI74" s="179"/>
      <c r="AJ74" s="179"/>
    </row>
    <row r="75" spans="1:36" ht="92">
      <c r="A75" s="174" t="s">
        <v>1050</v>
      </c>
      <c r="B75" s="281"/>
      <c r="C75" s="211">
        <v>6</v>
      </c>
      <c r="D75" s="175">
        <v>800000</v>
      </c>
      <c r="E75" s="174" t="s">
        <v>109</v>
      </c>
      <c r="F75" s="174" t="s">
        <v>1714</v>
      </c>
      <c r="G75" s="179"/>
      <c r="H75" s="175">
        <v>800000</v>
      </c>
      <c r="I75" s="174" t="s">
        <v>1775</v>
      </c>
      <c r="J75" s="179"/>
      <c r="K75" s="281"/>
      <c r="L75" s="174" t="s">
        <v>1776</v>
      </c>
      <c r="M75" s="179"/>
      <c r="N75" s="189"/>
      <c r="O75" s="194" t="s">
        <v>1682</v>
      </c>
      <c r="P75" s="190"/>
      <c r="Q75" s="272"/>
      <c r="R75" s="282" t="s">
        <v>1683</v>
      </c>
      <c r="S75" s="278"/>
      <c r="T75" s="278"/>
      <c r="U75" s="278"/>
      <c r="V75" s="278"/>
      <c r="W75" s="278"/>
      <c r="X75" s="278"/>
      <c r="Y75" s="192"/>
      <c r="Z75" s="278"/>
      <c r="AA75" s="278"/>
      <c r="AB75" s="278"/>
      <c r="AC75" s="278"/>
      <c r="AD75" s="278"/>
      <c r="AE75" s="278"/>
      <c r="AF75" s="278"/>
      <c r="AG75" s="278"/>
      <c r="AH75" s="278"/>
      <c r="AI75" s="278"/>
      <c r="AJ75" s="278"/>
    </row>
    <row r="76" spans="1:36" ht="57.5">
      <c r="A76" s="174" t="s">
        <v>1214</v>
      </c>
      <c r="B76" s="179"/>
      <c r="C76" s="174">
        <v>6</v>
      </c>
      <c r="D76" s="175">
        <v>105470</v>
      </c>
      <c r="E76" s="174" t="s">
        <v>109</v>
      </c>
      <c r="F76" s="174" t="s">
        <v>1643</v>
      </c>
      <c r="G76" s="179"/>
      <c r="H76" s="175">
        <v>105470</v>
      </c>
      <c r="I76" s="174">
        <v>2</v>
      </c>
      <c r="J76" s="223"/>
      <c r="K76" s="179"/>
      <c r="L76" s="211" t="s">
        <v>1777</v>
      </c>
      <c r="M76" s="179"/>
      <c r="N76" s="189"/>
      <c r="O76" s="194" t="s">
        <v>1216</v>
      </c>
      <c r="P76" s="194" t="s">
        <v>1636</v>
      </c>
      <c r="Q76" s="179"/>
      <c r="R76" s="179"/>
      <c r="S76" s="278"/>
      <c r="T76" s="278"/>
      <c r="U76" s="272"/>
      <c r="V76" s="278"/>
      <c r="W76" s="278"/>
      <c r="X76" s="278"/>
      <c r="Y76" s="192"/>
      <c r="Z76" s="179"/>
      <c r="AA76" s="179"/>
      <c r="AB76" s="179"/>
      <c r="AC76" s="179"/>
      <c r="AD76" s="179"/>
      <c r="AE76" s="179"/>
      <c r="AF76" s="179"/>
      <c r="AG76" s="179"/>
      <c r="AH76" s="179"/>
      <c r="AI76" s="179"/>
      <c r="AJ76" s="179"/>
    </row>
    <row r="77" spans="1:36" ht="34.5">
      <c r="A77" s="174" t="s">
        <v>1208</v>
      </c>
      <c r="B77" s="174" t="s">
        <v>1209</v>
      </c>
      <c r="C77" s="174">
        <v>6</v>
      </c>
      <c r="D77" s="175">
        <v>180111</v>
      </c>
      <c r="E77" s="174" t="s">
        <v>109</v>
      </c>
      <c r="F77" s="174" t="s">
        <v>1748</v>
      </c>
      <c r="G77" s="179"/>
      <c r="H77" s="175">
        <v>180111</v>
      </c>
      <c r="I77" s="174">
        <v>4</v>
      </c>
      <c r="J77" s="223"/>
      <c r="K77" s="179"/>
      <c r="L77" s="211" t="s">
        <v>1778</v>
      </c>
      <c r="M77" s="179"/>
      <c r="N77" s="189"/>
      <c r="O77" s="194" t="s">
        <v>1212</v>
      </c>
      <c r="P77" s="194" t="s">
        <v>1636</v>
      </c>
      <c r="Q77" s="179"/>
      <c r="R77" s="179"/>
      <c r="S77" s="278"/>
      <c r="T77" s="278"/>
      <c r="U77" s="272"/>
      <c r="V77" s="278"/>
      <c r="W77" s="278"/>
      <c r="X77" s="278"/>
      <c r="Y77" s="192"/>
      <c r="Z77" s="179"/>
      <c r="AA77" s="179"/>
      <c r="AB77" s="179"/>
      <c r="AC77" s="179"/>
      <c r="AD77" s="179"/>
      <c r="AE77" s="179"/>
      <c r="AF77" s="179"/>
      <c r="AG77" s="179"/>
      <c r="AH77" s="179"/>
      <c r="AI77" s="179"/>
      <c r="AJ77" s="179"/>
    </row>
    <row r="78" spans="1:36" ht="12.5">
      <c r="A78" s="174" t="s">
        <v>1200</v>
      </c>
      <c r="B78" s="179"/>
      <c r="C78" s="174">
        <v>6</v>
      </c>
      <c r="D78" s="175">
        <v>398000</v>
      </c>
      <c r="E78" s="174" t="s">
        <v>109</v>
      </c>
      <c r="F78" s="174" t="s">
        <v>1748</v>
      </c>
      <c r="G78" s="179"/>
      <c r="H78" s="175">
        <v>398000</v>
      </c>
      <c r="I78" s="174">
        <v>4</v>
      </c>
      <c r="J78" s="223"/>
      <c r="K78" s="179"/>
      <c r="L78" s="211" t="s">
        <v>1779</v>
      </c>
      <c r="M78" s="179"/>
      <c r="N78" s="189"/>
      <c r="O78" s="194" t="s">
        <v>1636</v>
      </c>
      <c r="P78" s="190"/>
      <c r="Q78" s="179"/>
      <c r="R78" s="179"/>
      <c r="S78" s="278"/>
      <c r="T78" s="278"/>
      <c r="U78" s="272"/>
      <c r="V78" s="278"/>
      <c r="W78" s="278"/>
      <c r="X78" s="278"/>
      <c r="Y78" s="192"/>
      <c r="Z78" s="179"/>
      <c r="AA78" s="179"/>
      <c r="AB78" s="179"/>
      <c r="AC78" s="179"/>
      <c r="AD78" s="179"/>
      <c r="AE78" s="179"/>
      <c r="AF78" s="179"/>
      <c r="AG78" s="179"/>
      <c r="AH78" s="179"/>
      <c r="AI78" s="179"/>
      <c r="AJ78" s="179"/>
    </row>
    <row r="79" spans="1:36" ht="12.5">
      <c r="A79" s="174" t="s">
        <v>1191</v>
      </c>
      <c r="B79" s="179"/>
      <c r="C79" s="211">
        <v>6</v>
      </c>
      <c r="D79" s="175">
        <v>260000</v>
      </c>
      <c r="E79" s="174" t="s">
        <v>1090</v>
      </c>
      <c r="F79" s="174" t="s">
        <v>1643</v>
      </c>
      <c r="G79" s="174" t="s">
        <v>104</v>
      </c>
      <c r="H79" s="175">
        <v>260000</v>
      </c>
      <c r="I79" s="174">
        <v>5</v>
      </c>
      <c r="J79" s="179"/>
      <c r="K79" s="281"/>
      <c r="L79" s="211" t="s">
        <v>1780</v>
      </c>
      <c r="M79" s="179"/>
      <c r="N79" s="189"/>
      <c r="O79" s="194" t="s">
        <v>1194</v>
      </c>
      <c r="P79" s="190"/>
      <c r="Q79" s="272"/>
      <c r="R79" s="282" t="s">
        <v>114</v>
      </c>
      <c r="S79" s="278"/>
      <c r="T79" s="278"/>
      <c r="U79" s="278"/>
      <c r="V79" s="278"/>
      <c r="W79" s="278"/>
      <c r="X79" s="278"/>
      <c r="Y79" s="192"/>
      <c r="Z79" s="278"/>
      <c r="AA79" s="278"/>
      <c r="AB79" s="278"/>
      <c r="AC79" s="278"/>
      <c r="AD79" s="278"/>
      <c r="AE79" s="278"/>
      <c r="AF79" s="278"/>
      <c r="AG79" s="278"/>
      <c r="AH79" s="278"/>
      <c r="AI79" s="278"/>
      <c r="AJ79" s="278"/>
    </row>
    <row r="80" spans="1:36" ht="23">
      <c r="A80" s="174" t="s">
        <v>1217</v>
      </c>
      <c r="B80" s="179"/>
      <c r="C80" s="211">
        <v>6</v>
      </c>
      <c r="D80" s="175">
        <v>114000</v>
      </c>
      <c r="E80" s="174" t="s">
        <v>21</v>
      </c>
      <c r="F80" s="174" t="s">
        <v>28</v>
      </c>
      <c r="G80" s="174" t="s">
        <v>104</v>
      </c>
      <c r="H80" s="175">
        <v>114000</v>
      </c>
      <c r="I80" s="174">
        <v>1</v>
      </c>
      <c r="J80" s="179"/>
      <c r="K80" s="281"/>
      <c r="L80" s="211" t="s">
        <v>1781</v>
      </c>
      <c r="M80" s="179"/>
      <c r="N80" s="189"/>
      <c r="O80" s="194" t="s">
        <v>1220</v>
      </c>
      <c r="P80" s="190"/>
      <c r="Q80" s="272"/>
      <c r="R80" s="284" t="s">
        <v>114</v>
      </c>
      <c r="S80" s="278"/>
      <c r="T80" s="278"/>
      <c r="U80" s="278"/>
      <c r="V80" s="278"/>
      <c r="W80" s="278"/>
      <c r="X80" s="278"/>
      <c r="Y80" s="192"/>
      <c r="Z80" s="278"/>
      <c r="AA80" s="278"/>
      <c r="AB80" s="278"/>
      <c r="AC80" s="278"/>
      <c r="AD80" s="278"/>
      <c r="AE80" s="278"/>
      <c r="AF80" s="278"/>
      <c r="AG80" s="278"/>
      <c r="AH80" s="278"/>
      <c r="AI80" s="278"/>
      <c r="AJ80" s="278"/>
    </row>
    <row r="81" spans="1:36" ht="46">
      <c r="A81" s="174" t="s">
        <v>1054</v>
      </c>
      <c r="B81" s="174" t="s">
        <v>1055</v>
      </c>
      <c r="C81" s="211">
        <v>6</v>
      </c>
      <c r="D81" s="175">
        <v>2300000</v>
      </c>
      <c r="E81" s="174" t="s">
        <v>42</v>
      </c>
      <c r="F81" s="174" t="s">
        <v>28</v>
      </c>
      <c r="G81" s="179"/>
      <c r="H81" s="175">
        <v>2300000</v>
      </c>
      <c r="I81" s="174">
        <v>3</v>
      </c>
      <c r="J81" s="179"/>
      <c r="K81" s="281"/>
      <c r="L81" s="174" t="s">
        <v>1782</v>
      </c>
      <c r="M81" s="179"/>
      <c r="N81" s="189"/>
      <c r="O81" s="194" t="s">
        <v>1682</v>
      </c>
      <c r="P81" s="190"/>
      <c r="Q81" s="272"/>
      <c r="R81" s="282" t="s">
        <v>1683</v>
      </c>
      <c r="S81" s="278"/>
      <c r="T81" s="278"/>
      <c r="U81" s="278"/>
      <c r="V81" s="278"/>
      <c r="W81" s="278"/>
      <c r="X81" s="278"/>
      <c r="Y81" s="192"/>
      <c r="Z81" s="278"/>
      <c r="AA81" s="278"/>
      <c r="AB81" s="278"/>
      <c r="AC81" s="278"/>
      <c r="AD81" s="278"/>
      <c r="AE81" s="278"/>
      <c r="AF81" s="278"/>
      <c r="AG81" s="278"/>
      <c r="AH81" s="278"/>
      <c r="AI81" s="278"/>
      <c r="AJ81" s="278"/>
    </row>
    <row r="82" spans="1:36" ht="23">
      <c r="A82" s="207" t="s">
        <v>1195</v>
      </c>
      <c r="B82" s="174" t="s">
        <v>1783</v>
      </c>
      <c r="C82" s="211">
        <v>6</v>
      </c>
      <c r="D82" s="175">
        <v>1500000</v>
      </c>
      <c r="E82" s="174" t="s">
        <v>42</v>
      </c>
      <c r="F82" s="174" t="s">
        <v>28</v>
      </c>
      <c r="G82" s="179"/>
      <c r="H82" s="175">
        <v>1500000</v>
      </c>
      <c r="I82" s="174">
        <v>2</v>
      </c>
      <c r="J82" s="179"/>
      <c r="K82" s="281"/>
      <c r="L82" s="211" t="s">
        <v>1784</v>
      </c>
      <c r="M82" s="179"/>
      <c r="N82" s="189"/>
      <c r="O82" s="194" t="s">
        <v>1198</v>
      </c>
      <c r="P82" s="194" t="s">
        <v>1199</v>
      </c>
      <c r="Q82" s="278"/>
      <c r="R82" s="282" t="s">
        <v>114</v>
      </c>
      <c r="S82" s="278"/>
      <c r="T82" s="278"/>
      <c r="U82" s="278"/>
      <c r="V82" s="278"/>
      <c r="W82" s="278"/>
      <c r="X82" s="278"/>
      <c r="Y82" s="192"/>
      <c r="Z82" s="278"/>
      <c r="AA82" s="278"/>
      <c r="AB82" s="278"/>
      <c r="AC82" s="278"/>
      <c r="AD82" s="278"/>
      <c r="AE82" s="278"/>
      <c r="AF82" s="278"/>
      <c r="AG82" s="278"/>
      <c r="AH82" s="278"/>
      <c r="AI82" s="278"/>
      <c r="AJ82" s="278"/>
    </row>
    <row r="83" spans="1:36" ht="57.5">
      <c r="A83" s="174" t="s">
        <v>1276</v>
      </c>
      <c r="B83" s="179"/>
      <c r="C83" s="211">
        <v>5</v>
      </c>
      <c r="D83" s="175">
        <v>160000</v>
      </c>
      <c r="E83" s="174" t="s">
        <v>113</v>
      </c>
      <c r="F83" s="174" t="s">
        <v>28</v>
      </c>
      <c r="G83" s="179"/>
      <c r="H83" s="175">
        <v>160000</v>
      </c>
      <c r="I83" s="174">
        <v>2</v>
      </c>
      <c r="J83" s="179"/>
      <c r="K83" s="281"/>
      <c r="L83" s="174" t="s">
        <v>1785</v>
      </c>
      <c r="M83" s="179"/>
      <c r="N83" s="189"/>
      <c r="O83" s="194" t="s">
        <v>1786</v>
      </c>
      <c r="P83" s="194" t="s">
        <v>1682</v>
      </c>
      <c r="Q83" s="278"/>
      <c r="R83" s="282" t="s">
        <v>1683</v>
      </c>
      <c r="S83" s="278"/>
      <c r="T83" s="278"/>
      <c r="U83" s="278"/>
      <c r="V83" s="278"/>
      <c r="W83" s="278"/>
      <c r="X83" s="278"/>
      <c r="Y83" s="192"/>
      <c r="Z83" s="278"/>
      <c r="AA83" s="278"/>
      <c r="AB83" s="278"/>
      <c r="AC83" s="278"/>
      <c r="AD83" s="278"/>
      <c r="AE83" s="278"/>
      <c r="AF83" s="278"/>
      <c r="AG83" s="278"/>
      <c r="AH83" s="278"/>
      <c r="AI83" s="278"/>
      <c r="AJ83" s="278"/>
    </row>
    <row r="84" spans="1:36" ht="69">
      <c r="A84" s="286" t="s">
        <v>1260</v>
      </c>
      <c r="B84" s="211" t="s">
        <v>1261</v>
      </c>
      <c r="C84" s="211">
        <v>5</v>
      </c>
      <c r="D84" s="175">
        <v>5000000</v>
      </c>
      <c r="E84" s="174" t="s">
        <v>99</v>
      </c>
      <c r="F84" s="174" t="s">
        <v>28</v>
      </c>
      <c r="G84" s="179"/>
      <c r="H84" s="175">
        <v>5000000</v>
      </c>
      <c r="I84" s="174">
        <v>1</v>
      </c>
      <c r="J84" s="179"/>
      <c r="K84" s="281"/>
      <c r="L84" s="211" t="s">
        <v>1787</v>
      </c>
      <c r="M84" s="179"/>
      <c r="N84" s="189"/>
      <c r="O84" s="194" t="s">
        <v>1788</v>
      </c>
      <c r="P84" s="190"/>
      <c r="Q84" s="272"/>
      <c r="R84" s="282" t="s">
        <v>1263</v>
      </c>
      <c r="S84" s="278"/>
      <c r="T84" s="278"/>
      <c r="U84" s="278"/>
      <c r="V84" s="278"/>
      <c r="W84" s="278"/>
      <c r="X84" s="278"/>
      <c r="Y84" s="192"/>
      <c r="Z84" s="272"/>
      <c r="AA84" s="272"/>
      <c r="AB84" s="272"/>
      <c r="AC84" s="272"/>
      <c r="AD84" s="272"/>
      <c r="AE84" s="287"/>
      <c r="AF84" s="288"/>
      <c r="AG84" s="272"/>
      <c r="AH84" s="272"/>
      <c r="AI84" s="272"/>
      <c r="AJ84" s="278"/>
    </row>
    <row r="85" spans="1:36" ht="69">
      <c r="A85" s="286" t="s">
        <v>1247</v>
      </c>
      <c r="B85" s="174" t="s">
        <v>1248</v>
      </c>
      <c r="C85" s="211">
        <v>5</v>
      </c>
      <c r="D85" s="175">
        <v>130000000</v>
      </c>
      <c r="E85" s="174" t="s">
        <v>99</v>
      </c>
      <c r="F85" s="174" t="s">
        <v>28</v>
      </c>
      <c r="G85" s="179"/>
      <c r="H85" s="175">
        <v>130000000</v>
      </c>
      <c r="I85" s="174">
        <v>3</v>
      </c>
      <c r="J85" s="179"/>
      <c r="K85" s="281"/>
      <c r="L85" s="211" t="s">
        <v>1789</v>
      </c>
      <c r="M85" s="179"/>
      <c r="N85" s="189"/>
      <c r="O85" s="194" t="s">
        <v>1790</v>
      </c>
      <c r="P85" s="194" t="s">
        <v>1685</v>
      </c>
      <c r="Q85" s="272"/>
      <c r="R85" s="282" t="s">
        <v>114</v>
      </c>
      <c r="S85" s="278"/>
      <c r="T85" s="278"/>
      <c r="U85" s="278"/>
      <c r="V85" s="278"/>
      <c r="W85" s="278"/>
      <c r="X85" s="278"/>
      <c r="Y85" s="192"/>
      <c r="Z85" s="278"/>
      <c r="AA85" s="278"/>
      <c r="AB85" s="278"/>
      <c r="AC85" s="278"/>
      <c r="AD85" s="278"/>
      <c r="AE85" s="289"/>
      <c r="AF85" s="290"/>
      <c r="AG85" s="278"/>
      <c r="AH85" s="278"/>
      <c r="AI85" s="278"/>
      <c r="AJ85" s="278"/>
    </row>
    <row r="86" spans="1:36" ht="46">
      <c r="A86" s="286" t="s">
        <v>1273</v>
      </c>
      <c r="B86" s="179"/>
      <c r="C86" s="211">
        <v>5</v>
      </c>
      <c r="D86" s="175">
        <v>8257378</v>
      </c>
      <c r="E86" s="174" t="s">
        <v>974</v>
      </c>
      <c r="F86" s="174" t="s">
        <v>28</v>
      </c>
      <c r="G86" s="174" t="s">
        <v>104</v>
      </c>
      <c r="H86" s="175">
        <v>8257378</v>
      </c>
      <c r="I86" s="174">
        <v>4</v>
      </c>
      <c r="J86" s="179"/>
      <c r="K86" s="281"/>
      <c r="L86" s="174" t="s">
        <v>1791</v>
      </c>
      <c r="M86" s="179"/>
      <c r="N86" s="189"/>
      <c r="O86" s="194" t="s">
        <v>1682</v>
      </c>
      <c r="P86" s="190"/>
      <c r="Q86" s="278"/>
      <c r="R86" s="284" t="s">
        <v>1683</v>
      </c>
      <c r="S86" s="278"/>
      <c r="T86" s="291"/>
      <c r="U86" s="278"/>
      <c r="V86" s="278"/>
      <c r="W86" s="278"/>
      <c r="X86" s="278"/>
      <c r="Y86" s="192"/>
      <c r="Z86" s="278"/>
      <c r="AA86" s="278"/>
      <c r="AB86" s="278"/>
      <c r="AC86" s="278"/>
      <c r="AD86" s="278"/>
      <c r="AE86" s="289"/>
      <c r="AF86" s="290"/>
      <c r="AG86" s="278"/>
      <c r="AH86" s="278"/>
      <c r="AI86" s="278"/>
      <c r="AJ86" s="278"/>
    </row>
    <row r="87" spans="1:36" ht="34.5">
      <c r="A87" s="286" t="s">
        <v>1269</v>
      </c>
      <c r="B87" s="179"/>
      <c r="C87" s="211">
        <v>5</v>
      </c>
      <c r="D87" s="175">
        <v>531400</v>
      </c>
      <c r="E87" s="174" t="s">
        <v>109</v>
      </c>
      <c r="F87" s="174" t="s">
        <v>28</v>
      </c>
      <c r="G87" s="174" t="s">
        <v>104</v>
      </c>
      <c r="H87" s="175">
        <v>531400</v>
      </c>
      <c r="I87" s="174">
        <v>2</v>
      </c>
      <c r="J87" s="179"/>
      <c r="K87" s="281"/>
      <c r="L87" s="211" t="s">
        <v>1792</v>
      </c>
      <c r="M87" s="179"/>
      <c r="N87" s="189"/>
      <c r="O87" s="194" t="s">
        <v>1682</v>
      </c>
      <c r="P87" s="190"/>
      <c r="Q87" s="272"/>
      <c r="R87" s="282" t="s">
        <v>1683</v>
      </c>
      <c r="S87" s="278"/>
      <c r="T87" s="278"/>
      <c r="U87" s="278"/>
      <c r="V87" s="278"/>
      <c r="W87" s="278"/>
      <c r="X87" s="278"/>
      <c r="Y87" s="192"/>
      <c r="Z87" s="278"/>
      <c r="AA87" s="272"/>
      <c r="AB87" s="278"/>
      <c r="AC87" s="278"/>
      <c r="AD87" s="278"/>
      <c r="AE87" s="289"/>
      <c r="AF87" s="290"/>
      <c r="AG87" s="278"/>
      <c r="AH87" s="278"/>
      <c r="AI87" s="278"/>
      <c r="AJ87" s="278"/>
    </row>
    <row r="88" spans="1:36" ht="46">
      <c r="A88" s="286" t="s">
        <v>1187</v>
      </c>
      <c r="B88" s="174" t="s">
        <v>1188</v>
      </c>
      <c r="C88" s="211">
        <v>5</v>
      </c>
      <c r="D88" s="175">
        <v>1023209</v>
      </c>
      <c r="E88" s="174" t="s">
        <v>109</v>
      </c>
      <c r="F88" s="174" t="s">
        <v>1793</v>
      </c>
      <c r="G88" s="174" t="s">
        <v>104</v>
      </c>
      <c r="H88" s="175">
        <v>1023209</v>
      </c>
      <c r="I88" s="174">
        <v>2</v>
      </c>
      <c r="J88" s="179"/>
      <c r="K88" s="195"/>
      <c r="L88" s="211" t="s">
        <v>1794</v>
      </c>
      <c r="M88" s="179"/>
      <c r="N88" s="189"/>
      <c r="O88" s="194" t="s">
        <v>1795</v>
      </c>
      <c r="P88" s="194" t="s">
        <v>1636</v>
      </c>
      <c r="Q88" s="272"/>
      <c r="R88" s="282" t="s">
        <v>1683</v>
      </c>
      <c r="S88" s="195"/>
      <c r="T88" s="278"/>
      <c r="U88" s="278"/>
      <c r="V88" s="278"/>
      <c r="W88" s="278"/>
      <c r="X88" s="278"/>
      <c r="Y88" s="192"/>
      <c r="Z88" s="278"/>
      <c r="AA88" s="278"/>
      <c r="AB88" s="278"/>
      <c r="AC88" s="278"/>
      <c r="AD88" s="278"/>
      <c r="AE88" s="289"/>
      <c r="AF88" s="290"/>
      <c r="AG88" s="278"/>
      <c r="AH88" s="278"/>
      <c r="AI88" s="278"/>
      <c r="AJ88" s="278"/>
    </row>
    <row r="89" spans="1:36" ht="57.5">
      <c r="A89" s="286" t="s">
        <v>803</v>
      </c>
      <c r="B89" s="179"/>
      <c r="C89" s="174">
        <v>5</v>
      </c>
      <c r="D89" s="175">
        <v>344579</v>
      </c>
      <c r="E89" s="174" t="s">
        <v>109</v>
      </c>
      <c r="F89" s="174" t="s">
        <v>1714</v>
      </c>
      <c r="G89" s="174" t="s">
        <v>104</v>
      </c>
      <c r="H89" s="175">
        <v>344579</v>
      </c>
      <c r="I89" s="174">
        <v>4</v>
      </c>
      <c r="J89" s="223"/>
      <c r="K89" s="179"/>
      <c r="L89" s="211" t="s">
        <v>1796</v>
      </c>
      <c r="M89" s="179"/>
      <c r="N89" s="189"/>
      <c r="O89" s="194" t="s">
        <v>1797</v>
      </c>
      <c r="P89" s="194" t="s">
        <v>1636</v>
      </c>
      <c r="Q89" s="179"/>
      <c r="R89" s="179"/>
      <c r="S89" s="278"/>
      <c r="T89" s="278"/>
      <c r="U89" s="272"/>
      <c r="V89" s="278"/>
      <c r="W89" s="278"/>
      <c r="X89" s="278"/>
      <c r="Y89" s="192"/>
      <c r="Z89" s="179"/>
      <c r="AA89" s="179"/>
      <c r="AB89" s="179"/>
      <c r="AC89" s="179"/>
      <c r="AD89" s="179"/>
      <c r="AE89" s="292"/>
      <c r="AF89" s="293"/>
      <c r="AG89" s="179"/>
      <c r="AH89" s="179"/>
      <c r="AI89" s="179"/>
      <c r="AJ89" s="179"/>
    </row>
    <row r="90" spans="1:36" ht="46">
      <c r="A90" s="286" t="s">
        <v>1280</v>
      </c>
      <c r="B90" s="174" t="s">
        <v>1281</v>
      </c>
      <c r="C90" s="211">
        <v>5</v>
      </c>
      <c r="D90" s="175">
        <v>1500000</v>
      </c>
      <c r="E90" s="174" t="s">
        <v>109</v>
      </c>
      <c r="F90" s="174" t="s">
        <v>1714</v>
      </c>
      <c r="G90" s="174" t="s">
        <v>104</v>
      </c>
      <c r="H90" s="175">
        <v>1500000</v>
      </c>
      <c r="I90" s="174">
        <v>2</v>
      </c>
      <c r="J90" s="179"/>
      <c r="K90" s="281"/>
      <c r="L90" s="211" t="s">
        <v>1798</v>
      </c>
      <c r="M90" s="179"/>
      <c r="N90" s="189"/>
      <c r="O90" s="194" t="s">
        <v>1682</v>
      </c>
      <c r="P90" s="190"/>
      <c r="Q90" s="278"/>
      <c r="R90" s="282" t="s">
        <v>1683</v>
      </c>
      <c r="S90" s="278"/>
      <c r="T90" s="278"/>
      <c r="U90" s="278"/>
      <c r="V90" s="278"/>
      <c r="W90" s="278"/>
      <c r="X90" s="278"/>
      <c r="Y90" s="192"/>
      <c r="Z90" s="278"/>
      <c r="AA90" s="278"/>
      <c r="AB90" s="278"/>
      <c r="AC90" s="278"/>
      <c r="AD90" s="278"/>
      <c r="AE90" s="289"/>
      <c r="AF90" s="290"/>
      <c r="AG90" s="278"/>
      <c r="AH90" s="278"/>
      <c r="AI90" s="278"/>
      <c r="AJ90" s="278"/>
    </row>
    <row r="91" spans="1:36" ht="46">
      <c r="A91" s="174" t="s">
        <v>1182</v>
      </c>
      <c r="B91" s="179"/>
      <c r="C91" s="174">
        <v>5</v>
      </c>
      <c r="D91" s="175">
        <v>1220000</v>
      </c>
      <c r="E91" s="174" t="s">
        <v>109</v>
      </c>
      <c r="F91" s="174" t="s">
        <v>1643</v>
      </c>
      <c r="G91" s="179"/>
      <c r="H91" s="175">
        <v>1220000</v>
      </c>
      <c r="I91" s="176" t="s">
        <v>1799</v>
      </c>
      <c r="J91" s="223"/>
      <c r="K91" s="179"/>
      <c r="L91" s="211" t="s">
        <v>1800</v>
      </c>
      <c r="M91" s="179"/>
      <c r="N91" s="189"/>
      <c r="O91" s="194" t="s">
        <v>1801</v>
      </c>
      <c r="P91" s="194" t="s">
        <v>1636</v>
      </c>
      <c r="Q91" s="179"/>
      <c r="R91" s="179"/>
      <c r="S91" s="278"/>
      <c r="T91" s="278"/>
      <c r="U91" s="272"/>
      <c r="V91" s="278"/>
      <c r="W91" s="278"/>
      <c r="X91" s="278"/>
      <c r="Y91" s="192"/>
      <c r="Z91" s="179"/>
      <c r="AA91" s="179"/>
      <c r="AB91" s="179"/>
      <c r="AC91" s="179"/>
      <c r="AD91" s="179"/>
      <c r="AE91" s="292"/>
      <c r="AF91" s="293"/>
      <c r="AG91" s="179"/>
      <c r="AH91" s="179"/>
      <c r="AI91" s="179"/>
      <c r="AJ91" s="179"/>
    </row>
    <row r="92" spans="1:36" ht="69">
      <c r="A92" s="174" t="s">
        <v>1802</v>
      </c>
      <c r="B92" s="179"/>
      <c r="C92" s="211">
        <v>5</v>
      </c>
      <c r="D92" s="175">
        <v>72000</v>
      </c>
      <c r="E92" s="174" t="s">
        <v>1090</v>
      </c>
      <c r="F92" s="174" t="s">
        <v>1714</v>
      </c>
      <c r="G92" s="174" t="s">
        <v>104</v>
      </c>
      <c r="H92" s="175">
        <v>72000</v>
      </c>
      <c r="I92" s="174">
        <v>2</v>
      </c>
      <c r="J92" s="179"/>
      <c r="K92" s="281"/>
      <c r="L92" s="174" t="s">
        <v>1803</v>
      </c>
      <c r="M92" s="179"/>
      <c r="N92" s="189"/>
      <c r="O92" s="194" t="s">
        <v>1682</v>
      </c>
      <c r="P92" s="190"/>
      <c r="Q92" s="278"/>
      <c r="R92" s="282" t="s">
        <v>1683</v>
      </c>
      <c r="S92" s="278"/>
      <c r="T92" s="278"/>
      <c r="U92" s="278"/>
      <c r="V92" s="278"/>
      <c r="W92" s="278"/>
      <c r="X92" s="278"/>
      <c r="Y92" s="192"/>
      <c r="Z92" s="278"/>
      <c r="AA92" s="278"/>
      <c r="AB92" s="278"/>
      <c r="AC92" s="278"/>
      <c r="AD92" s="278"/>
      <c r="AE92" s="289"/>
      <c r="AF92" s="290"/>
      <c r="AG92" s="278"/>
      <c r="AH92" s="278"/>
      <c r="AI92" s="278"/>
      <c r="AJ92" s="278"/>
    </row>
    <row r="93" spans="1:36" ht="34.5">
      <c r="A93" s="174" t="s">
        <v>1191</v>
      </c>
      <c r="B93" s="179"/>
      <c r="C93" s="211">
        <v>5</v>
      </c>
      <c r="D93" s="175">
        <v>76000000</v>
      </c>
      <c r="E93" s="174" t="s">
        <v>1090</v>
      </c>
      <c r="F93" s="174" t="s">
        <v>1714</v>
      </c>
      <c r="G93" s="179"/>
      <c r="H93" s="175">
        <v>76000000</v>
      </c>
      <c r="I93" s="174">
        <v>2</v>
      </c>
      <c r="J93" s="179"/>
      <c r="K93" s="281"/>
      <c r="L93" s="211" t="s">
        <v>1804</v>
      </c>
      <c r="M93" s="179"/>
      <c r="N93" s="189"/>
      <c r="O93" s="194" t="s">
        <v>1285</v>
      </c>
      <c r="P93" s="194" t="s">
        <v>1682</v>
      </c>
      <c r="Q93" s="272"/>
      <c r="R93" s="282" t="s">
        <v>1683</v>
      </c>
      <c r="S93" s="278"/>
      <c r="T93" s="278"/>
      <c r="U93" s="278"/>
      <c r="V93" s="278"/>
      <c r="W93" s="278"/>
      <c r="X93" s="278"/>
      <c r="Y93" s="192"/>
      <c r="Z93" s="278"/>
      <c r="AA93" s="278"/>
      <c r="AB93" s="278"/>
      <c r="AC93" s="278"/>
      <c r="AD93" s="278"/>
      <c r="AE93" s="289"/>
      <c r="AF93" s="290"/>
      <c r="AG93" s="278"/>
      <c r="AH93" s="278"/>
      <c r="AI93" s="278"/>
      <c r="AJ93" s="278"/>
    </row>
    <row r="94" spans="1:36" ht="57.5">
      <c r="A94" s="174" t="s">
        <v>1252</v>
      </c>
      <c r="B94" s="179"/>
      <c r="C94" s="211">
        <v>5</v>
      </c>
      <c r="D94" s="175">
        <v>131000</v>
      </c>
      <c r="E94" s="174" t="s">
        <v>1090</v>
      </c>
      <c r="F94" s="174" t="s">
        <v>1643</v>
      </c>
      <c r="G94" s="174" t="s">
        <v>104</v>
      </c>
      <c r="H94" s="175">
        <v>131000</v>
      </c>
      <c r="I94" s="174">
        <v>2</v>
      </c>
      <c r="J94" s="179"/>
      <c r="K94" s="281"/>
      <c r="L94" s="174" t="s">
        <v>1805</v>
      </c>
      <c r="M94" s="179"/>
      <c r="N94" s="189"/>
      <c r="O94" s="194" t="s">
        <v>1682</v>
      </c>
      <c r="P94" s="190"/>
      <c r="Q94" s="278"/>
      <c r="R94" s="282" t="s">
        <v>1683</v>
      </c>
      <c r="S94" s="278"/>
      <c r="T94" s="278"/>
      <c r="U94" s="278"/>
      <c r="V94" s="278"/>
      <c r="W94" s="278"/>
      <c r="X94" s="278"/>
      <c r="Y94" s="192"/>
      <c r="Z94" s="278"/>
      <c r="AA94" s="278"/>
      <c r="AB94" s="278"/>
      <c r="AC94" s="278"/>
      <c r="AD94" s="278"/>
      <c r="AE94" s="289"/>
      <c r="AF94" s="290"/>
      <c r="AG94" s="278"/>
      <c r="AH94" s="278"/>
      <c r="AI94" s="278"/>
      <c r="AJ94" s="278"/>
    </row>
    <row r="95" spans="1:36" ht="34.5">
      <c r="A95" s="286" t="s">
        <v>1265</v>
      </c>
      <c r="B95" s="174" t="s">
        <v>1266</v>
      </c>
      <c r="C95" s="211">
        <v>5</v>
      </c>
      <c r="D95" s="175">
        <v>573000</v>
      </c>
      <c r="E95" s="174" t="s">
        <v>182</v>
      </c>
      <c r="F95" s="174" t="s">
        <v>28</v>
      </c>
      <c r="G95" s="179"/>
      <c r="H95" s="175">
        <v>573000</v>
      </c>
      <c r="I95" s="174">
        <v>3</v>
      </c>
      <c r="J95" s="179"/>
      <c r="K95" s="281"/>
      <c r="L95" s="211" t="s">
        <v>1806</v>
      </c>
      <c r="M95" s="179"/>
      <c r="N95" s="189"/>
      <c r="O95" s="194" t="s">
        <v>1807</v>
      </c>
      <c r="P95" s="194" t="s">
        <v>1268</v>
      </c>
      <c r="Q95" s="278"/>
      <c r="R95" s="282" t="s">
        <v>1683</v>
      </c>
      <c r="S95" s="195"/>
      <c r="T95" s="278"/>
      <c r="U95" s="278"/>
      <c r="V95" s="278"/>
      <c r="W95" s="278"/>
      <c r="X95" s="278"/>
      <c r="Y95" s="192"/>
      <c r="Z95" s="278"/>
      <c r="AA95" s="278"/>
      <c r="AB95" s="278"/>
      <c r="AC95" s="278"/>
      <c r="AD95" s="278"/>
      <c r="AE95" s="289"/>
      <c r="AF95" s="290"/>
      <c r="AG95" s="278"/>
      <c r="AH95" s="278"/>
      <c r="AI95" s="278"/>
      <c r="AJ95" s="278"/>
    </row>
    <row r="96" spans="1:36" ht="103.5">
      <c r="A96" s="174" t="s">
        <v>1255</v>
      </c>
      <c r="B96" s="211" t="s">
        <v>1256</v>
      </c>
      <c r="C96" s="211">
        <v>5</v>
      </c>
      <c r="D96" s="175">
        <v>32000000</v>
      </c>
      <c r="E96" s="174" t="s">
        <v>1258</v>
      </c>
      <c r="F96" s="174" t="s">
        <v>28</v>
      </c>
      <c r="G96" s="174" t="s">
        <v>104</v>
      </c>
      <c r="H96" s="175">
        <v>32000000</v>
      </c>
      <c r="I96" s="174">
        <v>4</v>
      </c>
      <c r="J96" s="179"/>
      <c r="K96" s="281"/>
      <c r="L96" s="211" t="s">
        <v>1808</v>
      </c>
      <c r="M96" s="179"/>
      <c r="N96" s="189"/>
      <c r="O96" s="194" t="s">
        <v>1259</v>
      </c>
      <c r="P96" s="190"/>
      <c r="Q96" s="272"/>
      <c r="R96" s="282" t="s">
        <v>23</v>
      </c>
      <c r="S96" s="278"/>
      <c r="T96" s="278"/>
      <c r="U96" s="278"/>
      <c r="V96" s="278"/>
      <c r="W96" s="278"/>
      <c r="X96" s="278"/>
      <c r="Y96" s="192"/>
      <c r="Z96" s="278"/>
      <c r="AA96" s="278"/>
      <c r="AB96" s="278"/>
      <c r="AC96" s="278"/>
      <c r="AD96" s="278"/>
      <c r="AE96" s="289"/>
      <c r="AF96" s="290"/>
      <c r="AG96" s="278"/>
      <c r="AH96" s="278"/>
      <c r="AI96" s="278"/>
      <c r="AJ96" s="278"/>
    </row>
    <row r="97" spans="1:36" ht="46">
      <c r="A97" s="174" t="s">
        <v>1329</v>
      </c>
      <c r="B97" s="179"/>
      <c r="C97" s="211">
        <v>4</v>
      </c>
      <c r="D97" s="175">
        <v>72000</v>
      </c>
      <c r="E97" s="174" t="s">
        <v>113</v>
      </c>
      <c r="F97" s="174" t="s">
        <v>1643</v>
      </c>
      <c r="G97" s="179"/>
      <c r="H97" s="175">
        <v>72000</v>
      </c>
      <c r="I97" s="174">
        <v>2</v>
      </c>
      <c r="J97" s="195"/>
      <c r="K97" s="281"/>
      <c r="L97" s="211" t="s">
        <v>1809</v>
      </c>
      <c r="M97" s="179"/>
      <c r="N97" s="189"/>
      <c r="O97" s="194" t="s">
        <v>1682</v>
      </c>
      <c r="P97" s="194" t="s">
        <v>1332</v>
      </c>
      <c r="Q97" s="179"/>
      <c r="R97" s="284" t="s">
        <v>1683</v>
      </c>
      <c r="S97" s="278"/>
      <c r="T97" s="278"/>
      <c r="U97" s="278"/>
      <c r="V97" s="279"/>
      <c r="W97" s="279"/>
      <c r="X97" s="278"/>
      <c r="Y97" s="192"/>
      <c r="Z97" s="179"/>
      <c r="AA97" s="278"/>
      <c r="AB97" s="278"/>
      <c r="AC97" s="179"/>
      <c r="AD97" s="179"/>
      <c r="AE97" s="292"/>
      <c r="AF97" s="290"/>
      <c r="AG97" s="278"/>
      <c r="AH97" s="278"/>
      <c r="AI97" s="179"/>
      <c r="AJ97" s="278"/>
    </row>
    <row r="98" spans="1:36" ht="69">
      <c r="A98" s="174" t="s">
        <v>1294</v>
      </c>
      <c r="B98" s="179"/>
      <c r="C98" s="211">
        <v>4</v>
      </c>
      <c r="D98" s="175">
        <v>2100000</v>
      </c>
      <c r="E98" s="174" t="s">
        <v>113</v>
      </c>
      <c r="F98" s="174" t="s">
        <v>1643</v>
      </c>
      <c r="G98" s="179"/>
      <c r="H98" s="175">
        <v>2100000</v>
      </c>
      <c r="I98" s="176" t="s">
        <v>1753</v>
      </c>
      <c r="J98" s="179"/>
      <c r="K98" s="281"/>
      <c r="L98" s="174" t="s">
        <v>1810</v>
      </c>
      <c r="M98" s="179"/>
      <c r="N98" s="189"/>
      <c r="O98" s="194" t="s">
        <v>1682</v>
      </c>
      <c r="P98" s="190"/>
      <c r="Q98" s="179"/>
      <c r="R98" s="282" t="s">
        <v>1683</v>
      </c>
      <c r="S98" s="278"/>
      <c r="T98" s="278"/>
      <c r="U98" s="278"/>
      <c r="V98" s="279"/>
      <c r="W98" s="278"/>
      <c r="X98" s="278"/>
      <c r="Y98" s="192"/>
      <c r="Z98" s="272"/>
      <c r="AA98" s="179"/>
      <c r="AB98" s="272"/>
      <c r="AC98" s="272"/>
      <c r="AD98" s="272"/>
      <c r="AE98" s="292"/>
      <c r="AF98" s="293"/>
      <c r="AG98" s="179"/>
      <c r="AH98" s="179"/>
      <c r="AI98" s="179"/>
      <c r="AJ98" s="278"/>
    </row>
    <row r="99" spans="1:36" ht="57.5">
      <c r="A99" s="174" t="s">
        <v>1333</v>
      </c>
      <c r="B99" s="179"/>
      <c r="C99" s="211">
        <v>4</v>
      </c>
      <c r="D99" s="175">
        <v>2200000</v>
      </c>
      <c r="E99" s="174" t="s">
        <v>113</v>
      </c>
      <c r="F99" s="174" t="s">
        <v>1748</v>
      </c>
      <c r="G99" s="174" t="s">
        <v>104</v>
      </c>
      <c r="H99" s="175">
        <v>2200000</v>
      </c>
      <c r="I99" s="174">
        <v>4</v>
      </c>
      <c r="J99" s="179"/>
      <c r="K99" s="281"/>
      <c r="L99" s="211" t="s">
        <v>1811</v>
      </c>
      <c r="M99" s="179"/>
      <c r="N99" s="189"/>
      <c r="O99" s="194" t="s">
        <v>1682</v>
      </c>
      <c r="P99" s="190"/>
      <c r="Q99" s="278"/>
      <c r="R99" s="282" t="s">
        <v>1683</v>
      </c>
      <c r="S99" s="278"/>
      <c r="T99" s="278"/>
      <c r="U99" s="278"/>
      <c r="V99" s="278"/>
      <c r="W99" s="278"/>
      <c r="X99" s="278"/>
      <c r="Y99" s="192"/>
      <c r="Z99" s="278"/>
      <c r="AA99" s="278"/>
      <c r="AB99" s="278"/>
      <c r="AC99" s="278"/>
      <c r="AD99" s="278"/>
      <c r="AE99" s="289"/>
      <c r="AF99" s="290"/>
      <c r="AG99" s="278"/>
      <c r="AH99" s="278"/>
      <c r="AI99" s="278"/>
      <c r="AJ99" s="278"/>
    </row>
    <row r="100" spans="1:36" ht="69">
      <c r="A100" s="174" t="s">
        <v>1322</v>
      </c>
      <c r="B100" s="174" t="s">
        <v>1323</v>
      </c>
      <c r="C100" s="211">
        <v>4</v>
      </c>
      <c r="D100" s="175">
        <v>11100000</v>
      </c>
      <c r="E100" s="174" t="s">
        <v>845</v>
      </c>
      <c r="F100" s="174" t="s">
        <v>73</v>
      </c>
      <c r="G100" s="179"/>
      <c r="H100" s="175">
        <v>11100000</v>
      </c>
      <c r="I100" s="174">
        <v>2</v>
      </c>
      <c r="J100" s="179"/>
      <c r="K100" s="281"/>
      <c r="L100" s="211" t="s">
        <v>1812</v>
      </c>
      <c r="M100" s="179"/>
      <c r="N100" s="189"/>
      <c r="O100" s="194" t="s">
        <v>1813</v>
      </c>
      <c r="P100" s="194" t="s">
        <v>1326</v>
      </c>
      <c r="Q100" s="272"/>
      <c r="R100" s="282" t="s">
        <v>1814</v>
      </c>
      <c r="S100" s="278"/>
      <c r="T100" s="278"/>
      <c r="U100" s="278"/>
      <c r="V100" s="278"/>
      <c r="W100" s="278"/>
      <c r="X100" s="278"/>
      <c r="Y100" s="192"/>
      <c r="Z100" s="278"/>
      <c r="AA100" s="278"/>
      <c r="AB100" s="278"/>
      <c r="AC100" s="278"/>
      <c r="AD100" s="278"/>
      <c r="AE100" s="289"/>
      <c r="AF100" s="290"/>
      <c r="AG100" s="278"/>
      <c r="AH100" s="278"/>
      <c r="AI100" s="278"/>
      <c r="AJ100" s="278"/>
    </row>
    <row r="101" spans="1:36" ht="57.5">
      <c r="A101" s="174" t="s">
        <v>1314</v>
      </c>
      <c r="B101" s="211" t="s">
        <v>1315</v>
      </c>
      <c r="C101" s="211">
        <v>4</v>
      </c>
      <c r="D101" s="175">
        <v>1500000</v>
      </c>
      <c r="E101" s="174" t="s">
        <v>99</v>
      </c>
      <c r="F101" s="174" t="s">
        <v>28</v>
      </c>
      <c r="G101" s="179"/>
      <c r="H101" s="175">
        <v>1500000</v>
      </c>
      <c r="I101" s="176" t="s">
        <v>1733</v>
      </c>
      <c r="J101" s="179"/>
      <c r="K101" s="281"/>
      <c r="L101" s="174" t="s">
        <v>1815</v>
      </c>
      <c r="M101" s="179"/>
      <c r="N101" s="189"/>
      <c r="O101" s="194" t="s">
        <v>1682</v>
      </c>
      <c r="P101" s="190"/>
      <c r="Q101" s="278"/>
      <c r="R101" s="284" t="s">
        <v>1683</v>
      </c>
      <c r="S101" s="278"/>
      <c r="T101" s="278"/>
      <c r="U101" s="278"/>
      <c r="V101" s="279"/>
      <c r="W101" s="278"/>
      <c r="X101" s="278"/>
      <c r="Y101" s="192"/>
      <c r="Z101" s="278"/>
      <c r="AA101" s="179"/>
      <c r="AB101" s="179"/>
      <c r="AC101" s="272"/>
      <c r="AD101" s="179"/>
      <c r="AE101" s="292"/>
      <c r="AF101" s="293"/>
      <c r="AG101" s="179"/>
      <c r="AH101" s="179"/>
      <c r="AI101" s="179"/>
      <c r="AJ101" s="179"/>
    </row>
    <row r="102" spans="1:36" ht="12.5">
      <c r="A102" s="286" t="s">
        <v>1298</v>
      </c>
      <c r="B102" s="174" t="s">
        <v>1299</v>
      </c>
      <c r="C102" s="211">
        <v>4</v>
      </c>
      <c r="D102" s="175">
        <v>12500000</v>
      </c>
      <c r="E102" s="174" t="s">
        <v>99</v>
      </c>
      <c r="F102" s="174" t="s">
        <v>1692</v>
      </c>
      <c r="G102" s="179"/>
      <c r="H102" s="175">
        <v>12500000</v>
      </c>
      <c r="I102" s="174">
        <v>1</v>
      </c>
      <c r="J102" s="179"/>
      <c r="K102" s="281"/>
      <c r="L102" s="211" t="s">
        <v>1816</v>
      </c>
      <c r="M102" s="179"/>
      <c r="N102" s="189"/>
      <c r="O102" s="194" t="s">
        <v>1817</v>
      </c>
      <c r="P102" s="194" t="s">
        <v>1682</v>
      </c>
      <c r="Q102" s="272"/>
      <c r="R102" s="282" t="s">
        <v>1683</v>
      </c>
      <c r="S102" s="195"/>
      <c r="T102" s="278"/>
      <c r="U102" s="278"/>
      <c r="V102" s="278"/>
      <c r="W102" s="278"/>
      <c r="X102" s="278"/>
      <c r="Y102" s="192"/>
      <c r="Z102" s="191"/>
      <c r="AA102" s="291"/>
      <c r="AB102" s="294"/>
      <c r="AC102" s="295"/>
      <c r="AD102" s="294"/>
      <c r="AE102" s="296"/>
      <c r="AF102" s="295"/>
      <c r="AG102" s="272"/>
      <c r="AH102" s="272"/>
      <c r="AI102" s="272"/>
      <c r="AJ102" s="278"/>
    </row>
    <row r="103" spans="1:36" ht="57.5">
      <c r="A103" s="286" t="s">
        <v>1818</v>
      </c>
      <c r="B103" s="174" t="s">
        <v>1819</v>
      </c>
      <c r="C103" s="211">
        <v>4</v>
      </c>
      <c r="D103" s="175">
        <v>5000000</v>
      </c>
      <c r="E103" s="174" t="s">
        <v>99</v>
      </c>
      <c r="F103" s="174" t="s">
        <v>28</v>
      </c>
      <c r="G103" s="179"/>
      <c r="H103" s="175">
        <v>5000000</v>
      </c>
      <c r="I103" s="174">
        <v>1</v>
      </c>
      <c r="J103" s="179"/>
      <c r="K103" s="281"/>
      <c r="L103" s="216"/>
      <c r="M103" s="179"/>
      <c r="N103" s="189"/>
      <c r="O103" s="194" t="s">
        <v>1820</v>
      </c>
      <c r="P103" s="190"/>
      <c r="Q103" s="272"/>
      <c r="R103" s="282" t="s">
        <v>52</v>
      </c>
      <c r="S103" s="278"/>
      <c r="T103" s="278"/>
      <c r="U103" s="278"/>
      <c r="V103" s="278"/>
      <c r="W103" s="278"/>
      <c r="X103" s="278"/>
      <c r="Y103" s="192"/>
      <c r="Z103" s="272"/>
      <c r="AA103" s="272"/>
      <c r="AB103" s="272"/>
      <c r="AC103" s="272"/>
      <c r="AD103" s="179"/>
      <c r="AE103" s="287"/>
      <c r="AF103" s="288"/>
      <c r="AG103" s="272"/>
      <c r="AH103" s="272"/>
      <c r="AI103" s="272"/>
      <c r="AJ103" s="278"/>
    </row>
    <row r="104" spans="1:36" ht="23">
      <c r="A104" s="286" t="s">
        <v>1338</v>
      </c>
      <c r="B104" s="179"/>
      <c r="C104" s="211">
        <v>4</v>
      </c>
      <c r="D104" s="175">
        <v>6000000</v>
      </c>
      <c r="E104" s="174" t="s">
        <v>36</v>
      </c>
      <c r="F104" s="174" t="s">
        <v>1664</v>
      </c>
      <c r="G104" s="179"/>
      <c r="H104" s="175">
        <v>6000000</v>
      </c>
      <c r="I104" s="174">
        <v>1</v>
      </c>
      <c r="J104" s="179"/>
      <c r="K104" s="281"/>
      <c r="L104" s="211" t="s">
        <v>1821</v>
      </c>
      <c r="M104" s="179"/>
      <c r="N104" s="189"/>
      <c r="O104" s="194" t="s">
        <v>1340</v>
      </c>
      <c r="P104" s="194" t="s">
        <v>1341</v>
      </c>
      <c r="Q104" s="272"/>
      <c r="R104" s="282" t="s">
        <v>52</v>
      </c>
      <c r="S104" s="278"/>
      <c r="T104" s="278"/>
      <c r="U104" s="278"/>
      <c r="V104" s="278"/>
      <c r="W104" s="278"/>
      <c r="X104" s="278"/>
      <c r="Y104" s="192"/>
      <c r="Z104" s="278"/>
      <c r="AA104" s="278"/>
      <c r="AB104" s="278"/>
      <c r="AC104" s="278"/>
      <c r="AD104" s="278"/>
      <c r="AE104" s="278"/>
      <c r="AF104" s="278"/>
      <c r="AG104" s="278"/>
      <c r="AH104" s="278"/>
      <c r="AI104" s="278"/>
      <c r="AJ104" s="278"/>
    </row>
    <row r="105" spans="1:36" ht="34.5">
      <c r="A105" s="174" t="s">
        <v>1342</v>
      </c>
      <c r="B105" s="174" t="s">
        <v>1822</v>
      </c>
      <c r="C105" s="211">
        <v>4</v>
      </c>
      <c r="D105" s="175">
        <v>1600000</v>
      </c>
      <c r="E105" s="174" t="s">
        <v>36</v>
      </c>
      <c r="F105" s="174" t="s">
        <v>1664</v>
      </c>
      <c r="G105" s="174" t="s">
        <v>104</v>
      </c>
      <c r="H105" s="175">
        <v>1600000</v>
      </c>
      <c r="I105" s="174">
        <v>2</v>
      </c>
      <c r="J105" s="179"/>
      <c r="K105" s="281"/>
      <c r="L105" s="211" t="s">
        <v>1823</v>
      </c>
      <c r="M105" s="179"/>
      <c r="N105" s="189"/>
      <c r="O105" s="194" t="s">
        <v>1682</v>
      </c>
      <c r="P105" s="194" t="s">
        <v>1824</v>
      </c>
      <c r="Q105" s="272"/>
      <c r="R105" s="282" t="s">
        <v>1683</v>
      </c>
      <c r="S105" s="278"/>
      <c r="T105" s="278"/>
      <c r="U105" s="278"/>
      <c r="V105" s="278"/>
      <c r="W105" s="278"/>
      <c r="X105" s="278"/>
      <c r="Y105" s="192"/>
      <c r="Z105" s="278"/>
      <c r="AA105" s="278"/>
      <c r="AB105" s="278"/>
      <c r="AC105" s="278"/>
      <c r="AD105" s="278"/>
      <c r="AE105" s="289"/>
      <c r="AF105" s="290"/>
      <c r="AG105" s="278"/>
      <c r="AH105" s="278"/>
      <c r="AI105" s="278"/>
      <c r="AJ105" s="278"/>
    </row>
    <row r="106" spans="1:36" ht="46">
      <c r="A106" s="174" t="s">
        <v>1361</v>
      </c>
      <c r="B106" s="216"/>
      <c r="C106" s="211">
        <v>4</v>
      </c>
      <c r="D106" s="175">
        <v>3950000</v>
      </c>
      <c r="E106" s="174" t="s">
        <v>36</v>
      </c>
      <c r="F106" s="174" t="s">
        <v>1664</v>
      </c>
      <c r="G106" s="174" t="s">
        <v>104</v>
      </c>
      <c r="H106" s="175">
        <v>3950000</v>
      </c>
      <c r="I106" s="174">
        <v>2</v>
      </c>
      <c r="J106" s="179"/>
      <c r="K106" s="281"/>
      <c r="L106" s="211" t="s">
        <v>1825</v>
      </c>
      <c r="M106" s="179"/>
      <c r="N106" s="189"/>
      <c r="O106" s="194" t="s">
        <v>1363</v>
      </c>
      <c r="P106" s="190"/>
      <c r="Q106" s="278"/>
      <c r="R106" s="282" t="s">
        <v>1353</v>
      </c>
      <c r="S106" s="278"/>
      <c r="T106" s="278"/>
      <c r="U106" s="278"/>
      <c r="V106" s="278"/>
      <c r="W106" s="278"/>
      <c r="X106" s="278"/>
      <c r="Y106" s="192"/>
      <c r="Z106" s="278"/>
      <c r="AA106" s="278"/>
      <c r="AB106" s="278"/>
      <c r="AC106" s="278"/>
      <c r="AD106" s="278"/>
      <c r="AE106" s="278"/>
      <c r="AF106" s="278"/>
      <c r="AG106" s="278"/>
      <c r="AH106" s="278"/>
      <c r="AI106" s="278"/>
      <c r="AJ106" s="278"/>
    </row>
    <row r="107" spans="1:36" ht="57.5">
      <c r="A107" s="174" t="s">
        <v>1351</v>
      </c>
      <c r="B107" s="179"/>
      <c r="C107" s="211">
        <v>4</v>
      </c>
      <c r="D107" s="175">
        <v>97000</v>
      </c>
      <c r="E107" s="174" t="s">
        <v>60</v>
      </c>
      <c r="F107" s="174" t="s">
        <v>1643</v>
      </c>
      <c r="G107" s="174" t="s">
        <v>104</v>
      </c>
      <c r="H107" s="175">
        <v>97000</v>
      </c>
      <c r="I107" s="174">
        <v>2</v>
      </c>
      <c r="J107" s="179"/>
      <c r="K107" s="281"/>
      <c r="L107" s="174" t="s">
        <v>1826</v>
      </c>
      <c r="M107" s="179"/>
      <c r="N107" s="189"/>
      <c r="O107" s="194" t="s">
        <v>1682</v>
      </c>
      <c r="P107" s="194" t="s">
        <v>1827</v>
      </c>
      <c r="Q107" s="278"/>
      <c r="R107" s="282" t="s">
        <v>1683</v>
      </c>
      <c r="S107" s="278"/>
      <c r="T107" s="278"/>
      <c r="U107" s="278"/>
      <c r="V107" s="279"/>
      <c r="W107" s="279"/>
      <c r="X107" s="278"/>
      <c r="Y107" s="192"/>
      <c r="Z107" s="278"/>
      <c r="AA107" s="272"/>
      <c r="AB107" s="272"/>
      <c r="AC107" s="179"/>
      <c r="AD107" s="179"/>
      <c r="AE107" s="179"/>
      <c r="AF107" s="179"/>
      <c r="AG107" s="278"/>
      <c r="AH107" s="278"/>
      <c r="AI107" s="179"/>
      <c r="AJ107" s="179"/>
    </row>
    <row r="108" spans="1:36" ht="23">
      <c r="A108" s="174" t="s">
        <v>1217</v>
      </c>
      <c r="B108" s="179"/>
      <c r="C108" s="211">
        <v>4</v>
      </c>
      <c r="D108" s="175">
        <v>113000</v>
      </c>
      <c r="E108" s="174" t="s">
        <v>21</v>
      </c>
      <c r="F108" s="174" t="s">
        <v>1793</v>
      </c>
      <c r="G108" s="174" t="s">
        <v>104</v>
      </c>
      <c r="H108" s="175">
        <v>113000</v>
      </c>
      <c r="I108" s="174">
        <v>1</v>
      </c>
      <c r="J108" s="179"/>
      <c r="K108" s="281"/>
      <c r="L108" s="211" t="s">
        <v>1828</v>
      </c>
      <c r="M108" s="179"/>
      <c r="N108" s="189"/>
      <c r="O108" s="194" t="s">
        <v>1829</v>
      </c>
      <c r="P108" s="190"/>
      <c r="Q108" s="272"/>
      <c r="R108" s="282" t="s">
        <v>1683</v>
      </c>
      <c r="S108" s="278"/>
      <c r="T108" s="278"/>
      <c r="U108" s="278"/>
      <c r="V108" s="278"/>
      <c r="W108" s="278"/>
      <c r="X108" s="278"/>
      <c r="Y108" s="192"/>
      <c r="Z108" s="272"/>
      <c r="AA108" s="272"/>
      <c r="AB108" s="179"/>
      <c r="AC108" s="272"/>
      <c r="AD108" s="272"/>
      <c r="AE108" s="272"/>
      <c r="AF108" s="272"/>
      <c r="AG108" s="272"/>
      <c r="AH108" s="272"/>
      <c r="AI108" s="272"/>
      <c r="AJ108" s="278"/>
    </row>
    <row r="109" spans="1:36" ht="57.5">
      <c r="A109" s="207" t="s">
        <v>1318</v>
      </c>
      <c r="B109" s="174" t="s">
        <v>1319</v>
      </c>
      <c r="C109" s="174">
        <v>4</v>
      </c>
      <c r="D109" s="175" t="s">
        <v>1830</v>
      </c>
      <c r="E109" s="174" t="s">
        <v>42</v>
      </c>
      <c r="F109" s="174" t="s">
        <v>28</v>
      </c>
      <c r="G109" s="179"/>
      <c r="H109" s="175" t="s">
        <v>1830</v>
      </c>
      <c r="I109" s="174">
        <v>3</v>
      </c>
      <c r="J109" s="223"/>
      <c r="K109" s="179"/>
      <c r="L109" s="211" t="s">
        <v>1831</v>
      </c>
      <c r="M109" s="179"/>
      <c r="N109" s="189"/>
      <c r="O109" s="194" t="s">
        <v>1832</v>
      </c>
      <c r="P109" s="190"/>
      <c r="Q109" s="179"/>
      <c r="R109" s="179"/>
      <c r="S109" s="278"/>
      <c r="T109" s="278"/>
      <c r="U109" s="272"/>
      <c r="V109" s="278"/>
      <c r="W109" s="278"/>
      <c r="X109" s="278"/>
      <c r="Y109" s="192"/>
      <c r="Z109" s="179"/>
      <c r="AA109" s="179"/>
      <c r="AB109" s="179"/>
      <c r="AC109" s="179"/>
      <c r="AD109" s="179"/>
      <c r="AE109" s="179"/>
      <c r="AF109" s="179"/>
      <c r="AG109" s="179"/>
      <c r="AH109" s="179"/>
      <c r="AI109" s="179"/>
      <c r="AJ109" s="179"/>
    </row>
    <row r="110" spans="1:36" ht="34.5">
      <c r="A110" s="286" t="s">
        <v>1399</v>
      </c>
      <c r="B110" s="174" t="s">
        <v>1400</v>
      </c>
      <c r="C110" s="211">
        <v>3</v>
      </c>
      <c r="D110" s="175">
        <v>6300000</v>
      </c>
      <c r="E110" s="174" t="s">
        <v>99</v>
      </c>
      <c r="F110" s="174" t="s">
        <v>28</v>
      </c>
      <c r="G110" s="179"/>
      <c r="H110" s="175">
        <v>6300000</v>
      </c>
      <c r="I110" s="174">
        <v>1</v>
      </c>
      <c r="J110" s="179"/>
      <c r="K110" s="281"/>
      <c r="L110" s="211" t="s">
        <v>1833</v>
      </c>
      <c r="M110" s="179"/>
      <c r="N110" s="189"/>
      <c r="O110" s="194" t="s">
        <v>1403</v>
      </c>
      <c r="P110" s="190"/>
      <c r="Q110" s="272"/>
      <c r="R110" s="282" t="s">
        <v>403</v>
      </c>
      <c r="S110" s="278"/>
      <c r="T110" s="278"/>
      <c r="U110" s="278"/>
      <c r="V110" s="278"/>
      <c r="W110" s="278"/>
      <c r="X110" s="278"/>
      <c r="Y110" s="192"/>
      <c r="Z110" s="272"/>
      <c r="AA110" s="272"/>
      <c r="AB110" s="287"/>
      <c r="AC110" s="288"/>
      <c r="AD110" s="287"/>
      <c r="AE110" s="288"/>
      <c r="AF110" s="272"/>
      <c r="AG110" s="272"/>
      <c r="AH110" s="272"/>
      <c r="AI110" s="272"/>
      <c r="AJ110" s="278"/>
    </row>
    <row r="111" spans="1:36" ht="23">
      <c r="A111" s="174" t="s">
        <v>1286</v>
      </c>
      <c r="B111" s="179"/>
      <c r="C111" s="211">
        <v>3</v>
      </c>
      <c r="D111" s="175">
        <v>1000000</v>
      </c>
      <c r="E111" s="174" t="s">
        <v>99</v>
      </c>
      <c r="F111" s="174" t="s">
        <v>73</v>
      </c>
      <c r="G111" s="174" t="s">
        <v>104</v>
      </c>
      <c r="H111" s="175">
        <v>1000000</v>
      </c>
      <c r="I111" s="174">
        <v>3</v>
      </c>
      <c r="J111" s="179"/>
      <c r="K111" s="281"/>
      <c r="L111" s="211" t="s">
        <v>1834</v>
      </c>
      <c r="M111" s="179"/>
      <c r="N111" s="189"/>
      <c r="O111" s="194" t="s">
        <v>1682</v>
      </c>
      <c r="P111" s="194" t="s">
        <v>1835</v>
      </c>
      <c r="Q111" s="278"/>
      <c r="R111" s="282" t="s">
        <v>1683</v>
      </c>
      <c r="S111" s="278"/>
      <c r="T111" s="278"/>
      <c r="U111" s="278"/>
      <c r="V111" s="278"/>
      <c r="W111" s="278"/>
      <c r="X111" s="278"/>
      <c r="Y111" s="192"/>
      <c r="Z111" s="278"/>
      <c r="AA111" s="278"/>
      <c r="AB111" s="179"/>
      <c r="AC111" s="278"/>
      <c r="AD111" s="278"/>
      <c r="AE111" s="278"/>
      <c r="AF111" s="278"/>
      <c r="AG111" s="278"/>
      <c r="AH111" s="278"/>
      <c r="AI111" s="278"/>
      <c r="AJ111" s="278"/>
    </row>
    <row r="112" spans="1:36" ht="69">
      <c r="A112" s="174" t="s">
        <v>1347</v>
      </c>
      <c r="B112" s="179"/>
      <c r="C112" s="174">
        <v>3</v>
      </c>
      <c r="D112" s="175">
        <v>89000</v>
      </c>
      <c r="E112" s="174" t="s">
        <v>36</v>
      </c>
      <c r="F112" s="174" t="s">
        <v>73</v>
      </c>
      <c r="G112" s="179"/>
      <c r="H112" s="175">
        <v>89000</v>
      </c>
      <c r="I112" s="174">
        <v>2</v>
      </c>
      <c r="J112" s="179"/>
      <c r="K112" s="281"/>
      <c r="L112" s="284" t="s">
        <v>1836</v>
      </c>
      <c r="M112" s="179"/>
      <c r="N112" s="189"/>
      <c r="O112" s="194" t="s">
        <v>1682</v>
      </c>
      <c r="P112" s="190"/>
      <c r="Q112" s="179"/>
      <c r="R112" s="282" t="s">
        <v>1683</v>
      </c>
      <c r="S112" s="278"/>
      <c r="T112" s="278"/>
      <c r="U112" s="278"/>
      <c r="V112" s="278"/>
      <c r="W112" s="278"/>
      <c r="X112" s="278"/>
      <c r="Y112" s="192"/>
      <c r="Z112" s="179"/>
      <c r="AA112" s="272"/>
      <c r="AB112" s="272"/>
      <c r="AC112" s="179"/>
      <c r="AD112" s="179"/>
      <c r="AE112" s="179"/>
      <c r="AF112" s="179"/>
      <c r="AG112" s="179"/>
      <c r="AH112" s="179"/>
      <c r="AI112" s="179"/>
      <c r="AJ112" s="179"/>
    </row>
    <row r="113" spans="1:36" ht="23">
      <c r="A113" s="174" t="s">
        <v>1395</v>
      </c>
      <c r="B113" s="174" t="s">
        <v>1396</v>
      </c>
      <c r="C113" s="211">
        <v>3</v>
      </c>
      <c r="D113" s="175">
        <v>25000000</v>
      </c>
      <c r="E113" s="174" t="s">
        <v>36</v>
      </c>
      <c r="F113" s="174" t="s">
        <v>1714</v>
      </c>
      <c r="G113" s="179"/>
      <c r="H113" s="175">
        <v>25000000</v>
      </c>
      <c r="I113" s="174">
        <v>1</v>
      </c>
      <c r="J113" s="179"/>
      <c r="K113" s="281"/>
      <c r="L113" s="211" t="s">
        <v>1837</v>
      </c>
      <c r="M113" s="195"/>
      <c r="N113" s="189"/>
      <c r="O113" s="194" t="s">
        <v>1398</v>
      </c>
      <c r="P113" s="194" t="s">
        <v>1820</v>
      </c>
      <c r="Q113" s="272"/>
      <c r="R113" s="282" t="s">
        <v>52</v>
      </c>
      <c r="S113" s="278"/>
      <c r="T113" s="278"/>
      <c r="U113" s="278"/>
      <c r="V113" s="278"/>
      <c r="W113" s="278"/>
      <c r="X113" s="278"/>
      <c r="Y113" s="192"/>
      <c r="Z113" s="272"/>
      <c r="AA113" s="272"/>
      <c r="AB113" s="272"/>
      <c r="AC113" s="272"/>
      <c r="AD113" s="272"/>
      <c r="AE113" s="272"/>
      <c r="AF113" s="272"/>
      <c r="AG113" s="272"/>
      <c r="AH113" s="272"/>
      <c r="AI113" s="272"/>
      <c r="AJ113" s="278"/>
    </row>
    <row r="114" spans="1:36" ht="57.5">
      <c r="A114" s="174" t="s">
        <v>1289</v>
      </c>
      <c r="B114" s="174" t="s">
        <v>1290</v>
      </c>
      <c r="C114" s="211">
        <v>3</v>
      </c>
      <c r="D114" s="175">
        <v>4200000</v>
      </c>
      <c r="E114" s="174" t="s">
        <v>60</v>
      </c>
      <c r="F114" s="174" t="s">
        <v>28</v>
      </c>
      <c r="G114" s="179"/>
      <c r="H114" s="175">
        <v>4200000</v>
      </c>
      <c r="I114" s="174">
        <v>3</v>
      </c>
      <c r="J114" s="179"/>
      <c r="K114" s="281"/>
      <c r="L114" s="174" t="s">
        <v>1838</v>
      </c>
      <c r="M114" s="179"/>
      <c r="N114" s="189"/>
      <c r="O114" s="194" t="s">
        <v>1682</v>
      </c>
      <c r="P114" s="190"/>
      <c r="Q114" s="278"/>
      <c r="R114" s="282" t="s">
        <v>1683</v>
      </c>
      <c r="S114" s="278"/>
      <c r="T114" s="278"/>
      <c r="U114" s="278"/>
      <c r="V114" s="278"/>
      <c r="W114" s="278"/>
      <c r="X114" s="278"/>
      <c r="Y114" s="192"/>
      <c r="Z114" s="278"/>
      <c r="AA114" s="278"/>
      <c r="AB114" s="278"/>
      <c r="AC114" s="278"/>
      <c r="AD114" s="278"/>
      <c r="AE114" s="278"/>
      <c r="AF114" s="278"/>
      <c r="AG114" s="278"/>
      <c r="AH114" s="278"/>
      <c r="AI114" s="278"/>
      <c r="AJ114" s="278"/>
    </row>
    <row r="115" spans="1:36" ht="34.5">
      <c r="A115" s="174" t="s">
        <v>1839</v>
      </c>
      <c r="B115" s="174" t="s">
        <v>1840</v>
      </c>
      <c r="C115" s="211">
        <v>3</v>
      </c>
      <c r="D115" s="175">
        <v>94000000</v>
      </c>
      <c r="E115" s="174" t="s">
        <v>60</v>
      </c>
      <c r="F115" s="174" t="s">
        <v>28</v>
      </c>
      <c r="G115" s="179"/>
      <c r="H115" s="175">
        <v>94000000</v>
      </c>
      <c r="I115" s="174">
        <v>3</v>
      </c>
      <c r="J115" s="179"/>
      <c r="K115" s="281"/>
      <c r="L115" s="211" t="s">
        <v>1841</v>
      </c>
      <c r="M115" s="179"/>
      <c r="N115" s="189"/>
      <c r="O115" s="194" t="s">
        <v>1820</v>
      </c>
      <c r="P115" s="194" t="s">
        <v>1842</v>
      </c>
      <c r="Q115" s="272"/>
      <c r="R115" s="282" t="s">
        <v>52</v>
      </c>
      <c r="S115" s="278"/>
      <c r="T115" s="278"/>
      <c r="U115" s="278"/>
      <c r="V115" s="278"/>
      <c r="W115" s="278"/>
      <c r="X115" s="278"/>
      <c r="Y115" s="192"/>
      <c r="Z115" s="272"/>
      <c r="AA115" s="272"/>
      <c r="AB115" s="272"/>
      <c r="AC115" s="272"/>
      <c r="AD115" s="272"/>
      <c r="AE115" s="272"/>
      <c r="AF115" s="272"/>
      <c r="AG115" s="272"/>
      <c r="AH115" s="272"/>
      <c r="AI115" s="272"/>
      <c r="AJ115" s="278"/>
    </row>
    <row r="116" spans="1:36" ht="23">
      <c r="A116" s="174" t="s">
        <v>1384</v>
      </c>
      <c r="B116" s="174" t="s">
        <v>1385</v>
      </c>
      <c r="C116" s="211">
        <v>3</v>
      </c>
      <c r="D116" s="175">
        <v>8637405</v>
      </c>
      <c r="E116" s="174" t="s">
        <v>60</v>
      </c>
      <c r="F116" s="174" t="s">
        <v>73</v>
      </c>
      <c r="G116" s="179"/>
      <c r="H116" s="175">
        <v>8637405</v>
      </c>
      <c r="I116" s="174">
        <v>1</v>
      </c>
      <c r="J116" s="179"/>
      <c r="K116" s="281"/>
      <c r="L116" s="216"/>
      <c r="M116" s="179"/>
      <c r="N116" s="189"/>
      <c r="O116" s="194" t="s">
        <v>1820</v>
      </c>
      <c r="P116" s="190"/>
      <c r="Q116" s="278"/>
      <c r="R116" s="282" t="s">
        <v>52</v>
      </c>
      <c r="S116" s="278"/>
      <c r="T116" s="278"/>
      <c r="U116" s="278"/>
      <c r="V116" s="278"/>
      <c r="W116" s="278"/>
      <c r="X116" s="278"/>
      <c r="Y116" s="192"/>
      <c r="Z116" s="278"/>
      <c r="AA116" s="278"/>
      <c r="AB116" s="278"/>
      <c r="AC116" s="278"/>
      <c r="AD116" s="278"/>
      <c r="AE116" s="278"/>
      <c r="AF116" s="278"/>
      <c r="AG116" s="278"/>
      <c r="AH116" s="278"/>
      <c r="AI116" s="278"/>
      <c r="AJ116" s="278"/>
    </row>
    <row r="117" spans="1:36" ht="34.5">
      <c r="A117" s="174" t="s">
        <v>1381</v>
      </c>
      <c r="B117" s="179"/>
      <c r="C117" s="211">
        <v>3</v>
      </c>
      <c r="D117" s="175">
        <v>800000</v>
      </c>
      <c r="E117" s="174" t="s">
        <v>60</v>
      </c>
      <c r="F117" s="174" t="s">
        <v>1643</v>
      </c>
      <c r="G117" s="179"/>
      <c r="H117" s="175">
        <v>800000</v>
      </c>
      <c r="I117" s="174">
        <v>2</v>
      </c>
      <c r="J117" s="179"/>
      <c r="K117" s="281"/>
      <c r="L117" s="211" t="s">
        <v>1843</v>
      </c>
      <c r="M117" s="179"/>
      <c r="N117" s="189"/>
      <c r="O117" s="194" t="s">
        <v>1383</v>
      </c>
      <c r="P117" s="190"/>
      <c r="Q117" s="278"/>
      <c r="R117" s="282" t="s">
        <v>1022</v>
      </c>
      <c r="S117" s="278"/>
      <c r="T117" s="278"/>
      <c r="U117" s="278"/>
      <c r="V117" s="278"/>
      <c r="W117" s="278"/>
      <c r="X117" s="278"/>
      <c r="Y117" s="192"/>
      <c r="Z117" s="278"/>
      <c r="AA117" s="278"/>
      <c r="AB117" s="278"/>
      <c r="AC117" s="278"/>
      <c r="AD117" s="278"/>
      <c r="AE117" s="278"/>
      <c r="AF117" s="278"/>
      <c r="AG117" s="278"/>
      <c r="AH117" s="278"/>
      <c r="AI117" s="278"/>
      <c r="AJ117" s="278"/>
    </row>
    <row r="118" spans="1:36" ht="80.5">
      <c r="A118" s="207" t="s">
        <v>1367</v>
      </c>
      <c r="B118" s="179"/>
      <c r="C118" s="174">
        <v>3</v>
      </c>
      <c r="D118" s="175">
        <v>1600000</v>
      </c>
      <c r="E118" s="174" t="s">
        <v>42</v>
      </c>
      <c r="F118" s="174" t="s">
        <v>28</v>
      </c>
      <c r="G118" s="174" t="s">
        <v>104</v>
      </c>
      <c r="H118" s="175">
        <v>1600000</v>
      </c>
      <c r="I118" s="174">
        <v>2</v>
      </c>
      <c r="J118" s="179"/>
      <c r="K118" s="281"/>
      <c r="L118" s="211" t="s">
        <v>1844</v>
      </c>
      <c r="M118" s="179"/>
      <c r="N118" s="189"/>
      <c r="O118" s="194" t="s">
        <v>1370</v>
      </c>
      <c r="P118" s="190"/>
      <c r="Q118" s="272"/>
      <c r="R118" s="282" t="s">
        <v>48</v>
      </c>
      <c r="S118" s="278"/>
      <c r="T118" s="278"/>
      <c r="U118" s="278"/>
      <c r="V118" s="278"/>
      <c r="W118" s="278"/>
      <c r="X118" s="278"/>
      <c r="Y118" s="192"/>
      <c r="Z118" s="272"/>
      <c r="AA118" s="272"/>
      <c r="AB118" s="272"/>
      <c r="AC118" s="272"/>
      <c r="AD118" s="272"/>
      <c r="AE118" s="272"/>
      <c r="AF118" s="272"/>
      <c r="AG118" s="272"/>
      <c r="AH118" s="272"/>
      <c r="AI118" s="272"/>
      <c r="AJ118" s="179"/>
    </row>
    <row r="119" spans="1:36" ht="12.5">
      <c r="A119" s="174" t="s">
        <v>1302</v>
      </c>
      <c r="B119" s="174" t="s">
        <v>1311</v>
      </c>
      <c r="C119" s="211">
        <v>2</v>
      </c>
      <c r="D119" s="175">
        <v>2600000</v>
      </c>
      <c r="E119" s="174" t="s">
        <v>99</v>
      </c>
      <c r="F119" s="174" t="s">
        <v>73</v>
      </c>
      <c r="G119" s="179"/>
      <c r="H119" s="175">
        <v>2600000</v>
      </c>
      <c r="I119" s="174">
        <v>3</v>
      </c>
      <c r="J119" s="179"/>
      <c r="K119" s="281"/>
      <c r="L119" s="216"/>
      <c r="M119" s="179"/>
      <c r="N119" s="189"/>
      <c r="O119" s="194" t="s">
        <v>1682</v>
      </c>
      <c r="P119" s="190"/>
      <c r="Q119" s="278"/>
      <c r="R119" s="282" t="s">
        <v>1683</v>
      </c>
      <c r="S119" s="278"/>
      <c r="T119" s="278"/>
      <c r="U119" s="278"/>
      <c r="V119" s="278"/>
      <c r="W119" s="278"/>
      <c r="X119" s="278"/>
      <c r="Y119" s="192"/>
      <c r="Z119" s="278"/>
      <c r="AA119" s="278"/>
      <c r="AB119" s="278"/>
      <c r="AC119" s="278"/>
      <c r="AD119" s="278"/>
      <c r="AE119" s="278"/>
      <c r="AF119" s="278"/>
      <c r="AG119" s="278"/>
      <c r="AH119" s="278"/>
      <c r="AI119" s="278"/>
      <c r="AJ119" s="278"/>
    </row>
    <row r="120" spans="1:36" ht="92">
      <c r="A120" s="174" t="s">
        <v>1408</v>
      </c>
      <c r="B120" s="179"/>
      <c r="C120" s="211">
        <v>2</v>
      </c>
      <c r="D120" s="175">
        <v>26500000</v>
      </c>
      <c r="E120" s="174" t="s">
        <v>1410</v>
      </c>
      <c r="F120" s="174" t="s">
        <v>1643</v>
      </c>
      <c r="G120" s="179"/>
      <c r="H120" s="175">
        <v>26500000</v>
      </c>
      <c r="I120" s="174">
        <v>2</v>
      </c>
      <c r="J120" s="179"/>
      <c r="K120" s="281"/>
      <c r="L120" s="211" t="s">
        <v>1845</v>
      </c>
      <c r="M120" s="179"/>
      <c r="N120" s="189"/>
      <c r="O120" s="194" t="s">
        <v>1412</v>
      </c>
      <c r="P120" s="194" t="s">
        <v>1820</v>
      </c>
      <c r="Q120" s="272"/>
      <c r="R120" s="282" t="s">
        <v>52</v>
      </c>
      <c r="S120" s="195"/>
      <c r="T120" s="278"/>
      <c r="U120" s="278"/>
      <c r="V120" s="278"/>
      <c r="W120" s="278"/>
      <c r="X120" s="278"/>
      <c r="Y120" s="192"/>
      <c r="Z120" s="278"/>
      <c r="AA120" s="278"/>
      <c r="AB120" s="278"/>
      <c r="AC120" s="278"/>
      <c r="AD120" s="278"/>
      <c r="AE120" s="278"/>
      <c r="AF120" s="278"/>
      <c r="AG120" s="278"/>
      <c r="AH120" s="278"/>
      <c r="AI120" s="278"/>
      <c r="AJ120" s="278"/>
    </row>
    <row r="121" spans="1:36" ht="69">
      <c r="A121" s="174" t="s">
        <v>1418</v>
      </c>
      <c r="B121" s="174" t="s">
        <v>1419</v>
      </c>
      <c r="C121" s="211">
        <v>2</v>
      </c>
      <c r="D121" s="175">
        <v>4000000</v>
      </c>
      <c r="E121" s="174" t="s">
        <v>21</v>
      </c>
      <c r="F121" s="174" t="s">
        <v>28</v>
      </c>
      <c r="G121" s="174" t="s">
        <v>104</v>
      </c>
      <c r="H121" s="175">
        <v>4000000</v>
      </c>
      <c r="I121" s="174">
        <v>1</v>
      </c>
      <c r="J121" s="179"/>
      <c r="K121" s="281"/>
      <c r="L121" s="211" t="s">
        <v>1846</v>
      </c>
      <c r="M121" s="179"/>
      <c r="N121" s="189"/>
      <c r="O121" s="194" t="s">
        <v>1820</v>
      </c>
      <c r="P121" s="190"/>
      <c r="Q121" s="278"/>
      <c r="R121" s="282" t="s">
        <v>52</v>
      </c>
      <c r="S121" s="278"/>
      <c r="T121" s="278"/>
      <c r="U121" s="278"/>
      <c r="V121" s="278"/>
      <c r="W121" s="278"/>
      <c r="X121" s="278"/>
      <c r="Y121" s="192"/>
      <c r="Z121" s="278"/>
      <c r="AA121" s="278"/>
      <c r="AB121" s="278"/>
      <c r="AC121" s="278"/>
      <c r="AD121" s="278"/>
      <c r="AE121" s="278"/>
      <c r="AF121" s="278"/>
      <c r="AG121" s="278"/>
      <c r="AH121" s="278"/>
      <c r="AI121" s="278"/>
      <c r="AJ121" s="278"/>
    </row>
    <row r="122" spans="1:36" ht="46">
      <c r="A122" s="174" t="s">
        <v>1358</v>
      </c>
      <c r="B122" s="179"/>
      <c r="C122" s="211">
        <v>2</v>
      </c>
      <c r="D122" s="175">
        <v>17000000</v>
      </c>
      <c r="E122" s="174" t="s">
        <v>21</v>
      </c>
      <c r="F122" s="174" t="s">
        <v>1714</v>
      </c>
      <c r="G122" s="179"/>
      <c r="H122" s="175">
        <v>17000000</v>
      </c>
      <c r="I122" s="174">
        <v>1</v>
      </c>
      <c r="J122" s="179"/>
      <c r="K122" s="281"/>
      <c r="L122" s="211" t="s">
        <v>1847</v>
      </c>
      <c r="M122" s="179"/>
      <c r="N122" s="189"/>
      <c r="O122" s="194" t="s">
        <v>1813</v>
      </c>
      <c r="P122" s="194" t="s">
        <v>1848</v>
      </c>
      <c r="Q122" s="278"/>
      <c r="R122" s="282" t="s">
        <v>1814</v>
      </c>
      <c r="S122" s="278"/>
      <c r="T122" s="278"/>
      <c r="U122" s="278"/>
      <c r="V122" s="278"/>
      <c r="W122" s="278"/>
      <c r="X122" s="278"/>
      <c r="Y122" s="192"/>
      <c r="Z122" s="278"/>
      <c r="AA122" s="278"/>
      <c r="AB122" s="278"/>
      <c r="AC122" s="278"/>
      <c r="AD122" s="278"/>
      <c r="AE122" s="278"/>
      <c r="AF122" s="278"/>
      <c r="AG122" s="278"/>
      <c r="AH122" s="278"/>
      <c r="AI122" s="278"/>
      <c r="AJ122" s="278"/>
    </row>
    <row r="123" spans="1:36" ht="23">
      <c r="A123" s="174" t="s">
        <v>734</v>
      </c>
      <c r="B123" s="175" t="s">
        <v>1405</v>
      </c>
      <c r="C123" s="211">
        <v>2</v>
      </c>
      <c r="D123" s="175">
        <v>20000000</v>
      </c>
      <c r="E123" s="174" t="s">
        <v>42</v>
      </c>
      <c r="F123" s="174" t="s">
        <v>1664</v>
      </c>
      <c r="G123" s="174" t="s">
        <v>104</v>
      </c>
      <c r="H123" s="175">
        <v>20000000</v>
      </c>
      <c r="I123" s="174">
        <v>1</v>
      </c>
      <c r="J123" s="179"/>
      <c r="K123" s="281"/>
      <c r="L123" s="211" t="s">
        <v>1849</v>
      </c>
      <c r="M123" s="179"/>
      <c r="N123" s="189"/>
      <c r="O123" s="194" t="s">
        <v>1407</v>
      </c>
      <c r="P123" s="190"/>
      <c r="Q123" s="272"/>
      <c r="R123" s="219" t="s">
        <v>23</v>
      </c>
      <c r="S123" s="278"/>
      <c r="T123" s="278"/>
      <c r="U123" s="278"/>
      <c r="V123" s="278"/>
      <c r="W123" s="278"/>
      <c r="X123" s="278"/>
      <c r="Y123" s="192"/>
      <c r="Z123" s="179"/>
      <c r="AA123" s="179"/>
      <c r="AB123" s="278"/>
      <c r="AC123" s="278"/>
      <c r="AD123" s="278"/>
      <c r="AE123" s="278"/>
      <c r="AF123" s="278"/>
      <c r="AG123" s="278"/>
      <c r="AH123" s="278"/>
      <c r="AI123" s="278"/>
      <c r="AJ123" s="278"/>
    </row>
    <row r="124" spans="1:36" ht="69">
      <c r="A124" s="174" t="s">
        <v>1432</v>
      </c>
      <c r="B124" s="174" t="s">
        <v>1433</v>
      </c>
      <c r="C124" s="174">
        <v>1</v>
      </c>
      <c r="D124" s="175" t="s">
        <v>1850</v>
      </c>
      <c r="E124" s="174" t="s">
        <v>99</v>
      </c>
      <c r="F124" s="174" t="s">
        <v>28</v>
      </c>
      <c r="G124" s="174" t="s">
        <v>104</v>
      </c>
      <c r="H124" s="175">
        <v>40000000</v>
      </c>
      <c r="I124" s="174">
        <v>3</v>
      </c>
      <c r="J124" s="223"/>
      <c r="K124" s="179"/>
      <c r="L124" s="211" t="s">
        <v>1851</v>
      </c>
      <c r="M124" s="179"/>
      <c r="N124" s="189"/>
      <c r="O124" s="194" t="s">
        <v>1852</v>
      </c>
      <c r="P124" s="194" t="s">
        <v>1820</v>
      </c>
      <c r="Q124" s="179"/>
      <c r="R124" s="179"/>
      <c r="S124" s="278"/>
      <c r="T124" s="278"/>
      <c r="U124" s="272"/>
      <c r="V124" s="278"/>
      <c r="W124" s="278"/>
      <c r="X124" s="278"/>
      <c r="Y124" s="192"/>
      <c r="Z124" s="179"/>
      <c r="AA124" s="179"/>
      <c r="AB124" s="179"/>
      <c r="AC124" s="179"/>
      <c r="AD124" s="179"/>
      <c r="AE124" s="179"/>
      <c r="AF124" s="179"/>
      <c r="AG124" s="179"/>
      <c r="AH124" s="179"/>
      <c r="AI124" s="179"/>
      <c r="AJ124" s="179"/>
    </row>
    <row r="125" spans="1:36" ht="34.5">
      <c r="A125" s="174" t="s">
        <v>807</v>
      </c>
      <c r="B125" s="179"/>
      <c r="C125" s="211">
        <v>1</v>
      </c>
      <c r="D125" s="175">
        <v>3900000</v>
      </c>
      <c r="E125" s="174" t="s">
        <v>99</v>
      </c>
      <c r="F125" s="174" t="s">
        <v>1714</v>
      </c>
      <c r="G125" s="179"/>
      <c r="H125" s="175">
        <v>3900000</v>
      </c>
      <c r="I125" s="174">
        <v>3</v>
      </c>
      <c r="J125" s="179"/>
      <c r="K125" s="281"/>
      <c r="L125" s="211" t="s">
        <v>1853</v>
      </c>
      <c r="M125" s="179"/>
      <c r="N125" s="189"/>
      <c r="O125" s="194" t="s">
        <v>1431</v>
      </c>
      <c r="P125" s="194" t="s">
        <v>1820</v>
      </c>
      <c r="Q125" s="179"/>
      <c r="R125" s="282" t="s">
        <v>52</v>
      </c>
      <c r="S125" s="278"/>
      <c r="T125" s="278"/>
      <c r="U125" s="278"/>
      <c r="V125" s="278"/>
      <c r="W125" s="278"/>
      <c r="X125" s="278"/>
      <c r="Y125" s="192"/>
      <c r="Z125" s="179"/>
      <c r="AA125" s="278"/>
      <c r="AB125" s="278"/>
      <c r="AC125" s="278"/>
      <c r="AD125" s="278"/>
      <c r="AE125" s="278"/>
      <c r="AF125" s="278"/>
      <c r="AG125" s="278"/>
      <c r="AH125" s="278"/>
      <c r="AI125" s="278"/>
      <c r="AJ125" s="278"/>
    </row>
    <row r="126" spans="1:36" ht="34.5">
      <c r="A126" s="174" t="s">
        <v>1414</v>
      </c>
      <c r="B126" s="174" t="s">
        <v>1854</v>
      </c>
      <c r="C126" s="211">
        <v>1</v>
      </c>
      <c r="D126" s="175">
        <v>125000</v>
      </c>
      <c r="E126" s="174" t="s">
        <v>99</v>
      </c>
      <c r="F126" s="174" t="s">
        <v>22</v>
      </c>
      <c r="G126" s="179"/>
      <c r="H126" s="175">
        <v>125000</v>
      </c>
      <c r="I126" s="174">
        <v>2</v>
      </c>
      <c r="J126" s="179"/>
      <c r="K126" s="281"/>
      <c r="L126" s="211" t="s">
        <v>1855</v>
      </c>
      <c r="M126" s="179"/>
      <c r="N126" s="189"/>
      <c r="O126" s="194" t="s">
        <v>1417</v>
      </c>
      <c r="P126" s="190"/>
      <c r="Q126" s="272"/>
      <c r="R126" s="282" t="s">
        <v>1856</v>
      </c>
      <c r="S126" s="278"/>
      <c r="T126" s="278"/>
      <c r="U126" s="278"/>
      <c r="V126" s="278"/>
      <c r="W126" s="278"/>
      <c r="X126" s="278"/>
      <c r="Y126" s="192"/>
      <c r="Z126" s="278"/>
      <c r="AA126" s="278"/>
      <c r="AB126" s="278"/>
      <c r="AC126" s="278"/>
      <c r="AD126" s="278"/>
      <c r="AE126" s="278"/>
      <c r="AF126" s="278"/>
      <c r="AG126" s="278"/>
      <c r="AH126" s="278"/>
      <c r="AI126" s="278"/>
      <c r="AJ126" s="278"/>
    </row>
    <row r="127" spans="1:36" ht="34.5">
      <c r="A127" s="174" t="s">
        <v>734</v>
      </c>
      <c r="B127" s="175" t="s">
        <v>1405</v>
      </c>
      <c r="C127" s="211">
        <v>0</v>
      </c>
      <c r="D127" s="175">
        <v>92000000</v>
      </c>
      <c r="E127" s="174" t="s">
        <v>42</v>
      </c>
      <c r="F127" s="174" t="s">
        <v>28</v>
      </c>
      <c r="G127" s="179"/>
      <c r="H127" s="175">
        <v>92000000</v>
      </c>
      <c r="I127" s="174">
        <v>1</v>
      </c>
      <c r="J127" s="179"/>
      <c r="K127" s="281"/>
      <c r="L127" s="211" t="s">
        <v>1857</v>
      </c>
      <c r="M127" s="179"/>
      <c r="N127" s="189"/>
      <c r="O127" s="194" t="s">
        <v>1437</v>
      </c>
      <c r="P127" s="194" t="s">
        <v>1858</v>
      </c>
      <c r="Q127" s="272"/>
      <c r="R127" s="219" t="s">
        <v>501</v>
      </c>
      <c r="S127" s="195"/>
      <c r="T127" s="278"/>
      <c r="U127" s="278"/>
      <c r="V127" s="278"/>
      <c r="W127" s="278"/>
      <c r="X127" s="278"/>
      <c r="Y127" s="192"/>
      <c r="Z127" s="272"/>
      <c r="AA127" s="179"/>
      <c r="AB127" s="278"/>
      <c r="AC127" s="278"/>
      <c r="AD127" s="278"/>
      <c r="AE127" s="278"/>
      <c r="AF127" s="278"/>
      <c r="AG127" s="278"/>
      <c r="AH127" s="278"/>
      <c r="AI127" s="278"/>
      <c r="AJ127" s="278"/>
    </row>
    <row r="128" spans="1:36" ht="23">
      <c r="A128" s="255" t="s">
        <v>1145</v>
      </c>
      <c r="B128" s="256"/>
      <c r="C128" s="255">
        <v>7</v>
      </c>
      <c r="D128" s="257">
        <v>283000</v>
      </c>
      <c r="E128" s="255" t="s">
        <v>60</v>
      </c>
      <c r="F128" s="255" t="s">
        <v>22</v>
      </c>
      <c r="G128" s="255" t="s">
        <v>1859</v>
      </c>
      <c r="H128" s="257">
        <v>283000</v>
      </c>
      <c r="I128" s="255">
        <v>2</v>
      </c>
      <c r="J128" s="258"/>
      <c r="K128" s="258"/>
      <c r="L128" s="255" t="s">
        <v>1860</v>
      </c>
      <c r="M128" s="258"/>
      <c r="N128" s="259"/>
      <c r="O128" s="194" t="s">
        <v>1148</v>
      </c>
      <c r="P128" s="260"/>
      <c r="Q128" s="258"/>
      <c r="R128" s="261"/>
      <c r="S128" s="261"/>
      <c r="T128" s="258"/>
      <c r="U128" s="258"/>
      <c r="V128" s="258"/>
      <c r="W128" s="258"/>
      <c r="X128" s="258"/>
      <c r="Y128" s="262"/>
      <c r="Z128" s="258"/>
      <c r="AA128" s="258"/>
      <c r="AB128" s="258"/>
      <c r="AC128" s="258"/>
      <c r="AD128" s="258"/>
      <c r="AE128" s="258"/>
      <c r="AF128" s="258"/>
      <c r="AG128" s="258"/>
      <c r="AH128" s="258"/>
      <c r="AI128" s="258"/>
      <c r="AJ128" s="258"/>
    </row>
    <row r="129" spans="1:36" ht="46">
      <c r="A129" s="255" t="s">
        <v>807</v>
      </c>
      <c r="B129" s="256"/>
      <c r="C129" s="255">
        <v>9</v>
      </c>
      <c r="D129" s="257">
        <v>150000</v>
      </c>
      <c r="E129" s="255" t="s">
        <v>99</v>
      </c>
      <c r="F129" s="255" t="s">
        <v>22</v>
      </c>
      <c r="G129" s="255" t="s">
        <v>1859</v>
      </c>
      <c r="H129" s="257">
        <v>150000</v>
      </c>
      <c r="I129" s="255">
        <v>2</v>
      </c>
      <c r="J129" s="258"/>
      <c r="K129" s="258"/>
      <c r="L129" s="255" t="s">
        <v>1861</v>
      </c>
      <c r="M129" s="258"/>
      <c r="N129" s="259"/>
      <c r="O129" s="194" t="s">
        <v>809</v>
      </c>
      <c r="P129" s="260"/>
      <c r="Q129" s="258"/>
      <c r="R129" s="261"/>
      <c r="S129" s="261"/>
      <c r="T129" s="258"/>
      <c r="U129" s="258"/>
      <c r="V129" s="258"/>
      <c r="W129" s="258"/>
      <c r="X129" s="258"/>
      <c r="Y129" s="262"/>
      <c r="Z129" s="258"/>
      <c r="AA129" s="258"/>
      <c r="AB129" s="258"/>
      <c r="AC129" s="258"/>
      <c r="AD129" s="258"/>
      <c r="AE129" s="258"/>
      <c r="AF129" s="258"/>
      <c r="AG129" s="258"/>
      <c r="AH129" s="258"/>
      <c r="AI129" s="258"/>
      <c r="AJ129" s="258"/>
    </row>
    <row r="130" spans="1:36" ht="34.5">
      <c r="A130" s="255" t="s">
        <v>860</v>
      </c>
      <c r="B130" s="256"/>
      <c r="C130" s="255">
        <v>9</v>
      </c>
      <c r="D130" s="257" t="s">
        <v>1862</v>
      </c>
      <c r="E130" s="255" t="s">
        <v>42</v>
      </c>
      <c r="F130" s="255" t="s">
        <v>28</v>
      </c>
      <c r="G130" s="255" t="s">
        <v>1859</v>
      </c>
      <c r="H130" s="257" t="s">
        <v>1862</v>
      </c>
      <c r="I130" s="255">
        <v>2</v>
      </c>
      <c r="J130" s="258"/>
      <c r="K130" s="258"/>
      <c r="L130" s="255" t="s">
        <v>1863</v>
      </c>
      <c r="M130" s="258"/>
      <c r="N130" s="259"/>
      <c r="O130" s="194" t="s">
        <v>863</v>
      </c>
      <c r="P130" s="260"/>
      <c r="Q130" s="258"/>
      <c r="R130" s="261"/>
      <c r="S130" s="261"/>
      <c r="T130" s="258"/>
      <c r="U130" s="258"/>
      <c r="V130" s="258"/>
      <c r="W130" s="258"/>
      <c r="X130" s="258"/>
      <c r="Y130" s="262"/>
      <c r="Z130" s="258"/>
      <c r="AA130" s="258"/>
      <c r="AB130" s="258"/>
      <c r="AC130" s="258"/>
      <c r="AD130" s="258"/>
      <c r="AE130" s="258"/>
      <c r="AF130" s="258"/>
      <c r="AG130" s="258"/>
      <c r="AH130" s="258"/>
      <c r="AI130" s="258"/>
      <c r="AJ130" s="258"/>
    </row>
    <row r="131" spans="1:36" ht="23">
      <c r="A131" s="255" t="s">
        <v>1037</v>
      </c>
      <c r="B131" s="256"/>
      <c r="C131" s="255">
        <v>8</v>
      </c>
      <c r="D131" s="257" t="s">
        <v>1608</v>
      </c>
      <c r="E131" s="255" t="s">
        <v>42</v>
      </c>
      <c r="F131" s="255" t="s">
        <v>28</v>
      </c>
      <c r="G131" s="255" t="s">
        <v>1859</v>
      </c>
      <c r="H131" s="257" t="s">
        <v>1608</v>
      </c>
      <c r="I131" s="255">
        <v>1</v>
      </c>
      <c r="J131" s="258"/>
      <c r="K131" s="258"/>
      <c r="L131" s="255" t="s">
        <v>1607</v>
      </c>
      <c r="M131" s="258"/>
      <c r="N131" s="259"/>
      <c r="O131" s="194" t="s">
        <v>1609</v>
      </c>
      <c r="P131" s="260"/>
      <c r="Q131" s="258"/>
      <c r="R131" s="261"/>
      <c r="S131" s="261"/>
      <c r="T131" s="258"/>
      <c r="U131" s="258"/>
      <c r="V131" s="258"/>
      <c r="W131" s="258"/>
      <c r="X131" s="258"/>
      <c r="Y131" s="262"/>
      <c r="Z131" s="258"/>
      <c r="AA131" s="258"/>
      <c r="AB131" s="258"/>
      <c r="AC131" s="258"/>
      <c r="AD131" s="258"/>
      <c r="AE131" s="258"/>
      <c r="AF131" s="258"/>
      <c r="AG131" s="258"/>
      <c r="AH131" s="258"/>
      <c r="AI131" s="258"/>
      <c r="AJ131" s="258"/>
    </row>
    <row r="132" spans="1:36" ht="57.5">
      <c r="A132" s="255" t="s">
        <v>1422</v>
      </c>
      <c r="B132" s="257" t="s">
        <v>1864</v>
      </c>
      <c r="C132" s="255">
        <v>2</v>
      </c>
      <c r="D132" s="257">
        <v>200000</v>
      </c>
      <c r="E132" s="255" t="s">
        <v>1026</v>
      </c>
      <c r="F132" s="255" t="s">
        <v>1714</v>
      </c>
      <c r="G132" s="255" t="s">
        <v>1859</v>
      </c>
      <c r="H132" s="257">
        <v>200000</v>
      </c>
      <c r="I132" s="255">
        <v>2</v>
      </c>
      <c r="J132" s="258"/>
      <c r="K132" s="258"/>
      <c r="L132" s="255" t="s">
        <v>1865</v>
      </c>
      <c r="M132" s="258"/>
      <c r="N132" s="259"/>
      <c r="O132" s="194" t="s">
        <v>1866</v>
      </c>
      <c r="P132" s="260"/>
      <c r="Q132" s="258"/>
      <c r="R132" s="261"/>
      <c r="S132" s="261"/>
      <c r="T132" s="258"/>
      <c r="U132" s="258"/>
      <c r="V132" s="258"/>
      <c r="W132" s="258"/>
      <c r="X132" s="258"/>
      <c r="Y132" s="262"/>
      <c r="Z132" s="258"/>
      <c r="AA132" s="258"/>
      <c r="AB132" s="258"/>
      <c r="AC132" s="258"/>
      <c r="AD132" s="258"/>
      <c r="AE132" s="258"/>
      <c r="AF132" s="258"/>
      <c r="AG132" s="258"/>
      <c r="AH132" s="258"/>
      <c r="AI132" s="258"/>
      <c r="AJ132" s="258"/>
    </row>
    <row r="133" spans="1:36" ht="57.5">
      <c r="A133" s="255" t="s">
        <v>1355</v>
      </c>
      <c r="B133" s="257" t="s">
        <v>1867</v>
      </c>
      <c r="C133" s="255">
        <v>4</v>
      </c>
      <c r="D133" s="257">
        <v>1700000</v>
      </c>
      <c r="E133" s="255" t="s">
        <v>36</v>
      </c>
      <c r="F133" s="255" t="s">
        <v>1714</v>
      </c>
      <c r="G133" s="255" t="s">
        <v>104</v>
      </c>
      <c r="H133" s="257">
        <v>1700000</v>
      </c>
      <c r="I133" s="255">
        <v>5</v>
      </c>
      <c r="J133" s="258"/>
      <c r="K133" s="258"/>
      <c r="L133" s="255" t="s">
        <v>1868</v>
      </c>
      <c r="M133" s="258"/>
      <c r="N133" s="259"/>
      <c r="O133" s="194" t="s">
        <v>1357</v>
      </c>
      <c r="P133" s="260"/>
      <c r="Q133" s="258"/>
      <c r="R133" s="261"/>
      <c r="S133" s="261"/>
      <c r="T133" s="258"/>
      <c r="U133" s="258"/>
      <c r="V133" s="258"/>
      <c r="W133" s="258"/>
      <c r="X133" s="258"/>
      <c r="Y133" s="262"/>
      <c r="Z133" s="258"/>
      <c r="AA133" s="258"/>
      <c r="AB133" s="258"/>
      <c r="AC133" s="258"/>
      <c r="AD133" s="258"/>
      <c r="AE133" s="258"/>
      <c r="AF133" s="258"/>
      <c r="AG133" s="258"/>
      <c r="AH133" s="258"/>
      <c r="AI133" s="258"/>
      <c r="AJ133" s="258"/>
    </row>
    <row r="134" spans="1:36" ht="23">
      <c r="A134" s="255" t="s">
        <v>1364</v>
      </c>
      <c r="B134" s="256"/>
      <c r="C134" s="255">
        <v>4</v>
      </c>
      <c r="D134" s="257">
        <v>50500</v>
      </c>
      <c r="E134" s="255" t="s">
        <v>36</v>
      </c>
      <c r="F134" s="255" t="s">
        <v>1748</v>
      </c>
      <c r="G134" s="255" t="s">
        <v>1859</v>
      </c>
      <c r="H134" s="257">
        <v>50500</v>
      </c>
      <c r="I134" s="255">
        <v>2</v>
      </c>
      <c r="J134" s="258"/>
      <c r="K134" s="258"/>
      <c r="L134" s="255" t="s">
        <v>1869</v>
      </c>
      <c r="M134" s="258"/>
      <c r="N134" s="259"/>
      <c r="O134" s="194" t="s">
        <v>1366</v>
      </c>
      <c r="P134" s="260"/>
      <c r="Q134" s="258"/>
      <c r="R134" s="261"/>
      <c r="S134" s="261"/>
      <c r="T134" s="258"/>
      <c r="U134" s="258"/>
      <c r="V134" s="258"/>
      <c r="W134" s="258"/>
      <c r="X134" s="258"/>
      <c r="Y134" s="262"/>
      <c r="Z134" s="258"/>
      <c r="AA134" s="258"/>
      <c r="AB134" s="258"/>
      <c r="AC134" s="258"/>
      <c r="AD134" s="258"/>
      <c r="AE134" s="258"/>
      <c r="AF134" s="258"/>
      <c r="AG134" s="258"/>
      <c r="AH134" s="258"/>
      <c r="AI134" s="258"/>
      <c r="AJ134" s="258"/>
    </row>
    <row r="135" spans="1:36" ht="23">
      <c r="A135" s="255" t="s">
        <v>1870</v>
      </c>
      <c r="B135" s="256"/>
      <c r="C135" s="255">
        <v>4</v>
      </c>
      <c r="D135" s="257">
        <v>400</v>
      </c>
      <c r="E135" s="255" t="s">
        <v>36</v>
      </c>
      <c r="F135" s="255" t="s">
        <v>1748</v>
      </c>
      <c r="G135" s="255" t="s">
        <v>1859</v>
      </c>
      <c r="H135" s="257">
        <v>400</v>
      </c>
      <c r="I135" s="255">
        <v>5</v>
      </c>
      <c r="J135" s="258"/>
      <c r="K135" s="258"/>
      <c r="L135" s="255" t="s">
        <v>1871</v>
      </c>
      <c r="M135" s="258"/>
      <c r="N135" s="259"/>
      <c r="O135" s="194" t="s">
        <v>1872</v>
      </c>
      <c r="P135" s="260"/>
      <c r="Q135" s="258"/>
      <c r="R135" s="261"/>
      <c r="S135" s="261"/>
      <c r="T135" s="258"/>
      <c r="U135" s="258"/>
      <c r="V135" s="258"/>
      <c r="W135" s="258"/>
      <c r="X135" s="258"/>
      <c r="Y135" s="262"/>
      <c r="Z135" s="258"/>
      <c r="AA135" s="258"/>
      <c r="AB135" s="258"/>
      <c r="AC135" s="258"/>
      <c r="AD135" s="258"/>
      <c r="AE135" s="258"/>
      <c r="AF135" s="258"/>
      <c r="AG135" s="258"/>
      <c r="AH135" s="258"/>
      <c r="AI135" s="258"/>
      <c r="AJ135" s="258"/>
    </row>
    <row r="136" spans="1:36" ht="12.5">
      <c r="A136" s="255" t="s">
        <v>1873</v>
      </c>
      <c r="B136" s="256"/>
      <c r="C136" s="255">
        <v>4</v>
      </c>
      <c r="D136" s="257">
        <v>200</v>
      </c>
      <c r="E136" s="255" t="s">
        <v>36</v>
      </c>
      <c r="F136" s="255" t="s">
        <v>1714</v>
      </c>
      <c r="G136" s="255" t="s">
        <v>1859</v>
      </c>
      <c r="H136" s="257">
        <v>200</v>
      </c>
      <c r="I136" s="255">
        <v>4</v>
      </c>
      <c r="J136" s="258"/>
      <c r="K136" s="258"/>
      <c r="L136" s="255" t="s">
        <v>1874</v>
      </c>
      <c r="M136" s="258"/>
      <c r="N136" s="259"/>
      <c r="O136" s="194" t="s">
        <v>1875</v>
      </c>
      <c r="P136" s="260"/>
      <c r="Q136" s="258"/>
      <c r="R136" s="261"/>
      <c r="S136" s="261"/>
      <c r="T136" s="258"/>
      <c r="U136" s="258"/>
      <c r="V136" s="258"/>
      <c r="W136" s="258"/>
      <c r="X136" s="258"/>
      <c r="Y136" s="262"/>
      <c r="Z136" s="258"/>
      <c r="AA136" s="258"/>
      <c r="AB136" s="258"/>
      <c r="AC136" s="258"/>
      <c r="AD136" s="258"/>
      <c r="AE136" s="258"/>
      <c r="AF136" s="258"/>
      <c r="AG136" s="258"/>
      <c r="AH136" s="258"/>
      <c r="AI136" s="258"/>
      <c r="AJ136" s="258"/>
    </row>
    <row r="137" spans="1:36" ht="23">
      <c r="A137" s="255" t="s">
        <v>1876</v>
      </c>
      <c r="B137" s="256"/>
      <c r="C137" s="255">
        <v>4</v>
      </c>
      <c r="D137" s="257">
        <v>84000</v>
      </c>
      <c r="E137" s="255" t="s">
        <v>36</v>
      </c>
      <c r="F137" s="255" t="s">
        <v>1714</v>
      </c>
      <c r="G137" s="255" t="s">
        <v>1859</v>
      </c>
      <c r="H137" s="257">
        <v>84000</v>
      </c>
      <c r="I137" s="255">
        <v>2</v>
      </c>
      <c r="J137" s="258"/>
      <c r="K137" s="258"/>
      <c r="L137" s="255" t="s">
        <v>1877</v>
      </c>
      <c r="M137" s="258"/>
      <c r="N137" s="259"/>
      <c r="O137" s="194" t="s">
        <v>1878</v>
      </c>
      <c r="P137" s="260"/>
      <c r="Q137" s="258"/>
      <c r="R137" s="261"/>
      <c r="S137" s="261"/>
      <c r="T137" s="258"/>
      <c r="U137" s="258"/>
      <c r="V137" s="258"/>
      <c r="W137" s="258"/>
      <c r="X137" s="258"/>
      <c r="Y137" s="262"/>
      <c r="Z137" s="258"/>
      <c r="AA137" s="258"/>
      <c r="AB137" s="258"/>
      <c r="AC137" s="258"/>
      <c r="AD137" s="258"/>
      <c r="AE137" s="258"/>
      <c r="AF137" s="258"/>
      <c r="AG137" s="258"/>
      <c r="AH137" s="258"/>
      <c r="AI137" s="258"/>
      <c r="AJ137" s="258"/>
    </row>
    <row r="138" spans="1:36" ht="23">
      <c r="A138" s="255" t="s">
        <v>1879</v>
      </c>
      <c r="B138" s="256"/>
      <c r="C138" s="255">
        <v>4</v>
      </c>
      <c r="D138" s="257">
        <v>21000</v>
      </c>
      <c r="E138" s="255" t="s">
        <v>36</v>
      </c>
      <c r="F138" s="255" t="s">
        <v>1748</v>
      </c>
      <c r="G138" s="255" t="s">
        <v>1859</v>
      </c>
      <c r="H138" s="257">
        <v>21000</v>
      </c>
      <c r="I138" s="255">
        <v>4</v>
      </c>
      <c r="J138" s="258"/>
      <c r="K138" s="258"/>
      <c r="L138" s="255" t="s">
        <v>1880</v>
      </c>
      <c r="M138" s="258"/>
      <c r="N138" s="259"/>
      <c r="O138" s="194" t="s">
        <v>1881</v>
      </c>
      <c r="P138" s="260"/>
      <c r="Q138" s="258"/>
      <c r="R138" s="261"/>
      <c r="S138" s="261"/>
      <c r="T138" s="258"/>
      <c r="U138" s="258"/>
      <c r="V138" s="258"/>
      <c r="W138" s="258"/>
      <c r="X138" s="258"/>
      <c r="Y138" s="262"/>
      <c r="Z138" s="258"/>
      <c r="AA138" s="258"/>
      <c r="AB138" s="258"/>
      <c r="AC138" s="258"/>
      <c r="AD138" s="258"/>
      <c r="AE138" s="258"/>
      <c r="AF138" s="258"/>
      <c r="AG138" s="258"/>
      <c r="AH138" s="258"/>
      <c r="AI138" s="258"/>
      <c r="AJ138" s="258"/>
    </row>
    <row r="139" spans="1:36" ht="23">
      <c r="A139" s="255" t="s">
        <v>1882</v>
      </c>
      <c r="B139" s="257" t="s">
        <v>1883</v>
      </c>
      <c r="C139" s="255">
        <v>3</v>
      </c>
      <c r="D139" s="257">
        <v>45000</v>
      </c>
      <c r="E139" s="255" t="s">
        <v>36</v>
      </c>
      <c r="F139" s="255" t="s">
        <v>1714</v>
      </c>
      <c r="G139" s="255" t="s">
        <v>1859</v>
      </c>
      <c r="H139" s="257">
        <v>45000</v>
      </c>
      <c r="I139" s="255">
        <v>2</v>
      </c>
      <c r="J139" s="258"/>
      <c r="K139" s="258"/>
      <c r="L139" s="255" t="s">
        <v>1884</v>
      </c>
      <c r="M139" s="258"/>
      <c r="N139" s="259"/>
      <c r="O139" s="194" t="s">
        <v>1885</v>
      </c>
      <c r="P139" s="260"/>
      <c r="Q139" s="258"/>
      <c r="R139" s="261"/>
      <c r="S139" s="261"/>
      <c r="T139" s="258"/>
      <c r="U139" s="258"/>
      <c r="V139" s="258"/>
      <c r="W139" s="258"/>
      <c r="X139" s="258"/>
      <c r="Y139" s="262"/>
      <c r="Z139" s="258"/>
      <c r="AA139" s="258"/>
      <c r="AB139" s="258"/>
      <c r="AC139" s="258"/>
      <c r="AD139" s="258"/>
      <c r="AE139" s="258"/>
      <c r="AF139" s="258"/>
      <c r="AG139" s="258"/>
      <c r="AH139" s="258"/>
      <c r="AI139" s="258"/>
      <c r="AJ139" s="258"/>
    </row>
    <row r="140" spans="1:36" ht="12.5">
      <c r="A140" s="255" t="s">
        <v>1882</v>
      </c>
      <c r="B140" s="257" t="s">
        <v>1883</v>
      </c>
      <c r="C140" s="255">
        <v>3</v>
      </c>
      <c r="D140" s="257" t="s">
        <v>1886</v>
      </c>
      <c r="E140" s="255" t="s">
        <v>36</v>
      </c>
      <c r="F140" s="255" t="s">
        <v>1748</v>
      </c>
      <c r="G140" s="255" t="s">
        <v>1859</v>
      </c>
      <c r="H140" s="257" t="s">
        <v>1886</v>
      </c>
      <c r="I140" s="255">
        <v>2</v>
      </c>
      <c r="J140" s="258"/>
      <c r="K140" s="258"/>
      <c r="L140" s="255" t="s">
        <v>1887</v>
      </c>
      <c r="M140" s="258"/>
      <c r="N140" s="259"/>
      <c r="O140" s="194" t="s">
        <v>1885</v>
      </c>
      <c r="P140" s="260"/>
      <c r="Q140" s="258"/>
      <c r="R140" s="261"/>
      <c r="S140" s="261"/>
      <c r="T140" s="258"/>
      <c r="U140" s="258"/>
      <c r="V140" s="258"/>
      <c r="W140" s="258"/>
      <c r="X140" s="258"/>
      <c r="Y140" s="262"/>
      <c r="Z140" s="258"/>
      <c r="AA140" s="258"/>
      <c r="AB140" s="258"/>
      <c r="AC140" s="258"/>
      <c r="AD140" s="258"/>
      <c r="AE140" s="258"/>
      <c r="AF140" s="258"/>
      <c r="AG140" s="258"/>
      <c r="AH140" s="258"/>
      <c r="AI140" s="258"/>
      <c r="AJ140" s="258"/>
    </row>
    <row r="141" spans="1:36" ht="23">
      <c r="A141" s="255" t="s">
        <v>1378</v>
      </c>
      <c r="B141" s="256"/>
      <c r="C141" s="255">
        <v>3</v>
      </c>
      <c r="D141" s="257">
        <v>160000</v>
      </c>
      <c r="E141" s="255" t="s">
        <v>36</v>
      </c>
      <c r="F141" s="255" t="s">
        <v>1714</v>
      </c>
      <c r="G141" s="258"/>
      <c r="H141" s="257">
        <v>160000</v>
      </c>
      <c r="I141" s="255">
        <v>2</v>
      </c>
      <c r="J141" s="258"/>
      <c r="K141" s="258"/>
      <c r="L141" s="255" t="s">
        <v>1888</v>
      </c>
      <c r="M141" s="258"/>
      <c r="N141" s="259"/>
      <c r="O141" s="194" t="s">
        <v>1889</v>
      </c>
      <c r="P141" s="260"/>
      <c r="Q141" s="258"/>
      <c r="R141" s="261"/>
      <c r="S141" s="261"/>
      <c r="T141" s="258"/>
      <c r="U141" s="258"/>
      <c r="V141" s="258"/>
      <c r="W141" s="258"/>
      <c r="X141" s="258"/>
      <c r="Y141" s="262"/>
      <c r="Z141" s="258"/>
      <c r="AA141" s="258"/>
      <c r="AB141" s="258"/>
      <c r="AC141" s="258"/>
      <c r="AD141" s="258"/>
      <c r="AE141" s="258"/>
      <c r="AF141" s="258"/>
      <c r="AG141" s="258"/>
      <c r="AH141" s="258"/>
      <c r="AI141" s="258"/>
      <c r="AJ141" s="258"/>
    </row>
    <row r="142" spans="1:36" ht="12.5">
      <c r="A142" s="255" t="s">
        <v>1890</v>
      </c>
      <c r="B142" s="257" t="s">
        <v>1891</v>
      </c>
      <c r="C142" s="255">
        <v>3</v>
      </c>
      <c r="D142" s="257">
        <v>50000</v>
      </c>
      <c r="E142" s="255" t="s">
        <v>36</v>
      </c>
      <c r="F142" s="255" t="s">
        <v>22</v>
      </c>
      <c r="G142" s="258"/>
      <c r="H142" s="257">
        <v>50000</v>
      </c>
      <c r="I142" s="255">
        <v>2</v>
      </c>
      <c r="J142" s="258"/>
      <c r="K142" s="258"/>
      <c r="L142" s="255" t="s">
        <v>1892</v>
      </c>
      <c r="M142" s="258"/>
      <c r="N142" s="259"/>
      <c r="O142" s="194" t="s">
        <v>1893</v>
      </c>
      <c r="P142" s="260"/>
      <c r="Q142" s="258"/>
      <c r="R142" s="261"/>
      <c r="S142" s="261"/>
      <c r="T142" s="258"/>
      <c r="U142" s="258"/>
      <c r="V142" s="258"/>
      <c r="W142" s="258"/>
      <c r="X142" s="258"/>
      <c r="Y142" s="262"/>
      <c r="Z142" s="258"/>
      <c r="AA142" s="258"/>
      <c r="AB142" s="258"/>
      <c r="AC142" s="258"/>
      <c r="AD142" s="258"/>
      <c r="AE142" s="258"/>
      <c r="AF142" s="258"/>
      <c r="AG142" s="258"/>
      <c r="AH142" s="258"/>
      <c r="AI142" s="258"/>
      <c r="AJ142" s="258"/>
    </row>
    <row r="143" spans="1:36" ht="23">
      <c r="A143" s="255" t="s">
        <v>1894</v>
      </c>
      <c r="B143" s="256"/>
      <c r="C143" s="255">
        <v>3</v>
      </c>
      <c r="D143" s="257">
        <v>25000000</v>
      </c>
      <c r="E143" s="255" t="s">
        <v>36</v>
      </c>
      <c r="F143" s="255" t="s">
        <v>1714</v>
      </c>
      <c r="G143" s="258"/>
      <c r="H143" s="257">
        <v>25000000</v>
      </c>
      <c r="I143" s="255">
        <v>2</v>
      </c>
      <c r="J143" s="258"/>
      <c r="K143" s="258"/>
      <c r="L143" s="255" t="s">
        <v>1895</v>
      </c>
      <c r="M143" s="258"/>
      <c r="N143" s="259"/>
      <c r="O143" s="194" t="s">
        <v>1896</v>
      </c>
      <c r="P143" s="260"/>
      <c r="Q143" s="258"/>
      <c r="R143" s="261"/>
      <c r="S143" s="261"/>
      <c r="T143" s="258"/>
      <c r="U143" s="258"/>
      <c r="V143" s="258"/>
      <c r="W143" s="258"/>
      <c r="X143" s="258"/>
      <c r="Y143" s="262"/>
      <c r="Z143" s="258"/>
      <c r="AA143" s="258"/>
      <c r="AB143" s="258"/>
      <c r="AC143" s="258"/>
      <c r="AD143" s="258"/>
      <c r="AE143" s="258"/>
      <c r="AF143" s="258"/>
      <c r="AG143" s="258"/>
      <c r="AH143" s="258"/>
      <c r="AI143" s="258"/>
      <c r="AJ143" s="258"/>
    </row>
    <row r="144" spans="1:36" ht="23">
      <c r="A144" s="255" t="s">
        <v>1897</v>
      </c>
      <c r="B144" s="257" t="s">
        <v>1898</v>
      </c>
      <c r="C144" s="255">
        <v>3</v>
      </c>
      <c r="D144" s="257">
        <v>5000</v>
      </c>
      <c r="E144" s="255" t="s">
        <v>36</v>
      </c>
      <c r="F144" s="255" t="s">
        <v>1714</v>
      </c>
      <c r="G144" s="258"/>
      <c r="H144" s="257">
        <v>5000</v>
      </c>
      <c r="I144" s="255">
        <v>2</v>
      </c>
      <c r="J144" s="258"/>
      <c r="K144" s="258"/>
      <c r="L144" s="255" t="s">
        <v>1899</v>
      </c>
      <c r="M144" s="258"/>
      <c r="N144" s="259"/>
      <c r="O144" s="194" t="s">
        <v>1900</v>
      </c>
      <c r="P144" s="260"/>
      <c r="Q144" s="258"/>
      <c r="R144" s="261"/>
      <c r="S144" s="261"/>
      <c r="T144" s="258"/>
      <c r="U144" s="258"/>
      <c r="V144" s="258"/>
      <c r="W144" s="258"/>
      <c r="X144" s="258"/>
      <c r="Y144" s="262"/>
      <c r="Z144" s="258"/>
      <c r="AA144" s="258"/>
      <c r="AB144" s="258"/>
      <c r="AC144" s="258"/>
      <c r="AD144" s="258"/>
      <c r="AE144" s="258"/>
      <c r="AF144" s="258"/>
      <c r="AG144" s="258"/>
      <c r="AH144" s="258"/>
      <c r="AI144" s="258"/>
      <c r="AJ144" s="258"/>
    </row>
    <row r="145" spans="1:36" ht="23">
      <c r="A145" s="255" t="s">
        <v>1371</v>
      </c>
      <c r="B145" s="257" t="s">
        <v>1901</v>
      </c>
      <c r="C145" s="255">
        <v>3</v>
      </c>
      <c r="D145" s="257">
        <v>3000000</v>
      </c>
      <c r="E145" s="255" t="s">
        <v>36</v>
      </c>
      <c r="F145" s="255" t="s">
        <v>1714</v>
      </c>
      <c r="G145" s="258"/>
      <c r="H145" s="257">
        <v>3000000</v>
      </c>
      <c r="I145" s="255">
        <v>2</v>
      </c>
      <c r="J145" s="258"/>
      <c r="K145" s="258"/>
      <c r="L145" s="255" t="s">
        <v>1902</v>
      </c>
      <c r="M145" s="258"/>
      <c r="N145" s="259"/>
      <c r="O145" s="194" t="s">
        <v>1373</v>
      </c>
      <c r="P145" s="260"/>
      <c r="Q145" s="258"/>
      <c r="R145" s="261"/>
      <c r="S145" s="261"/>
      <c r="T145" s="258"/>
      <c r="U145" s="258"/>
      <c r="V145" s="258"/>
      <c r="W145" s="258"/>
      <c r="X145" s="258"/>
      <c r="Y145" s="262"/>
      <c r="Z145" s="258"/>
      <c r="AA145" s="258"/>
      <c r="AB145" s="258"/>
      <c r="AC145" s="258"/>
      <c r="AD145" s="258"/>
      <c r="AE145" s="258"/>
      <c r="AF145" s="258"/>
      <c r="AG145" s="258"/>
      <c r="AH145" s="258"/>
      <c r="AI145" s="258"/>
      <c r="AJ145" s="258"/>
    </row>
    <row r="146" spans="1:36" ht="12.5">
      <c r="A146" s="255" t="s">
        <v>1890</v>
      </c>
      <c r="B146" s="257" t="s">
        <v>1891</v>
      </c>
      <c r="C146" s="255">
        <v>3</v>
      </c>
      <c r="D146" s="257">
        <v>50</v>
      </c>
      <c r="E146" s="255" t="s">
        <v>36</v>
      </c>
      <c r="F146" s="255" t="s">
        <v>22</v>
      </c>
      <c r="G146" s="258"/>
      <c r="H146" s="257">
        <v>50</v>
      </c>
      <c r="I146" s="255">
        <v>2</v>
      </c>
      <c r="J146" s="258"/>
      <c r="K146" s="258"/>
      <c r="L146" s="255" t="s">
        <v>1903</v>
      </c>
      <c r="M146" s="258"/>
      <c r="N146" s="259"/>
      <c r="O146" s="194" t="s">
        <v>1904</v>
      </c>
      <c r="P146" s="260"/>
      <c r="Q146" s="258"/>
      <c r="R146" s="261"/>
      <c r="S146" s="261"/>
      <c r="T146" s="258"/>
      <c r="U146" s="258"/>
      <c r="V146" s="258"/>
      <c r="W146" s="258"/>
      <c r="X146" s="258"/>
      <c r="Y146" s="262"/>
      <c r="Z146" s="258"/>
      <c r="AA146" s="258"/>
      <c r="AB146" s="258"/>
      <c r="AC146" s="258"/>
      <c r="AD146" s="258"/>
      <c r="AE146" s="258"/>
      <c r="AF146" s="258"/>
      <c r="AG146" s="258"/>
      <c r="AH146" s="258"/>
      <c r="AI146" s="258"/>
      <c r="AJ146" s="258"/>
    </row>
    <row r="147" spans="1:36" ht="46">
      <c r="A147" s="255" t="s">
        <v>857</v>
      </c>
      <c r="B147" s="256"/>
      <c r="C147" s="255">
        <v>9</v>
      </c>
      <c r="D147" s="257">
        <v>4000000</v>
      </c>
      <c r="E147" s="255" t="s">
        <v>109</v>
      </c>
      <c r="F147" s="255" t="s">
        <v>1748</v>
      </c>
      <c r="G147" s="255" t="s">
        <v>104</v>
      </c>
      <c r="H147" s="257">
        <v>4000000</v>
      </c>
      <c r="I147" s="255">
        <v>2</v>
      </c>
      <c r="J147" s="258"/>
      <c r="K147" s="258"/>
      <c r="L147" s="255" t="s">
        <v>1905</v>
      </c>
      <c r="M147" s="258"/>
      <c r="N147" s="259"/>
      <c r="O147" s="194" t="s">
        <v>859</v>
      </c>
      <c r="P147" s="194" t="s">
        <v>1906</v>
      </c>
      <c r="Q147" s="258"/>
      <c r="R147" s="261"/>
      <c r="S147" s="261"/>
      <c r="T147" s="258"/>
      <c r="U147" s="258"/>
      <c r="V147" s="258"/>
      <c r="W147" s="258"/>
      <c r="X147" s="258"/>
      <c r="Y147" s="262"/>
      <c r="Z147" s="258"/>
      <c r="AA147" s="258"/>
      <c r="AB147" s="258"/>
      <c r="AC147" s="258"/>
      <c r="AD147" s="258"/>
      <c r="AE147" s="258"/>
      <c r="AF147" s="258"/>
      <c r="AG147" s="258"/>
      <c r="AH147" s="258"/>
      <c r="AI147" s="258"/>
      <c r="AJ147" s="258"/>
    </row>
    <row r="148" spans="1:36" ht="23">
      <c r="A148" s="255" t="s">
        <v>868</v>
      </c>
      <c r="B148" s="257" t="s">
        <v>869</v>
      </c>
      <c r="C148" s="255">
        <v>9</v>
      </c>
      <c r="D148" s="257" t="s">
        <v>1536</v>
      </c>
      <c r="E148" s="255" t="s">
        <v>99</v>
      </c>
      <c r="F148" s="255" t="s">
        <v>28</v>
      </c>
      <c r="G148" s="258"/>
      <c r="H148" s="257" t="s">
        <v>1536</v>
      </c>
      <c r="I148" s="255">
        <v>1</v>
      </c>
      <c r="J148" s="258"/>
      <c r="K148" s="258"/>
      <c r="L148" s="255" t="s">
        <v>1907</v>
      </c>
      <c r="M148" s="258"/>
      <c r="N148" s="259"/>
      <c r="O148" s="194" t="s">
        <v>1908</v>
      </c>
      <c r="P148" s="260"/>
      <c r="Q148" s="258"/>
      <c r="R148" s="261"/>
      <c r="S148" s="261"/>
      <c r="T148" s="258"/>
      <c r="U148" s="258"/>
      <c r="V148" s="258"/>
      <c r="W148" s="258"/>
      <c r="X148" s="258"/>
      <c r="Y148" s="262"/>
      <c r="Z148" s="258"/>
      <c r="AA148" s="258"/>
      <c r="AB148" s="258"/>
      <c r="AC148" s="258"/>
      <c r="AD148" s="258"/>
      <c r="AE148" s="258"/>
      <c r="AF148" s="258"/>
      <c r="AG148" s="258"/>
      <c r="AH148" s="258"/>
      <c r="AI148" s="258"/>
      <c r="AJ148" s="258"/>
    </row>
    <row r="149" spans="1:36" ht="46">
      <c r="A149" s="255" t="s">
        <v>799</v>
      </c>
      <c r="B149" s="256"/>
      <c r="C149" s="255" t="s">
        <v>1909</v>
      </c>
      <c r="D149" s="257">
        <v>160000000</v>
      </c>
      <c r="E149" s="255" t="s">
        <v>99</v>
      </c>
      <c r="F149" s="255" t="s">
        <v>28</v>
      </c>
      <c r="G149" s="255" t="s">
        <v>104</v>
      </c>
      <c r="H149" s="257">
        <v>160000000</v>
      </c>
      <c r="I149" s="255">
        <v>5</v>
      </c>
      <c r="J149" s="258"/>
      <c r="K149" s="258"/>
      <c r="L149" s="255" t="s">
        <v>1910</v>
      </c>
      <c r="M149" s="258"/>
      <c r="N149" s="259"/>
      <c r="O149" s="194" t="s">
        <v>1911</v>
      </c>
      <c r="P149" s="260"/>
      <c r="Q149" s="258"/>
      <c r="R149" s="261"/>
      <c r="S149" s="261"/>
      <c r="T149" s="258"/>
      <c r="U149" s="258"/>
      <c r="V149" s="258"/>
      <c r="W149" s="258"/>
      <c r="X149" s="258"/>
      <c r="Y149" s="262"/>
      <c r="Z149" s="258"/>
      <c r="AA149" s="258"/>
      <c r="AB149" s="258"/>
      <c r="AC149" s="258"/>
      <c r="AD149" s="258"/>
      <c r="AE149" s="258"/>
      <c r="AF149" s="258"/>
      <c r="AG149" s="258"/>
      <c r="AH149" s="258"/>
      <c r="AI149" s="258"/>
      <c r="AJ149" s="258"/>
    </row>
    <row r="150" spans="1:36" ht="57.5">
      <c r="A150" s="255" t="s">
        <v>1912</v>
      </c>
      <c r="B150" s="256"/>
      <c r="C150" s="255">
        <v>10</v>
      </c>
      <c r="D150" s="257">
        <v>20000000</v>
      </c>
      <c r="E150" s="255" t="s">
        <v>99</v>
      </c>
      <c r="F150" s="255" t="s">
        <v>1913</v>
      </c>
      <c r="G150" s="255" t="s">
        <v>1859</v>
      </c>
      <c r="H150" s="257">
        <v>20000000</v>
      </c>
      <c r="I150" s="255">
        <v>3</v>
      </c>
      <c r="J150" s="258"/>
      <c r="K150" s="258"/>
      <c r="L150" s="255" t="s">
        <v>1914</v>
      </c>
      <c r="M150" s="258"/>
      <c r="N150" s="259"/>
      <c r="O150" s="194" t="s">
        <v>791</v>
      </c>
      <c r="P150" s="260"/>
      <c r="Q150" s="258"/>
      <c r="R150" s="261"/>
      <c r="S150" s="261"/>
      <c r="T150" s="258"/>
      <c r="U150" s="258"/>
      <c r="V150" s="258"/>
      <c r="W150" s="258"/>
      <c r="X150" s="258"/>
      <c r="Y150" s="262"/>
      <c r="Z150" s="258"/>
      <c r="AA150" s="258"/>
      <c r="AB150" s="258"/>
      <c r="AC150" s="258"/>
      <c r="AD150" s="258"/>
      <c r="AE150" s="258"/>
      <c r="AF150" s="258"/>
      <c r="AG150" s="258"/>
      <c r="AH150" s="258"/>
      <c r="AI150" s="258"/>
      <c r="AJ150" s="258"/>
    </row>
    <row r="151" spans="1:36" ht="23">
      <c r="A151" s="255" t="s">
        <v>1915</v>
      </c>
      <c r="B151" s="256"/>
      <c r="C151" s="255">
        <v>9</v>
      </c>
      <c r="D151" s="257">
        <v>34000</v>
      </c>
      <c r="E151" s="255" t="s">
        <v>99</v>
      </c>
      <c r="F151" s="255" t="s">
        <v>1913</v>
      </c>
      <c r="G151" s="255" t="s">
        <v>1859</v>
      </c>
      <c r="H151" s="257">
        <v>34000</v>
      </c>
      <c r="I151" s="255">
        <v>1</v>
      </c>
      <c r="J151" s="258"/>
      <c r="K151" s="258"/>
      <c r="L151" s="255" t="s">
        <v>1916</v>
      </c>
      <c r="M151" s="258"/>
      <c r="N151" s="259"/>
      <c r="O151" s="194" t="s">
        <v>791</v>
      </c>
      <c r="P151" s="194" t="s">
        <v>1917</v>
      </c>
      <c r="Q151" s="258"/>
      <c r="R151" s="261"/>
      <c r="S151" s="261"/>
      <c r="T151" s="258"/>
      <c r="U151" s="258"/>
      <c r="V151" s="258"/>
      <c r="W151" s="258"/>
      <c r="X151" s="258"/>
      <c r="Y151" s="262"/>
      <c r="Z151" s="258"/>
      <c r="AA151" s="258"/>
      <c r="AB151" s="258"/>
      <c r="AC151" s="258"/>
      <c r="AD151" s="258"/>
      <c r="AE151" s="258"/>
      <c r="AF151" s="258"/>
      <c r="AG151" s="258"/>
      <c r="AH151" s="258"/>
      <c r="AI151" s="258"/>
      <c r="AJ151" s="258"/>
    </row>
    <row r="152" spans="1:36" ht="34.5">
      <c r="A152" s="255" t="s">
        <v>996</v>
      </c>
      <c r="B152" s="256"/>
      <c r="C152" s="255">
        <v>8</v>
      </c>
      <c r="D152" s="257">
        <v>8700000</v>
      </c>
      <c r="E152" s="255" t="s">
        <v>21</v>
      </c>
      <c r="F152" s="255" t="s">
        <v>28</v>
      </c>
      <c r="G152" s="255" t="s">
        <v>1859</v>
      </c>
      <c r="H152" s="257">
        <v>8700000</v>
      </c>
      <c r="I152" s="255">
        <v>1</v>
      </c>
      <c r="J152" s="258"/>
      <c r="K152" s="258"/>
      <c r="L152" s="255" t="s">
        <v>1918</v>
      </c>
      <c r="M152" s="258"/>
      <c r="N152" s="259"/>
      <c r="O152" s="194" t="s">
        <v>1919</v>
      </c>
      <c r="P152" s="260"/>
      <c r="Q152" s="258"/>
      <c r="R152" s="261"/>
      <c r="S152" s="261"/>
      <c r="T152" s="258"/>
      <c r="U152" s="258"/>
      <c r="V152" s="258"/>
      <c r="W152" s="258"/>
      <c r="X152" s="258"/>
      <c r="Y152" s="262"/>
      <c r="Z152" s="258"/>
      <c r="AA152" s="258"/>
      <c r="AB152" s="258"/>
      <c r="AC152" s="258"/>
      <c r="AD152" s="258"/>
      <c r="AE152" s="258"/>
      <c r="AF152" s="258"/>
      <c r="AG152" s="258"/>
      <c r="AH152" s="258"/>
      <c r="AI152" s="258"/>
      <c r="AJ152" s="258"/>
    </row>
    <row r="153" spans="1:36" ht="23">
      <c r="A153" s="255" t="s">
        <v>1920</v>
      </c>
      <c r="B153" s="256"/>
      <c r="C153" s="255">
        <v>7</v>
      </c>
      <c r="D153" s="257">
        <v>13000000</v>
      </c>
      <c r="E153" s="255" t="s">
        <v>1921</v>
      </c>
      <c r="F153" s="255" t="s">
        <v>28</v>
      </c>
      <c r="G153" s="255" t="s">
        <v>1859</v>
      </c>
      <c r="H153" s="257">
        <v>13000000</v>
      </c>
      <c r="I153" s="255">
        <v>1</v>
      </c>
      <c r="J153" s="258"/>
      <c r="K153" s="258"/>
      <c r="L153" s="255" t="s">
        <v>1922</v>
      </c>
      <c r="M153" s="258"/>
      <c r="N153" s="259"/>
      <c r="O153" s="194" t="s">
        <v>791</v>
      </c>
      <c r="P153" s="194" t="s">
        <v>1923</v>
      </c>
      <c r="Q153" s="258"/>
      <c r="R153" s="261"/>
      <c r="S153" s="261"/>
      <c r="T153" s="258"/>
      <c r="U153" s="258"/>
      <c r="V153" s="258"/>
      <c r="W153" s="258"/>
      <c r="X153" s="258"/>
      <c r="Y153" s="262"/>
      <c r="Z153" s="258"/>
      <c r="AA153" s="258"/>
      <c r="AB153" s="258"/>
      <c r="AC153" s="258"/>
      <c r="AD153" s="258"/>
      <c r="AE153" s="258"/>
      <c r="AF153" s="258"/>
      <c r="AG153" s="258"/>
      <c r="AH153" s="258"/>
      <c r="AI153" s="258"/>
      <c r="AJ153" s="258"/>
    </row>
    <row r="154" spans="1:36" ht="34.5">
      <c r="A154" s="255" t="s">
        <v>1924</v>
      </c>
      <c r="B154" s="256"/>
      <c r="C154" s="255">
        <v>7</v>
      </c>
      <c r="D154" s="257">
        <v>35000000</v>
      </c>
      <c r="E154" s="255" t="s">
        <v>1925</v>
      </c>
      <c r="F154" s="255" t="s">
        <v>1913</v>
      </c>
      <c r="G154" s="255" t="s">
        <v>1859</v>
      </c>
      <c r="H154" s="257">
        <v>35000000</v>
      </c>
      <c r="I154" s="255">
        <v>2</v>
      </c>
      <c r="J154" s="258"/>
      <c r="K154" s="258"/>
      <c r="L154" s="255" t="s">
        <v>1926</v>
      </c>
      <c r="M154" s="258"/>
      <c r="N154" s="259"/>
      <c r="O154" s="194" t="s">
        <v>791</v>
      </c>
      <c r="P154" s="194" t="s">
        <v>1927</v>
      </c>
      <c r="Q154" s="258"/>
      <c r="R154" s="261"/>
      <c r="S154" s="261"/>
      <c r="T154" s="258"/>
      <c r="U154" s="258"/>
      <c r="V154" s="258"/>
      <c r="W154" s="258"/>
      <c r="X154" s="258"/>
      <c r="Y154" s="262"/>
      <c r="Z154" s="258"/>
      <c r="AA154" s="258"/>
      <c r="AB154" s="258"/>
      <c r="AC154" s="258"/>
      <c r="AD154" s="258"/>
      <c r="AE154" s="258"/>
      <c r="AF154" s="258"/>
      <c r="AG154" s="258"/>
      <c r="AH154" s="258"/>
      <c r="AI154" s="258"/>
      <c r="AJ154" s="258"/>
    </row>
    <row r="155" spans="1:36" ht="12.5">
      <c r="A155" s="258"/>
      <c r="B155" s="256"/>
      <c r="C155" s="258"/>
      <c r="D155" s="256"/>
      <c r="E155" s="258"/>
      <c r="F155" s="258"/>
      <c r="G155" s="258"/>
      <c r="H155" s="256"/>
      <c r="I155" s="258"/>
      <c r="J155" s="258"/>
      <c r="K155" s="258"/>
      <c r="L155" s="258"/>
      <c r="M155" s="258"/>
      <c r="N155" s="259"/>
      <c r="O155" s="260"/>
      <c r="P155" s="260"/>
      <c r="Q155" s="258"/>
      <c r="R155" s="261"/>
      <c r="S155" s="261"/>
      <c r="T155" s="258"/>
      <c r="U155" s="258"/>
      <c r="V155" s="258"/>
      <c r="W155" s="258"/>
      <c r="X155" s="258"/>
      <c r="Y155" s="262"/>
      <c r="Z155" s="258"/>
      <c r="AA155" s="258"/>
      <c r="AB155" s="258"/>
      <c r="AC155" s="258"/>
      <c r="AD155" s="258"/>
      <c r="AE155" s="258"/>
      <c r="AF155" s="258"/>
      <c r="AG155" s="258"/>
      <c r="AH155" s="258"/>
      <c r="AI155" s="258"/>
      <c r="AJ155" s="258"/>
    </row>
    <row r="156" spans="1:36" ht="12.5">
      <c r="A156" s="258"/>
      <c r="B156" s="256"/>
      <c r="C156" s="258"/>
      <c r="D156" s="256"/>
      <c r="E156" s="258"/>
      <c r="F156" s="258"/>
      <c r="G156" s="258"/>
      <c r="H156" s="256"/>
      <c r="I156" s="258"/>
      <c r="J156" s="258"/>
      <c r="K156" s="258"/>
      <c r="L156" s="258"/>
      <c r="M156" s="258"/>
      <c r="N156" s="259"/>
      <c r="O156" s="260"/>
      <c r="P156" s="260"/>
      <c r="Q156" s="258"/>
      <c r="R156" s="261"/>
      <c r="S156" s="261"/>
      <c r="T156" s="258"/>
      <c r="U156" s="258"/>
      <c r="V156" s="258"/>
      <c r="W156" s="258"/>
      <c r="X156" s="258"/>
      <c r="Y156" s="262"/>
      <c r="Z156" s="258"/>
      <c r="AA156" s="258"/>
      <c r="AB156" s="258"/>
      <c r="AC156" s="258"/>
      <c r="AD156" s="258"/>
      <c r="AE156" s="258"/>
      <c r="AF156" s="258"/>
      <c r="AG156" s="258"/>
      <c r="AH156" s="258"/>
      <c r="AI156" s="258"/>
      <c r="AJ156" s="258"/>
    </row>
    <row r="157" spans="1:36" ht="12.5">
      <c r="A157" s="258"/>
      <c r="B157" s="256"/>
      <c r="C157" s="258"/>
      <c r="D157" s="256"/>
      <c r="E157" s="258"/>
      <c r="F157" s="258"/>
      <c r="G157" s="258"/>
      <c r="H157" s="256"/>
      <c r="I157" s="258"/>
      <c r="J157" s="258"/>
      <c r="K157" s="258"/>
      <c r="L157" s="258"/>
      <c r="M157" s="258"/>
      <c r="N157" s="259"/>
      <c r="O157" s="260"/>
      <c r="P157" s="260"/>
      <c r="Q157" s="258"/>
      <c r="R157" s="261"/>
      <c r="S157" s="261"/>
      <c r="T157" s="258"/>
      <c r="U157" s="258"/>
      <c r="V157" s="258"/>
      <c r="W157" s="258"/>
      <c r="X157" s="258"/>
      <c r="Y157" s="262"/>
      <c r="Z157" s="258"/>
      <c r="AA157" s="258"/>
      <c r="AB157" s="258"/>
      <c r="AC157" s="258"/>
      <c r="AD157" s="258"/>
      <c r="AE157" s="258"/>
      <c r="AF157" s="258"/>
      <c r="AG157" s="258"/>
      <c r="AH157" s="258"/>
      <c r="AI157" s="258"/>
      <c r="AJ157" s="258"/>
    </row>
    <row r="158" spans="1:36" ht="12.5">
      <c r="A158" s="258"/>
      <c r="B158" s="256"/>
      <c r="C158" s="258"/>
      <c r="D158" s="256"/>
      <c r="E158" s="258"/>
      <c r="F158" s="258"/>
      <c r="G158" s="258"/>
      <c r="H158" s="256"/>
      <c r="I158" s="258"/>
      <c r="J158" s="258"/>
      <c r="K158" s="258"/>
      <c r="L158" s="258"/>
      <c r="M158" s="258"/>
      <c r="N158" s="259"/>
      <c r="O158" s="260"/>
      <c r="P158" s="260"/>
      <c r="Q158" s="258"/>
      <c r="R158" s="261"/>
      <c r="S158" s="261"/>
      <c r="T158" s="258"/>
      <c r="U158" s="258"/>
      <c r="V158" s="258"/>
      <c r="W158" s="258"/>
      <c r="X158" s="258"/>
      <c r="Y158" s="262"/>
      <c r="Z158" s="258"/>
      <c r="AA158" s="258"/>
      <c r="AB158" s="258"/>
      <c r="AC158" s="258"/>
      <c r="AD158" s="258"/>
      <c r="AE158" s="258"/>
      <c r="AF158" s="258"/>
      <c r="AG158" s="258"/>
      <c r="AH158" s="258"/>
      <c r="AI158" s="258"/>
      <c r="AJ158" s="258"/>
    </row>
    <row r="159" spans="1:36" ht="12.5">
      <c r="A159" s="258"/>
      <c r="B159" s="256"/>
      <c r="C159" s="258"/>
      <c r="D159" s="256"/>
      <c r="E159" s="258"/>
      <c r="F159" s="258"/>
      <c r="G159" s="258"/>
      <c r="H159" s="256"/>
      <c r="I159" s="258"/>
      <c r="J159" s="258"/>
      <c r="K159" s="258"/>
      <c r="L159" s="258"/>
      <c r="M159" s="258"/>
      <c r="N159" s="259"/>
      <c r="O159" s="260"/>
      <c r="P159" s="260"/>
      <c r="Q159" s="258"/>
      <c r="R159" s="261"/>
      <c r="S159" s="261"/>
      <c r="T159" s="258"/>
      <c r="U159" s="258"/>
      <c r="V159" s="258"/>
      <c r="W159" s="258"/>
      <c r="X159" s="258"/>
      <c r="Y159" s="262"/>
      <c r="Z159" s="258"/>
      <c r="AA159" s="258"/>
      <c r="AB159" s="258"/>
      <c r="AC159" s="258"/>
      <c r="AD159" s="258"/>
      <c r="AE159" s="258"/>
      <c r="AF159" s="258"/>
      <c r="AG159" s="258"/>
      <c r="AH159" s="258"/>
      <c r="AI159" s="258"/>
      <c r="AJ159" s="258"/>
    </row>
  </sheetData>
  <hyperlinks>
    <hyperlink ref="O4" r:id="rId1" xr:uid="{00000000-0004-0000-0500-000000000000}"/>
    <hyperlink ref="P4" r:id="rId2" xr:uid="{00000000-0004-0000-0500-000001000000}"/>
    <hyperlink ref="O5" r:id="rId3" xr:uid="{00000000-0004-0000-0500-000002000000}"/>
    <hyperlink ref="P5" r:id="rId4" xr:uid="{00000000-0004-0000-0500-000003000000}"/>
    <hyperlink ref="O6" r:id="rId5" xr:uid="{00000000-0004-0000-0500-000004000000}"/>
    <hyperlink ref="P6" r:id="rId6" xr:uid="{00000000-0004-0000-0500-000005000000}"/>
    <hyperlink ref="O7" r:id="rId7" xr:uid="{00000000-0004-0000-0500-000006000000}"/>
    <hyperlink ref="P7" r:id="rId8" xr:uid="{00000000-0004-0000-0500-000007000000}"/>
    <hyperlink ref="O8" r:id="rId9" xr:uid="{00000000-0004-0000-0500-000008000000}"/>
    <hyperlink ref="O9" r:id="rId10" xr:uid="{00000000-0004-0000-0500-000009000000}"/>
    <hyperlink ref="O10" r:id="rId11" xr:uid="{00000000-0004-0000-0500-00000A000000}"/>
    <hyperlink ref="P10" r:id="rId12" xr:uid="{00000000-0004-0000-0500-00000B000000}"/>
    <hyperlink ref="O11" r:id="rId13" xr:uid="{00000000-0004-0000-0500-00000C000000}"/>
    <hyperlink ref="P11" r:id="rId14" xr:uid="{00000000-0004-0000-0500-00000D000000}"/>
    <hyperlink ref="O12" r:id="rId15" xr:uid="{00000000-0004-0000-0500-00000E000000}"/>
    <hyperlink ref="O13" r:id="rId16" xr:uid="{00000000-0004-0000-0500-00000F000000}"/>
    <hyperlink ref="P13" r:id="rId17" xr:uid="{00000000-0004-0000-0500-000010000000}"/>
    <hyperlink ref="O14" r:id="rId18" xr:uid="{00000000-0004-0000-0500-000011000000}"/>
    <hyperlink ref="P14" r:id="rId19" xr:uid="{00000000-0004-0000-0500-000012000000}"/>
    <hyperlink ref="O15" r:id="rId20" xr:uid="{00000000-0004-0000-0500-000013000000}"/>
    <hyperlink ref="P15" r:id="rId21" xr:uid="{00000000-0004-0000-0500-000014000000}"/>
    <hyperlink ref="O16" r:id="rId22" xr:uid="{00000000-0004-0000-0500-000015000000}"/>
    <hyperlink ref="O17" r:id="rId23" xr:uid="{00000000-0004-0000-0500-000016000000}"/>
    <hyperlink ref="O18" r:id="rId24" xr:uid="{00000000-0004-0000-0500-000017000000}"/>
    <hyperlink ref="O19" r:id="rId25" xr:uid="{00000000-0004-0000-0500-000018000000}"/>
    <hyperlink ref="O20" r:id="rId26" xr:uid="{00000000-0004-0000-0500-000019000000}"/>
    <hyperlink ref="O21" r:id="rId27" xr:uid="{00000000-0004-0000-0500-00001A000000}"/>
    <hyperlink ref="O22" r:id="rId28" xr:uid="{00000000-0004-0000-0500-00001B000000}"/>
    <hyperlink ref="O23" r:id="rId29" xr:uid="{00000000-0004-0000-0500-00001C000000}"/>
    <hyperlink ref="P23" r:id="rId30" xr:uid="{00000000-0004-0000-0500-00001D000000}"/>
    <hyperlink ref="S23" r:id="rId31" xr:uid="{00000000-0004-0000-0500-00001E000000}"/>
    <hyperlink ref="O24" r:id="rId32" xr:uid="{00000000-0004-0000-0500-00001F000000}"/>
    <hyperlink ref="O25" r:id="rId33" xr:uid="{00000000-0004-0000-0500-000020000000}"/>
    <hyperlink ref="P25" r:id="rId34" location="5" xr:uid="{00000000-0004-0000-0500-000021000000}"/>
    <hyperlink ref="S25" r:id="rId35" xr:uid="{00000000-0004-0000-0500-000022000000}"/>
    <hyperlink ref="O26" r:id="rId36" xr:uid="{00000000-0004-0000-0500-000023000000}"/>
    <hyperlink ref="P26" r:id="rId37" xr:uid="{00000000-0004-0000-0500-000024000000}"/>
    <hyperlink ref="O27" r:id="rId38" xr:uid="{00000000-0004-0000-0500-000025000000}"/>
    <hyperlink ref="P27" r:id="rId39" xr:uid="{00000000-0004-0000-0500-000026000000}"/>
    <hyperlink ref="O28" r:id="rId40" location=".UFpUVqRYtmg" xr:uid="{00000000-0004-0000-0500-000027000000}"/>
    <hyperlink ref="P28" r:id="rId41" xr:uid="{00000000-0004-0000-0500-000028000000}"/>
    <hyperlink ref="O29" r:id="rId42" xr:uid="{00000000-0004-0000-0500-000029000000}"/>
    <hyperlink ref="O30" r:id="rId43" xr:uid="{00000000-0004-0000-0500-00002A000000}"/>
    <hyperlink ref="P30" r:id="rId44" xr:uid="{00000000-0004-0000-0500-00002B000000}"/>
    <hyperlink ref="O31" r:id="rId45" xr:uid="{00000000-0004-0000-0500-00002C000000}"/>
    <hyperlink ref="P31" r:id="rId46" xr:uid="{00000000-0004-0000-0500-00002D000000}"/>
    <hyperlink ref="O32" r:id="rId47" xr:uid="{00000000-0004-0000-0500-00002E000000}"/>
    <hyperlink ref="P32" r:id="rId48" xr:uid="{00000000-0004-0000-0500-00002F000000}"/>
    <hyperlink ref="O33" r:id="rId49" xr:uid="{00000000-0004-0000-0500-000030000000}"/>
    <hyperlink ref="O34" r:id="rId50" xr:uid="{00000000-0004-0000-0500-000031000000}"/>
    <hyperlink ref="P34" r:id="rId51" xr:uid="{00000000-0004-0000-0500-000032000000}"/>
    <hyperlink ref="A35" r:id="rId52" xr:uid="{00000000-0004-0000-0500-000033000000}"/>
    <hyperlink ref="O35" r:id="rId53" xr:uid="{00000000-0004-0000-0500-000034000000}"/>
    <hyperlink ref="O36" r:id="rId54" xr:uid="{00000000-0004-0000-0500-000035000000}"/>
    <hyperlink ref="O37" r:id="rId55" xr:uid="{00000000-0004-0000-0500-000036000000}"/>
    <hyperlink ref="O38" r:id="rId56" xr:uid="{00000000-0004-0000-0500-000037000000}"/>
    <hyperlink ref="P38" r:id="rId57" xr:uid="{00000000-0004-0000-0500-000038000000}"/>
    <hyperlink ref="O39" r:id="rId58" xr:uid="{00000000-0004-0000-0500-000039000000}"/>
    <hyperlink ref="O40" r:id="rId59" xr:uid="{00000000-0004-0000-0500-00003A000000}"/>
    <hyperlink ref="O41" r:id="rId60" xr:uid="{00000000-0004-0000-0500-00003B000000}"/>
    <hyperlink ref="O42" r:id="rId61" xr:uid="{00000000-0004-0000-0500-00003C000000}"/>
    <hyperlink ref="O43" r:id="rId62" xr:uid="{00000000-0004-0000-0500-00003D000000}"/>
    <hyperlink ref="O44" r:id="rId63" xr:uid="{00000000-0004-0000-0500-00003E000000}"/>
    <hyperlink ref="O45" r:id="rId64" xr:uid="{00000000-0004-0000-0500-00003F000000}"/>
    <hyperlink ref="O46" r:id="rId65" xr:uid="{00000000-0004-0000-0500-000040000000}"/>
    <hyperlink ref="O47" r:id="rId66" xr:uid="{00000000-0004-0000-0500-000041000000}"/>
    <hyperlink ref="O48" r:id="rId67" xr:uid="{00000000-0004-0000-0500-000042000000}"/>
    <hyperlink ref="O49" r:id="rId68" xr:uid="{00000000-0004-0000-0500-000043000000}"/>
    <hyperlink ref="O50" r:id="rId69" xr:uid="{00000000-0004-0000-0500-000044000000}"/>
    <hyperlink ref="P50" r:id="rId70" xr:uid="{00000000-0004-0000-0500-000045000000}"/>
    <hyperlink ref="O51" r:id="rId71" xr:uid="{00000000-0004-0000-0500-000046000000}"/>
    <hyperlink ref="P51" r:id="rId72" xr:uid="{00000000-0004-0000-0500-000047000000}"/>
    <hyperlink ref="O52" r:id="rId73" xr:uid="{00000000-0004-0000-0500-000048000000}"/>
    <hyperlink ref="O53" r:id="rId74" xr:uid="{00000000-0004-0000-0500-000049000000}"/>
    <hyperlink ref="P53" r:id="rId75" xr:uid="{00000000-0004-0000-0500-00004A000000}"/>
    <hyperlink ref="O54" r:id="rId76" xr:uid="{00000000-0004-0000-0500-00004B000000}"/>
    <hyperlink ref="P54" r:id="rId77" xr:uid="{00000000-0004-0000-0500-00004C000000}"/>
    <hyperlink ref="O55" r:id="rId78" xr:uid="{00000000-0004-0000-0500-00004D000000}"/>
    <hyperlink ref="P55" r:id="rId79" xr:uid="{00000000-0004-0000-0500-00004E000000}"/>
    <hyperlink ref="O56" r:id="rId80" xr:uid="{00000000-0004-0000-0500-00004F000000}"/>
    <hyperlink ref="P56" r:id="rId81" xr:uid="{00000000-0004-0000-0500-000050000000}"/>
    <hyperlink ref="O57" r:id="rId82" xr:uid="{00000000-0004-0000-0500-000051000000}"/>
    <hyperlink ref="P57" r:id="rId83" xr:uid="{00000000-0004-0000-0500-000052000000}"/>
    <hyperlink ref="O58" r:id="rId84" xr:uid="{00000000-0004-0000-0500-000053000000}"/>
    <hyperlink ref="O59" r:id="rId85" xr:uid="{00000000-0004-0000-0500-000054000000}"/>
    <hyperlink ref="O60" r:id="rId86" xr:uid="{00000000-0004-0000-0500-000055000000}"/>
    <hyperlink ref="O61" r:id="rId87" xr:uid="{00000000-0004-0000-0500-000056000000}"/>
    <hyperlink ref="O62" r:id="rId88" xr:uid="{00000000-0004-0000-0500-000057000000}"/>
    <hyperlink ref="O63" r:id="rId89" xr:uid="{00000000-0004-0000-0500-000058000000}"/>
    <hyperlink ref="A64" r:id="rId90" xr:uid="{00000000-0004-0000-0500-000059000000}"/>
    <hyperlink ref="O64" r:id="rId91" xr:uid="{00000000-0004-0000-0500-00005A000000}"/>
    <hyperlink ref="O65" r:id="rId92" xr:uid="{00000000-0004-0000-0500-00005B000000}"/>
    <hyperlink ref="O66" r:id="rId93" xr:uid="{00000000-0004-0000-0500-00005C000000}"/>
    <hyperlink ref="O67" r:id="rId94" xr:uid="{00000000-0004-0000-0500-00005D000000}"/>
    <hyperlink ref="O68" r:id="rId95" xr:uid="{00000000-0004-0000-0500-00005E000000}"/>
    <hyperlink ref="P68" r:id="rId96" xr:uid="{00000000-0004-0000-0500-00005F000000}"/>
    <hyperlink ref="O69" r:id="rId97" xr:uid="{00000000-0004-0000-0500-000060000000}"/>
    <hyperlink ref="P69" r:id="rId98" xr:uid="{00000000-0004-0000-0500-000061000000}"/>
    <hyperlink ref="O70" r:id="rId99" xr:uid="{00000000-0004-0000-0500-000062000000}"/>
    <hyperlink ref="P70" r:id="rId100" xr:uid="{00000000-0004-0000-0500-000063000000}"/>
    <hyperlink ref="O71" r:id="rId101" xr:uid="{00000000-0004-0000-0500-000064000000}"/>
    <hyperlink ref="O72" r:id="rId102" xr:uid="{00000000-0004-0000-0500-000065000000}"/>
    <hyperlink ref="P72" r:id="rId103" xr:uid="{00000000-0004-0000-0500-000066000000}"/>
    <hyperlink ref="O73" r:id="rId104" xr:uid="{00000000-0004-0000-0500-000067000000}"/>
    <hyperlink ref="P73" r:id="rId105" xr:uid="{00000000-0004-0000-0500-000068000000}"/>
    <hyperlink ref="O74" r:id="rId106" xr:uid="{00000000-0004-0000-0500-000069000000}"/>
    <hyperlink ref="O75" r:id="rId107" xr:uid="{00000000-0004-0000-0500-00006A000000}"/>
    <hyperlink ref="O76" r:id="rId108" xr:uid="{00000000-0004-0000-0500-00006B000000}"/>
    <hyperlink ref="P76" r:id="rId109" xr:uid="{00000000-0004-0000-0500-00006C000000}"/>
    <hyperlink ref="O77" r:id="rId110" xr:uid="{00000000-0004-0000-0500-00006D000000}"/>
    <hyperlink ref="P77" r:id="rId111" xr:uid="{00000000-0004-0000-0500-00006E000000}"/>
    <hyperlink ref="O78" r:id="rId112" xr:uid="{00000000-0004-0000-0500-00006F000000}"/>
    <hyperlink ref="O79" r:id="rId113" xr:uid="{00000000-0004-0000-0500-000070000000}"/>
    <hyperlink ref="O80" r:id="rId114" xr:uid="{00000000-0004-0000-0500-000071000000}"/>
    <hyperlink ref="O81" r:id="rId115" xr:uid="{00000000-0004-0000-0500-000072000000}"/>
    <hyperlink ref="A82" r:id="rId116" xr:uid="{00000000-0004-0000-0500-000073000000}"/>
    <hyperlink ref="O82" r:id="rId117" xr:uid="{00000000-0004-0000-0500-000074000000}"/>
    <hyperlink ref="P82" r:id="rId118" xr:uid="{00000000-0004-0000-0500-000075000000}"/>
    <hyperlink ref="O83" r:id="rId119" location=".UFjFaKRYtmg" xr:uid="{00000000-0004-0000-0500-000076000000}"/>
    <hyperlink ref="P83" r:id="rId120" xr:uid="{00000000-0004-0000-0500-000077000000}"/>
    <hyperlink ref="O84" r:id="rId121" xr:uid="{00000000-0004-0000-0500-000078000000}"/>
    <hyperlink ref="O85" r:id="rId122" xr:uid="{00000000-0004-0000-0500-000079000000}"/>
    <hyperlink ref="P85" r:id="rId123" xr:uid="{00000000-0004-0000-0500-00007A000000}"/>
    <hyperlink ref="O86" r:id="rId124" xr:uid="{00000000-0004-0000-0500-00007B000000}"/>
    <hyperlink ref="O87" r:id="rId125" xr:uid="{00000000-0004-0000-0500-00007C000000}"/>
    <hyperlink ref="O88" r:id="rId126" xr:uid="{00000000-0004-0000-0500-00007D000000}"/>
    <hyperlink ref="P88" r:id="rId127" xr:uid="{00000000-0004-0000-0500-00007E000000}"/>
    <hyperlink ref="O89" r:id="rId128" xr:uid="{00000000-0004-0000-0500-00007F000000}"/>
    <hyperlink ref="P89" r:id="rId129" xr:uid="{00000000-0004-0000-0500-000080000000}"/>
    <hyperlink ref="O90" r:id="rId130" xr:uid="{00000000-0004-0000-0500-000081000000}"/>
    <hyperlink ref="O91" r:id="rId131" xr:uid="{00000000-0004-0000-0500-000082000000}"/>
    <hyperlink ref="P91" r:id="rId132" xr:uid="{00000000-0004-0000-0500-000083000000}"/>
    <hyperlink ref="O92" r:id="rId133" xr:uid="{00000000-0004-0000-0500-000084000000}"/>
    <hyperlink ref="O93" r:id="rId134" xr:uid="{00000000-0004-0000-0500-000085000000}"/>
    <hyperlink ref="P93" r:id="rId135" xr:uid="{00000000-0004-0000-0500-000086000000}"/>
    <hyperlink ref="O94" r:id="rId136" xr:uid="{00000000-0004-0000-0500-000087000000}"/>
    <hyperlink ref="O95" r:id="rId137" xr:uid="{00000000-0004-0000-0500-000088000000}"/>
    <hyperlink ref="P95" r:id="rId138" xr:uid="{00000000-0004-0000-0500-000089000000}"/>
    <hyperlink ref="O96" r:id="rId139" xr:uid="{00000000-0004-0000-0500-00008A000000}"/>
    <hyperlink ref="O97" r:id="rId140" xr:uid="{00000000-0004-0000-0500-00008B000000}"/>
    <hyperlink ref="P97" r:id="rId141" xr:uid="{00000000-0004-0000-0500-00008C000000}"/>
    <hyperlink ref="O98" r:id="rId142" xr:uid="{00000000-0004-0000-0500-00008D000000}"/>
    <hyperlink ref="O99" r:id="rId143" xr:uid="{00000000-0004-0000-0500-00008E000000}"/>
    <hyperlink ref="O100" r:id="rId144" xr:uid="{00000000-0004-0000-0500-00008F000000}"/>
    <hyperlink ref="P100" r:id="rId145" xr:uid="{00000000-0004-0000-0500-000090000000}"/>
    <hyperlink ref="O101" r:id="rId146" xr:uid="{00000000-0004-0000-0500-000091000000}"/>
    <hyperlink ref="O102" r:id="rId147" xr:uid="{00000000-0004-0000-0500-000092000000}"/>
    <hyperlink ref="P102" r:id="rId148" xr:uid="{00000000-0004-0000-0500-000093000000}"/>
    <hyperlink ref="O103" r:id="rId149" xr:uid="{00000000-0004-0000-0500-000094000000}"/>
    <hyperlink ref="O104" r:id="rId150" xr:uid="{00000000-0004-0000-0500-000095000000}"/>
    <hyperlink ref="P104" r:id="rId151" xr:uid="{00000000-0004-0000-0500-000096000000}"/>
    <hyperlink ref="O105" r:id="rId152" xr:uid="{00000000-0004-0000-0500-000097000000}"/>
    <hyperlink ref="P105" r:id="rId153" xr:uid="{00000000-0004-0000-0500-000098000000}"/>
    <hyperlink ref="O106" r:id="rId154" xr:uid="{00000000-0004-0000-0500-000099000000}"/>
    <hyperlink ref="O107" r:id="rId155" xr:uid="{00000000-0004-0000-0500-00009A000000}"/>
    <hyperlink ref="P107" r:id="rId156" xr:uid="{00000000-0004-0000-0500-00009B000000}"/>
    <hyperlink ref="O108" r:id="rId157" xr:uid="{00000000-0004-0000-0500-00009C000000}"/>
    <hyperlink ref="A109" r:id="rId158" xr:uid="{00000000-0004-0000-0500-00009D000000}"/>
    <hyperlink ref="O109" r:id="rId159" xr:uid="{00000000-0004-0000-0500-00009E000000}"/>
    <hyperlink ref="O110" r:id="rId160" xr:uid="{00000000-0004-0000-0500-00009F000000}"/>
    <hyperlink ref="O111" r:id="rId161" xr:uid="{00000000-0004-0000-0500-0000A0000000}"/>
    <hyperlink ref="P111" r:id="rId162" xr:uid="{00000000-0004-0000-0500-0000A1000000}"/>
    <hyperlink ref="O112" r:id="rId163" xr:uid="{00000000-0004-0000-0500-0000A2000000}"/>
    <hyperlink ref="O113" r:id="rId164" xr:uid="{00000000-0004-0000-0500-0000A3000000}"/>
    <hyperlink ref="P113" r:id="rId165" xr:uid="{00000000-0004-0000-0500-0000A4000000}"/>
    <hyperlink ref="O114" r:id="rId166" xr:uid="{00000000-0004-0000-0500-0000A5000000}"/>
    <hyperlink ref="O115" r:id="rId167" xr:uid="{00000000-0004-0000-0500-0000A6000000}"/>
    <hyperlink ref="P115" r:id="rId168" location=".UFi-HaRYtmg" xr:uid="{00000000-0004-0000-0500-0000A7000000}"/>
    <hyperlink ref="O116" r:id="rId169" xr:uid="{00000000-0004-0000-0500-0000A8000000}"/>
    <hyperlink ref="O117" r:id="rId170" xr:uid="{00000000-0004-0000-0500-0000A9000000}"/>
    <hyperlink ref="A118" r:id="rId171" xr:uid="{00000000-0004-0000-0500-0000AA000000}"/>
    <hyperlink ref="O118" r:id="rId172" xr:uid="{00000000-0004-0000-0500-0000AB000000}"/>
    <hyperlink ref="O119" r:id="rId173" xr:uid="{00000000-0004-0000-0500-0000AC000000}"/>
    <hyperlink ref="O120" r:id="rId174" xr:uid="{00000000-0004-0000-0500-0000AD000000}"/>
    <hyperlink ref="P120" r:id="rId175" xr:uid="{00000000-0004-0000-0500-0000AE000000}"/>
    <hyperlink ref="O121" r:id="rId176" xr:uid="{00000000-0004-0000-0500-0000AF000000}"/>
    <hyperlink ref="O122" r:id="rId177" xr:uid="{00000000-0004-0000-0500-0000B0000000}"/>
    <hyperlink ref="P122" r:id="rId178" xr:uid="{00000000-0004-0000-0500-0000B1000000}"/>
    <hyperlink ref="O123" r:id="rId179" xr:uid="{00000000-0004-0000-0500-0000B2000000}"/>
    <hyperlink ref="O124" r:id="rId180" location=".UFiz7aRYtmg" xr:uid="{00000000-0004-0000-0500-0000B3000000}"/>
    <hyperlink ref="P124" r:id="rId181" xr:uid="{00000000-0004-0000-0500-0000B4000000}"/>
    <hyperlink ref="O125" r:id="rId182" xr:uid="{00000000-0004-0000-0500-0000B5000000}"/>
    <hyperlink ref="P125" r:id="rId183" xr:uid="{00000000-0004-0000-0500-0000B6000000}"/>
    <hyperlink ref="O126" r:id="rId184" location=".UFcROxgUwaA" xr:uid="{00000000-0004-0000-0500-0000B7000000}"/>
    <hyperlink ref="O127" r:id="rId185" xr:uid="{00000000-0004-0000-0500-0000B8000000}"/>
    <hyperlink ref="P127" r:id="rId186" location=".UFcN8RgUwaA" xr:uid="{00000000-0004-0000-0500-0000B9000000}"/>
    <hyperlink ref="O128" r:id="rId187" xr:uid="{00000000-0004-0000-0500-0000BA000000}"/>
    <hyperlink ref="O129" r:id="rId188" xr:uid="{00000000-0004-0000-0500-0000BB000000}"/>
    <hyperlink ref="O130" r:id="rId189" xr:uid="{00000000-0004-0000-0500-0000BC000000}"/>
    <hyperlink ref="O131" r:id="rId190" xr:uid="{00000000-0004-0000-0500-0000BD000000}"/>
    <hyperlink ref="O132" r:id="rId191" xr:uid="{00000000-0004-0000-0500-0000BE000000}"/>
    <hyperlink ref="O133" r:id="rId192" xr:uid="{00000000-0004-0000-0500-0000BF000000}"/>
    <hyperlink ref="O134" r:id="rId193" xr:uid="{00000000-0004-0000-0500-0000C0000000}"/>
    <hyperlink ref="O135" r:id="rId194" xr:uid="{00000000-0004-0000-0500-0000C1000000}"/>
    <hyperlink ref="O136" r:id="rId195" xr:uid="{00000000-0004-0000-0500-0000C2000000}"/>
    <hyperlink ref="O137" r:id="rId196" xr:uid="{00000000-0004-0000-0500-0000C3000000}"/>
    <hyperlink ref="O138" r:id="rId197" xr:uid="{00000000-0004-0000-0500-0000C4000000}"/>
    <hyperlink ref="O139" r:id="rId198" xr:uid="{00000000-0004-0000-0500-0000C5000000}"/>
    <hyperlink ref="O140" r:id="rId199" xr:uid="{00000000-0004-0000-0500-0000C6000000}"/>
    <hyperlink ref="O141" r:id="rId200" xr:uid="{00000000-0004-0000-0500-0000C7000000}"/>
    <hyperlink ref="O142" r:id="rId201" xr:uid="{00000000-0004-0000-0500-0000C8000000}"/>
    <hyperlink ref="O143" r:id="rId202" xr:uid="{00000000-0004-0000-0500-0000C9000000}"/>
    <hyperlink ref="O144" r:id="rId203" xr:uid="{00000000-0004-0000-0500-0000CA000000}"/>
    <hyperlink ref="O145" r:id="rId204" xr:uid="{00000000-0004-0000-0500-0000CB000000}"/>
    <hyperlink ref="O146" r:id="rId205" xr:uid="{00000000-0004-0000-0500-0000CC000000}"/>
    <hyperlink ref="O147" r:id="rId206" xr:uid="{00000000-0004-0000-0500-0000CD000000}"/>
    <hyperlink ref="P147" r:id="rId207" xr:uid="{00000000-0004-0000-0500-0000CE000000}"/>
    <hyperlink ref="O148" r:id="rId208" xr:uid="{00000000-0004-0000-0500-0000CF000000}"/>
    <hyperlink ref="O149" r:id="rId209" xr:uid="{00000000-0004-0000-0500-0000D0000000}"/>
    <hyperlink ref="O150" r:id="rId210" xr:uid="{00000000-0004-0000-0500-0000D1000000}"/>
    <hyperlink ref="O151" r:id="rId211" xr:uid="{00000000-0004-0000-0500-0000D2000000}"/>
    <hyperlink ref="P151" r:id="rId212" xr:uid="{00000000-0004-0000-0500-0000D3000000}"/>
    <hyperlink ref="O152" r:id="rId213" xr:uid="{00000000-0004-0000-0500-0000D4000000}"/>
    <hyperlink ref="O153" r:id="rId214" xr:uid="{00000000-0004-0000-0500-0000D5000000}"/>
    <hyperlink ref="P153" r:id="rId215" xr:uid="{00000000-0004-0000-0500-0000D6000000}"/>
    <hyperlink ref="O154" r:id="rId216" xr:uid="{00000000-0004-0000-0500-0000D7000000}"/>
    <hyperlink ref="P154" r:id="rId217" xr:uid="{00000000-0004-0000-0500-0000D8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100"/>
  <sheetViews>
    <sheetView workbookViewId="0"/>
  </sheetViews>
  <sheetFormatPr defaultColWidth="14.453125" defaultRowHeight="12.75" customHeight="1"/>
  <cols>
    <col min="1" max="1" width="58.26953125" customWidth="1"/>
    <col min="2" max="2" width="48.81640625" customWidth="1"/>
    <col min="3" max="3" width="33.26953125" customWidth="1"/>
    <col min="4" max="20" width="17.26953125" customWidth="1"/>
  </cols>
  <sheetData>
    <row r="1" spans="1:20" ht="12.75" customHeight="1">
      <c r="A1" s="174" t="s">
        <v>1928</v>
      </c>
      <c r="B1" s="179"/>
      <c r="C1" s="179"/>
      <c r="D1" s="179"/>
      <c r="E1" s="179"/>
      <c r="F1" s="179"/>
      <c r="G1" s="179"/>
      <c r="H1" s="179"/>
      <c r="I1" s="179"/>
      <c r="J1" s="179"/>
      <c r="K1" s="179"/>
      <c r="L1" s="179"/>
      <c r="M1" s="179"/>
      <c r="N1" s="179"/>
      <c r="O1" s="179"/>
      <c r="P1" s="179"/>
      <c r="Q1" s="179"/>
      <c r="R1" s="179"/>
      <c r="S1" s="179"/>
      <c r="T1" s="179"/>
    </row>
    <row r="2" spans="1:20" ht="12.75" customHeight="1">
      <c r="A2" s="174" t="s">
        <v>1929</v>
      </c>
      <c r="B2" s="179"/>
      <c r="C2" s="179"/>
      <c r="D2" s="179"/>
      <c r="E2" s="179"/>
      <c r="F2" s="179"/>
      <c r="G2" s="179"/>
      <c r="H2" s="179"/>
      <c r="I2" s="179"/>
      <c r="J2" s="179"/>
      <c r="K2" s="179"/>
      <c r="L2" s="179"/>
      <c r="M2" s="179"/>
      <c r="N2" s="179"/>
      <c r="O2" s="179"/>
      <c r="P2" s="179"/>
      <c r="Q2" s="179"/>
      <c r="R2" s="179"/>
      <c r="S2" s="179"/>
      <c r="T2" s="179"/>
    </row>
    <row r="3" spans="1:20" ht="12.75" customHeight="1">
      <c r="A3" s="174" t="s">
        <v>1930</v>
      </c>
      <c r="B3" s="179"/>
      <c r="C3" s="179"/>
      <c r="D3" s="179"/>
      <c r="E3" s="179"/>
      <c r="F3" s="179"/>
      <c r="G3" s="179"/>
      <c r="H3" s="179"/>
      <c r="I3" s="179"/>
      <c r="J3" s="179"/>
      <c r="K3" s="179"/>
      <c r="L3" s="179"/>
      <c r="M3" s="179"/>
      <c r="N3" s="179"/>
      <c r="O3" s="179"/>
      <c r="P3" s="179"/>
      <c r="Q3" s="179"/>
      <c r="R3" s="179"/>
      <c r="S3" s="179"/>
      <c r="T3" s="179"/>
    </row>
    <row r="4" spans="1:20" ht="12.75" customHeight="1">
      <c r="A4" s="174" t="s">
        <v>1931</v>
      </c>
      <c r="B4" s="179"/>
      <c r="C4" s="179"/>
      <c r="D4" s="179"/>
      <c r="E4" s="179"/>
      <c r="F4" s="179"/>
      <c r="G4" s="179"/>
      <c r="H4" s="179"/>
      <c r="I4" s="179"/>
      <c r="J4" s="179"/>
      <c r="K4" s="179"/>
      <c r="L4" s="179"/>
      <c r="M4" s="179"/>
      <c r="N4" s="179"/>
      <c r="O4" s="179"/>
      <c r="P4" s="179"/>
      <c r="Q4" s="179"/>
      <c r="R4" s="179"/>
      <c r="S4" s="179"/>
      <c r="T4" s="179"/>
    </row>
    <row r="5" spans="1:20" ht="12.75" customHeight="1">
      <c r="A5" s="174" t="s">
        <v>1932</v>
      </c>
      <c r="B5" s="179"/>
      <c r="C5" s="179"/>
      <c r="D5" s="179"/>
      <c r="E5" s="179"/>
      <c r="F5" s="179"/>
      <c r="G5" s="179"/>
      <c r="H5" s="179"/>
      <c r="I5" s="179"/>
      <c r="J5" s="179"/>
      <c r="K5" s="179"/>
      <c r="L5" s="179"/>
      <c r="M5" s="179"/>
      <c r="N5" s="179"/>
      <c r="O5" s="179"/>
      <c r="P5" s="179"/>
      <c r="Q5" s="179"/>
      <c r="R5" s="179"/>
      <c r="S5" s="179"/>
      <c r="T5" s="179"/>
    </row>
    <row r="6" spans="1:20" ht="12.75" customHeight="1">
      <c r="A6" s="179"/>
      <c r="B6" s="174" t="s">
        <v>1933</v>
      </c>
      <c r="C6" s="179"/>
      <c r="D6" s="179"/>
      <c r="E6" s="179"/>
      <c r="F6" s="179"/>
      <c r="G6" s="179"/>
      <c r="H6" s="179"/>
      <c r="I6" s="179"/>
      <c r="J6" s="179"/>
      <c r="K6" s="179"/>
      <c r="L6" s="179"/>
      <c r="M6" s="179"/>
      <c r="N6" s="179"/>
      <c r="O6" s="179"/>
      <c r="P6" s="179"/>
      <c r="Q6" s="179"/>
      <c r="R6" s="179"/>
      <c r="S6" s="179"/>
      <c r="T6" s="179"/>
    </row>
    <row r="7" spans="1:20" ht="12.75" customHeight="1">
      <c r="A7" s="174"/>
      <c r="B7" s="179"/>
      <c r="C7" s="179"/>
      <c r="D7" s="179"/>
      <c r="E7" s="179"/>
      <c r="F7" s="179"/>
      <c r="G7" s="179"/>
      <c r="H7" s="179"/>
      <c r="I7" s="179"/>
      <c r="J7" s="179"/>
      <c r="K7" s="179"/>
      <c r="L7" s="179"/>
      <c r="M7" s="179"/>
      <c r="N7" s="179"/>
      <c r="O7" s="179"/>
      <c r="P7" s="179"/>
      <c r="Q7" s="179"/>
      <c r="R7" s="179"/>
      <c r="S7" s="179"/>
      <c r="T7" s="179"/>
    </row>
    <row r="8" spans="1:20" ht="12.75" customHeight="1">
      <c r="A8" s="174"/>
      <c r="B8" s="179"/>
      <c r="C8" s="179"/>
      <c r="D8" s="179"/>
      <c r="E8" s="179"/>
      <c r="F8" s="179"/>
      <c r="G8" s="179"/>
      <c r="H8" s="179"/>
      <c r="I8" s="179"/>
      <c r="J8" s="179"/>
      <c r="K8" s="179"/>
      <c r="L8" s="179"/>
      <c r="M8" s="179"/>
      <c r="N8" s="179"/>
      <c r="O8" s="179"/>
      <c r="P8" s="179"/>
      <c r="Q8" s="179"/>
      <c r="R8" s="179"/>
      <c r="S8" s="179"/>
      <c r="T8" s="179"/>
    </row>
    <row r="9" spans="1:20" ht="12.75" customHeight="1">
      <c r="A9" s="174"/>
      <c r="B9" s="179"/>
      <c r="C9" s="179"/>
      <c r="D9" s="179"/>
      <c r="E9" s="179"/>
      <c r="F9" s="179"/>
      <c r="G9" s="179"/>
      <c r="H9" s="179"/>
      <c r="I9" s="179"/>
      <c r="J9" s="179"/>
      <c r="K9" s="179"/>
      <c r="L9" s="179"/>
      <c r="M9" s="179"/>
      <c r="N9" s="179"/>
      <c r="O9" s="179"/>
      <c r="P9" s="179"/>
      <c r="Q9" s="179"/>
      <c r="R9" s="179"/>
      <c r="S9" s="179"/>
      <c r="T9" s="179"/>
    </row>
    <row r="10" spans="1:20" ht="12.75" customHeight="1">
      <c r="A10" s="174"/>
      <c r="B10" s="179"/>
      <c r="C10" s="179"/>
      <c r="D10" s="179"/>
      <c r="E10" s="179"/>
      <c r="F10" s="179"/>
      <c r="G10" s="179"/>
      <c r="H10" s="179"/>
      <c r="I10" s="179"/>
      <c r="J10" s="179"/>
      <c r="K10" s="179"/>
      <c r="L10" s="179"/>
      <c r="M10" s="179"/>
      <c r="N10" s="179"/>
      <c r="O10" s="179"/>
      <c r="P10" s="179"/>
      <c r="Q10" s="179"/>
      <c r="R10" s="179"/>
      <c r="S10" s="179"/>
      <c r="T10" s="179"/>
    </row>
    <row r="11" spans="1:20" ht="12.75" customHeight="1">
      <c r="A11" s="174"/>
      <c r="B11" s="179"/>
      <c r="C11" s="179"/>
      <c r="D11" s="179"/>
      <c r="E11" s="179"/>
      <c r="F11" s="179"/>
      <c r="G11" s="179"/>
      <c r="H11" s="179"/>
      <c r="I11" s="179"/>
      <c r="J11" s="179"/>
      <c r="K11" s="179"/>
      <c r="L11" s="179"/>
      <c r="M11" s="179"/>
      <c r="N11" s="179"/>
      <c r="O11" s="179"/>
      <c r="P11" s="179"/>
      <c r="Q11" s="179"/>
      <c r="R11" s="179"/>
      <c r="S11" s="179"/>
      <c r="T11" s="179"/>
    </row>
    <row r="12" spans="1:20" ht="12.75" customHeight="1">
      <c r="A12" s="179"/>
      <c r="B12" s="174"/>
      <c r="C12" s="179"/>
      <c r="D12" s="179"/>
      <c r="E12" s="179"/>
      <c r="F12" s="179"/>
      <c r="G12" s="179"/>
      <c r="H12" s="179"/>
      <c r="I12" s="179"/>
      <c r="J12" s="179"/>
      <c r="K12" s="179"/>
      <c r="L12" s="179"/>
      <c r="M12" s="179"/>
      <c r="N12" s="179"/>
      <c r="O12" s="179"/>
      <c r="P12" s="179"/>
      <c r="Q12" s="179"/>
      <c r="R12" s="179"/>
      <c r="S12" s="179"/>
      <c r="T12" s="179"/>
    </row>
    <row r="13" spans="1:20" ht="12.75" customHeight="1">
      <c r="A13" s="174"/>
      <c r="C13" s="179"/>
      <c r="D13" s="179"/>
      <c r="E13" s="179"/>
      <c r="F13" s="179"/>
      <c r="G13" s="179"/>
      <c r="H13" s="179"/>
      <c r="I13" s="179"/>
      <c r="J13" s="179"/>
      <c r="K13" s="179"/>
      <c r="L13" s="179"/>
      <c r="M13" s="179"/>
      <c r="N13" s="179"/>
      <c r="O13" s="179"/>
      <c r="P13" s="179"/>
      <c r="Q13" s="179"/>
      <c r="R13" s="179"/>
      <c r="S13" s="179"/>
      <c r="T13" s="179"/>
    </row>
    <row r="14" spans="1:20" ht="12.75" customHeight="1">
      <c r="A14" s="297"/>
      <c r="C14" s="179"/>
      <c r="D14" s="179"/>
      <c r="E14" s="179"/>
      <c r="F14" s="179"/>
      <c r="G14" s="179"/>
      <c r="H14" s="179"/>
      <c r="I14" s="179"/>
      <c r="J14" s="179"/>
      <c r="K14" s="179"/>
      <c r="L14" s="179"/>
      <c r="M14" s="179"/>
      <c r="N14" s="179"/>
      <c r="O14" s="179"/>
      <c r="P14" s="179"/>
      <c r="Q14" s="179"/>
      <c r="R14" s="179"/>
      <c r="S14" s="179"/>
      <c r="T14" s="179"/>
    </row>
    <row r="15" spans="1:20" ht="12.75" customHeight="1">
      <c r="A15" s="297"/>
      <c r="C15" s="179"/>
      <c r="D15" s="179"/>
      <c r="E15" s="179"/>
      <c r="F15" s="179"/>
      <c r="G15" s="179"/>
      <c r="H15" s="179"/>
      <c r="I15" s="179"/>
      <c r="J15" s="179"/>
      <c r="K15" s="179"/>
      <c r="L15" s="179"/>
      <c r="M15" s="179"/>
      <c r="N15" s="179"/>
      <c r="O15" s="179"/>
      <c r="P15" s="179"/>
      <c r="Q15" s="179"/>
      <c r="R15" s="179"/>
      <c r="S15" s="179"/>
      <c r="T15" s="179"/>
    </row>
    <row r="16" spans="1:20" ht="12.75" customHeight="1">
      <c r="A16" s="179"/>
      <c r="B16" s="174"/>
      <c r="C16" s="179"/>
      <c r="D16" s="179"/>
      <c r="E16" s="179"/>
      <c r="F16" s="179"/>
      <c r="G16" s="179"/>
      <c r="H16" s="179"/>
      <c r="I16" s="179"/>
      <c r="J16" s="179"/>
      <c r="K16" s="179"/>
      <c r="L16" s="179"/>
      <c r="M16" s="179"/>
      <c r="N16" s="179"/>
      <c r="O16" s="179"/>
      <c r="P16" s="179"/>
      <c r="Q16" s="179"/>
      <c r="R16" s="179"/>
      <c r="S16" s="179"/>
      <c r="T16" s="179"/>
    </row>
    <row r="17" spans="1:20" ht="12.75" customHeight="1">
      <c r="A17" s="173" t="s">
        <v>1934</v>
      </c>
      <c r="B17" s="174"/>
      <c r="C17" s="179"/>
      <c r="D17" s="179"/>
      <c r="E17" s="179"/>
      <c r="F17" s="179"/>
      <c r="G17" s="179"/>
      <c r="H17" s="179"/>
      <c r="I17" s="179"/>
      <c r="J17" s="179"/>
      <c r="K17" s="179"/>
      <c r="L17" s="179"/>
      <c r="M17" s="179"/>
      <c r="N17" s="179"/>
      <c r="O17" s="179"/>
      <c r="P17" s="179"/>
      <c r="Q17" s="179"/>
      <c r="R17" s="179"/>
      <c r="S17" s="179"/>
      <c r="T17" s="179"/>
    </row>
    <row r="18" spans="1:20" ht="12.75" customHeight="1">
      <c r="A18" s="179"/>
      <c r="B18" s="174"/>
      <c r="C18" s="179"/>
      <c r="D18" s="179"/>
      <c r="E18" s="179"/>
      <c r="F18" s="179"/>
      <c r="G18" s="179"/>
      <c r="H18" s="179"/>
      <c r="I18" s="179"/>
      <c r="J18" s="179"/>
      <c r="K18" s="179"/>
      <c r="L18" s="179"/>
      <c r="M18" s="179"/>
      <c r="N18" s="179"/>
      <c r="O18" s="179"/>
      <c r="P18" s="179"/>
      <c r="Q18" s="179"/>
      <c r="R18" s="179"/>
      <c r="S18" s="179"/>
      <c r="T18" s="179"/>
    </row>
    <row r="19" spans="1:20" ht="12.75" customHeight="1">
      <c r="A19" s="179"/>
      <c r="B19" s="174"/>
      <c r="C19" s="179"/>
      <c r="D19" s="179"/>
      <c r="E19" s="179"/>
      <c r="F19" s="179"/>
      <c r="G19" s="179"/>
      <c r="H19" s="179"/>
      <c r="I19" s="179"/>
      <c r="J19" s="179"/>
      <c r="K19" s="179"/>
      <c r="L19" s="179"/>
      <c r="M19" s="179"/>
      <c r="N19" s="179"/>
      <c r="O19" s="179"/>
      <c r="P19" s="179"/>
      <c r="Q19" s="179"/>
      <c r="R19" s="179"/>
      <c r="S19" s="179"/>
      <c r="T19" s="179"/>
    </row>
    <row r="20" spans="1:20" ht="12.75" customHeight="1">
      <c r="A20" s="174" t="s">
        <v>1935</v>
      </c>
      <c r="B20" s="179"/>
      <c r="C20" s="174"/>
      <c r="D20" s="179"/>
      <c r="E20" s="179"/>
      <c r="F20" s="179"/>
      <c r="G20" s="179"/>
      <c r="H20" s="179"/>
      <c r="I20" s="179"/>
      <c r="J20" s="179"/>
      <c r="K20" s="179"/>
      <c r="L20" s="179"/>
      <c r="M20" s="179"/>
      <c r="N20" s="179"/>
      <c r="O20" s="179"/>
      <c r="P20" s="179"/>
      <c r="Q20" s="179"/>
      <c r="R20" s="179"/>
      <c r="S20" s="179"/>
      <c r="T20" s="179"/>
    </row>
    <row r="21" spans="1:20" ht="12.75" customHeight="1">
      <c r="A21" s="174" t="s">
        <v>1936</v>
      </c>
      <c r="B21" s="179"/>
      <c r="C21" s="174"/>
      <c r="D21" s="179"/>
      <c r="E21" s="179"/>
      <c r="F21" s="179"/>
      <c r="G21" s="179"/>
      <c r="H21" s="179"/>
      <c r="I21" s="179"/>
      <c r="J21" s="179"/>
      <c r="K21" s="179"/>
      <c r="L21" s="179"/>
      <c r="M21" s="179"/>
      <c r="N21" s="179"/>
      <c r="O21" s="179"/>
      <c r="P21" s="179"/>
      <c r="Q21" s="179"/>
      <c r="R21" s="179"/>
      <c r="S21" s="179"/>
      <c r="T21" s="179"/>
    </row>
    <row r="22" spans="1:20" ht="12.75" customHeight="1">
      <c r="A22" s="173" t="s">
        <v>1937</v>
      </c>
      <c r="B22" s="179"/>
      <c r="C22" s="174"/>
      <c r="D22" s="179"/>
      <c r="E22" s="179"/>
      <c r="F22" s="179"/>
      <c r="G22" s="179"/>
      <c r="H22" s="179"/>
      <c r="I22" s="179"/>
      <c r="J22" s="179"/>
      <c r="K22" s="179"/>
      <c r="L22" s="179"/>
      <c r="M22" s="179"/>
      <c r="N22" s="179"/>
      <c r="O22" s="179"/>
      <c r="P22" s="179"/>
      <c r="Q22" s="179"/>
      <c r="R22" s="179"/>
      <c r="S22" s="179"/>
      <c r="T22" s="179"/>
    </row>
    <row r="23" spans="1:20" ht="12.75" customHeight="1">
      <c r="A23" s="173" t="s">
        <v>1938</v>
      </c>
      <c r="B23" s="174"/>
      <c r="C23" s="179"/>
      <c r="D23" s="179"/>
      <c r="E23" s="179"/>
      <c r="F23" s="179"/>
      <c r="G23" s="179"/>
      <c r="H23" s="179"/>
      <c r="I23" s="179"/>
      <c r="J23" s="179"/>
      <c r="K23" s="179"/>
      <c r="L23" s="179"/>
      <c r="M23" s="179"/>
      <c r="N23" s="179"/>
      <c r="O23" s="179"/>
      <c r="P23" s="179"/>
      <c r="Q23" s="179"/>
      <c r="R23" s="179"/>
      <c r="S23" s="179"/>
      <c r="T23" s="179"/>
    </row>
    <row r="24" spans="1:20" ht="12.75" customHeight="1">
      <c r="A24" s="174" t="s">
        <v>1939</v>
      </c>
      <c r="B24" s="179"/>
      <c r="C24" s="179"/>
      <c r="D24" s="179"/>
      <c r="E24" s="179"/>
      <c r="F24" s="179"/>
      <c r="G24" s="179"/>
      <c r="H24" s="179"/>
      <c r="I24" s="179"/>
      <c r="J24" s="179"/>
      <c r="K24" s="179"/>
      <c r="L24" s="179"/>
      <c r="M24" s="179"/>
      <c r="N24" s="179"/>
      <c r="O24" s="179"/>
      <c r="P24" s="179"/>
      <c r="Q24" s="179"/>
      <c r="R24" s="179"/>
      <c r="S24" s="179"/>
      <c r="T24" s="179"/>
    </row>
    <row r="25" spans="1:20" ht="12.75" customHeight="1">
      <c r="A25" s="174"/>
      <c r="B25" s="179"/>
      <c r="C25" s="179"/>
      <c r="D25" s="179"/>
      <c r="E25" s="179"/>
      <c r="F25" s="179"/>
      <c r="G25" s="179"/>
      <c r="H25" s="179"/>
      <c r="I25" s="179"/>
      <c r="J25" s="179"/>
      <c r="K25" s="179"/>
      <c r="L25" s="179"/>
      <c r="M25" s="179"/>
      <c r="N25" s="179"/>
      <c r="O25" s="179"/>
      <c r="P25" s="179"/>
      <c r="Q25" s="179"/>
      <c r="R25" s="179"/>
      <c r="S25" s="179"/>
      <c r="T25" s="179"/>
    </row>
    <row r="26" spans="1:20" ht="12.5">
      <c r="A26" s="174"/>
      <c r="B26" s="179"/>
      <c r="C26" s="179"/>
      <c r="D26" s="179"/>
      <c r="E26" s="179"/>
      <c r="F26" s="179"/>
      <c r="G26" s="179"/>
      <c r="H26" s="179"/>
      <c r="I26" s="179"/>
      <c r="J26" s="179"/>
      <c r="K26" s="179"/>
      <c r="L26" s="179"/>
      <c r="M26" s="179"/>
      <c r="N26" s="179"/>
      <c r="O26" s="179"/>
      <c r="P26" s="179"/>
      <c r="Q26" s="179"/>
      <c r="R26" s="179"/>
      <c r="S26" s="179"/>
      <c r="T26" s="179"/>
    </row>
    <row r="27" spans="1:20" ht="12.5">
      <c r="A27" s="179"/>
      <c r="B27" s="174"/>
      <c r="C27" s="179"/>
      <c r="D27" s="179"/>
      <c r="E27" s="179"/>
      <c r="F27" s="179"/>
      <c r="G27" s="179"/>
      <c r="H27" s="179"/>
      <c r="I27" s="179"/>
      <c r="J27" s="179"/>
      <c r="K27" s="179"/>
      <c r="L27" s="179"/>
      <c r="M27" s="179"/>
      <c r="N27" s="179"/>
      <c r="O27" s="179"/>
      <c r="P27" s="179"/>
      <c r="Q27" s="179"/>
      <c r="R27" s="179"/>
      <c r="S27" s="179"/>
      <c r="T27" s="179"/>
    </row>
    <row r="28" spans="1:20" ht="12.5">
      <c r="A28" s="179"/>
      <c r="B28" s="179"/>
      <c r="C28" s="174"/>
      <c r="D28" s="179"/>
      <c r="E28" s="179"/>
      <c r="F28" s="179"/>
      <c r="G28" s="179"/>
      <c r="H28" s="179"/>
      <c r="I28" s="179"/>
      <c r="J28" s="179"/>
      <c r="K28" s="179"/>
      <c r="L28" s="179"/>
      <c r="M28" s="179"/>
      <c r="N28" s="179"/>
      <c r="O28" s="179"/>
      <c r="P28" s="179"/>
      <c r="Q28" s="179"/>
      <c r="R28" s="179"/>
      <c r="S28" s="179"/>
      <c r="T28" s="179"/>
    </row>
    <row r="29" spans="1:20" ht="12.5">
      <c r="A29" s="179"/>
      <c r="B29" s="179"/>
      <c r="C29" s="174"/>
      <c r="D29" s="179"/>
      <c r="E29" s="179"/>
      <c r="F29" s="179"/>
      <c r="G29" s="179"/>
      <c r="H29" s="179"/>
      <c r="I29" s="179"/>
      <c r="J29" s="179"/>
      <c r="K29" s="179"/>
      <c r="L29" s="179"/>
      <c r="M29" s="179"/>
      <c r="N29" s="179"/>
      <c r="O29" s="179"/>
      <c r="P29" s="179"/>
      <c r="Q29" s="179"/>
      <c r="R29" s="179"/>
      <c r="S29" s="179"/>
      <c r="T29" s="179"/>
    </row>
    <row r="30" spans="1:20" ht="12.5">
      <c r="A30" s="179"/>
      <c r="B30" s="174"/>
      <c r="C30" s="179"/>
      <c r="D30" s="179"/>
      <c r="E30" s="179"/>
      <c r="F30" s="179"/>
      <c r="G30" s="179"/>
      <c r="H30" s="179"/>
      <c r="I30" s="179"/>
      <c r="J30" s="179"/>
      <c r="K30" s="179"/>
      <c r="L30" s="179"/>
      <c r="M30" s="179"/>
      <c r="N30" s="179"/>
      <c r="O30" s="179"/>
      <c r="P30" s="179"/>
      <c r="Q30" s="179"/>
      <c r="R30" s="179"/>
      <c r="S30" s="179"/>
      <c r="T30" s="179"/>
    </row>
    <row r="31" spans="1:20" ht="12.5">
      <c r="A31" s="179"/>
      <c r="B31" s="179"/>
      <c r="C31" s="174"/>
      <c r="D31" s="179"/>
      <c r="E31" s="179"/>
      <c r="F31" s="179"/>
      <c r="G31" s="179"/>
      <c r="H31" s="179"/>
      <c r="I31" s="179"/>
      <c r="J31" s="179"/>
      <c r="K31" s="179"/>
      <c r="L31" s="179"/>
      <c r="M31" s="179"/>
      <c r="N31" s="179"/>
      <c r="O31" s="179"/>
      <c r="P31" s="179"/>
      <c r="Q31" s="179"/>
      <c r="R31" s="179"/>
      <c r="S31" s="179"/>
      <c r="T31" s="179"/>
    </row>
    <row r="32" spans="1:20" ht="12.5">
      <c r="A32" s="179"/>
      <c r="B32" s="179"/>
      <c r="C32" s="174"/>
      <c r="D32" s="179"/>
      <c r="E32" s="179"/>
      <c r="F32" s="179"/>
      <c r="G32" s="179"/>
      <c r="H32" s="179"/>
      <c r="I32" s="179"/>
      <c r="J32" s="179"/>
      <c r="K32" s="179"/>
      <c r="L32" s="179"/>
      <c r="M32" s="179"/>
      <c r="N32" s="179"/>
      <c r="O32" s="179"/>
      <c r="P32" s="179"/>
      <c r="Q32" s="179"/>
      <c r="R32" s="179"/>
      <c r="S32" s="179"/>
      <c r="T32" s="179"/>
    </row>
    <row r="33" spans="1:20" ht="12.5">
      <c r="A33" s="179"/>
      <c r="B33" s="179"/>
      <c r="C33" s="174"/>
      <c r="D33" s="179"/>
      <c r="E33" s="179"/>
      <c r="F33" s="179"/>
      <c r="G33" s="179"/>
      <c r="H33" s="179"/>
      <c r="I33" s="179"/>
      <c r="J33" s="179"/>
      <c r="K33" s="179"/>
      <c r="L33" s="179"/>
      <c r="M33" s="179"/>
      <c r="N33" s="179"/>
      <c r="O33" s="179"/>
      <c r="P33" s="179"/>
      <c r="Q33" s="179"/>
      <c r="R33" s="179"/>
      <c r="S33" s="179"/>
      <c r="T33" s="179"/>
    </row>
    <row r="34" spans="1:20" ht="12.5">
      <c r="A34" s="179"/>
      <c r="B34" s="179"/>
      <c r="C34" s="174"/>
      <c r="D34" s="179"/>
      <c r="E34" s="179"/>
      <c r="F34" s="179"/>
      <c r="G34" s="179"/>
      <c r="H34" s="179"/>
      <c r="I34" s="179"/>
      <c r="J34" s="179"/>
      <c r="K34" s="179"/>
      <c r="L34" s="179"/>
      <c r="M34" s="179"/>
      <c r="N34" s="179"/>
      <c r="O34" s="179"/>
      <c r="P34" s="179"/>
      <c r="Q34" s="179"/>
      <c r="R34" s="179"/>
      <c r="S34" s="179"/>
      <c r="T34" s="179"/>
    </row>
    <row r="35" spans="1:20" ht="12.5">
      <c r="A35" s="179"/>
      <c r="B35" s="179"/>
      <c r="C35" s="174"/>
      <c r="D35" s="179"/>
      <c r="E35" s="179"/>
      <c r="F35" s="179"/>
      <c r="G35" s="179"/>
      <c r="H35" s="179"/>
      <c r="I35" s="179"/>
      <c r="J35" s="179"/>
      <c r="K35" s="179"/>
      <c r="L35" s="179"/>
      <c r="M35" s="179"/>
      <c r="N35" s="179"/>
      <c r="O35" s="179"/>
      <c r="P35" s="179"/>
      <c r="Q35" s="179"/>
      <c r="R35" s="179"/>
      <c r="S35" s="179"/>
      <c r="T35" s="179"/>
    </row>
    <row r="36" spans="1:20" ht="12.5">
      <c r="A36" s="174"/>
      <c r="B36" s="179"/>
      <c r="C36" s="179"/>
      <c r="D36" s="179"/>
      <c r="E36" s="179"/>
      <c r="F36" s="179"/>
      <c r="G36" s="179"/>
      <c r="H36" s="179"/>
      <c r="I36" s="179"/>
      <c r="J36" s="179"/>
      <c r="K36" s="179"/>
      <c r="L36" s="179"/>
      <c r="M36" s="179"/>
      <c r="N36" s="179"/>
      <c r="O36" s="179"/>
      <c r="P36" s="179"/>
      <c r="Q36" s="179"/>
      <c r="R36" s="179"/>
      <c r="S36" s="179"/>
      <c r="T36" s="179"/>
    </row>
    <row r="37" spans="1:20" ht="12.5">
      <c r="A37" s="174"/>
      <c r="B37" s="179"/>
      <c r="C37" s="179"/>
      <c r="D37" s="179"/>
      <c r="E37" s="179"/>
      <c r="F37" s="179"/>
      <c r="G37" s="179"/>
      <c r="H37" s="179"/>
      <c r="I37" s="179"/>
      <c r="J37" s="179"/>
      <c r="K37" s="179"/>
      <c r="L37" s="179"/>
      <c r="M37" s="179"/>
      <c r="N37" s="179"/>
      <c r="O37" s="179"/>
      <c r="P37" s="179"/>
      <c r="Q37" s="179"/>
      <c r="R37" s="179"/>
      <c r="S37" s="179"/>
      <c r="T37" s="179"/>
    </row>
    <row r="38" spans="1:20" ht="12.5">
      <c r="A38" s="179"/>
      <c r="B38" s="179"/>
      <c r="C38" s="179"/>
      <c r="D38" s="179"/>
      <c r="E38" s="179"/>
      <c r="F38" s="179"/>
      <c r="G38" s="179"/>
      <c r="H38" s="179"/>
      <c r="I38" s="179"/>
      <c r="J38" s="179"/>
      <c r="K38" s="179"/>
      <c r="L38" s="179"/>
      <c r="M38" s="179"/>
      <c r="N38" s="179"/>
      <c r="O38" s="179"/>
      <c r="P38" s="179"/>
      <c r="Q38" s="179"/>
      <c r="R38" s="179"/>
      <c r="S38" s="179"/>
      <c r="T38" s="179"/>
    </row>
    <row r="39" spans="1:20" ht="12.5">
      <c r="A39" s="174"/>
      <c r="B39" s="179"/>
      <c r="C39" s="179"/>
      <c r="D39" s="179"/>
      <c r="E39" s="179"/>
      <c r="F39" s="179"/>
      <c r="G39" s="179"/>
      <c r="H39" s="179"/>
      <c r="I39" s="179"/>
      <c r="J39" s="179"/>
      <c r="K39" s="179"/>
      <c r="L39" s="179"/>
      <c r="M39" s="179"/>
      <c r="N39" s="179"/>
      <c r="O39" s="179"/>
      <c r="P39" s="179"/>
      <c r="Q39" s="179"/>
      <c r="R39" s="179"/>
      <c r="S39" s="179"/>
      <c r="T39" s="179"/>
    </row>
    <row r="40" spans="1:20" ht="12.5">
      <c r="A40" s="174"/>
      <c r="B40" s="179"/>
      <c r="C40" s="179"/>
      <c r="D40" s="179"/>
      <c r="E40" s="179"/>
      <c r="F40" s="179"/>
      <c r="G40" s="179"/>
      <c r="H40" s="179"/>
      <c r="I40" s="179"/>
      <c r="J40" s="179"/>
      <c r="K40" s="179"/>
      <c r="L40" s="179"/>
      <c r="M40" s="179"/>
      <c r="N40" s="179"/>
      <c r="O40" s="179"/>
      <c r="P40" s="179"/>
      <c r="Q40" s="179"/>
      <c r="R40" s="179"/>
      <c r="S40" s="179"/>
      <c r="T40" s="179"/>
    </row>
    <row r="41" spans="1:20" ht="12.5">
      <c r="A41" s="174"/>
      <c r="B41" s="179"/>
      <c r="C41" s="179"/>
      <c r="D41" s="179"/>
      <c r="E41" s="179"/>
      <c r="F41" s="179"/>
      <c r="G41" s="179"/>
      <c r="H41" s="179"/>
      <c r="I41" s="179"/>
      <c r="J41" s="179"/>
      <c r="K41" s="179"/>
      <c r="L41" s="179"/>
      <c r="M41" s="179"/>
      <c r="N41" s="179"/>
      <c r="O41" s="179"/>
      <c r="P41" s="179"/>
      <c r="Q41" s="179"/>
      <c r="R41" s="179"/>
      <c r="S41" s="179"/>
      <c r="T41" s="179"/>
    </row>
    <row r="42" spans="1:20" ht="12.5">
      <c r="A42" s="174"/>
      <c r="B42" s="179"/>
      <c r="C42" s="179"/>
      <c r="D42" s="179"/>
      <c r="E42" s="179"/>
      <c r="F42" s="179"/>
      <c r="G42" s="179"/>
      <c r="H42" s="179"/>
      <c r="I42" s="179"/>
      <c r="J42" s="179"/>
      <c r="K42" s="179"/>
      <c r="L42" s="179"/>
      <c r="M42" s="179"/>
      <c r="N42" s="179"/>
      <c r="O42" s="179"/>
      <c r="P42" s="179"/>
      <c r="Q42" s="179"/>
      <c r="R42" s="179"/>
      <c r="S42" s="179"/>
      <c r="T42" s="179"/>
    </row>
    <row r="43" spans="1:20" ht="12.5">
      <c r="A43" s="174"/>
      <c r="B43" s="179"/>
      <c r="C43" s="179"/>
      <c r="D43" s="179"/>
      <c r="E43" s="179"/>
      <c r="F43" s="179"/>
      <c r="G43" s="179"/>
      <c r="H43" s="179"/>
      <c r="I43" s="179"/>
      <c r="J43" s="179"/>
      <c r="K43" s="179"/>
      <c r="L43" s="179"/>
      <c r="M43" s="179"/>
      <c r="N43" s="179"/>
      <c r="O43" s="179"/>
      <c r="P43" s="179"/>
      <c r="Q43" s="179"/>
      <c r="R43" s="179"/>
      <c r="S43" s="179"/>
      <c r="T43" s="179"/>
    </row>
    <row r="44" spans="1:20" ht="12.5">
      <c r="A44" s="174"/>
      <c r="B44" s="179"/>
      <c r="C44" s="179"/>
      <c r="D44" s="179"/>
      <c r="E44" s="179"/>
      <c r="F44" s="179"/>
      <c r="G44" s="179"/>
      <c r="H44" s="179"/>
      <c r="I44" s="179"/>
      <c r="J44" s="179"/>
      <c r="K44" s="179"/>
      <c r="L44" s="179"/>
      <c r="M44" s="179"/>
      <c r="N44" s="179"/>
      <c r="O44" s="179"/>
      <c r="P44" s="179"/>
      <c r="Q44" s="179"/>
      <c r="R44" s="179"/>
      <c r="S44" s="179"/>
      <c r="T44" s="179"/>
    </row>
    <row r="45" spans="1:20" ht="12.5">
      <c r="A45" s="174"/>
      <c r="B45" s="179"/>
      <c r="C45" s="179"/>
      <c r="D45" s="179"/>
      <c r="E45" s="179"/>
      <c r="F45" s="179"/>
      <c r="G45" s="179"/>
      <c r="H45" s="179"/>
      <c r="I45" s="179"/>
      <c r="J45" s="179"/>
      <c r="K45" s="179"/>
      <c r="L45" s="179"/>
      <c r="M45" s="179"/>
      <c r="N45" s="179"/>
      <c r="O45" s="179"/>
      <c r="P45" s="179"/>
      <c r="Q45" s="179"/>
      <c r="R45" s="179"/>
      <c r="S45" s="179"/>
      <c r="T45" s="179"/>
    </row>
    <row r="46" spans="1:20" ht="12.5">
      <c r="A46" s="174"/>
      <c r="B46" s="179"/>
      <c r="C46" s="179"/>
      <c r="D46" s="179"/>
      <c r="E46" s="179"/>
      <c r="F46" s="179"/>
      <c r="G46" s="179"/>
      <c r="H46" s="179"/>
      <c r="I46" s="179"/>
      <c r="J46" s="179"/>
      <c r="K46" s="179"/>
      <c r="L46" s="179"/>
      <c r="M46" s="179"/>
      <c r="N46" s="179"/>
      <c r="O46" s="179"/>
      <c r="P46" s="179"/>
      <c r="Q46" s="179"/>
      <c r="R46" s="179"/>
      <c r="S46" s="179"/>
      <c r="T46" s="179"/>
    </row>
    <row r="47" spans="1:20" ht="12.5">
      <c r="A47" s="174"/>
      <c r="B47" s="179"/>
      <c r="C47" s="179"/>
      <c r="D47" s="179"/>
      <c r="E47" s="179"/>
      <c r="F47" s="179"/>
      <c r="G47" s="179"/>
      <c r="H47" s="179"/>
      <c r="I47" s="179"/>
      <c r="J47" s="179"/>
      <c r="K47" s="179"/>
      <c r="L47" s="179"/>
      <c r="M47" s="179"/>
      <c r="N47" s="179"/>
      <c r="O47" s="179"/>
      <c r="P47" s="179"/>
      <c r="Q47" s="179"/>
      <c r="R47" s="179"/>
      <c r="S47" s="179"/>
      <c r="T47" s="179"/>
    </row>
    <row r="48" spans="1:20" ht="12.5">
      <c r="A48" s="179"/>
      <c r="B48" s="174"/>
      <c r="C48" s="179"/>
      <c r="D48" s="179"/>
      <c r="E48" s="179"/>
      <c r="F48" s="179"/>
      <c r="G48" s="179"/>
      <c r="H48" s="179"/>
      <c r="I48" s="179"/>
      <c r="J48" s="179"/>
      <c r="K48" s="179"/>
      <c r="L48" s="179"/>
      <c r="M48" s="179"/>
      <c r="N48" s="179"/>
      <c r="O48" s="179"/>
      <c r="P48" s="179"/>
      <c r="Q48" s="179"/>
      <c r="R48" s="179"/>
      <c r="S48" s="179"/>
      <c r="T48" s="179"/>
    </row>
    <row r="49" spans="1:20" ht="12.5">
      <c r="A49" s="179"/>
      <c r="B49" s="174"/>
      <c r="C49" s="179"/>
      <c r="D49" s="179"/>
      <c r="E49" s="179"/>
      <c r="F49" s="179"/>
      <c r="G49" s="179"/>
      <c r="H49" s="179"/>
      <c r="I49" s="179"/>
      <c r="J49" s="179"/>
      <c r="K49" s="179"/>
      <c r="L49" s="179"/>
      <c r="M49" s="179"/>
      <c r="N49" s="179"/>
      <c r="O49" s="179"/>
      <c r="P49" s="179"/>
      <c r="Q49" s="179"/>
      <c r="R49" s="179"/>
      <c r="S49" s="179"/>
      <c r="T49" s="179"/>
    </row>
    <row r="50" spans="1:20" ht="12.5">
      <c r="A50" s="179"/>
      <c r="B50" s="174"/>
      <c r="C50" s="179"/>
      <c r="D50" s="179"/>
      <c r="E50" s="179"/>
      <c r="F50" s="179"/>
      <c r="G50" s="179"/>
      <c r="H50" s="179"/>
      <c r="I50" s="179"/>
      <c r="J50" s="179"/>
      <c r="K50" s="179"/>
      <c r="L50" s="179"/>
      <c r="M50" s="179"/>
      <c r="N50" s="179"/>
      <c r="O50" s="179"/>
      <c r="P50" s="179"/>
      <c r="Q50" s="179"/>
      <c r="R50" s="179"/>
      <c r="S50" s="179"/>
      <c r="T50" s="179"/>
    </row>
    <row r="51" spans="1:20" ht="12.5">
      <c r="A51" s="179"/>
      <c r="B51" s="174"/>
      <c r="C51" s="179"/>
      <c r="D51" s="179"/>
      <c r="E51" s="179"/>
      <c r="F51" s="179"/>
      <c r="G51" s="179"/>
      <c r="H51" s="179"/>
      <c r="I51" s="179"/>
      <c r="J51" s="179"/>
      <c r="K51" s="179"/>
      <c r="L51" s="179"/>
      <c r="M51" s="179"/>
      <c r="N51" s="179"/>
      <c r="O51" s="179"/>
      <c r="P51" s="179"/>
      <c r="Q51" s="179"/>
      <c r="R51" s="179"/>
      <c r="S51" s="179"/>
      <c r="T51" s="179"/>
    </row>
    <row r="52" spans="1:20" ht="12.5">
      <c r="A52" s="174"/>
      <c r="B52" s="179"/>
      <c r="C52" s="179"/>
      <c r="D52" s="179"/>
      <c r="E52" s="179"/>
      <c r="F52" s="179"/>
      <c r="G52" s="179"/>
      <c r="H52" s="179"/>
      <c r="I52" s="179"/>
      <c r="J52" s="179"/>
      <c r="K52" s="179"/>
      <c r="L52" s="179"/>
      <c r="M52" s="179"/>
      <c r="N52" s="179"/>
      <c r="O52" s="179"/>
      <c r="P52" s="179"/>
      <c r="Q52" s="179"/>
      <c r="R52" s="179"/>
      <c r="S52" s="179"/>
      <c r="T52" s="179"/>
    </row>
    <row r="53" spans="1:20" ht="12.5">
      <c r="A53" s="174"/>
      <c r="B53" s="179"/>
      <c r="C53" s="179"/>
      <c r="D53" s="179"/>
      <c r="E53" s="179"/>
      <c r="F53" s="179"/>
      <c r="G53" s="179"/>
      <c r="H53" s="179"/>
      <c r="I53" s="179"/>
      <c r="J53" s="179"/>
      <c r="K53" s="179"/>
      <c r="L53" s="179"/>
      <c r="M53" s="179"/>
      <c r="N53" s="179"/>
      <c r="O53" s="179"/>
      <c r="P53" s="179"/>
      <c r="Q53" s="179"/>
      <c r="R53" s="179"/>
      <c r="S53" s="179"/>
      <c r="T53" s="179"/>
    </row>
    <row r="54" spans="1:20" ht="12.5">
      <c r="A54" s="179"/>
      <c r="B54" s="174"/>
      <c r="C54" s="179"/>
      <c r="D54" s="179"/>
      <c r="E54" s="179"/>
      <c r="F54" s="179"/>
      <c r="G54" s="179"/>
      <c r="H54" s="179"/>
      <c r="I54" s="179"/>
      <c r="J54" s="179"/>
      <c r="K54" s="179"/>
      <c r="L54" s="179"/>
      <c r="M54" s="179"/>
      <c r="N54" s="179"/>
      <c r="O54" s="179"/>
      <c r="P54" s="179"/>
      <c r="Q54" s="179"/>
      <c r="R54" s="179"/>
      <c r="S54" s="179"/>
      <c r="T54" s="179"/>
    </row>
    <row r="55" spans="1:20" ht="12.5">
      <c r="A55" s="174" t="s">
        <v>1940</v>
      </c>
      <c r="B55" s="179"/>
      <c r="C55" s="179"/>
      <c r="D55" s="179"/>
      <c r="E55" s="179"/>
      <c r="F55" s="179"/>
      <c r="G55" s="179"/>
      <c r="H55" s="179"/>
      <c r="I55" s="179"/>
      <c r="J55" s="179"/>
      <c r="K55" s="179"/>
      <c r="L55" s="179"/>
      <c r="M55" s="179"/>
      <c r="N55" s="179"/>
      <c r="O55" s="179"/>
      <c r="P55" s="179"/>
      <c r="Q55" s="179"/>
      <c r="R55" s="179"/>
      <c r="S55" s="179"/>
      <c r="T55" s="179"/>
    </row>
    <row r="56" spans="1:20" ht="12.5">
      <c r="A56" s="174"/>
      <c r="B56" s="179"/>
      <c r="C56" s="179"/>
      <c r="D56" s="179"/>
      <c r="E56" s="179"/>
      <c r="F56" s="179"/>
      <c r="G56" s="179"/>
      <c r="H56" s="179"/>
      <c r="I56" s="179"/>
      <c r="J56" s="179"/>
      <c r="K56" s="179"/>
      <c r="L56" s="179"/>
      <c r="M56" s="179"/>
      <c r="N56" s="179"/>
      <c r="O56" s="179"/>
      <c r="P56" s="179"/>
      <c r="Q56" s="179"/>
      <c r="R56" s="179"/>
      <c r="S56" s="179"/>
      <c r="T56" s="179"/>
    </row>
    <row r="57" spans="1:20" ht="12.5">
      <c r="A57" s="179"/>
      <c r="B57" s="179"/>
      <c r="C57" s="179"/>
      <c r="D57" s="179"/>
      <c r="E57" s="179"/>
      <c r="F57" s="179"/>
      <c r="G57" s="179"/>
      <c r="H57" s="179"/>
      <c r="I57" s="179"/>
      <c r="J57" s="179"/>
      <c r="K57" s="179"/>
      <c r="L57" s="179"/>
      <c r="M57" s="179"/>
      <c r="N57" s="179"/>
      <c r="O57" s="179"/>
      <c r="P57" s="179"/>
      <c r="Q57" s="179"/>
      <c r="R57" s="179"/>
      <c r="S57" s="179"/>
      <c r="T57" s="179"/>
    </row>
    <row r="58" spans="1:20" ht="12.5">
      <c r="A58" s="179"/>
      <c r="B58" s="179"/>
      <c r="C58" s="179"/>
      <c r="D58" s="179"/>
      <c r="E58" s="179"/>
      <c r="F58" s="179"/>
      <c r="G58" s="179"/>
      <c r="H58" s="179"/>
      <c r="I58" s="179"/>
      <c r="J58" s="179"/>
      <c r="K58" s="179"/>
      <c r="L58" s="179"/>
      <c r="M58" s="179"/>
      <c r="N58" s="179"/>
      <c r="O58" s="179"/>
      <c r="P58" s="179"/>
      <c r="Q58" s="179"/>
      <c r="R58" s="179"/>
      <c r="S58" s="179"/>
      <c r="T58" s="179"/>
    </row>
    <row r="59" spans="1:20" ht="12.5">
      <c r="A59" s="179"/>
      <c r="B59" s="179"/>
      <c r="C59" s="179"/>
      <c r="D59" s="179"/>
      <c r="E59" s="179"/>
      <c r="F59" s="179"/>
      <c r="G59" s="179"/>
      <c r="H59" s="179"/>
      <c r="I59" s="179"/>
      <c r="J59" s="179"/>
      <c r="K59" s="179"/>
      <c r="L59" s="179"/>
      <c r="M59" s="179"/>
      <c r="N59" s="179"/>
      <c r="O59" s="179"/>
      <c r="P59" s="179"/>
      <c r="Q59" s="179"/>
      <c r="R59" s="179"/>
      <c r="S59" s="179"/>
      <c r="T59" s="179"/>
    </row>
    <row r="60" spans="1:20" ht="12.5">
      <c r="A60" s="179"/>
      <c r="B60" s="179"/>
      <c r="C60" s="179"/>
      <c r="D60" s="179"/>
      <c r="E60" s="179"/>
      <c r="F60" s="179"/>
      <c r="G60" s="179"/>
      <c r="H60" s="179"/>
      <c r="I60" s="179"/>
      <c r="J60" s="179"/>
      <c r="K60" s="179"/>
      <c r="L60" s="179"/>
      <c r="M60" s="179"/>
      <c r="N60" s="179"/>
      <c r="O60" s="179"/>
      <c r="P60" s="179"/>
      <c r="Q60" s="179"/>
      <c r="R60" s="179"/>
      <c r="S60" s="179"/>
      <c r="T60" s="179"/>
    </row>
    <row r="61" spans="1:20" ht="12.5">
      <c r="B61" s="179"/>
      <c r="C61" s="179"/>
      <c r="D61" s="179"/>
      <c r="E61" s="179"/>
      <c r="F61" s="179"/>
      <c r="G61" s="179"/>
      <c r="H61" s="179"/>
      <c r="I61" s="179"/>
      <c r="J61" s="179"/>
      <c r="K61" s="179"/>
      <c r="L61" s="179"/>
      <c r="M61" s="179"/>
      <c r="N61" s="179"/>
      <c r="O61" s="179"/>
      <c r="P61" s="179"/>
      <c r="Q61" s="179"/>
      <c r="R61" s="179"/>
      <c r="S61" s="179"/>
      <c r="T61" s="179"/>
    </row>
    <row r="62" spans="1:20" ht="12.5">
      <c r="B62" s="179"/>
      <c r="C62" s="179"/>
      <c r="D62" s="179"/>
      <c r="E62" s="179"/>
      <c r="F62" s="179"/>
      <c r="G62" s="179"/>
      <c r="H62" s="179"/>
      <c r="I62" s="179"/>
      <c r="J62" s="179"/>
      <c r="K62" s="179"/>
      <c r="L62" s="179"/>
      <c r="M62" s="179"/>
      <c r="N62" s="179"/>
      <c r="O62" s="179"/>
      <c r="P62" s="179"/>
      <c r="Q62" s="179"/>
      <c r="R62" s="179"/>
      <c r="S62" s="179"/>
      <c r="T62" s="179"/>
    </row>
    <row r="63" spans="1:20" ht="12.5">
      <c r="B63" s="179"/>
      <c r="C63" s="179"/>
      <c r="D63" s="179"/>
      <c r="E63" s="179"/>
      <c r="F63" s="179"/>
      <c r="G63" s="179"/>
      <c r="H63" s="179"/>
      <c r="I63" s="179"/>
      <c r="J63" s="179"/>
      <c r="K63" s="179"/>
      <c r="L63" s="179"/>
      <c r="M63" s="179"/>
      <c r="N63" s="179"/>
      <c r="O63" s="179"/>
      <c r="P63" s="179"/>
      <c r="Q63" s="179"/>
      <c r="R63" s="179"/>
      <c r="S63" s="179"/>
      <c r="T63" s="179"/>
    </row>
    <row r="64" spans="1:20" ht="12.5">
      <c r="B64" s="179"/>
      <c r="C64" s="179"/>
      <c r="D64" s="179"/>
      <c r="E64" s="179"/>
      <c r="F64" s="179"/>
      <c r="G64" s="179"/>
      <c r="H64" s="179"/>
      <c r="I64" s="179"/>
      <c r="J64" s="179"/>
      <c r="K64" s="179"/>
      <c r="L64" s="179"/>
      <c r="M64" s="179"/>
      <c r="N64" s="179"/>
      <c r="O64" s="179"/>
      <c r="P64" s="179"/>
      <c r="Q64" s="179"/>
      <c r="R64" s="179"/>
      <c r="S64" s="179"/>
      <c r="T64" s="179"/>
    </row>
    <row r="65" spans="1:20" ht="12.5">
      <c r="B65" s="179"/>
      <c r="C65" s="179"/>
      <c r="D65" s="179"/>
      <c r="E65" s="179"/>
      <c r="F65" s="179"/>
      <c r="G65" s="179"/>
      <c r="H65" s="179"/>
      <c r="I65" s="179"/>
      <c r="J65" s="179"/>
      <c r="K65" s="179"/>
      <c r="L65" s="179"/>
      <c r="M65" s="179"/>
      <c r="N65" s="179"/>
      <c r="O65" s="179"/>
      <c r="P65" s="179"/>
      <c r="Q65" s="179"/>
      <c r="R65" s="179"/>
      <c r="S65" s="179"/>
      <c r="T65" s="179"/>
    </row>
    <row r="66" spans="1:20" ht="12.5">
      <c r="B66" s="179"/>
      <c r="C66" s="179"/>
      <c r="D66" s="179"/>
      <c r="E66" s="179"/>
      <c r="F66" s="179"/>
      <c r="G66" s="179"/>
      <c r="H66" s="179"/>
      <c r="I66" s="179"/>
      <c r="J66" s="179"/>
      <c r="K66" s="179"/>
      <c r="L66" s="179"/>
      <c r="M66" s="179"/>
      <c r="N66" s="179"/>
      <c r="O66" s="179"/>
      <c r="P66" s="179"/>
      <c r="Q66" s="179"/>
      <c r="R66" s="179"/>
      <c r="S66" s="179"/>
      <c r="T66" s="179"/>
    </row>
    <row r="67" spans="1:20" ht="12.5">
      <c r="B67" s="179"/>
      <c r="C67" s="179"/>
      <c r="D67" s="179"/>
      <c r="E67" s="179"/>
      <c r="F67" s="179"/>
      <c r="G67" s="179"/>
      <c r="H67" s="179"/>
      <c r="I67" s="179"/>
      <c r="J67" s="179"/>
      <c r="K67" s="179"/>
      <c r="L67" s="179"/>
      <c r="M67" s="179"/>
      <c r="N67" s="179"/>
      <c r="O67" s="179"/>
      <c r="P67" s="179"/>
      <c r="Q67" s="179"/>
      <c r="R67" s="179"/>
      <c r="S67" s="179"/>
      <c r="T67" s="179"/>
    </row>
    <row r="68" spans="1:20" ht="12.5">
      <c r="B68" s="179"/>
      <c r="C68" s="179"/>
      <c r="D68" s="179"/>
      <c r="E68" s="179"/>
      <c r="F68" s="179"/>
      <c r="G68" s="179"/>
      <c r="H68" s="179"/>
      <c r="I68" s="179"/>
      <c r="J68" s="179"/>
      <c r="K68" s="179"/>
      <c r="L68" s="179"/>
      <c r="M68" s="179"/>
      <c r="N68" s="179"/>
      <c r="O68" s="179"/>
      <c r="P68" s="179"/>
      <c r="Q68" s="179"/>
      <c r="R68" s="179"/>
      <c r="S68" s="179"/>
      <c r="T68" s="179"/>
    </row>
    <row r="69" spans="1:20" ht="12.5">
      <c r="A69" s="179"/>
      <c r="B69" s="179"/>
      <c r="C69" s="179"/>
      <c r="D69" s="179"/>
      <c r="E69" s="179"/>
      <c r="F69" s="179"/>
      <c r="G69" s="179"/>
      <c r="H69" s="179"/>
      <c r="I69" s="179"/>
      <c r="J69" s="179"/>
      <c r="K69" s="179"/>
      <c r="L69" s="179"/>
      <c r="M69" s="179"/>
      <c r="N69" s="179"/>
      <c r="O69" s="179"/>
      <c r="P69" s="179"/>
      <c r="Q69" s="179"/>
      <c r="R69" s="179"/>
      <c r="S69" s="179"/>
      <c r="T69" s="179"/>
    </row>
    <row r="70" spans="1:20" ht="12.5">
      <c r="A70" s="179"/>
      <c r="B70" s="179"/>
      <c r="C70" s="179"/>
      <c r="D70" s="179"/>
      <c r="E70" s="179"/>
      <c r="F70" s="179"/>
      <c r="G70" s="179"/>
      <c r="H70" s="179"/>
      <c r="I70" s="179"/>
      <c r="J70" s="179"/>
      <c r="K70" s="179"/>
      <c r="L70" s="179"/>
      <c r="M70" s="179"/>
      <c r="N70" s="179"/>
      <c r="O70" s="179"/>
      <c r="P70" s="179"/>
      <c r="Q70" s="179"/>
      <c r="R70" s="179"/>
      <c r="S70" s="179"/>
      <c r="T70" s="179"/>
    </row>
    <row r="71" spans="1:20" ht="12.5">
      <c r="A71" s="179"/>
      <c r="B71" s="179"/>
      <c r="C71" s="179"/>
      <c r="D71" s="179"/>
      <c r="E71" s="179"/>
      <c r="F71" s="179"/>
      <c r="G71" s="179"/>
      <c r="H71" s="179"/>
      <c r="I71" s="179"/>
      <c r="J71" s="179"/>
      <c r="K71" s="179"/>
      <c r="L71" s="179"/>
      <c r="M71" s="179"/>
      <c r="N71" s="179"/>
      <c r="O71" s="179"/>
      <c r="P71" s="179"/>
      <c r="Q71" s="179"/>
      <c r="R71" s="179"/>
      <c r="S71" s="179"/>
      <c r="T71" s="179"/>
    </row>
    <row r="72" spans="1:20" ht="12.5">
      <c r="A72" s="179"/>
      <c r="B72" s="179"/>
      <c r="C72" s="179"/>
      <c r="D72" s="179"/>
      <c r="E72" s="179"/>
      <c r="F72" s="179"/>
      <c r="G72" s="179"/>
      <c r="H72" s="179"/>
      <c r="I72" s="179"/>
      <c r="J72" s="179"/>
      <c r="K72" s="179"/>
      <c r="L72" s="179"/>
      <c r="M72" s="179"/>
      <c r="N72" s="179"/>
      <c r="O72" s="179"/>
      <c r="P72" s="179"/>
      <c r="Q72" s="179"/>
      <c r="R72" s="179"/>
      <c r="S72" s="179"/>
      <c r="T72" s="179"/>
    </row>
    <row r="73" spans="1:20" ht="12.5">
      <c r="A73" s="179"/>
      <c r="B73" s="179"/>
      <c r="C73" s="179"/>
      <c r="D73" s="179"/>
      <c r="E73" s="179"/>
      <c r="F73" s="179"/>
      <c r="G73" s="179"/>
      <c r="H73" s="179"/>
      <c r="I73" s="179"/>
      <c r="J73" s="179"/>
      <c r="K73" s="179"/>
      <c r="L73" s="179"/>
      <c r="M73" s="179"/>
      <c r="N73" s="179"/>
      <c r="O73" s="179"/>
      <c r="P73" s="179"/>
      <c r="Q73" s="179"/>
      <c r="R73" s="179"/>
      <c r="S73" s="179"/>
      <c r="T73" s="179"/>
    </row>
    <row r="74" spans="1:20" ht="12.5">
      <c r="A74" s="179"/>
      <c r="B74" s="179"/>
      <c r="C74" s="179"/>
      <c r="D74" s="179"/>
      <c r="E74" s="179"/>
      <c r="F74" s="179"/>
      <c r="G74" s="179"/>
      <c r="H74" s="179"/>
      <c r="I74" s="179"/>
      <c r="J74" s="179"/>
      <c r="K74" s="179"/>
      <c r="L74" s="179"/>
      <c r="M74" s="179"/>
      <c r="N74" s="179"/>
      <c r="O74" s="179"/>
      <c r="P74" s="179"/>
      <c r="Q74" s="179"/>
      <c r="R74" s="179"/>
      <c r="S74" s="179"/>
      <c r="T74" s="179"/>
    </row>
    <row r="75" spans="1:20" ht="12.5">
      <c r="A75" s="179"/>
      <c r="B75" s="179"/>
      <c r="C75" s="179"/>
      <c r="D75" s="179"/>
      <c r="E75" s="179"/>
      <c r="F75" s="179"/>
      <c r="G75" s="179"/>
      <c r="H75" s="179"/>
      <c r="I75" s="179"/>
      <c r="J75" s="179"/>
      <c r="K75" s="179"/>
      <c r="L75" s="179"/>
      <c r="M75" s="179"/>
      <c r="N75" s="179"/>
      <c r="O75" s="179"/>
      <c r="P75" s="179"/>
      <c r="Q75" s="179"/>
      <c r="R75" s="179"/>
      <c r="S75" s="179"/>
      <c r="T75" s="179"/>
    </row>
    <row r="76" spans="1:20" ht="12.5">
      <c r="A76" s="179"/>
      <c r="B76" s="179"/>
      <c r="C76" s="179"/>
      <c r="D76" s="179"/>
      <c r="E76" s="179"/>
      <c r="F76" s="179"/>
      <c r="G76" s="179"/>
      <c r="H76" s="179"/>
      <c r="I76" s="179"/>
      <c r="J76" s="179"/>
      <c r="K76" s="179"/>
      <c r="L76" s="179"/>
      <c r="M76" s="179"/>
      <c r="N76" s="179"/>
      <c r="O76" s="179"/>
      <c r="P76" s="179"/>
      <c r="Q76" s="179"/>
      <c r="R76" s="179"/>
      <c r="S76" s="179"/>
      <c r="T76" s="179"/>
    </row>
    <row r="77" spans="1:20" ht="12.5">
      <c r="A77" s="179"/>
      <c r="B77" s="179"/>
      <c r="C77" s="179"/>
      <c r="D77" s="179"/>
      <c r="E77" s="179"/>
      <c r="F77" s="179"/>
      <c r="G77" s="179"/>
      <c r="H77" s="179"/>
      <c r="I77" s="179"/>
      <c r="J77" s="179"/>
      <c r="K77" s="179"/>
      <c r="L77" s="179"/>
      <c r="M77" s="179"/>
      <c r="N77" s="179"/>
      <c r="O77" s="179"/>
      <c r="P77" s="179"/>
      <c r="Q77" s="179"/>
      <c r="R77" s="179"/>
      <c r="S77" s="179"/>
      <c r="T77" s="179"/>
    </row>
    <row r="78" spans="1:20" ht="12.5">
      <c r="A78" s="179"/>
      <c r="B78" s="179"/>
      <c r="C78" s="179"/>
      <c r="D78" s="179"/>
      <c r="E78" s="179"/>
      <c r="F78" s="179"/>
      <c r="G78" s="179"/>
      <c r="H78" s="179"/>
      <c r="I78" s="179"/>
      <c r="J78" s="179"/>
      <c r="K78" s="179"/>
      <c r="L78" s="179"/>
      <c r="M78" s="179"/>
      <c r="N78" s="179"/>
      <c r="O78" s="179"/>
      <c r="P78" s="179"/>
      <c r="Q78" s="179"/>
      <c r="R78" s="179"/>
      <c r="S78" s="179"/>
      <c r="T78" s="179"/>
    </row>
    <row r="79" spans="1:20" ht="12.5">
      <c r="A79" s="179"/>
      <c r="B79" s="179"/>
      <c r="C79" s="179"/>
      <c r="D79" s="179"/>
      <c r="E79" s="179"/>
      <c r="F79" s="179"/>
      <c r="G79" s="179"/>
      <c r="H79" s="179"/>
      <c r="I79" s="179"/>
      <c r="J79" s="179"/>
      <c r="K79" s="179"/>
      <c r="L79" s="179"/>
      <c r="M79" s="179"/>
      <c r="N79" s="179"/>
      <c r="O79" s="179"/>
      <c r="P79" s="179"/>
      <c r="Q79" s="179"/>
      <c r="R79" s="179"/>
      <c r="S79" s="179"/>
      <c r="T79" s="179"/>
    </row>
    <row r="80" spans="1:20" ht="12.5">
      <c r="A80" s="179"/>
      <c r="B80" s="179"/>
      <c r="C80" s="179"/>
      <c r="D80" s="179"/>
      <c r="E80" s="179"/>
      <c r="F80" s="179"/>
      <c r="G80" s="179"/>
      <c r="H80" s="179"/>
      <c r="I80" s="179"/>
      <c r="J80" s="179"/>
      <c r="K80" s="179"/>
      <c r="L80" s="179"/>
      <c r="M80" s="179"/>
      <c r="N80" s="179"/>
      <c r="O80" s="179"/>
      <c r="P80" s="179"/>
      <c r="Q80" s="179"/>
      <c r="R80" s="179"/>
      <c r="S80" s="179"/>
      <c r="T80" s="179"/>
    </row>
    <row r="81" spans="1:20" ht="12.5">
      <c r="A81" s="179"/>
      <c r="B81" s="179"/>
      <c r="C81" s="179"/>
      <c r="D81" s="179"/>
      <c r="E81" s="179"/>
      <c r="F81" s="179"/>
      <c r="G81" s="179"/>
      <c r="H81" s="179"/>
      <c r="I81" s="179"/>
      <c r="J81" s="179"/>
      <c r="K81" s="179"/>
      <c r="L81" s="179"/>
      <c r="M81" s="179"/>
      <c r="N81" s="179"/>
      <c r="O81" s="179"/>
      <c r="P81" s="179"/>
      <c r="Q81" s="179"/>
      <c r="R81" s="179"/>
      <c r="S81" s="179"/>
      <c r="T81" s="179"/>
    </row>
    <row r="82" spans="1:20" ht="12.5">
      <c r="A82" s="179"/>
      <c r="B82" s="179"/>
      <c r="C82" s="179"/>
      <c r="D82" s="179"/>
      <c r="E82" s="179"/>
      <c r="F82" s="179"/>
      <c r="G82" s="179"/>
      <c r="H82" s="179"/>
      <c r="I82" s="179"/>
      <c r="J82" s="179"/>
      <c r="K82" s="179"/>
      <c r="L82" s="179"/>
      <c r="M82" s="179"/>
      <c r="N82" s="179"/>
      <c r="O82" s="179"/>
      <c r="P82" s="179"/>
      <c r="Q82" s="179"/>
      <c r="R82" s="179"/>
      <c r="S82" s="179"/>
      <c r="T82" s="179"/>
    </row>
    <row r="83" spans="1:20" ht="12.5">
      <c r="A83" s="179"/>
      <c r="B83" s="179"/>
      <c r="C83" s="179"/>
      <c r="D83" s="179"/>
      <c r="E83" s="179"/>
      <c r="F83" s="179"/>
      <c r="G83" s="179"/>
      <c r="H83" s="179"/>
      <c r="I83" s="179"/>
      <c r="J83" s="179"/>
      <c r="K83" s="179"/>
      <c r="L83" s="179"/>
      <c r="M83" s="179"/>
      <c r="N83" s="179"/>
      <c r="O83" s="179"/>
      <c r="P83" s="179"/>
      <c r="Q83" s="179"/>
      <c r="R83" s="179"/>
      <c r="S83" s="179"/>
      <c r="T83" s="179"/>
    </row>
    <row r="84" spans="1:20" ht="12.5">
      <c r="A84" s="179"/>
      <c r="B84" s="179"/>
      <c r="C84" s="179"/>
      <c r="D84" s="179"/>
      <c r="E84" s="179"/>
      <c r="F84" s="179"/>
      <c r="G84" s="179"/>
      <c r="H84" s="179"/>
      <c r="I84" s="179"/>
      <c r="J84" s="179"/>
      <c r="K84" s="179"/>
      <c r="L84" s="179"/>
      <c r="M84" s="179"/>
      <c r="N84" s="179"/>
      <c r="O84" s="179"/>
      <c r="P84" s="179"/>
      <c r="Q84" s="179"/>
      <c r="R84" s="179"/>
      <c r="S84" s="179"/>
      <c r="T84" s="179"/>
    </row>
    <row r="85" spans="1:20" ht="12.5">
      <c r="A85" s="179"/>
      <c r="B85" s="179"/>
      <c r="C85" s="179"/>
      <c r="D85" s="179"/>
      <c r="E85" s="179"/>
      <c r="F85" s="179"/>
      <c r="G85" s="179"/>
      <c r="H85" s="179"/>
      <c r="I85" s="179"/>
      <c r="J85" s="179"/>
      <c r="K85" s="179"/>
      <c r="L85" s="179"/>
      <c r="M85" s="179"/>
      <c r="N85" s="179"/>
      <c r="O85" s="179"/>
      <c r="P85" s="179"/>
      <c r="Q85" s="179"/>
      <c r="R85" s="179"/>
      <c r="S85" s="179"/>
      <c r="T85" s="179"/>
    </row>
    <row r="86" spans="1:20" ht="12.5">
      <c r="A86" s="179"/>
      <c r="B86" s="179"/>
      <c r="C86" s="179"/>
      <c r="D86" s="179"/>
      <c r="E86" s="179"/>
      <c r="F86" s="179"/>
      <c r="G86" s="179"/>
      <c r="H86" s="179"/>
      <c r="I86" s="179"/>
      <c r="J86" s="179"/>
      <c r="K86" s="179"/>
      <c r="L86" s="179"/>
      <c r="M86" s="179"/>
      <c r="N86" s="179"/>
      <c r="O86" s="179"/>
      <c r="P86" s="179"/>
      <c r="Q86" s="179"/>
      <c r="R86" s="179"/>
      <c r="S86" s="179"/>
      <c r="T86" s="179"/>
    </row>
    <row r="87" spans="1:20" ht="12.5">
      <c r="A87" s="179"/>
      <c r="B87" s="179"/>
      <c r="C87" s="179"/>
      <c r="D87" s="179"/>
      <c r="E87" s="179"/>
      <c r="F87" s="179"/>
      <c r="G87" s="179"/>
      <c r="H87" s="179"/>
      <c r="I87" s="179"/>
      <c r="J87" s="179"/>
      <c r="K87" s="179"/>
      <c r="L87" s="179"/>
      <c r="M87" s="179"/>
      <c r="N87" s="179"/>
      <c r="O87" s="179"/>
      <c r="P87" s="179"/>
      <c r="Q87" s="179"/>
      <c r="R87" s="179"/>
      <c r="S87" s="179"/>
      <c r="T87" s="179"/>
    </row>
    <row r="88" spans="1:20" ht="12.5">
      <c r="A88" s="179"/>
      <c r="B88" s="179"/>
      <c r="C88" s="179"/>
      <c r="D88" s="179"/>
      <c r="E88" s="179"/>
      <c r="F88" s="179"/>
      <c r="G88" s="179"/>
      <c r="H88" s="179"/>
      <c r="I88" s="179"/>
      <c r="J88" s="179"/>
      <c r="K88" s="179"/>
      <c r="L88" s="179"/>
      <c r="M88" s="179"/>
      <c r="N88" s="179"/>
      <c r="O88" s="179"/>
      <c r="P88" s="179"/>
      <c r="Q88" s="179"/>
      <c r="R88" s="179"/>
      <c r="S88" s="179"/>
      <c r="T88" s="179"/>
    </row>
    <row r="89" spans="1:20" ht="12.5">
      <c r="A89" s="179"/>
      <c r="B89" s="179"/>
      <c r="C89" s="179"/>
      <c r="D89" s="179"/>
      <c r="E89" s="179"/>
      <c r="F89" s="179"/>
      <c r="G89" s="179"/>
      <c r="H89" s="179"/>
      <c r="I89" s="179"/>
      <c r="J89" s="179"/>
      <c r="K89" s="179"/>
      <c r="L89" s="179"/>
      <c r="M89" s="179"/>
      <c r="N89" s="179"/>
      <c r="O89" s="179"/>
      <c r="P89" s="179"/>
      <c r="Q89" s="179"/>
      <c r="R89" s="179"/>
      <c r="S89" s="179"/>
      <c r="T89" s="179"/>
    </row>
    <row r="90" spans="1:20" ht="12.5">
      <c r="A90" s="179"/>
      <c r="B90" s="179"/>
      <c r="C90" s="179"/>
      <c r="D90" s="179"/>
      <c r="E90" s="179"/>
      <c r="F90" s="179"/>
      <c r="G90" s="179"/>
      <c r="H90" s="179"/>
      <c r="I90" s="179"/>
      <c r="J90" s="179"/>
      <c r="K90" s="179"/>
      <c r="L90" s="179"/>
      <c r="M90" s="179"/>
      <c r="N90" s="179"/>
      <c r="O90" s="179"/>
      <c r="P90" s="179"/>
      <c r="Q90" s="179"/>
      <c r="R90" s="179"/>
      <c r="S90" s="179"/>
      <c r="T90" s="179"/>
    </row>
    <row r="91" spans="1:20" ht="12.5">
      <c r="A91" s="179"/>
      <c r="B91" s="179"/>
      <c r="C91" s="179"/>
      <c r="D91" s="179"/>
      <c r="E91" s="179"/>
      <c r="F91" s="179"/>
      <c r="G91" s="179"/>
      <c r="H91" s="179"/>
      <c r="I91" s="179"/>
      <c r="J91" s="179"/>
      <c r="K91" s="179"/>
      <c r="L91" s="179"/>
      <c r="M91" s="179"/>
      <c r="N91" s="179"/>
      <c r="O91" s="179"/>
      <c r="P91" s="179"/>
      <c r="Q91" s="179"/>
      <c r="R91" s="179"/>
      <c r="S91" s="179"/>
      <c r="T91" s="179"/>
    </row>
    <row r="92" spans="1:20" ht="12.5">
      <c r="A92" s="179"/>
      <c r="B92" s="179"/>
      <c r="C92" s="179"/>
      <c r="D92" s="179"/>
      <c r="E92" s="179"/>
      <c r="F92" s="179"/>
      <c r="G92" s="179"/>
      <c r="H92" s="179"/>
      <c r="I92" s="179"/>
      <c r="J92" s="179"/>
      <c r="K92" s="179"/>
      <c r="L92" s="179"/>
      <c r="M92" s="179"/>
      <c r="N92" s="179"/>
      <c r="O92" s="179"/>
      <c r="P92" s="179"/>
      <c r="Q92" s="179"/>
      <c r="R92" s="179"/>
      <c r="S92" s="179"/>
      <c r="T92" s="179"/>
    </row>
    <row r="93" spans="1:20" ht="12.5">
      <c r="A93" s="179"/>
      <c r="B93" s="179"/>
      <c r="C93" s="179"/>
      <c r="D93" s="179"/>
      <c r="E93" s="179"/>
      <c r="F93" s="179"/>
      <c r="G93" s="179"/>
      <c r="H93" s="179"/>
      <c r="I93" s="179"/>
      <c r="J93" s="179"/>
      <c r="K93" s="179"/>
      <c r="L93" s="179"/>
      <c r="M93" s="179"/>
      <c r="N93" s="179"/>
      <c r="O93" s="179"/>
      <c r="P93" s="179"/>
      <c r="Q93" s="179"/>
      <c r="R93" s="179"/>
      <c r="S93" s="179"/>
      <c r="T93" s="179"/>
    </row>
    <row r="94" spans="1:20" ht="12.5">
      <c r="A94" s="179"/>
      <c r="B94" s="179"/>
      <c r="C94" s="179"/>
      <c r="D94" s="179"/>
      <c r="E94" s="179"/>
      <c r="F94" s="179"/>
      <c r="G94" s="179"/>
      <c r="H94" s="179"/>
      <c r="I94" s="179"/>
      <c r="J94" s="179"/>
      <c r="K94" s="179"/>
      <c r="L94" s="179"/>
      <c r="M94" s="179"/>
      <c r="N94" s="179"/>
      <c r="O94" s="179"/>
      <c r="P94" s="179"/>
      <c r="Q94" s="179"/>
      <c r="R94" s="179"/>
      <c r="S94" s="179"/>
      <c r="T94" s="179"/>
    </row>
    <row r="95" spans="1:20" ht="12.5">
      <c r="A95" s="179"/>
      <c r="B95" s="179"/>
      <c r="C95" s="179"/>
      <c r="D95" s="179"/>
      <c r="E95" s="179"/>
      <c r="F95" s="179"/>
      <c r="G95" s="179"/>
      <c r="H95" s="179"/>
      <c r="I95" s="179"/>
      <c r="J95" s="179"/>
      <c r="K95" s="179"/>
      <c r="L95" s="179"/>
      <c r="M95" s="179"/>
      <c r="N95" s="179"/>
      <c r="O95" s="179"/>
      <c r="P95" s="179"/>
      <c r="Q95" s="179"/>
      <c r="R95" s="179"/>
      <c r="S95" s="179"/>
      <c r="T95" s="179"/>
    </row>
    <row r="96" spans="1:20" ht="12.5">
      <c r="A96" s="179"/>
      <c r="B96" s="179"/>
      <c r="C96" s="179"/>
      <c r="D96" s="179"/>
      <c r="E96" s="179"/>
      <c r="F96" s="179"/>
      <c r="G96" s="179"/>
      <c r="H96" s="179"/>
      <c r="I96" s="179"/>
      <c r="J96" s="179"/>
      <c r="K96" s="179"/>
      <c r="L96" s="179"/>
      <c r="M96" s="179"/>
      <c r="N96" s="179"/>
      <c r="O96" s="179"/>
      <c r="P96" s="179"/>
      <c r="Q96" s="179"/>
      <c r="R96" s="179"/>
      <c r="S96" s="179"/>
      <c r="T96" s="179"/>
    </row>
    <row r="97" spans="1:20" ht="12.5">
      <c r="A97" s="179"/>
      <c r="B97" s="179"/>
      <c r="C97" s="179"/>
      <c r="D97" s="179"/>
      <c r="E97" s="179"/>
      <c r="F97" s="179"/>
      <c r="G97" s="179"/>
      <c r="H97" s="179"/>
      <c r="I97" s="179"/>
      <c r="J97" s="179"/>
      <c r="K97" s="179"/>
      <c r="L97" s="179"/>
      <c r="M97" s="179"/>
      <c r="N97" s="179"/>
      <c r="O97" s="179"/>
      <c r="P97" s="179"/>
      <c r="Q97" s="179"/>
      <c r="R97" s="179"/>
      <c r="S97" s="179"/>
      <c r="T97" s="179"/>
    </row>
    <row r="98" spans="1:20" ht="12.5">
      <c r="A98" s="179"/>
      <c r="B98" s="179"/>
      <c r="C98" s="179"/>
      <c r="D98" s="179"/>
      <c r="E98" s="179"/>
      <c r="F98" s="179"/>
      <c r="G98" s="179"/>
      <c r="H98" s="179"/>
      <c r="I98" s="179"/>
      <c r="J98" s="179"/>
      <c r="K98" s="179"/>
      <c r="L98" s="179"/>
      <c r="M98" s="179"/>
      <c r="N98" s="179"/>
      <c r="O98" s="179"/>
      <c r="P98" s="179"/>
      <c r="Q98" s="179"/>
      <c r="R98" s="179"/>
      <c r="S98" s="179"/>
      <c r="T98" s="179"/>
    </row>
    <row r="99" spans="1:20" ht="12.5">
      <c r="A99" s="179"/>
      <c r="B99" s="179"/>
      <c r="C99" s="179"/>
      <c r="D99" s="179"/>
      <c r="E99" s="179"/>
      <c r="F99" s="179"/>
      <c r="G99" s="179"/>
      <c r="H99" s="179"/>
      <c r="I99" s="179"/>
      <c r="J99" s="179"/>
      <c r="K99" s="179"/>
      <c r="L99" s="179"/>
      <c r="M99" s="179"/>
      <c r="N99" s="179"/>
      <c r="O99" s="179"/>
      <c r="P99" s="179"/>
      <c r="Q99" s="179"/>
      <c r="R99" s="179"/>
      <c r="S99" s="179"/>
      <c r="T99" s="179"/>
    </row>
    <row r="100" spans="1:20" ht="12.5">
      <c r="A100" s="179"/>
      <c r="B100" s="179"/>
      <c r="C100" s="179"/>
      <c r="D100" s="179"/>
      <c r="E100" s="179"/>
      <c r="F100" s="179"/>
      <c r="G100" s="179"/>
      <c r="H100" s="179"/>
      <c r="I100" s="179"/>
      <c r="J100" s="179"/>
      <c r="K100" s="179"/>
      <c r="L100" s="179"/>
      <c r="M100" s="179"/>
      <c r="N100" s="179"/>
      <c r="O100" s="179"/>
      <c r="P100" s="179"/>
      <c r="Q100" s="179"/>
      <c r="R100" s="179"/>
      <c r="S100" s="179"/>
      <c r="T100" s="17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103"/>
  <sheetViews>
    <sheetView workbookViewId="0"/>
  </sheetViews>
  <sheetFormatPr defaultColWidth="14.453125" defaultRowHeight="12.75" customHeight="1"/>
  <cols>
    <col min="1" max="1" width="61.7265625" customWidth="1"/>
    <col min="2" max="2" width="17.26953125" customWidth="1"/>
    <col min="3" max="3" width="52.54296875" customWidth="1"/>
    <col min="4" max="4" width="51.54296875" customWidth="1"/>
    <col min="5" max="22" width="17.26953125" customWidth="1"/>
  </cols>
  <sheetData>
    <row r="1" spans="1:22" ht="12.75" customHeight="1">
      <c r="A1" s="298" t="s">
        <v>1941</v>
      </c>
      <c r="B1" s="181"/>
      <c r="C1" s="181"/>
      <c r="D1" s="181"/>
      <c r="E1" s="299"/>
      <c r="F1" s="299"/>
      <c r="G1" s="299"/>
      <c r="H1" s="181"/>
      <c r="I1" s="181"/>
      <c r="J1" s="181"/>
      <c r="K1" s="181"/>
      <c r="L1" s="181"/>
      <c r="M1" s="181"/>
      <c r="N1" s="181"/>
      <c r="O1" s="181"/>
      <c r="P1" s="181"/>
      <c r="Q1" s="181"/>
      <c r="R1" s="181"/>
      <c r="S1" s="181"/>
      <c r="T1" s="181"/>
      <c r="U1" s="181"/>
      <c r="V1" s="181"/>
    </row>
    <row r="2" spans="1:22" ht="12.75" customHeight="1">
      <c r="A2" s="218" t="s">
        <v>1942</v>
      </c>
      <c r="B2" s="181"/>
      <c r="C2" s="181"/>
      <c r="D2" s="181"/>
      <c r="E2" s="299"/>
      <c r="F2" s="299"/>
      <c r="G2" s="299"/>
      <c r="H2" s="181"/>
      <c r="I2" s="181"/>
      <c r="J2" s="181"/>
      <c r="K2" s="181"/>
      <c r="L2" s="181"/>
      <c r="M2" s="181"/>
      <c r="N2" s="181"/>
      <c r="O2" s="181"/>
      <c r="P2" s="181"/>
      <c r="Q2" s="181"/>
      <c r="R2" s="181"/>
      <c r="S2" s="181"/>
      <c r="T2" s="181"/>
      <c r="U2" s="181"/>
      <c r="V2" s="181"/>
    </row>
    <row r="3" spans="1:22" ht="12.75" customHeight="1">
      <c r="A3" s="181"/>
      <c r="B3" s="181"/>
      <c r="C3" s="181"/>
      <c r="D3" s="181"/>
      <c r="E3" s="299"/>
      <c r="F3" s="299"/>
      <c r="G3" s="299"/>
      <c r="H3" s="181"/>
      <c r="I3" s="181"/>
      <c r="J3" s="181"/>
      <c r="K3" s="181"/>
      <c r="L3" s="181"/>
      <c r="M3" s="181"/>
      <c r="N3" s="181"/>
      <c r="O3" s="181"/>
      <c r="P3" s="181"/>
      <c r="Q3" s="181"/>
      <c r="R3" s="181"/>
      <c r="S3" s="181"/>
      <c r="T3" s="181"/>
      <c r="U3" s="181"/>
      <c r="V3" s="181"/>
    </row>
    <row r="4" spans="1:22" ht="12.75" customHeight="1">
      <c r="A4" s="298" t="s">
        <v>1943</v>
      </c>
      <c r="B4" s="300" t="s">
        <v>1944</v>
      </c>
      <c r="C4" s="298" t="s">
        <v>1945</v>
      </c>
      <c r="D4" s="301" t="s">
        <v>1946</v>
      </c>
      <c r="E4" s="301" t="s">
        <v>1947</v>
      </c>
      <c r="F4" s="302" t="s">
        <v>1948</v>
      </c>
      <c r="G4" s="303"/>
      <c r="H4" s="304"/>
      <c r="I4" s="304"/>
      <c r="J4" s="304"/>
      <c r="K4" s="304"/>
      <c r="L4" s="304"/>
      <c r="M4" s="304"/>
      <c r="N4" s="304"/>
      <c r="O4" s="304"/>
      <c r="P4" s="304"/>
      <c r="Q4" s="304"/>
      <c r="R4" s="304"/>
      <c r="S4" s="304"/>
      <c r="T4" s="304"/>
      <c r="U4" s="304"/>
      <c r="V4" s="304"/>
    </row>
    <row r="5" spans="1:22" ht="12.75" customHeight="1">
      <c r="A5" s="218" t="s">
        <v>1949</v>
      </c>
      <c r="B5" s="305">
        <v>1.67</v>
      </c>
      <c r="C5" s="218" t="s">
        <v>1950</v>
      </c>
      <c r="D5" s="306" t="s">
        <v>1951</v>
      </c>
      <c r="E5" s="306" t="s">
        <v>1952</v>
      </c>
      <c r="F5" s="307" t="s">
        <v>1953</v>
      </c>
      <c r="G5" s="299"/>
      <c r="H5" s="181"/>
      <c r="I5" s="181"/>
      <c r="J5" s="181"/>
      <c r="K5" s="181"/>
      <c r="L5" s="181"/>
      <c r="M5" s="181"/>
      <c r="N5" s="181"/>
      <c r="O5" s="181"/>
      <c r="P5" s="181"/>
      <c r="Q5" s="181"/>
      <c r="R5" s="181"/>
      <c r="S5" s="181"/>
      <c r="T5" s="181"/>
      <c r="U5" s="181"/>
      <c r="V5" s="181"/>
    </row>
    <row r="6" spans="1:22" ht="12.75" customHeight="1">
      <c r="A6" s="218" t="s">
        <v>1954</v>
      </c>
      <c r="B6" s="308" t="s">
        <v>1955</v>
      </c>
      <c r="C6" s="218" t="s">
        <v>1956</v>
      </c>
      <c r="D6" s="299"/>
      <c r="E6" s="306" t="s">
        <v>1957</v>
      </c>
      <c r="F6" s="309" t="s">
        <v>1958</v>
      </c>
      <c r="G6" s="310"/>
      <c r="H6" s="181"/>
      <c r="I6" s="181"/>
      <c r="J6" s="181"/>
      <c r="K6" s="181"/>
      <c r="L6" s="181"/>
      <c r="M6" s="181"/>
      <c r="N6" s="181"/>
      <c r="O6" s="181"/>
      <c r="P6" s="181"/>
      <c r="Q6" s="181"/>
      <c r="R6" s="181"/>
      <c r="S6" s="181"/>
      <c r="T6" s="181"/>
      <c r="U6" s="181"/>
      <c r="V6" s="181"/>
    </row>
    <row r="7" spans="1:22" ht="12.75" customHeight="1">
      <c r="A7" s="218" t="s">
        <v>1959</v>
      </c>
      <c r="B7" s="305">
        <v>3.47</v>
      </c>
      <c r="C7" s="218" t="s">
        <v>1960</v>
      </c>
      <c r="D7" s="299"/>
      <c r="E7" s="306" t="s">
        <v>1961</v>
      </c>
      <c r="F7" s="309" t="s">
        <v>1962</v>
      </c>
      <c r="G7" s="309" t="s">
        <v>1953</v>
      </c>
      <c r="H7" s="181"/>
      <c r="I7" s="181"/>
      <c r="J7" s="181"/>
      <c r="K7" s="181"/>
      <c r="L7" s="181"/>
      <c r="M7" s="181"/>
      <c r="N7" s="181"/>
      <c r="O7" s="181"/>
      <c r="P7" s="181"/>
      <c r="Q7" s="181"/>
      <c r="R7" s="181"/>
      <c r="S7" s="181"/>
      <c r="T7" s="181"/>
      <c r="U7" s="181"/>
      <c r="V7" s="181"/>
    </row>
    <row r="8" spans="1:22" ht="12.75" customHeight="1">
      <c r="A8" s="218" t="s">
        <v>1963</v>
      </c>
      <c r="B8" s="305">
        <v>5.33</v>
      </c>
      <c r="D8" s="306" t="s">
        <v>1951</v>
      </c>
      <c r="E8" s="306" t="s">
        <v>1952</v>
      </c>
      <c r="F8" s="307" t="s">
        <v>1953</v>
      </c>
      <c r="G8" s="299"/>
      <c r="H8" s="181"/>
      <c r="I8" s="181"/>
      <c r="J8" s="181"/>
      <c r="K8" s="181"/>
      <c r="L8" s="181"/>
      <c r="M8" s="181"/>
      <c r="N8" s="181"/>
      <c r="O8" s="181"/>
      <c r="P8" s="181"/>
      <c r="Q8" s="181"/>
      <c r="R8" s="181"/>
      <c r="S8" s="181"/>
      <c r="T8" s="181"/>
      <c r="U8" s="181"/>
      <c r="V8" s="181"/>
    </row>
    <row r="9" spans="1:22" ht="12.75" customHeight="1">
      <c r="A9" s="218" t="s">
        <v>1964</v>
      </c>
      <c r="B9" s="311">
        <v>10</v>
      </c>
      <c r="C9" s="218" t="s">
        <v>1965</v>
      </c>
      <c r="D9" s="299"/>
      <c r="E9" s="306" t="s">
        <v>345</v>
      </c>
      <c r="F9" s="309" t="s">
        <v>1966</v>
      </c>
      <c r="G9" s="310"/>
      <c r="H9" s="181"/>
      <c r="I9" s="181"/>
      <c r="J9" s="181"/>
      <c r="K9" s="181"/>
      <c r="L9" s="181"/>
      <c r="M9" s="181"/>
      <c r="N9" s="181"/>
      <c r="O9" s="181"/>
      <c r="P9" s="181"/>
      <c r="Q9" s="181"/>
      <c r="R9" s="181"/>
      <c r="S9" s="181"/>
      <c r="T9" s="181"/>
      <c r="U9" s="181"/>
      <c r="V9" s="181"/>
    </row>
    <row r="10" spans="1:22" ht="12.75" customHeight="1">
      <c r="A10" s="218" t="s">
        <v>1967</v>
      </c>
      <c r="B10" s="308" t="s">
        <v>1968</v>
      </c>
      <c r="C10" s="218" t="s">
        <v>1969</v>
      </c>
      <c r="D10" s="299"/>
      <c r="E10" s="306" t="s">
        <v>1957</v>
      </c>
      <c r="F10" s="309" t="s">
        <v>1958</v>
      </c>
      <c r="G10" s="310"/>
      <c r="H10" s="181"/>
      <c r="I10" s="181"/>
      <c r="J10" s="181"/>
      <c r="K10" s="181"/>
      <c r="L10" s="181"/>
      <c r="M10" s="181"/>
      <c r="N10" s="181"/>
      <c r="O10" s="181"/>
      <c r="P10" s="181"/>
      <c r="Q10" s="181"/>
      <c r="R10" s="181"/>
      <c r="S10" s="181"/>
      <c r="T10" s="181"/>
      <c r="U10" s="181"/>
      <c r="V10" s="181"/>
    </row>
    <row r="11" spans="1:22" ht="12.75" customHeight="1">
      <c r="A11" s="218" t="s">
        <v>1970</v>
      </c>
      <c r="B11" s="311">
        <v>27</v>
      </c>
      <c r="C11" s="181"/>
      <c r="D11" s="299"/>
      <c r="E11" s="306" t="s">
        <v>1971</v>
      </c>
      <c r="F11" s="309" t="s">
        <v>1972</v>
      </c>
      <c r="G11" s="310"/>
      <c r="H11" s="181"/>
      <c r="I11" s="181"/>
      <c r="J11" s="181"/>
      <c r="K11" s="181"/>
      <c r="L11" s="181"/>
      <c r="M11" s="181"/>
      <c r="N11" s="181"/>
      <c r="O11" s="181"/>
      <c r="P11" s="181"/>
      <c r="Q11" s="181"/>
      <c r="R11" s="181"/>
      <c r="S11" s="181"/>
      <c r="T11" s="181"/>
      <c r="U11" s="181"/>
      <c r="V11" s="181"/>
    </row>
    <row r="12" spans="1:22" ht="12.75" customHeight="1">
      <c r="A12" s="218" t="s">
        <v>1973</v>
      </c>
      <c r="B12" s="311" t="s">
        <v>1974</v>
      </c>
      <c r="C12" s="218" t="s">
        <v>1975</v>
      </c>
      <c r="D12" s="306" t="s">
        <v>1976</v>
      </c>
      <c r="E12" s="306" t="s">
        <v>1977</v>
      </c>
      <c r="F12" s="309" t="s">
        <v>1958</v>
      </c>
      <c r="G12" s="309" t="s">
        <v>1966</v>
      </c>
      <c r="H12" s="312" t="s">
        <v>1978</v>
      </c>
      <c r="I12" s="181"/>
      <c r="J12" s="181"/>
      <c r="K12" s="181"/>
      <c r="L12" s="181"/>
      <c r="M12" s="181"/>
      <c r="N12" s="181"/>
      <c r="O12" s="181"/>
      <c r="P12" s="181"/>
      <c r="Q12" s="181"/>
      <c r="R12" s="181"/>
      <c r="S12" s="181"/>
      <c r="T12" s="181"/>
      <c r="U12" s="181"/>
      <c r="V12" s="181"/>
    </row>
    <row r="13" spans="1:22" ht="12.75" customHeight="1">
      <c r="A13" s="218" t="s">
        <v>1979</v>
      </c>
      <c r="B13" s="311">
        <v>100</v>
      </c>
      <c r="C13" s="218" t="s">
        <v>1980</v>
      </c>
      <c r="D13" s="306" t="s">
        <v>1981</v>
      </c>
      <c r="E13" s="306" t="s">
        <v>1971</v>
      </c>
      <c r="F13" s="309" t="s">
        <v>1972</v>
      </c>
      <c r="G13" s="310"/>
      <c r="H13" s="181"/>
      <c r="I13" s="181"/>
      <c r="J13" s="181"/>
      <c r="K13" s="181"/>
      <c r="L13" s="181"/>
      <c r="M13" s="181"/>
      <c r="N13" s="181"/>
      <c r="O13" s="181"/>
      <c r="P13" s="181"/>
      <c r="Q13" s="181"/>
      <c r="R13" s="181"/>
      <c r="S13" s="181"/>
      <c r="T13" s="181"/>
      <c r="U13" s="181"/>
      <c r="V13" s="181"/>
    </row>
    <row r="14" spans="1:22" ht="12.75" customHeight="1">
      <c r="A14" s="313" t="s">
        <v>1982</v>
      </c>
      <c r="B14" s="311">
        <v>8000</v>
      </c>
      <c r="C14" s="218" t="s">
        <v>1983</v>
      </c>
      <c r="D14" s="299"/>
      <c r="E14" s="306" t="s">
        <v>1971</v>
      </c>
      <c r="F14" s="309" t="s">
        <v>1972</v>
      </c>
      <c r="G14" s="310"/>
      <c r="H14" s="181"/>
      <c r="I14" s="181"/>
      <c r="J14" s="181"/>
      <c r="K14" s="181"/>
      <c r="L14" s="181"/>
      <c r="M14" s="181"/>
      <c r="N14" s="181"/>
      <c r="O14" s="181"/>
      <c r="P14" s="181"/>
      <c r="Q14" s="181"/>
      <c r="R14" s="181"/>
      <c r="S14" s="181"/>
      <c r="T14" s="181"/>
      <c r="U14" s="181"/>
      <c r="V14" s="181"/>
    </row>
    <row r="15" spans="1:22" ht="12.75" customHeight="1">
      <c r="A15" s="218" t="s">
        <v>1984</v>
      </c>
      <c r="B15" s="311" t="s">
        <v>1985</v>
      </c>
      <c r="C15" s="218" t="s">
        <v>1986</v>
      </c>
      <c r="D15" s="306" t="s">
        <v>1987</v>
      </c>
      <c r="E15" s="306" t="s">
        <v>1957</v>
      </c>
      <c r="F15" s="309" t="s">
        <v>1958</v>
      </c>
      <c r="G15" s="310"/>
      <c r="H15" s="181"/>
      <c r="I15" s="181"/>
      <c r="J15" s="181"/>
      <c r="K15" s="181"/>
      <c r="L15" s="181"/>
      <c r="M15" s="181"/>
      <c r="N15" s="181"/>
      <c r="O15" s="181"/>
      <c r="P15" s="181"/>
      <c r="Q15" s="181"/>
      <c r="R15" s="181"/>
      <c r="S15" s="181"/>
      <c r="T15" s="181"/>
      <c r="U15" s="181"/>
      <c r="V15" s="181"/>
    </row>
    <row r="17" spans="1:22" ht="12.75" customHeight="1">
      <c r="A17" s="181"/>
      <c r="B17" s="181"/>
      <c r="C17" s="181"/>
      <c r="D17" s="299"/>
      <c r="E17" s="299"/>
      <c r="F17" s="310"/>
      <c r="G17" s="310"/>
      <c r="H17" s="181"/>
      <c r="I17" s="181"/>
      <c r="J17" s="181"/>
      <c r="K17" s="181"/>
      <c r="L17" s="181"/>
      <c r="M17" s="181"/>
      <c r="N17" s="181"/>
      <c r="O17" s="181"/>
      <c r="P17" s="181"/>
      <c r="Q17" s="181"/>
      <c r="R17" s="181"/>
      <c r="S17" s="181"/>
      <c r="T17" s="181"/>
      <c r="U17" s="181"/>
      <c r="V17" s="181"/>
    </row>
    <row r="18" spans="1:22" ht="12.75" customHeight="1">
      <c r="A18" s="313" t="s">
        <v>1988</v>
      </c>
      <c r="B18" s="181"/>
      <c r="C18" s="181"/>
      <c r="D18" s="299"/>
      <c r="E18" s="299"/>
      <c r="F18" s="310"/>
      <c r="G18" s="310"/>
      <c r="H18" s="181"/>
      <c r="I18" s="181"/>
      <c r="J18" s="181"/>
      <c r="K18" s="181"/>
      <c r="L18" s="181"/>
      <c r="M18" s="181"/>
      <c r="N18" s="181"/>
      <c r="O18" s="181"/>
      <c r="P18" s="181"/>
      <c r="Q18" s="181"/>
      <c r="R18" s="181"/>
      <c r="S18" s="181"/>
      <c r="T18" s="181"/>
      <c r="U18" s="181"/>
      <c r="V18" s="181"/>
    </row>
    <row r="19" spans="1:22" ht="12.75" customHeight="1">
      <c r="A19" s="218" t="s">
        <v>1989</v>
      </c>
      <c r="B19" s="311" t="s">
        <v>1990</v>
      </c>
      <c r="C19" s="218" t="s">
        <v>1991</v>
      </c>
      <c r="D19" s="314">
        <f>SUM(16+325)/2</f>
        <v>170.5</v>
      </c>
      <c r="E19" s="306" t="s">
        <v>1957</v>
      </c>
      <c r="F19" s="309" t="s">
        <v>1958</v>
      </c>
      <c r="G19" s="310"/>
      <c r="H19" s="181"/>
      <c r="I19" s="181"/>
      <c r="J19" s="181"/>
      <c r="K19" s="181"/>
      <c r="L19" s="181"/>
      <c r="M19" s="181"/>
      <c r="N19" s="181"/>
      <c r="O19" s="181"/>
      <c r="P19" s="181"/>
      <c r="Q19" s="181"/>
      <c r="R19" s="181"/>
      <c r="S19" s="181"/>
      <c r="T19" s="181"/>
      <c r="U19" s="181"/>
      <c r="V19" s="181"/>
    </row>
    <row r="20" spans="1:22" ht="12.75" customHeight="1">
      <c r="A20" s="218" t="s">
        <v>1992</v>
      </c>
      <c r="B20" s="218">
        <v>194</v>
      </c>
      <c r="C20" s="315" t="s">
        <v>1993</v>
      </c>
      <c r="D20" s="306" t="s">
        <v>1994</v>
      </c>
      <c r="E20" s="306" t="s">
        <v>1995</v>
      </c>
      <c r="F20" s="309" t="s">
        <v>1996</v>
      </c>
      <c r="G20" s="310"/>
      <c r="H20" s="181"/>
      <c r="I20" s="181"/>
      <c r="J20" s="181"/>
      <c r="K20" s="181"/>
      <c r="L20" s="181"/>
      <c r="M20" s="181"/>
      <c r="N20" s="181"/>
      <c r="O20" s="181"/>
      <c r="P20" s="181"/>
      <c r="Q20" s="181"/>
      <c r="R20" s="181"/>
      <c r="S20" s="181"/>
      <c r="T20" s="181"/>
      <c r="U20" s="181"/>
      <c r="V20" s="181"/>
    </row>
    <row r="21" spans="1:22" ht="12.75" customHeight="1">
      <c r="A21" s="181"/>
      <c r="B21" s="316"/>
      <c r="C21" s="181"/>
      <c r="D21" s="299"/>
      <c r="E21" s="299"/>
      <c r="F21" s="310"/>
      <c r="G21" s="310"/>
      <c r="H21" s="181"/>
      <c r="I21" s="181"/>
      <c r="J21" s="181"/>
      <c r="K21" s="181"/>
      <c r="L21" s="181"/>
      <c r="M21" s="181"/>
      <c r="N21" s="181"/>
      <c r="O21" s="181"/>
      <c r="P21" s="181"/>
      <c r="Q21" s="181"/>
      <c r="R21" s="181"/>
      <c r="S21" s="181"/>
      <c r="T21" s="181"/>
      <c r="U21" s="181"/>
      <c r="V21" s="181"/>
    </row>
    <row r="22" spans="1:22" ht="12.75" customHeight="1">
      <c r="A22" s="181"/>
      <c r="B22" s="316"/>
      <c r="C22" s="181"/>
      <c r="D22" s="299"/>
      <c r="E22" s="299"/>
      <c r="F22" s="310"/>
      <c r="G22" s="310"/>
      <c r="H22" s="181"/>
      <c r="I22" s="181"/>
      <c r="J22" s="181"/>
      <c r="K22" s="181"/>
      <c r="L22" s="181"/>
      <c r="M22" s="181"/>
      <c r="N22" s="181"/>
      <c r="O22" s="181"/>
      <c r="P22" s="181"/>
      <c r="Q22" s="181"/>
      <c r="R22" s="181"/>
      <c r="S22" s="181"/>
      <c r="T22" s="181"/>
      <c r="U22" s="181"/>
      <c r="V22" s="181"/>
    </row>
    <row r="23" spans="1:22" ht="12.75" customHeight="1">
      <c r="A23" s="298" t="s">
        <v>1997</v>
      </c>
      <c r="B23" s="316"/>
      <c r="C23" s="181"/>
      <c r="D23" s="299"/>
      <c r="E23" s="299"/>
      <c r="F23" s="310"/>
      <c r="G23" s="310"/>
      <c r="H23" s="181"/>
      <c r="I23" s="181"/>
      <c r="J23" s="181"/>
      <c r="K23" s="181"/>
      <c r="L23" s="181"/>
      <c r="M23" s="181"/>
      <c r="N23" s="181"/>
      <c r="O23" s="181"/>
      <c r="P23" s="181"/>
      <c r="Q23" s="181"/>
      <c r="R23" s="181"/>
      <c r="S23" s="181"/>
      <c r="T23" s="181"/>
      <c r="U23" s="181"/>
      <c r="V23" s="181"/>
    </row>
    <row r="24" spans="1:22" ht="12.75" customHeight="1">
      <c r="A24" s="218" t="s">
        <v>1998</v>
      </c>
      <c r="B24" s="316"/>
      <c r="C24" s="218" t="s">
        <v>1999</v>
      </c>
      <c r="D24" s="306" t="s">
        <v>2000</v>
      </c>
      <c r="E24" s="306" t="s">
        <v>345</v>
      </c>
      <c r="F24" s="309" t="s">
        <v>1966</v>
      </c>
      <c r="G24" s="310"/>
      <c r="H24" s="181"/>
      <c r="I24" s="181"/>
      <c r="J24" s="181"/>
      <c r="K24" s="181"/>
      <c r="L24" s="181"/>
      <c r="M24" s="181"/>
      <c r="N24" s="181"/>
      <c r="O24" s="181"/>
      <c r="P24" s="181"/>
      <c r="Q24" s="181"/>
      <c r="R24" s="181"/>
      <c r="S24" s="181"/>
      <c r="T24" s="181"/>
      <c r="U24" s="181"/>
      <c r="V24" s="181"/>
    </row>
    <row r="25" spans="1:22" ht="12.75" customHeight="1">
      <c r="A25" s="218" t="s">
        <v>2001</v>
      </c>
      <c r="B25" s="316"/>
      <c r="C25" s="218" t="s">
        <v>2002</v>
      </c>
      <c r="D25" s="299"/>
      <c r="E25" s="306" t="s">
        <v>52</v>
      </c>
      <c r="F25" s="309" t="s">
        <v>1978</v>
      </c>
      <c r="G25" s="310"/>
      <c r="H25" s="181"/>
      <c r="I25" s="181"/>
      <c r="J25" s="181"/>
      <c r="K25" s="181"/>
      <c r="L25" s="181"/>
      <c r="M25" s="181"/>
      <c r="N25" s="181"/>
      <c r="O25" s="181"/>
      <c r="P25" s="181"/>
      <c r="Q25" s="181"/>
      <c r="R25" s="181"/>
      <c r="S25" s="181"/>
      <c r="T25" s="181"/>
      <c r="U25" s="181"/>
      <c r="V25" s="181"/>
    </row>
    <row r="26" spans="1:22" ht="50">
      <c r="A26" s="218" t="s">
        <v>2003</v>
      </c>
      <c r="B26" s="316"/>
      <c r="C26" s="218" t="s">
        <v>2004</v>
      </c>
      <c r="D26" s="299"/>
      <c r="E26" s="306" t="s">
        <v>2005</v>
      </c>
      <c r="F26" s="309" t="s">
        <v>2006</v>
      </c>
      <c r="G26" s="309" t="s">
        <v>1972</v>
      </c>
      <c r="H26" s="312" t="s">
        <v>2007</v>
      </c>
      <c r="I26" s="181"/>
      <c r="J26" s="181"/>
      <c r="K26" s="181"/>
      <c r="L26" s="181"/>
      <c r="M26" s="181"/>
      <c r="N26" s="181"/>
      <c r="O26" s="181"/>
      <c r="P26" s="181"/>
      <c r="Q26" s="181"/>
      <c r="R26" s="181"/>
      <c r="S26" s="181"/>
      <c r="T26" s="181"/>
      <c r="U26" s="181"/>
      <c r="V26" s="181"/>
    </row>
    <row r="27" spans="1:22" ht="50">
      <c r="A27" s="218" t="s">
        <v>2008</v>
      </c>
      <c r="B27" s="316"/>
      <c r="C27" s="218" t="s">
        <v>2009</v>
      </c>
      <c r="D27" s="299"/>
      <c r="E27" s="306" t="s">
        <v>1957</v>
      </c>
      <c r="F27" s="309" t="s">
        <v>1958</v>
      </c>
      <c r="G27" s="310"/>
      <c r="H27" s="181"/>
      <c r="I27" s="181"/>
      <c r="J27" s="181"/>
      <c r="K27" s="181"/>
      <c r="L27" s="181"/>
      <c r="M27" s="181"/>
      <c r="N27" s="181"/>
      <c r="O27" s="181"/>
      <c r="P27" s="181"/>
      <c r="Q27" s="181"/>
      <c r="R27" s="181"/>
      <c r="S27" s="181"/>
      <c r="T27" s="181"/>
      <c r="U27" s="181"/>
      <c r="V27" s="181"/>
    </row>
    <row r="28" spans="1:22" ht="12.5">
      <c r="A28" s="181"/>
      <c r="B28" s="316"/>
      <c r="C28" s="181"/>
      <c r="D28" s="299"/>
      <c r="E28" s="299"/>
      <c r="F28" s="310"/>
      <c r="G28" s="310"/>
      <c r="H28" s="181"/>
      <c r="I28" s="181"/>
      <c r="J28" s="181"/>
      <c r="K28" s="181"/>
      <c r="L28" s="181"/>
      <c r="M28" s="181"/>
      <c r="N28" s="181"/>
      <c r="O28" s="181"/>
      <c r="P28" s="181"/>
      <c r="Q28" s="181"/>
      <c r="R28" s="181"/>
      <c r="S28" s="181"/>
      <c r="T28" s="181"/>
      <c r="U28" s="181"/>
      <c r="V28" s="181"/>
    </row>
    <row r="29" spans="1:22" ht="25">
      <c r="A29" s="298" t="s">
        <v>2010</v>
      </c>
      <c r="B29" s="316"/>
      <c r="C29" s="220" t="s">
        <v>2011</v>
      </c>
      <c r="D29" s="299"/>
      <c r="E29" s="299"/>
      <c r="F29" s="310"/>
      <c r="G29" s="310"/>
      <c r="H29" s="181"/>
      <c r="I29" s="181"/>
      <c r="J29" s="181"/>
      <c r="K29" s="181"/>
      <c r="L29" s="181"/>
      <c r="M29" s="181"/>
      <c r="N29" s="181"/>
      <c r="O29" s="181"/>
      <c r="P29" s="181"/>
      <c r="Q29" s="181"/>
      <c r="R29" s="181"/>
      <c r="S29" s="181"/>
      <c r="T29" s="181"/>
      <c r="U29" s="181"/>
      <c r="V29" s="181"/>
    </row>
    <row r="30" spans="1:22" ht="12.5">
      <c r="A30" s="181"/>
      <c r="B30" s="316"/>
      <c r="C30" s="181"/>
      <c r="D30" s="299"/>
      <c r="E30" s="299"/>
      <c r="F30" s="310"/>
      <c r="G30" s="310"/>
      <c r="H30" s="181"/>
      <c r="I30" s="181"/>
      <c r="J30" s="181"/>
      <c r="K30" s="181"/>
      <c r="L30" s="181"/>
      <c r="M30" s="181"/>
      <c r="N30" s="181"/>
      <c r="O30" s="181"/>
      <c r="P30" s="181"/>
      <c r="Q30" s="181"/>
      <c r="R30" s="181"/>
      <c r="S30" s="181"/>
      <c r="T30" s="181"/>
      <c r="U30" s="181"/>
      <c r="V30" s="181"/>
    </row>
    <row r="31" spans="1:22" ht="12.5">
      <c r="A31" s="181"/>
      <c r="B31" s="316"/>
      <c r="C31" s="181"/>
      <c r="D31" s="299"/>
      <c r="E31" s="299"/>
      <c r="F31" s="310"/>
      <c r="G31" s="310"/>
      <c r="H31" s="181"/>
      <c r="I31" s="181"/>
      <c r="J31" s="181"/>
      <c r="K31" s="181"/>
      <c r="L31" s="181"/>
      <c r="M31" s="181"/>
      <c r="N31" s="181"/>
      <c r="O31" s="181"/>
      <c r="P31" s="181"/>
      <c r="Q31" s="181"/>
      <c r="R31" s="181"/>
      <c r="S31" s="181"/>
      <c r="T31" s="181"/>
      <c r="U31" s="181"/>
      <c r="V31" s="181"/>
    </row>
    <row r="32" spans="1:22" ht="12.5">
      <c r="A32" s="181"/>
      <c r="B32" s="316"/>
      <c r="C32" s="181"/>
      <c r="D32" s="299"/>
      <c r="E32" s="299"/>
      <c r="F32" s="310"/>
      <c r="G32" s="310"/>
      <c r="H32" s="181"/>
      <c r="I32" s="181"/>
      <c r="J32" s="181"/>
      <c r="K32" s="181"/>
      <c r="L32" s="181"/>
      <c r="M32" s="181"/>
      <c r="N32" s="181"/>
      <c r="O32" s="181"/>
      <c r="P32" s="181"/>
      <c r="Q32" s="181"/>
      <c r="R32" s="181"/>
      <c r="S32" s="181"/>
      <c r="T32" s="181"/>
      <c r="U32" s="181"/>
      <c r="V32" s="181"/>
    </row>
    <row r="33" spans="1:22" ht="12.5">
      <c r="A33" s="317"/>
      <c r="B33" s="318"/>
      <c r="C33" s="317"/>
      <c r="D33" s="319"/>
      <c r="E33" s="319"/>
      <c r="F33" s="320"/>
      <c r="G33" s="320"/>
      <c r="H33" s="317"/>
      <c r="I33" s="317"/>
      <c r="J33" s="317"/>
      <c r="K33" s="317"/>
      <c r="L33" s="317"/>
      <c r="M33" s="317"/>
      <c r="N33" s="317"/>
      <c r="O33" s="317"/>
      <c r="P33" s="317"/>
      <c r="Q33" s="317"/>
      <c r="R33" s="317"/>
      <c r="S33" s="317"/>
      <c r="T33" s="317"/>
      <c r="U33" s="317"/>
      <c r="V33" s="317"/>
    </row>
    <row r="34" spans="1:22" ht="13">
      <c r="A34" s="298" t="s">
        <v>2012</v>
      </c>
      <c r="B34" s="316"/>
      <c r="C34" s="181"/>
      <c r="D34" s="299"/>
      <c r="E34" s="299"/>
      <c r="F34" s="310"/>
      <c r="G34" s="310"/>
      <c r="H34" s="181"/>
      <c r="I34" s="181"/>
      <c r="J34" s="181"/>
      <c r="K34" s="181"/>
      <c r="L34" s="181"/>
      <c r="M34" s="181"/>
      <c r="N34" s="181"/>
      <c r="O34" s="181"/>
      <c r="P34" s="181"/>
      <c r="Q34" s="181"/>
      <c r="R34" s="181"/>
      <c r="S34" s="181"/>
      <c r="T34" s="181"/>
      <c r="U34" s="181"/>
      <c r="V34" s="181"/>
    </row>
    <row r="35" spans="1:22" ht="50">
      <c r="A35" s="306" t="s">
        <v>2013</v>
      </c>
      <c r="B35" s="321"/>
      <c r="C35" s="299"/>
      <c r="D35" s="299"/>
      <c r="E35" s="299"/>
      <c r="F35" s="309" t="s">
        <v>1978</v>
      </c>
      <c r="G35" s="310"/>
      <c r="H35" s="299"/>
      <c r="I35" s="299"/>
      <c r="J35" s="299"/>
      <c r="K35" s="299"/>
      <c r="L35" s="299"/>
      <c r="M35" s="299"/>
      <c r="N35" s="299"/>
      <c r="O35" s="299"/>
      <c r="P35" s="299"/>
      <c r="Q35" s="299"/>
      <c r="R35" s="299"/>
      <c r="S35" s="299"/>
      <c r="T35" s="299"/>
      <c r="U35" s="299"/>
      <c r="V35" s="299"/>
    </row>
    <row r="36" spans="1:22" ht="50">
      <c r="A36" s="306" t="s">
        <v>2014</v>
      </c>
      <c r="B36" s="321"/>
      <c r="C36" s="299"/>
      <c r="D36" s="299"/>
      <c r="E36" s="299"/>
      <c r="F36" s="309" t="s">
        <v>1996</v>
      </c>
      <c r="G36" s="310"/>
      <c r="H36" s="299"/>
      <c r="I36" s="299"/>
      <c r="J36" s="299"/>
      <c r="K36" s="299"/>
      <c r="L36" s="299"/>
      <c r="M36" s="299"/>
      <c r="N36" s="299"/>
      <c r="O36" s="299"/>
      <c r="P36" s="299"/>
      <c r="Q36" s="299"/>
      <c r="R36" s="299"/>
      <c r="S36" s="299"/>
      <c r="T36" s="299"/>
      <c r="U36" s="299"/>
      <c r="V36" s="299"/>
    </row>
    <row r="37" spans="1:22" ht="12.5">
      <c r="A37" s="306" t="s">
        <v>2015</v>
      </c>
      <c r="B37" s="316"/>
      <c r="C37" s="181"/>
      <c r="D37" s="299"/>
      <c r="E37" s="299"/>
      <c r="F37" s="309" t="s">
        <v>1978</v>
      </c>
      <c r="G37" s="310"/>
      <c r="H37" s="181"/>
      <c r="I37" s="181"/>
      <c r="J37" s="181"/>
      <c r="K37" s="181"/>
      <c r="L37" s="181"/>
      <c r="M37" s="181"/>
      <c r="N37" s="181"/>
      <c r="O37" s="181"/>
      <c r="P37" s="181"/>
      <c r="Q37" s="181"/>
      <c r="R37" s="181"/>
      <c r="S37" s="181"/>
      <c r="T37" s="181"/>
      <c r="U37" s="181"/>
      <c r="V37" s="181"/>
    </row>
    <row r="38" spans="1:22" ht="12.5">
      <c r="A38" s="306" t="s">
        <v>2016</v>
      </c>
      <c r="B38" s="321"/>
      <c r="C38" s="299"/>
      <c r="D38" s="299"/>
      <c r="E38" s="299"/>
      <c r="F38" s="309" t="s">
        <v>2017</v>
      </c>
      <c r="G38" s="310"/>
      <c r="H38" s="299"/>
      <c r="I38" s="299"/>
      <c r="J38" s="299"/>
      <c r="K38" s="299"/>
      <c r="L38" s="299"/>
      <c r="M38" s="299"/>
      <c r="N38" s="299"/>
      <c r="O38" s="299"/>
      <c r="P38" s="299"/>
      <c r="Q38" s="299"/>
      <c r="R38" s="299"/>
      <c r="S38" s="299"/>
      <c r="T38" s="299"/>
      <c r="U38" s="299"/>
      <c r="V38" s="299"/>
    </row>
    <row r="39" spans="1:22" ht="12.5">
      <c r="A39" s="306" t="s">
        <v>2018</v>
      </c>
      <c r="B39" s="316"/>
      <c r="C39" s="181"/>
      <c r="D39" s="299"/>
      <c r="E39" s="299"/>
      <c r="F39" s="309" t="s">
        <v>1972</v>
      </c>
      <c r="G39" s="310"/>
      <c r="H39" s="181"/>
      <c r="I39" s="181"/>
      <c r="J39" s="181"/>
      <c r="K39" s="181"/>
      <c r="L39" s="181"/>
      <c r="M39" s="181"/>
      <c r="N39" s="181"/>
      <c r="O39" s="181"/>
      <c r="P39" s="181"/>
      <c r="Q39" s="181"/>
      <c r="R39" s="181"/>
      <c r="S39" s="181"/>
      <c r="T39" s="181"/>
      <c r="U39" s="181"/>
      <c r="V39" s="181"/>
    </row>
    <row r="40" spans="1:22" ht="75">
      <c r="A40" s="306" t="s">
        <v>2019</v>
      </c>
      <c r="B40" s="316"/>
      <c r="C40" s="181"/>
      <c r="D40" s="299"/>
      <c r="E40" s="299"/>
      <c r="F40" s="309" t="s">
        <v>1972</v>
      </c>
      <c r="G40" s="310"/>
      <c r="H40" s="181"/>
      <c r="I40" s="181"/>
      <c r="J40" s="181"/>
      <c r="K40" s="181"/>
      <c r="L40" s="181"/>
      <c r="M40" s="181"/>
      <c r="N40" s="181"/>
      <c r="O40" s="181"/>
      <c r="P40" s="181"/>
      <c r="Q40" s="181"/>
      <c r="R40" s="181"/>
      <c r="S40" s="181"/>
      <c r="T40" s="181"/>
      <c r="U40" s="181"/>
      <c r="V40" s="181"/>
    </row>
    <row r="41" spans="1:22" ht="37.5">
      <c r="A41" s="306" t="s">
        <v>2020</v>
      </c>
      <c r="B41" s="316"/>
      <c r="C41" s="181"/>
      <c r="D41" s="299"/>
      <c r="E41" s="299"/>
      <c r="F41" s="309" t="s">
        <v>1972</v>
      </c>
      <c r="G41" s="310"/>
      <c r="H41" s="181"/>
      <c r="I41" s="181"/>
      <c r="J41" s="181"/>
      <c r="K41" s="181"/>
      <c r="L41" s="181"/>
      <c r="M41" s="181"/>
      <c r="N41" s="181"/>
      <c r="O41" s="181"/>
      <c r="P41" s="181"/>
      <c r="Q41" s="181"/>
      <c r="R41" s="181"/>
      <c r="S41" s="181"/>
      <c r="T41" s="181"/>
      <c r="U41" s="181"/>
      <c r="V41" s="181"/>
    </row>
    <row r="42" spans="1:22" ht="50">
      <c r="A42" s="306" t="s">
        <v>2021</v>
      </c>
      <c r="B42" s="316"/>
      <c r="C42" s="181"/>
      <c r="D42" s="299"/>
      <c r="E42" s="299"/>
      <c r="F42" s="309" t="s">
        <v>1972</v>
      </c>
      <c r="G42" s="310"/>
      <c r="H42" s="181"/>
      <c r="I42" s="181"/>
      <c r="J42" s="181"/>
      <c r="K42" s="181"/>
      <c r="L42" s="181"/>
      <c r="M42" s="181"/>
      <c r="N42" s="181"/>
      <c r="O42" s="181"/>
      <c r="P42" s="181"/>
      <c r="Q42" s="181"/>
      <c r="R42" s="181"/>
      <c r="S42" s="181"/>
      <c r="T42" s="181"/>
      <c r="U42" s="181"/>
      <c r="V42" s="181"/>
    </row>
    <row r="43" spans="1:22" ht="12.5">
      <c r="A43" s="322" t="s">
        <v>1952</v>
      </c>
      <c r="B43" s="316"/>
      <c r="C43" s="181"/>
      <c r="D43" s="299"/>
      <c r="E43" s="299"/>
      <c r="F43" s="309" t="s">
        <v>1953</v>
      </c>
      <c r="G43" s="310"/>
      <c r="H43" s="181"/>
      <c r="I43" s="181"/>
      <c r="J43" s="181"/>
      <c r="K43" s="181"/>
      <c r="L43" s="181"/>
      <c r="M43" s="181"/>
      <c r="N43" s="181"/>
      <c r="O43" s="181"/>
      <c r="P43" s="181"/>
      <c r="Q43" s="181"/>
      <c r="R43" s="181"/>
      <c r="S43" s="181"/>
      <c r="T43" s="181"/>
      <c r="U43" s="181"/>
      <c r="V43" s="181"/>
    </row>
    <row r="44" spans="1:22" ht="12.5">
      <c r="A44" s="323" t="s">
        <v>2022</v>
      </c>
      <c r="B44" s="316"/>
      <c r="C44" s="181"/>
      <c r="D44" s="299"/>
      <c r="E44" s="299"/>
      <c r="F44" s="309" t="s">
        <v>2023</v>
      </c>
      <c r="G44" s="310"/>
      <c r="H44" s="181"/>
      <c r="I44" s="181"/>
      <c r="J44" s="181"/>
      <c r="K44" s="181"/>
      <c r="L44" s="181"/>
      <c r="M44" s="181"/>
      <c r="N44" s="181"/>
      <c r="O44" s="181"/>
      <c r="P44" s="181"/>
      <c r="Q44" s="181"/>
      <c r="R44" s="181"/>
      <c r="S44" s="181"/>
      <c r="T44" s="181"/>
      <c r="U44" s="181"/>
      <c r="V44" s="181"/>
    </row>
    <row r="45" spans="1:22" ht="37.5">
      <c r="A45" s="306" t="s">
        <v>2024</v>
      </c>
      <c r="B45" s="316"/>
      <c r="C45" s="181"/>
      <c r="D45" s="299"/>
      <c r="E45" s="299"/>
      <c r="F45" s="309" t="s">
        <v>1958</v>
      </c>
      <c r="G45" s="310"/>
      <c r="H45" s="181"/>
      <c r="I45" s="181"/>
      <c r="J45" s="181"/>
      <c r="K45" s="181"/>
      <c r="L45" s="181"/>
      <c r="M45" s="181"/>
      <c r="N45" s="181"/>
      <c r="O45" s="181"/>
      <c r="P45" s="181"/>
      <c r="Q45" s="181"/>
      <c r="R45" s="181"/>
      <c r="S45" s="181"/>
      <c r="T45" s="181"/>
      <c r="U45" s="181"/>
      <c r="V45" s="181"/>
    </row>
    <row r="46" spans="1:22" ht="75">
      <c r="A46" s="306" t="s">
        <v>2025</v>
      </c>
      <c r="B46" s="316"/>
      <c r="C46" s="181"/>
      <c r="D46" s="299"/>
      <c r="E46" s="299"/>
      <c r="F46" s="309" t="s">
        <v>1958</v>
      </c>
      <c r="G46" s="310"/>
      <c r="H46" s="181"/>
      <c r="I46" s="181"/>
      <c r="J46" s="181"/>
      <c r="K46" s="181"/>
      <c r="L46" s="181"/>
      <c r="M46" s="181"/>
      <c r="N46" s="181"/>
      <c r="O46" s="181"/>
      <c r="P46" s="181"/>
      <c r="Q46" s="181"/>
      <c r="R46" s="181"/>
      <c r="S46" s="181"/>
      <c r="T46" s="181"/>
      <c r="U46" s="181"/>
      <c r="V46" s="181"/>
    </row>
    <row r="47" spans="1:22" ht="75">
      <c r="A47" s="306" t="s">
        <v>2026</v>
      </c>
      <c r="B47" s="316"/>
      <c r="C47" s="181"/>
      <c r="D47" s="299"/>
      <c r="E47" s="299"/>
      <c r="F47" s="309" t="s">
        <v>1958</v>
      </c>
      <c r="G47" s="310"/>
      <c r="H47" s="181"/>
      <c r="I47" s="181"/>
      <c r="J47" s="181"/>
      <c r="K47" s="181"/>
      <c r="L47" s="181"/>
      <c r="M47" s="181"/>
      <c r="N47" s="181"/>
      <c r="O47" s="181"/>
      <c r="P47" s="181"/>
      <c r="Q47" s="181"/>
      <c r="R47" s="181"/>
      <c r="S47" s="181"/>
      <c r="T47" s="181"/>
      <c r="U47" s="181"/>
      <c r="V47" s="181"/>
    </row>
    <row r="48" spans="1:22" ht="62.5">
      <c r="A48" s="218" t="s">
        <v>2027</v>
      </c>
      <c r="B48" s="316"/>
      <c r="C48" s="181"/>
      <c r="D48" s="299"/>
      <c r="E48" s="299"/>
      <c r="F48" s="309" t="s">
        <v>1958</v>
      </c>
      <c r="G48" s="310"/>
      <c r="H48" s="181"/>
      <c r="I48" s="181"/>
      <c r="J48" s="181"/>
      <c r="K48" s="181"/>
      <c r="L48" s="181"/>
      <c r="M48" s="181"/>
      <c r="N48" s="181"/>
      <c r="O48" s="181"/>
      <c r="P48" s="181"/>
      <c r="Q48" s="181"/>
      <c r="R48" s="181"/>
      <c r="S48" s="181"/>
      <c r="T48" s="181"/>
      <c r="U48" s="181"/>
      <c r="V48" s="181"/>
    </row>
    <row r="49" spans="1:22" ht="37.5">
      <c r="A49" s="218" t="s">
        <v>2028</v>
      </c>
      <c r="B49" s="316"/>
      <c r="C49" s="181"/>
      <c r="D49" s="299"/>
      <c r="E49" s="299"/>
      <c r="F49" s="309" t="s">
        <v>1958</v>
      </c>
      <c r="G49" s="310"/>
      <c r="H49" s="181"/>
      <c r="I49" s="181"/>
      <c r="J49" s="181"/>
      <c r="K49" s="181"/>
      <c r="L49" s="181"/>
      <c r="M49" s="181"/>
      <c r="N49" s="181"/>
      <c r="O49" s="181"/>
      <c r="P49" s="181"/>
      <c r="Q49" s="181"/>
      <c r="R49" s="181"/>
      <c r="S49" s="181"/>
      <c r="T49" s="181"/>
      <c r="U49" s="181"/>
      <c r="V49" s="181"/>
    </row>
    <row r="50" spans="1:22" ht="137.5">
      <c r="A50" s="306" t="s">
        <v>2029</v>
      </c>
      <c r="B50" s="316"/>
      <c r="C50" s="181"/>
      <c r="D50" s="299"/>
      <c r="E50" s="299"/>
      <c r="F50" s="309" t="s">
        <v>1958</v>
      </c>
      <c r="G50" s="310"/>
      <c r="H50" s="181"/>
      <c r="I50" s="181"/>
      <c r="J50" s="181"/>
      <c r="K50" s="181"/>
      <c r="L50" s="181"/>
      <c r="M50" s="181"/>
      <c r="N50" s="181"/>
      <c r="O50" s="181"/>
      <c r="P50" s="181"/>
      <c r="Q50" s="181"/>
      <c r="R50" s="181"/>
      <c r="S50" s="181"/>
      <c r="T50" s="181"/>
      <c r="U50" s="181"/>
      <c r="V50" s="181"/>
    </row>
    <row r="51" spans="1:22" ht="62.5">
      <c r="A51" s="306" t="s">
        <v>2030</v>
      </c>
      <c r="B51" s="316"/>
      <c r="C51" s="181"/>
      <c r="D51" s="299"/>
      <c r="E51" s="299"/>
      <c r="F51" s="309" t="s">
        <v>1958</v>
      </c>
      <c r="G51" s="310"/>
      <c r="H51" s="181"/>
      <c r="I51" s="181"/>
      <c r="J51" s="181"/>
      <c r="K51" s="181"/>
      <c r="L51" s="181"/>
      <c r="M51" s="181"/>
      <c r="N51" s="181"/>
      <c r="O51" s="181"/>
      <c r="P51" s="181"/>
      <c r="Q51" s="181"/>
      <c r="R51" s="181"/>
      <c r="S51" s="181"/>
      <c r="T51" s="181"/>
      <c r="U51" s="181"/>
      <c r="V51" s="181"/>
    </row>
    <row r="52" spans="1:22" ht="12.5">
      <c r="A52" s="181"/>
      <c r="B52" s="316"/>
      <c r="C52" s="181"/>
      <c r="D52" s="299"/>
      <c r="E52" s="299"/>
      <c r="F52" s="309" t="s">
        <v>1958</v>
      </c>
      <c r="G52" s="310"/>
      <c r="H52" s="181"/>
      <c r="I52" s="181"/>
      <c r="J52" s="181"/>
      <c r="K52" s="181"/>
      <c r="L52" s="181"/>
      <c r="M52" s="181"/>
      <c r="N52" s="181"/>
      <c r="O52" s="181"/>
      <c r="P52" s="181"/>
      <c r="Q52" s="181"/>
      <c r="R52" s="181"/>
      <c r="S52" s="181"/>
      <c r="T52" s="181"/>
      <c r="U52" s="181"/>
      <c r="V52" s="181"/>
    </row>
    <row r="53" spans="1:22" ht="13">
      <c r="A53" s="301" t="s">
        <v>2031</v>
      </c>
      <c r="B53" s="316"/>
      <c r="C53" s="181"/>
      <c r="D53" s="299"/>
      <c r="E53" s="299"/>
      <c r="F53" s="309" t="s">
        <v>1958</v>
      </c>
      <c r="G53" s="310"/>
      <c r="H53" s="181"/>
      <c r="I53" s="181"/>
      <c r="J53" s="181"/>
      <c r="K53" s="181"/>
      <c r="L53" s="181"/>
      <c r="M53" s="181"/>
      <c r="N53" s="181"/>
      <c r="O53" s="181"/>
      <c r="P53" s="181"/>
      <c r="Q53" s="181"/>
      <c r="R53" s="181"/>
      <c r="S53" s="181"/>
      <c r="T53" s="181"/>
      <c r="U53" s="181"/>
      <c r="V53" s="181"/>
    </row>
    <row r="54" spans="1:22" ht="12.5">
      <c r="A54" s="306" t="s">
        <v>2032</v>
      </c>
      <c r="B54" s="316"/>
      <c r="C54" s="181"/>
      <c r="D54" s="299"/>
      <c r="E54" s="299"/>
      <c r="F54" s="309" t="s">
        <v>1958</v>
      </c>
      <c r="G54" s="310"/>
      <c r="H54" s="181"/>
      <c r="I54" s="181"/>
      <c r="J54" s="181"/>
      <c r="K54" s="181"/>
      <c r="L54" s="181"/>
      <c r="M54" s="181"/>
      <c r="N54" s="181"/>
      <c r="O54" s="181"/>
      <c r="P54" s="181"/>
      <c r="Q54" s="181"/>
      <c r="R54" s="181"/>
      <c r="S54" s="181"/>
      <c r="T54" s="181"/>
      <c r="U54" s="181"/>
      <c r="V54" s="181"/>
    </row>
    <row r="55" spans="1:22" ht="12.5">
      <c r="A55" s="306" t="s">
        <v>2033</v>
      </c>
      <c r="B55" s="316"/>
      <c r="C55" s="181"/>
      <c r="D55" s="299"/>
      <c r="E55" s="299"/>
      <c r="F55" s="309" t="s">
        <v>1958</v>
      </c>
      <c r="G55" s="310"/>
      <c r="H55" s="181"/>
      <c r="I55" s="181"/>
      <c r="J55" s="181"/>
      <c r="K55" s="181"/>
      <c r="L55" s="181"/>
      <c r="M55" s="181"/>
      <c r="N55" s="181"/>
      <c r="O55" s="181"/>
      <c r="P55" s="181"/>
      <c r="Q55" s="181"/>
      <c r="R55" s="181"/>
      <c r="S55" s="181"/>
      <c r="T55" s="181"/>
      <c r="U55" s="181"/>
      <c r="V55" s="181"/>
    </row>
    <row r="56" spans="1:22" ht="12.5">
      <c r="A56" s="306" t="s">
        <v>2034</v>
      </c>
      <c r="B56" s="316"/>
      <c r="C56" s="181"/>
      <c r="D56" s="299"/>
      <c r="E56" s="299"/>
      <c r="F56" s="309" t="s">
        <v>1958</v>
      </c>
      <c r="G56" s="310"/>
      <c r="H56" s="181"/>
      <c r="I56" s="181"/>
      <c r="J56" s="181"/>
      <c r="K56" s="181"/>
      <c r="L56" s="181"/>
      <c r="M56" s="181"/>
      <c r="N56" s="181"/>
      <c r="O56" s="181"/>
      <c r="P56" s="181"/>
      <c r="Q56" s="181"/>
      <c r="R56" s="181"/>
      <c r="S56" s="181"/>
      <c r="T56" s="181"/>
      <c r="U56" s="181"/>
      <c r="V56" s="181"/>
    </row>
    <row r="57" spans="1:22" ht="12.5">
      <c r="A57" s="306" t="s">
        <v>2035</v>
      </c>
      <c r="B57" s="316"/>
      <c r="C57" s="181"/>
      <c r="D57" s="299"/>
      <c r="E57" s="299"/>
      <c r="F57" s="309" t="s">
        <v>1958</v>
      </c>
      <c r="G57" s="310"/>
      <c r="H57" s="181"/>
      <c r="I57" s="181"/>
      <c r="J57" s="181"/>
      <c r="K57" s="181"/>
      <c r="L57" s="181"/>
      <c r="M57" s="181"/>
      <c r="N57" s="181"/>
      <c r="O57" s="181"/>
      <c r="P57" s="181"/>
      <c r="Q57" s="181"/>
      <c r="R57" s="181"/>
      <c r="S57" s="181"/>
      <c r="T57" s="181"/>
      <c r="U57" s="181"/>
      <c r="V57" s="181"/>
    </row>
    <row r="58" spans="1:22" ht="12.5">
      <c r="A58" s="306" t="s">
        <v>2036</v>
      </c>
      <c r="B58" s="316"/>
      <c r="C58" s="181"/>
      <c r="D58" s="299"/>
      <c r="E58" s="299"/>
      <c r="F58" s="309" t="s">
        <v>1958</v>
      </c>
      <c r="G58" s="310"/>
      <c r="H58" s="181"/>
      <c r="I58" s="181"/>
      <c r="J58" s="181"/>
      <c r="K58" s="181"/>
      <c r="L58" s="181"/>
      <c r="M58" s="181"/>
      <c r="N58" s="181"/>
      <c r="O58" s="181"/>
      <c r="P58" s="181"/>
      <c r="Q58" s="181"/>
      <c r="R58" s="181"/>
      <c r="S58" s="181"/>
      <c r="T58" s="181"/>
      <c r="U58" s="181"/>
      <c r="V58" s="181"/>
    </row>
    <row r="59" spans="1:22" ht="12.5">
      <c r="A59" s="306" t="s">
        <v>2037</v>
      </c>
      <c r="B59" s="316"/>
      <c r="C59" s="181"/>
      <c r="D59" s="299"/>
      <c r="E59" s="299"/>
      <c r="F59" s="309" t="s">
        <v>1958</v>
      </c>
      <c r="G59" s="310"/>
      <c r="H59" s="181"/>
      <c r="I59" s="181"/>
      <c r="J59" s="181"/>
      <c r="K59" s="181"/>
      <c r="L59" s="181"/>
      <c r="M59" s="181"/>
      <c r="N59" s="181"/>
      <c r="O59" s="181"/>
      <c r="P59" s="181"/>
      <c r="Q59" s="181"/>
      <c r="R59" s="181"/>
      <c r="S59" s="181"/>
      <c r="T59" s="181"/>
      <c r="U59" s="181"/>
      <c r="V59" s="181"/>
    </row>
    <row r="60" spans="1:22" ht="12.5">
      <c r="A60" s="306" t="s">
        <v>2038</v>
      </c>
      <c r="B60" s="316"/>
      <c r="C60" s="181"/>
      <c r="D60" s="299"/>
      <c r="E60" s="299"/>
      <c r="F60" s="309" t="s">
        <v>1958</v>
      </c>
      <c r="G60" s="310"/>
      <c r="H60" s="181"/>
      <c r="I60" s="181"/>
      <c r="J60" s="181"/>
      <c r="K60" s="181"/>
      <c r="L60" s="181"/>
      <c r="M60" s="181"/>
      <c r="N60" s="181"/>
      <c r="O60" s="181"/>
      <c r="P60" s="181"/>
      <c r="Q60" s="181"/>
      <c r="R60" s="181"/>
      <c r="S60" s="181"/>
      <c r="T60" s="181"/>
      <c r="U60" s="181"/>
      <c r="V60" s="181"/>
    </row>
    <row r="61" spans="1:22" ht="12.5">
      <c r="A61" s="306" t="s">
        <v>2039</v>
      </c>
      <c r="B61" s="316"/>
      <c r="C61" s="181"/>
      <c r="D61" s="299"/>
      <c r="E61" s="299"/>
      <c r="F61" s="309" t="s">
        <v>1958</v>
      </c>
      <c r="G61" s="310"/>
      <c r="H61" s="181"/>
      <c r="I61" s="181"/>
      <c r="J61" s="181"/>
      <c r="K61" s="181"/>
      <c r="L61" s="181"/>
      <c r="M61" s="181"/>
      <c r="N61" s="181"/>
      <c r="O61" s="181"/>
      <c r="P61" s="181"/>
      <c r="Q61" s="181"/>
      <c r="R61" s="181"/>
      <c r="S61" s="181"/>
      <c r="T61" s="181"/>
      <c r="U61" s="181"/>
      <c r="V61" s="181"/>
    </row>
    <row r="62" spans="1:22" ht="12.5">
      <c r="A62" s="306" t="s">
        <v>2040</v>
      </c>
      <c r="B62" s="316"/>
      <c r="C62" s="181"/>
      <c r="D62" s="299"/>
      <c r="E62" s="299"/>
      <c r="F62" s="309" t="s">
        <v>1958</v>
      </c>
      <c r="G62" s="310"/>
      <c r="H62" s="181"/>
      <c r="I62" s="181"/>
      <c r="J62" s="181"/>
      <c r="K62" s="181"/>
      <c r="L62" s="181"/>
      <c r="M62" s="181"/>
      <c r="N62" s="181"/>
      <c r="O62" s="181"/>
      <c r="P62" s="181"/>
      <c r="Q62" s="181"/>
      <c r="R62" s="181"/>
      <c r="S62" s="181"/>
      <c r="T62" s="181"/>
      <c r="U62" s="181"/>
      <c r="V62" s="181"/>
    </row>
    <row r="63" spans="1:22" ht="12.5">
      <c r="A63" s="306" t="s">
        <v>2041</v>
      </c>
      <c r="B63" s="316"/>
      <c r="C63" s="181"/>
      <c r="D63" s="299"/>
      <c r="E63" s="299"/>
      <c r="F63" s="309" t="s">
        <v>1958</v>
      </c>
      <c r="G63" s="310"/>
      <c r="H63" s="181"/>
      <c r="I63" s="181"/>
      <c r="J63" s="181"/>
      <c r="K63" s="181"/>
      <c r="L63" s="181"/>
      <c r="M63" s="181"/>
      <c r="N63" s="181"/>
      <c r="O63" s="181"/>
      <c r="P63" s="181"/>
      <c r="Q63" s="181"/>
      <c r="R63" s="181"/>
      <c r="S63" s="181"/>
      <c r="T63" s="181"/>
      <c r="U63" s="181"/>
      <c r="V63" s="181"/>
    </row>
    <row r="64" spans="1:22" ht="12.5">
      <c r="A64" s="181"/>
      <c r="B64" s="316"/>
      <c r="C64" s="181"/>
      <c r="D64" s="299"/>
      <c r="E64" s="299"/>
      <c r="F64" s="309" t="s">
        <v>1958</v>
      </c>
      <c r="G64" s="310"/>
      <c r="H64" s="181"/>
      <c r="I64" s="181"/>
      <c r="J64" s="181"/>
      <c r="K64" s="181"/>
      <c r="L64" s="181"/>
      <c r="M64" s="181"/>
      <c r="N64" s="181"/>
      <c r="O64" s="181"/>
      <c r="P64" s="181"/>
      <c r="Q64" s="181"/>
      <c r="R64" s="181"/>
      <c r="S64" s="181"/>
      <c r="T64" s="181"/>
      <c r="U64" s="181"/>
      <c r="V64" s="181"/>
    </row>
    <row r="65" spans="1:22" ht="50">
      <c r="A65" s="218" t="s">
        <v>2042</v>
      </c>
      <c r="B65" s="316"/>
      <c r="C65" s="181"/>
      <c r="D65" s="299"/>
      <c r="E65" s="299"/>
      <c r="F65" s="309" t="s">
        <v>1958</v>
      </c>
      <c r="G65" s="310"/>
      <c r="H65" s="181"/>
      <c r="I65" s="181"/>
      <c r="J65" s="181"/>
      <c r="K65" s="181"/>
      <c r="L65" s="181"/>
      <c r="M65" s="181"/>
      <c r="N65" s="181"/>
      <c r="O65" s="181"/>
      <c r="P65" s="181"/>
      <c r="Q65" s="181"/>
      <c r="R65" s="181"/>
      <c r="S65" s="181"/>
      <c r="T65" s="181"/>
      <c r="U65" s="181"/>
      <c r="V65" s="181"/>
    </row>
    <row r="66" spans="1:22" ht="12.5">
      <c r="A66" s="181"/>
      <c r="B66" s="316"/>
      <c r="C66" s="181"/>
      <c r="D66" s="299"/>
      <c r="E66" s="299"/>
      <c r="F66" s="309" t="s">
        <v>1958</v>
      </c>
      <c r="G66" s="310"/>
      <c r="H66" s="181"/>
      <c r="I66" s="181"/>
      <c r="J66" s="181"/>
      <c r="K66" s="181"/>
      <c r="L66" s="181"/>
      <c r="M66" s="181"/>
      <c r="N66" s="181"/>
      <c r="O66" s="181"/>
      <c r="P66" s="181"/>
      <c r="Q66" s="181"/>
      <c r="R66" s="181"/>
      <c r="S66" s="181"/>
      <c r="T66" s="181"/>
      <c r="U66" s="181"/>
      <c r="V66" s="181"/>
    </row>
    <row r="67" spans="1:22" ht="12.5">
      <c r="A67" s="218" t="s">
        <v>2043</v>
      </c>
      <c r="B67" s="316"/>
      <c r="C67" s="181"/>
      <c r="D67" s="299"/>
      <c r="E67" s="299"/>
      <c r="F67" s="309" t="s">
        <v>1958</v>
      </c>
      <c r="G67" s="310"/>
      <c r="H67" s="181"/>
      <c r="I67" s="181"/>
      <c r="J67" s="181"/>
      <c r="K67" s="181"/>
      <c r="L67" s="181"/>
      <c r="M67" s="181"/>
      <c r="N67" s="181"/>
      <c r="O67" s="181"/>
      <c r="P67" s="181"/>
      <c r="Q67" s="181"/>
      <c r="R67" s="181"/>
      <c r="S67" s="181"/>
      <c r="T67" s="181"/>
      <c r="U67" s="181"/>
      <c r="V67" s="181"/>
    </row>
    <row r="68" spans="1:22" ht="12.5">
      <c r="A68" s="181"/>
      <c r="B68" s="316"/>
      <c r="C68" s="181"/>
      <c r="D68" s="299"/>
      <c r="E68" s="299"/>
      <c r="F68" s="310"/>
      <c r="G68" s="310"/>
      <c r="H68" s="181"/>
      <c r="I68" s="181"/>
      <c r="J68" s="181"/>
      <c r="K68" s="181"/>
      <c r="L68" s="181"/>
      <c r="M68" s="181"/>
      <c r="N68" s="181"/>
      <c r="O68" s="181"/>
      <c r="P68" s="181"/>
      <c r="Q68" s="181"/>
      <c r="R68" s="181"/>
      <c r="S68" s="181"/>
      <c r="T68" s="181"/>
      <c r="U68" s="181"/>
      <c r="V68" s="181"/>
    </row>
    <row r="69" spans="1:22" ht="12.5">
      <c r="A69" s="181"/>
      <c r="B69" s="316"/>
      <c r="C69" s="181"/>
      <c r="D69" s="299"/>
      <c r="E69" s="299"/>
      <c r="F69" s="310"/>
      <c r="G69" s="310"/>
      <c r="H69" s="181"/>
      <c r="I69" s="181"/>
      <c r="J69" s="181"/>
      <c r="K69" s="181"/>
      <c r="L69" s="181"/>
      <c r="M69" s="181"/>
      <c r="N69" s="181"/>
      <c r="O69" s="181"/>
      <c r="P69" s="181"/>
      <c r="Q69" s="181"/>
      <c r="R69" s="181"/>
      <c r="S69" s="181"/>
      <c r="T69" s="181"/>
      <c r="U69" s="181"/>
      <c r="V69" s="181"/>
    </row>
    <row r="70" spans="1:22" ht="12.5">
      <c r="A70" s="181"/>
      <c r="B70" s="316"/>
      <c r="C70" s="181"/>
      <c r="D70" s="299"/>
      <c r="E70" s="299"/>
      <c r="F70" s="310"/>
      <c r="G70" s="310"/>
      <c r="H70" s="181"/>
      <c r="I70" s="181"/>
      <c r="J70" s="181"/>
      <c r="K70" s="181"/>
      <c r="L70" s="181"/>
      <c r="M70" s="181"/>
      <c r="N70" s="181"/>
      <c r="O70" s="181"/>
      <c r="P70" s="181"/>
      <c r="Q70" s="181"/>
      <c r="R70" s="181"/>
      <c r="S70" s="181"/>
      <c r="T70" s="181"/>
      <c r="U70" s="181"/>
      <c r="V70" s="181"/>
    </row>
    <row r="71" spans="1:22" ht="12.5">
      <c r="A71" s="181"/>
      <c r="B71" s="316"/>
      <c r="C71" s="181"/>
      <c r="D71" s="299"/>
      <c r="E71" s="299"/>
      <c r="F71" s="310"/>
      <c r="G71" s="310"/>
      <c r="H71" s="181"/>
      <c r="I71" s="181"/>
      <c r="J71" s="181"/>
      <c r="K71" s="181"/>
      <c r="L71" s="181"/>
      <c r="M71" s="181"/>
      <c r="N71" s="181"/>
      <c r="O71" s="181"/>
      <c r="P71" s="181"/>
      <c r="Q71" s="181"/>
      <c r="R71" s="181"/>
      <c r="S71" s="181"/>
      <c r="T71" s="181"/>
      <c r="U71" s="181"/>
      <c r="V71" s="181"/>
    </row>
    <row r="72" spans="1:22" ht="12.5">
      <c r="A72" s="181"/>
      <c r="B72" s="316"/>
      <c r="C72" s="181"/>
      <c r="D72" s="299"/>
      <c r="E72" s="299"/>
      <c r="F72" s="310"/>
      <c r="G72" s="310"/>
      <c r="H72" s="181"/>
      <c r="I72" s="181"/>
      <c r="J72" s="181"/>
      <c r="K72" s="181"/>
      <c r="L72" s="181"/>
      <c r="M72" s="181"/>
      <c r="N72" s="181"/>
      <c r="O72" s="181"/>
      <c r="P72" s="181"/>
      <c r="Q72" s="181"/>
      <c r="R72" s="181"/>
      <c r="S72" s="181"/>
      <c r="T72" s="181"/>
      <c r="U72" s="181"/>
      <c r="V72" s="181"/>
    </row>
    <row r="73" spans="1:22" ht="12.5">
      <c r="A73" s="181"/>
      <c r="B73" s="316"/>
      <c r="C73" s="181"/>
      <c r="D73" s="299"/>
      <c r="E73" s="299"/>
      <c r="F73" s="310"/>
      <c r="G73" s="310"/>
      <c r="H73" s="181"/>
      <c r="I73" s="181"/>
      <c r="J73" s="181"/>
      <c r="K73" s="181"/>
      <c r="L73" s="181"/>
      <c r="M73" s="181"/>
      <c r="N73" s="181"/>
      <c r="O73" s="181"/>
      <c r="P73" s="181"/>
      <c r="Q73" s="181"/>
      <c r="R73" s="181"/>
      <c r="S73" s="181"/>
      <c r="T73" s="181"/>
      <c r="U73" s="181"/>
      <c r="V73" s="181"/>
    </row>
    <row r="74" spans="1:22" ht="12.5">
      <c r="A74" s="181"/>
      <c r="B74" s="316"/>
      <c r="C74" s="181"/>
      <c r="D74" s="299"/>
      <c r="E74" s="299"/>
      <c r="F74" s="310"/>
      <c r="G74" s="310"/>
      <c r="H74" s="181"/>
      <c r="I74" s="181"/>
      <c r="J74" s="181"/>
      <c r="K74" s="181"/>
      <c r="L74" s="181"/>
      <c r="M74" s="181"/>
      <c r="N74" s="181"/>
      <c r="O74" s="181"/>
      <c r="P74" s="181"/>
      <c r="Q74" s="181"/>
      <c r="R74" s="181"/>
      <c r="S74" s="181"/>
      <c r="T74" s="181"/>
      <c r="U74" s="181"/>
      <c r="V74" s="181"/>
    </row>
    <row r="75" spans="1:22" ht="12.5">
      <c r="A75" s="181"/>
      <c r="B75" s="316"/>
      <c r="C75" s="181"/>
      <c r="D75" s="299"/>
      <c r="E75" s="299"/>
      <c r="F75" s="310"/>
      <c r="G75" s="310"/>
      <c r="H75" s="181"/>
      <c r="I75" s="181"/>
      <c r="J75" s="181"/>
      <c r="K75" s="181"/>
      <c r="L75" s="181"/>
      <c r="M75" s="181"/>
      <c r="N75" s="181"/>
      <c r="O75" s="181"/>
      <c r="P75" s="181"/>
      <c r="Q75" s="181"/>
      <c r="R75" s="181"/>
      <c r="S75" s="181"/>
      <c r="T75" s="181"/>
      <c r="U75" s="181"/>
      <c r="V75" s="181"/>
    </row>
    <row r="76" spans="1:22" ht="12.5">
      <c r="A76" s="181"/>
      <c r="B76" s="316"/>
      <c r="C76" s="181"/>
      <c r="D76" s="299"/>
      <c r="E76" s="299"/>
      <c r="F76" s="310"/>
      <c r="G76" s="310"/>
      <c r="H76" s="181"/>
      <c r="I76" s="181"/>
      <c r="J76" s="181"/>
      <c r="K76" s="181"/>
      <c r="L76" s="181"/>
      <c r="M76" s="181"/>
      <c r="N76" s="181"/>
      <c r="O76" s="181"/>
      <c r="P76" s="181"/>
      <c r="Q76" s="181"/>
      <c r="R76" s="181"/>
      <c r="S76" s="181"/>
      <c r="T76" s="181"/>
      <c r="U76" s="181"/>
      <c r="V76" s="181"/>
    </row>
    <row r="77" spans="1:22" ht="12.5">
      <c r="A77" s="181"/>
      <c r="B77" s="316"/>
      <c r="C77" s="181"/>
      <c r="D77" s="299"/>
      <c r="E77" s="299"/>
      <c r="F77" s="310"/>
      <c r="G77" s="310"/>
      <c r="H77" s="181"/>
      <c r="I77" s="181"/>
      <c r="J77" s="181"/>
      <c r="K77" s="181"/>
      <c r="L77" s="181"/>
      <c r="M77" s="181"/>
      <c r="N77" s="181"/>
      <c r="O77" s="181"/>
      <c r="P77" s="181"/>
      <c r="Q77" s="181"/>
      <c r="R77" s="181"/>
      <c r="S77" s="181"/>
      <c r="T77" s="181"/>
      <c r="U77" s="181"/>
      <c r="V77" s="181"/>
    </row>
    <row r="78" spans="1:22" ht="12.5">
      <c r="A78" s="181"/>
      <c r="B78" s="316"/>
      <c r="C78" s="181"/>
      <c r="D78" s="299"/>
      <c r="E78" s="299"/>
      <c r="F78" s="310"/>
      <c r="G78" s="310"/>
      <c r="H78" s="181"/>
      <c r="I78" s="181"/>
      <c r="J78" s="181"/>
      <c r="K78" s="181"/>
      <c r="L78" s="181"/>
      <c r="M78" s="181"/>
      <c r="N78" s="181"/>
      <c r="O78" s="181"/>
      <c r="P78" s="181"/>
      <c r="Q78" s="181"/>
      <c r="R78" s="181"/>
      <c r="S78" s="181"/>
      <c r="T78" s="181"/>
      <c r="U78" s="181"/>
      <c r="V78" s="181"/>
    </row>
    <row r="79" spans="1:22" ht="12.5">
      <c r="A79" s="181"/>
      <c r="B79" s="316"/>
      <c r="C79" s="181"/>
      <c r="D79" s="299"/>
      <c r="E79" s="299"/>
      <c r="F79" s="310"/>
      <c r="G79" s="310"/>
      <c r="H79" s="181"/>
      <c r="I79" s="181"/>
      <c r="J79" s="181"/>
      <c r="K79" s="181"/>
      <c r="L79" s="181"/>
      <c r="M79" s="181"/>
      <c r="N79" s="181"/>
      <c r="O79" s="181"/>
      <c r="P79" s="181"/>
      <c r="Q79" s="181"/>
      <c r="R79" s="181"/>
      <c r="S79" s="181"/>
      <c r="T79" s="181"/>
      <c r="U79" s="181"/>
      <c r="V79" s="181"/>
    </row>
    <row r="80" spans="1:22" ht="12.5">
      <c r="A80" s="181"/>
      <c r="B80" s="316"/>
      <c r="C80" s="181"/>
      <c r="D80" s="299"/>
      <c r="E80" s="299"/>
      <c r="F80" s="310"/>
      <c r="G80" s="310"/>
      <c r="H80" s="181"/>
      <c r="I80" s="181"/>
      <c r="J80" s="181"/>
      <c r="K80" s="181"/>
      <c r="L80" s="181"/>
      <c r="M80" s="181"/>
      <c r="N80" s="181"/>
      <c r="O80" s="181"/>
      <c r="P80" s="181"/>
      <c r="Q80" s="181"/>
      <c r="R80" s="181"/>
      <c r="S80" s="181"/>
      <c r="T80" s="181"/>
      <c r="U80" s="181"/>
      <c r="V80" s="181"/>
    </row>
    <row r="81" spans="1:22" ht="12.5">
      <c r="A81" s="181"/>
      <c r="B81" s="316"/>
      <c r="C81" s="181"/>
      <c r="D81" s="299"/>
      <c r="E81" s="299"/>
      <c r="F81" s="310"/>
      <c r="G81" s="310"/>
      <c r="H81" s="181"/>
      <c r="I81" s="181"/>
      <c r="J81" s="181"/>
      <c r="K81" s="181"/>
      <c r="L81" s="181"/>
      <c r="M81" s="181"/>
      <c r="N81" s="181"/>
      <c r="O81" s="181"/>
      <c r="P81" s="181"/>
      <c r="Q81" s="181"/>
      <c r="R81" s="181"/>
      <c r="S81" s="181"/>
      <c r="T81" s="181"/>
      <c r="U81" s="181"/>
      <c r="V81" s="181"/>
    </row>
    <row r="82" spans="1:22" ht="12.5">
      <c r="A82" s="181"/>
      <c r="B82" s="316"/>
      <c r="C82" s="181"/>
      <c r="D82" s="299"/>
      <c r="E82" s="299"/>
      <c r="F82" s="310"/>
      <c r="G82" s="310"/>
      <c r="H82" s="181"/>
      <c r="I82" s="181"/>
      <c r="J82" s="181"/>
      <c r="K82" s="181"/>
      <c r="L82" s="181"/>
      <c r="M82" s="181"/>
      <c r="N82" s="181"/>
      <c r="O82" s="181"/>
      <c r="P82" s="181"/>
      <c r="Q82" s="181"/>
      <c r="R82" s="181"/>
      <c r="S82" s="181"/>
      <c r="T82" s="181"/>
      <c r="U82" s="181"/>
      <c r="V82" s="181"/>
    </row>
    <row r="83" spans="1:22" ht="12.5">
      <c r="A83" s="181"/>
      <c r="B83" s="316"/>
      <c r="C83" s="181"/>
      <c r="D83" s="299"/>
      <c r="E83" s="299"/>
      <c r="F83" s="310"/>
      <c r="G83" s="310"/>
      <c r="H83" s="181"/>
      <c r="I83" s="181"/>
      <c r="J83" s="181"/>
      <c r="K83" s="181"/>
      <c r="L83" s="181"/>
      <c r="M83" s="181"/>
      <c r="N83" s="181"/>
      <c r="O83" s="181"/>
      <c r="P83" s="181"/>
      <c r="Q83" s="181"/>
      <c r="R83" s="181"/>
      <c r="S83" s="181"/>
      <c r="T83" s="181"/>
      <c r="U83" s="181"/>
      <c r="V83" s="181"/>
    </row>
    <row r="84" spans="1:22" ht="12.5">
      <c r="A84" s="181"/>
      <c r="B84" s="316"/>
      <c r="C84" s="181"/>
      <c r="D84" s="299"/>
      <c r="E84" s="299"/>
      <c r="F84" s="310"/>
      <c r="G84" s="310"/>
      <c r="H84" s="181"/>
      <c r="I84" s="181"/>
      <c r="J84" s="181"/>
      <c r="K84" s="181"/>
      <c r="L84" s="181"/>
      <c r="M84" s="181"/>
      <c r="N84" s="181"/>
      <c r="O84" s="181"/>
      <c r="P84" s="181"/>
      <c r="Q84" s="181"/>
      <c r="R84" s="181"/>
      <c r="S84" s="181"/>
      <c r="T84" s="181"/>
      <c r="U84" s="181"/>
      <c r="V84" s="181"/>
    </row>
    <row r="85" spans="1:22" ht="12.5">
      <c r="A85" s="181"/>
      <c r="B85" s="316"/>
      <c r="C85" s="181"/>
      <c r="D85" s="299"/>
      <c r="E85" s="299"/>
      <c r="F85" s="310"/>
      <c r="G85" s="310"/>
      <c r="H85" s="181"/>
      <c r="I85" s="181"/>
      <c r="J85" s="181"/>
      <c r="K85" s="181"/>
      <c r="L85" s="181"/>
      <c r="M85" s="181"/>
      <c r="N85" s="181"/>
      <c r="O85" s="181"/>
      <c r="P85" s="181"/>
      <c r="Q85" s="181"/>
      <c r="R85" s="181"/>
      <c r="S85" s="181"/>
      <c r="T85" s="181"/>
      <c r="U85" s="181"/>
      <c r="V85" s="181"/>
    </row>
    <row r="86" spans="1:22" ht="12.5">
      <c r="A86" s="181"/>
      <c r="B86" s="316"/>
      <c r="C86" s="181"/>
      <c r="D86" s="299"/>
      <c r="E86" s="299"/>
      <c r="F86" s="310"/>
      <c r="G86" s="310"/>
      <c r="H86" s="181"/>
      <c r="I86" s="181"/>
      <c r="J86" s="181"/>
      <c r="K86" s="181"/>
      <c r="L86" s="181"/>
      <c r="M86" s="181"/>
      <c r="N86" s="181"/>
      <c r="O86" s="181"/>
      <c r="P86" s="181"/>
      <c r="Q86" s="181"/>
      <c r="R86" s="181"/>
      <c r="S86" s="181"/>
      <c r="T86" s="181"/>
      <c r="U86" s="181"/>
      <c r="V86" s="181"/>
    </row>
    <row r="87" spans="1:22" ht="12.5">
      <c r="A87" s="181"/>
      <c r="B87" s="316"/>
      <c r="C87" s="181"/>
      <c r="D87" s="299"/>
      <c r="E87" s="299"/>
      <c r="F87" s="310"/>
      <c r="G87" s="310"/>
      <c r="H87" s="181"/>
      <c r="I87" s="181"/>
      <c r="J87" s="181"/>
      <c r="K87" s="181"/>
      <c r="L87" s="181"/>
      <c r="M87" s="181"/>
      <c r="N87" s="181"/>
      <c r="O87" s="181"/>
      <c r="P87" s="181"/>
      <c r="Q87" s="181"/>
      <c r="R87" s="181"/>
      <c r="S87" s="181"/>
      <c r="T87" s="181"/>
      <c r="U87" s="181"/>
      <c r="V87" s="181"/>
    </row>
    <row r="88" spans="1:22" ht="12.5">
      <c r="A88" s="181"/>
      <c r="B88" s="316"/>
      <c r="C88" s="181"/>
      <c r="D88" s="299"/>
      <c r="E88" s="299"/>
      <c r="F88" s="310"/>
      <c r="G88" s="310"/>
      <c r="H88" s="181"/>
      <c r="I88" s="181"/>
      <c r="J88" s="181"/>
      <c r="K88" s="181"/>
      <c r="L88" s="181"/>
      <c r="M88" s="181"/>
      <c r="N88" s="181"/>
      <c r="O88" s="181"/>
      <c r="P88" s="181"/>
      <c r="Q88" s="181"/>
      <c r="R88" s="181"/>
      <c r="S88" s="181"/>
      <c r="T88" s="181"/>
      <c r="U88" s="181"/>
      <c r="V88" s="181"/>
    </row>
    <row r="89" spans="1:22" ht="12.5">
      <c r="A89" s="181"/>
      <c r="B89" s="316"/>
      <c r="C89" s="181"/>
      <c r="D89" s="299"/>
      <c r="E89" s="299"/>
      <c r="F89" s="310"/>
      <c r="G89" s="310"/>
      <c r="H89" s="181"/>
      <c r="I89" s="181"/>
      <c r="J89" s="181"/>
      <c r="K89" s="181"/>
      <c r="L89" s="181"/>
      <c r="M89" s="181"/>
      <c r="N89" s="181"/>
      <c r="O89" s="181"/>
      <c r="P89" s="181"/>
      <c r="Q89" s="181"/>
      <c r="R89" s="181"/>
      <c r="S89" s="181"/>
      <c r="T89" s="181"/>
      <c r="U89" s="181"/>
      <c r="V89" s="181"/>
    </row>
    <row r="90" spans="1:22" ht="12.5">
      <c r="A90" s="181"/>
      <c r="B90" s="316"/>
      <c r="C90" s="181"/>
      <c r="D90" s="299"/>
      <c r="E90" s="299"/>
      <c r="F90" s="310"/>
      <c r="G90" s="310"/>
      <c r="H90" s="181"/>
      <c r="I90" s="181"/>
      <c r="J90" s="181"/>
      <c r="K90" s="181"/>
      <c r="L90" s="181"/>
      <c r="M90" s="181"/>
      <c r="N90" s="181"/>
      <c r="O90" s="181"/>
      <c r="P90" s="181"/>
      <c r="Q90" s="181"/>
      <c r="R90" s="181"/>
      <c r="S90" s="181"/>
      <c r="T90" s="181"/>
      <c r="U90" s="181"/>
      <c r="V90" s="181"/>
    </row>
    <row r="91" spans="1:22" ht="12.5">
      <c r="A91" s="181"/>
      <c r="B91" s="316"/>
      <c r="C91" s="181"/>
      <c r="D91" s="299"/>
      <c r="E91" s="299"/>
      <c r="F91" s="310"/>
      <c r="G91" s="310"/>
      <c r="H91" s="181"/>
      <c r="I91" s="181"/>
      <c r="J91" s="181"/>
      <c r="K91" s="181"/>
      <c r="L91" s="181"/>
      <c r="M91" s="181"/>
      <c r="N91" s="181"/>
      <c r="O91" s="181"/>
      <c r="P91" s="181"/>
      <c r="Q91" s="181"/>
      <c r="R91" s="181"/>
      <c r="S91" s="181"/>
      <c r="T91" s="181"/>
      <c r="U91" s="181"/>
      <c r="V91" s="181"/>
    </row>
    <row r="92" spans="1:22" ht="12.5">
      <c r="A92" s="181"/>
      <c r="B92" s="316"/>
      <c r="C92" s="181"/>
      <c r="D92" s="299"/>
      <c r="E92" s="299"/>
      <c r="F92" s="310"/>
      <c r="G92" s="310"/>
      <c r="H92" s="181"/>
      <c r="I92" s="181"/>
      <c r="J92" s="181"/>
      <c r="K92" s="181"/>
      <c r="L92" s="181"/>
      <c r="M92" s="181"/>
      <c r="N92" s="181"/>
      <c r="O92" s="181"/>
      <c r="P92" s="181"/>
      <c r="Q92" s="181"/>
      <c r="R92" s="181"/>
      <c r="S92" s="181"/>
      <c r="T92" s="181"/>
      <c r="U92" s="181"/>
      <c r="V92" s="181"/>
    </row>
    <row r="93" spans="1:22" ht="12.5">
      <c r="A93" s="181"/>
      <c r="B93" s="316"/>
      <c r="C93" s="181"/>
      <c r="D93" s="299"/>
      <c r="E93" s="299"/>
      <c r="F93" s="310"/>
      <c r="G93" s="310"/>
      <c r="H93" s="181"/>
      <c r="I93" s="181"/>
      <c r="J93" s="181"/>
      <c r="K93" s="181"/>
      <c r="L93" s="181"/>
      <c r="M93" s="181"/>
      <c r="N93" s="181"/>
      <c r="O93" s="181"/>
      <c r="P93" s="181"/>
      <c r="Q93" s="181"/>
      <c r="R93" s="181"/>
      <c r="S93" s="181"/>
      <c r="T93" s="181"/>
      <c r="U93" s="181"/>
      <c r="V93" s="181"/>
    </row>
    <row r="94" spans="1:22" ht="12.5">
      <c r="A94" s="181"/>
      <c r="B94" s="316"/>
      <c r="C94" s="181"/>
      <c r="D94" s="299"/>
      <c r="E94" s="299"/>
      <c r="F94" s="310"/>
      <c r="G94" s="310"/>
      <c r="H94" s="181"/>
      <c r="I94" s="181"/>
      <c r="J94" s="181"/>
      <c r="K94" s="181"/>
      <c r="L94" s="181"/>
      <c r="M94" s="181"/>
      <c r="N94" s="181"/>
      <c r="O94" s="181"/>
      <c r="P94" s="181"/>
      <c r="Q94" s="181"/>
      <c r="R94" s="181"/>
      <c r="S94" s="181"/>
      <c r="T94" s="181"/>
      <c r="U94" s="181"/>
      <c r="V94" s="181"/>
    </row>
    <row r="95" spans="1:22" ht="12.5">
      <c r="A95" s="181"/>
      <c r="B95" s="316"/>
      <c r="C95" s="181"/>
      <c r="D95" s="299"/>
      <c r="E95" s="299"/>
      <c r="F95" s="310"/>
      <c r="G95" s="310"/>
      <c r="H95" s="181"/>
      <c r="I95" s="181"/>
      <c r="J95" s="181"/>
      <c r="K95" s="181"/>
      <c r="L95" s="181"/>
      <c r="M95" s="181"/>
      <c r="N95" s="181"/>
      <c r="O95" s="181"/>
      <c r="P95" s="181"/>
      <c r="Q95" s="181"/>
      <c r="R95" s="181"/>
      <c r="S95" s="181"/>
      <c r="T95" s="181"/>
      <c r="U95" s="181"/>
      <c r="V95" s="181"/>
    </row>
    <row r="96" spans="1:22" ht="12.5">
      <c r="A96" s="181"/>
      <c r="B96" s="316"/>
      <c r="C96" s="181"/>
      <c r="D96" s="299"/>
      <c r="E96" s="299"/>
      <c r="F96" s="310"/>
      <c r="G96" s="310"/>
      <c r="H96" s="181"/>
      <c r="I96" s="181"/>
      <c r="J96" s="181"/>
      <c r="K96" s="181"/>
      <c r="L96" s="181"/>
      <c r="M96" s="181"/>
      <c r="N96" s="181"/>
      <c r="O96" s="181"/>
      <c r="P96" s="181"/>
      <c r="Q96" s="181"/>
      <c r="R96" s="181"/>
      <c r="S96" s="181"/>
      <c r="T96" s="181"/>
      <c r="U96" s="181"/>
      <c r="V96" s="181"/>
    </row>
    <row r="97" spans="1:22" ht="12.5">
      <c r="A97" s="181"/>
      <c r="B97" s="316"/>
      <c r="C97" s="181"/>
      <c r="D97" s="299"/>
      <c r="E97" s="299"/>
      <c r="F97" s="310"/>
      <c r="G97" s="310"/>
      <c r="H97" s="181"/>
      <c r="I97" s="181"/>
      <c r="J97" s="181"/>
      <c r="K97" s="181"/>
      <c r="L97" s="181"/>
      <c r="M97" s="181"/>
      <c r="N97" s="181"/>
      <c r="O97" s="181"/>
      <c r="P97" s="181"/>
      <c r="Q97" s="181"/>
      <c r="R97" s="181"/>
      <c r="S97" s="181"/>
      <c r="T97" s="181"/>
      <c r="U97" s="181"/>
      <c r="V97" s="181"/>
    </row>
    <row r="98" spans="1:22" ht="12.5">
      <c r="A98" s="181"/>
      <c r="B98" s="316"/>
      <c r="C98" s="181"/>
      <c r="D98" s="299"/>
      <c r="E98" s="299"/>
      <c r="F98" s="310"/>
      <c r="G98" s="310"/>
      <c r="H98" s="181"/>
      <c r="I98" s="181"/>
      <c r="J98" s="181"/>
      <c r="K98" s="181"/>
      <c r="L98" s="181"/>
      <c r="M98" s="181"/>
      <c r="N98" s="181"/>
      <c r="O98" s="181"/>
      <c r="P98" s="181"/>
      <c r="Q98" s="181"/>
      <c r="R98" s="181"/>
      <c r="S98" s="181"/>
      <c r="T98" s="181"/>
      <c r="U98" s="181"/>
      <c r="V98" s="181"/>
    </row>
    <row r="99" spans="1:22" ht="12.5">
      <c r="A99" s="181"/>
      <c r="B99" s="316"/>
      <c r="C99" s="181"/>
      <c r="D99" s="299"/>
      <c r="E99" s="299"/>
      <c r="F99" s="310"/>
      <c r="G99" s="310"/>
      <c r="H99" s="181"/>
      <c r="I99" s="181"/>
      <c r="J99" s="181"/>
      <c r="K99" s="181"/>
      <c r="L99" s="181"/>
      <c r="M99" s="181"/>
      <c r="N99" s="181"/>
      <c r="O99" s="181"/>
      <c r="P99" s="181"/>
      <c r="Q99" s="181"/>
      <c r="R99" s="181"/>
      <c r="S99" s="181"/>
      <c r="T99" s="181"/>
      <c r="U99" s="181"/>
      <c r="V99" s="181"/>
    </row>
    <row r="100" spans="1:22" ht="12.5">
      <c r="A100" s="181"/>
      <c r="B100" s="316"/>
      <c r="C100" s="181"/>
      <c r="D100" s="299"/>
      <c r="E100" s="299"/>
      <c r="F100" s="310"/>
      <c r="G100" s="310"/>
      <c r="H100" s="181"/>
      <c r="I100" s="181"/>
      <c r="J100" s="181"/>
      <c r="K100" s="181"/>
      <c r="L100" s="181"/>
      <c r="M100" s="181"/>
      <c r="N100" s="181"/>
      <c r="O100" s="181"/>
      <c r="P100" s="181"/>
      <c r="Q100" s="181"/>
      <c r="R100" s="181"/>
      <c r="S100" s="181"/>
      <c r="T100" s="181"/>
      <c r="U100" s="181"/>
      <c r="V100" s="181"/>
    </row>
    <row r="101" spans="1:22" ht="12.5">
      <c r="A101" s="181"/>
      <c r="B101" s="316"/>
      <c r="C101" s="181"/>
      <c r="D101" s="299"/>
      <c r="E101" s="299"/>
      <c r="F101" s="310"/>
      <c r="G101" s="310"/>
      <c r="H101" s="181"/>
      <c r="I101" s="181"/>
      <c r="J101" s="181"/>
      <c r="K101" s="181"/>
      <c r="L101" s="181"/>
      <c r="M101" s="181"/>
      <c r="N101" s="181"/>
      <c r="O101" s="181"/>
      <c r="P101" s="181"/>
      <c r="Q101" s="181"/>
      <c r="R101" s="181"/>
      <c r="S101" s="181"/>
      <c r="T101" s="181"/>
      <c r="U101" s="181"/>
      <c r="V101" s="181"/>
    </row>
    <row r="102" spans="1:22" ht="12.5">
      <c r="A102" s="181"/>
      <c r="B102" s="316"/>
      <c r="C102" s="181"/>
      <c r="D102" s="299"/>
      <c r="E102" s="299"/>
      <c r="F102" s="310"/>
      <c r="G102" s="310"/>
      <c r="H102" s="181"/>
      <c r="I102" s="181"/>
      <c r="J102" s="181"/>
      <c r="K102" s="181"/>
      <c r="L102" s="181"/>
      <c r="M102" s="181"/>
      <c r="N102" s="181"/>
      <c r="O102" s="181"/>
      <c r="P102" s="181"/>
      <c r="Q102" s="181"/>
      <c r="R102" s="181"/>
      <c r="S102" s="181"/>
      <c r="T102" s="181"/>
      <c r="U102" s="181"/>
      <c r="V102" s="181"/>
    </row>
    <row r="103" spans="1:22" ht="12.5">
      <c r="A103" s="181"/>
      <c r="B103" s="316"/>
      <c r="C103" s="181"/>
      <c r="D103" s="299"/>
      <c r="E103" s="299"/>
      <c r="F103" s="310"/>
      <c r="G103" s="310"/>
      <c r="H103" s="181"/>
      <c r="I103" s="181"/>
      <c r="J103" s="181"/>
      <c r="K103" s="181"/>
      <c r="L103" s="181"/>
      <c r="M103" s="181"/>
      <c r="N103" s="181"/>
      <c r="O103" s="181"/>
      <c r="P103" s="181"/>
      <c r="Q103" s="181"/>
      <c r="R103" s="181"/>
      <c r="S103" s="181"/>
      <c r="T103" s="181"/>
      <c r="U103" s="181"/>
      <c r="V103" s="181"/>
    </row>
  </sheetData>
  <hyperlinks>
    <hyperlink ref="F5" r:id="rId1" xr:uid="{00000000-0004-0000-0700-000000000000}"/>
    <hyperlink ref="F6" r:id="rId2" xr:uid="{00000000-0004-0000-0700-000001000000}"/>
    <hyperlink ref="F7" r:id="rId3" xr:uid="{00000000-0004-0000-0700-000002000000}"/>
    <hyperlink ref="G7" r:id="rId4" xr:uid="{00000000-0004-0000-0700-000003000000}"/>
    <hyperlink ref="F8" r:id="rId5" xr:uid="{00000000-0004-0000-0700-000004000000}"/>
    <hyperlink ref="F9" r:id="rId6" xr:uid="{00000000-0004-0000-0700-000005000000}"/>
    <hyperlink ref="F10" r:id="rId7" xr:uid="{00000000-0004-0000-0700-000006000000}"/>
    <hyperlink ref="F11" r:id="rId8" xr:uid="{00000000-0004-0000-0700-000007000000}"/>
    <hyperlink ref="F12" r:id="rId9" xr:uid="{00000000-0004-0000-0700-000008000000}"/>
    <hyperlink ref="G12" r:id="rId10" xr:uid="{00000000-0004-0000-0700-000009000000}"/>
    <hyperlink ref="H12" r:id="rId11" xr:uid="{00000000-0004-0000-0700-00000A000000}"/>
    <hyperlink ref="F13" r:id="rId12" xr:uid="{00000000-0004-0000-0700-00000B000000}"/>
    <hyperlink ref="F14" r:id="rId13" xr:uid="{00000000-0004-0000-0700-00000C000000}"/>
    <hyperlink ref="F15" r:id="rId14" xr:uid="{00000000-0004-0000-0700-00000D000000}"/>
    <hyperlink ref="F19" r:id="rId15" xr:uid="{00000000-0004-0000-0700-00000E000000}"/>
    <hyperlink ref="F20" r:id="rId16" xr:uid="{00000000-0004-0000-0700-00000F000000}"/>
    <hyperlink ref="F24" r:id="rId17" xr:uid="{00000000-0004-0000-0700-000010000000}"/>
    <hyperlink ref="F25" r:id="rId18" xr:uid="{00000000-0004-0000-0700-000011000000}"/>
    <hyperlink ref="F26" r:id="rId19" xr:uid="{00000000-0004-0000-0700-000012000000}"/>
    <hyperlink ref="G26" r:id="rId20" xr:uid="{00000000-0004-0000-0700-000013000000}"/>
    <hyperlink ref="H26" r:id="rId21" xr:uid="{00000000-0004-0000-0700-000014000000}"/>
    <hyperlink ref="F27" r:id="rId22" xr:uid="{00000000-0004-0000-0700-000015000000}"/>
    <hyperlink ref="C29" r:id="rId23" xr:uid="{00000000-0004-0000-0700-000016000000}"/>
    <hyperlink ref="F35" r:id="rId24" xr:uid="{00000000-0004-0000-0700-000017000000}"/>
    <hyperlink ref="F36" r:id="rId25" xr:uid="{00000000-0004-0000-0700-000018000000}"/>
    <hyperlink ref="F37" r:id="rId26" xr:uid="{00000000-0004-0000-0700-000019000000}"/>
    <hyperlink ref="F38" r:id="rId27" xr:uid="{00000000-0004-0000-0700-00001A000000}"/>
    <hyperlink ref="F39" r:id="rId28" xr:uid="{00000000-0004-0000-0700-00001B000000}"/>
    <hyperlink ref="F40" r:id="rId29" xr:uid="{00000000-0004-0000-0700-00001C000000}"/>
    <hyperlink ref="F41" r:id="rId30" xr:uid="{00000000-0004-0000-0700-00001D000000}"/>
    <hyperlink ref="F42" r:id="rId31" xr:uid="{00000000-0004-0000-0700-00001E000000}"/>
    <hyperlink ref="F43" r:id="rId32" xr:uid="{00000000-0004-0000-0700-00001F000000}"/>
    <hyperlink ref="F44" r:id="rId33" xr:uid="{00000000-0004-0000-0700-000020000000}"/>
    <hyperlink ref="F45" r:id="rId34" xr:uid="{00000000-0004-0000-0700-000021000000}"/>
    <hyperlink ref="F46" r:id="rId35" xr:uid="{00000000-0004-0000-0700-000022000000}"/>
    <hyperlink ref="F47" r:id="rId36" xr:uid="{00000000-0004-0000-0700-000023000000}"/>
    <hyperlink ref="F48" r:id="rId37" xr:uid="{00000000-0004-0000-0700-000024000000}"/>
    <hyperlink ref="F49" r:id="rId38" xr:uid="{00000000-0004-0000-0700-000025000000}"/>
    <hyperlink ref="F50" r:id="rId39" xr:uid="{00000000-0004-0000-0700-000026000000}"/>
    <hyperlink ref="F51" r:id="rId40" xr:uid="{00000000-0004-0000-0700-000027000000}"/>
    <hyperlink ref="F52" r:id="rId41" xr:uid="{00000000-0004-0000-0700-000028000000}"/>
    <hyperlink ref="F53" r:id="rId42" xr:uid="{00000000-0004-0000-0700-000029000000}"/>
    <hyperlink ref="F54" r:id="rId43" xr:uid="{00000000-0004-0000-0700-00002A000000}"/>
    <hyperlink ref="F55" r:id="rId44" xr:uid="{00000000-0004-0000-0700-00002B000000}"/>
    <hyperlink ref="F56" r:id="rId45" xr:uid="{00000000-0004-0000-0700-00002C000000}"/>
    <hyperlink ref="F57" r:id="rId46" xr:uid="{00000000-0004-0000-0700-00002D000000}"/>
    <hyperlink ref="F58" r:id="rId47" xr:uid="{00000000-0004-0000-0700-00002E000000}"/>
    <hyperlink ref="F59" r:id="rId48" xr:uid="{00000000-0004-0000-0700-00002F000000}"/>
    <hyperlink ref="F60" r:id="rId49" xr:uid="{00000000-0004-0000-0700-000030000000}"/>
    <hyperlink ref="F61" r:id="rId50" xr:uid="{00000000-0004-0000-0700-000031000000}"/>
    <hyperlink ref="F62" r:id="rId51" xr:uid="{00000000-0004-0000-0700-000032000000}"/>
    <hyperlink ref="F63" r:id="rId52" xr:uid="{00000000-0004-0000-0700-000033000000}"/>
    <hyperlink ref="F64" r:id="rId53" xr:uid="{00000000-0004-0000-0700-000034000000}"/>
    <hyperlink ref="F65" r:id="rId54" xr:uid="{00000000-0004-0000-0700-000035000000}"/>
    <hyperlink ref="F66" r:id="rId55" xr:uid="{00000000-0004-0000-0700-000036000000}"/>
    <hyperlink ref="F67" r:id="rId56" xr:uid="{00000000-0004-0000-0700-00003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breaches</vt:lpstr>
      <vt:lpstr>Copy of breaches</vt:lpstr>
      <vt:lpstr>Sheet3</vt:lpstr>
      <vt:lpstr>pre-viz sheet</vt:lpstr>
      <vt:lpstr>staging sheet</vt:lpstr>
      <vt:lpstr>full sheet</vt:lpstr>
      <vt:lpstr>to do</vt:lpstr>
      <vt:lpstr>underground datacosts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Akinsanya, Oluwatobi [USA]</dc:creator>
  <cp:lastModifiedBy>Akinsanya, Oluwatobi [USA]</cp:lastModifiedBy>
  <dcterms:created xsi:type="dcterms:W3CDTF">2020-10-09T01:19:19Z</dcterms:created>
  <dcterms:modified xsi:type="dcterms:W3CDTF">2020-10-09T01:19:19Z</dcterms:modified>
</cp:coreProperties>
</file>