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30714_ad_unsw_edu_au/Documents/Work/Education/2023/GSOE9830-T3/Week 7/"/>
    </mc:Choice>
  </mc:AlternateContent>
  <xr:revisionPtr revIDLastSave="0" documentId="8_{F872F222-6533-492B-84AC-0EB7F86AEBB1}" xr6:coauthVersionLast="47" xr6:coauthVersionMax="47" xr10:uidLastSave="{00000000-0000-0000-0000-000000000000}"/>
  <bookViews>
    <workbookView xWindow="25080" yWindow="-120" windowWidth="25440" windowHeight="15390" xr2:uid="{04D7B561-013F-40E7-8F8A-BBA4E0000148}"/>
  </bookViews>
  <sheets>
    <sheet name="solu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3" i="1"/>
  <c r="D18" i="1" s="1"/>
  <c r="C16" i="1" l="1"/>
  <c r="E17" i="1"/>
  <c r="E15" i="1"/>
  <c r="E16" i="1"/>
  <c r="E14" i="1"/>
  <c r="C13" i="1"/>
  <c r="C18" i="1"/>
  <c r="C12" i="1"/>
  <c r="E12" i="1"/>
  <c r="E18" i="1"/>
  <c r="E13" i="1"/>
  <c r="C14" i="1"/>
  <c r="D16" i="1"/>
  <c r="D14" i="1"/>
  <c r="D13" i="1"/>
  <c r="D12" i="1"/>
  <c r="D17" i="1"/>
  <c r="D15" i="1"/>
  <c r="C6" i="1"/>
  <c r="C17" i="1"/>
</calcChain>
</file>

<file path=xl/sharedStrings.xml><?xml version="1.0" encoding="utf-8"?>
<sst xmlns="http://schemas.openxmlformats.org/spreadsheetml/2006/main" count="8" uniqueCount="8">
  <si>
    <t xml:space="preserve">Initial cost </t>
  </si>
  <si>
    <t xml:space="preserve">maintenance cost </t>
  </si>
  <si>
    <t>savings</t>
  </si>
  <si>
    <t>Total savings</t>
  </si>
  <si>
    <t xml:space="preserve">Variation range </t>
  </si>
  <si>
    <t>sensitivity to initial cost</t>
  </si>
  <si>
    <t>sensitivity to maintenance cost</t>
  </si>
  <si>
    <t>sensitivity to annual 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</si>
</sst>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solution!$C$12:$C$19</c:f>
              <c:numCache>
                <c:formatCode>General</c:formatCode>
                <c:ptCount val="8"/>
                <c:pt idx="0">
                  <c:v>1910000</c:v>
                </c:pt>
                <c:pt idx="1">
                  <c:v>1720000</c:v>
                </c:pt>
                <c:pt idx="2">
                  <c:v>1530000</c:v>
                </c:pt>
                <c:pt idx="3">
                  <c:v>1340000</c:v>
                </c:pt>
                <c:pt idx="4">
                  <c:v>1150000</c:v>
                </c:pt>
                <c:pt idx="5">
                  <c:v>960000</c:v>
                </c:pt>
                <c:pt idx="6">
                  <c:v>770000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0A-49F1-9907-462047FB3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solution!$D$12:$D$19</c:f>
              <c:numCache>
                <c:formatCode>General</c:formatCode>
                <c:ptCount val="8"/>
                <c:pt idx="0">
                  <c:v>1592000</c:v>
                </c:pt>
                <c:pt idx="1">
                  <c:v>1508000</c:v>
                </c:pt>
                <c:pt idx="2">
                  <c:v>1424000</c:v>
                </c:pt>
                <c:pt idx="3">
                  <c:v>1340000</c:v>
                </c:pt>
                <c:pt idx="4">
                  <c:v>1256000</c:v>
                </c:pt>
                <c:pt idx="5">
                  <c:v>1172000</c:v>
                </c:pt>
                <c:pt idx="6">
                  <c:v>1088000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0A-49F1-9907-462047FB3D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solution!$E$12:$E$19</c:f>
              <c:numCache>
                <c:formatCode>General</c:formatCode>
                <c:ptCount val="8"/>
                <c:pt idx="0">
                  <c:v>116000</c:v>
                </c:pt>
                <c:pt idx="1">
                  <c:v>524000</c:v>
                </c:pt>
                <c:pt idx="2">
                  <c:v>932000</c:v>
                </c:pt>
                <c:pt idx="3">
                  <c:v>1340000</c:v>
                </c:pt>
                <c:pt idx="4">
                  <c:v>1748000</c:v>
                </c:pt>
                <c:pt idx="5">
                  <c:v>2156000</c:v>
                </c:pt>
                <c:pt idx="6">
                  <c:v>2564000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60A-49F1-9907-462047FB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797064"/>
        <c:axId val="769795984"/>
      </c:lineChart>
      <c:catAx>
        <c:axId val="76979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95984"/>
        <c:crosses val="autoZero"/>
        <c:auto val="1"/>
        <c:lblAlgn val="ctr"/>
        <c:lblOffset val="100"/>
        <c:noMultiLvlLbl val="0"/>
      </c:catAx>
      <c:valAx>
        <c:axId val="769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138112</xdr:rowOff>
    </xdr:from>
    <xdr:to>
      <xdr:col>14</xdr:col>
      <xdr:colOff>485775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DF64C-8E07-A8DE-E3E7-B1FDC0A5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DC0D-8B45-4E06-8C1A-E89CD4C1BDD4}">
  <dimension ref="B3:E18"/>
  <sheetViews>
    <sheetView tabSelected="1" workbookViewId="0">
      <selection activeCell="C7" sqref="C7"/>
    </sheetView>
  </sheetViews>
  <sheetFormatPr defaultRowHeight="15"/>
  <cols>
    <col min="2" max="3" width="22.42578125" bestFit="1" customWidth="1"/>
    <col min="4" max="4" width="29" bestFit="1" customWidth="1"/>
    <col min="5" max="5" width="15.140625" bestFit="1" customWidth="1"/>
  </cols>
  <sheetData>
    <row r="3" spans="2:5">
      <c r="B3" t="s">
        <v>0</v>
      </c>
      <c r="C3">
        <f>1900000</f>
        <v>1900000</v>
      </c>
    </row>
    <row r="4" spans="2:5">
      <c r="B4" t="s">
        <v>1</v>
      </c>
      <c r="C4">
        <v>140000</v>
      </c>
    </row>
    <row r="5" spans="2:5">
      <c r="B5" t="s">
        <v>2</v>
      </c>
      <c r="C5">
        <v>680000</v>
      </c>
    </row>
    <row r="6" spans="2:5">
      <c r="B6" t="s">
        <v>3</v>
      </c>
      <c r="C6">
        <f>-(C3+(6*C4)-(6*C5))</f>
        <v>1340000</v>
      </c>
    </row>
    <row r="11" spans="2:5">
      <c r="B11" t="s">
        <v>4</v>
      </c>
      <c r="C11" t="s">
        <v>5</v>
      </c>
      <c r="D11" t="s">
        <v>6</v>
      </c>
      <c r="E11" t="s">
        <v>7</v>
      </c>
    </row>
    <row r="12" spans="2:5">
      <c r="B12">
        <v>0.7</v>
      </c>
      <c r="C12">
        <f>-((B12*C$3)+(6*C$4)-(6*C$5))</f>
        <v>1910000</v>
      </c>
      <c r="D12">
        <f>-((C$3)+(6*C$4*B12)-(6*C$5))</f>
        <v>1592000</v>
      </c>
      <c r="E12">
        <f>-((C$3)+(6*C$4)-(6*C$5*B12))</f>
        <v>116000</v>
      </c>
    </row>
    <row r="13" spans="2:5">
      <c r="B13">
        <v>0.8</v>
      </c>
      <c r="C13">
        <f>-((B13*C$3)+(6*C$4)-(6*C$5))</f>
        <v>1720000</v>
      </c>
      <c r="D13">
        <f>-((C$3)+(6*C$4*B13)-(6*C$5))</f>
        <v>1508000</v>
      </c>
      <c r="E13">
        <f>-((C$3)+(6*C$4)-(6*C$5*B13))</f>
        <v>524000</v>
      </c>
    </row>
    <row r="14" spans="2:5">
      <c r="B14">
        <v>0.9</v>
      </c>
      <c r="C14">
        <f>-((B14*C$3)+(6*C$4)-(6*C$5))</f>
        <v>1530000</v>
      </c>
      <c r="D14">
        <f>-((C$3)+(6*C$4*B14)-(6*C$5))</f>
        <v>1424000</v>
      </c>
      <c r="E14">
        <f>-((C$3)+(6*C$4)-(6*C$5*B14))</f>
        <v>932000</v>
      </c>
    </row>
    <row r="15" spans="2:5">
      <c r="B15">
        <v>0</v>
      </c>
      <c r="C15">
        <f>-(((1-B15)*C$3)+(6*C$4)-(6*C$5))</f>
        <v>1340000</v>
      </c>
      <c r="D15">
        <f>-((C$3)+(6*C$4*(1-B15))-(6*C$5))</f>
        <v>1340000</v>
      </c>
      <c r="E15">
        <f>-((C$3)+(6*C$4)-(6*C$5*(1-B15)))</f>
        <v>1340000</v>
      </c>
    </row>
    <row r="16" spans="2:5">
      <c r="B16">
        <v>1.1000000000000001</v>
      </c>
      <c r="C16">
        <f>-((B16*C$3)+(6*C$4)-(6*C$5))</f>
        <v>1150000</v>
      </c>
      <c r="D16">
        <f>-((C$3)+(6*C$4*B16)-(6*C$5))</f>
        <v>1256000</v>
      </c>
      <c r="E16">
        <f>-((C$3)+(6*C$4)-(6*C$5*B16))</f>
        <v>1748000</v>
      </c>
    </row>
    <row r="17" spans="2:5">
      <c r="B17">
        <v>1.2</v>
      </c>
      <c r="C17">
        <f>-((B17*C$3)+(6*C$4)-(6*C$5))</f>
        <v>960000</v>
      </c>
      <c r="D17">
        <f>-((C$3)+(6*C$4*B17)-(6*C$5))</f>
        <v>1172000</v>
      </c>
      <c r="E17">
        <f>-((C$3)+(6*C$4)-(6*C$5*B17))</f>
        <v>2156000</v>
      </c>
    </row>
    <row r="18" spans="2:5">
      <c r="B18">
        <v>1.3</v>
      </c>
      <c r="C18">
        <f>-((B18*C$3)+(6*C$4)-(6*C$5))</f>
        <v>770000</v>
      </c>
      <c r="D18">
        <f>-((C$3)+(6*C$4*B18)-(6*C$5))</f>
        <v>1088000</v>
      </c>
      <c r="E18">
        <f>-((C$3)+(6*C$4)-(6*C$5*B18))</f>
        <v>2564000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 Abdoli</dc:creator>
  <cp:keywords/>
  <dc:description/>
  <cp:lastModifiedBy>Shiva Abdoli</cp:lastModifiedBy>
  <cp:revision/>
  <dcterms:created xsi:type="dcterms:W3CDTF">2023-10-24T23:50:15Z</dcterms:created>
  <dcterms:modified xsi:type="dcterms:W3CDTF">2024-07-08T06:38:37Z</dcterms:modified>
  <cp:category/>
  <cp:contentStatus/>
</cp:coreProperties>
</file>