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research\Project Folders\Status of Women in the US\Ford 2014-15\Website\3. Work and Family\"/>
    </mc:Choice>
  </mc:AlternateContent>
  <bookViews>
    <workbookView xWindow="0" yWindow="0" windowWidth="21600" windowHeight="9135" firstSheet="3" activeTab="3"/>
  </bookViews>
  <sheets>
    <sheet name="Paid Leave Laws" sheetId="14" r:id="rId1"/>
    <sheet name="Women with Disabled Person" sheetId="10" r:id="rId2"/>
    <sheet name="Elder &amp; Dependent Care" sheetId="15" r:id="rId3"/>
    <sheet name="Breadwinner Mothers" sheetId="11" r:id="rId4"/>
    <sheet name="Childcare by State" sheetId="8" r:id="rId5"/>
    <sheet name="ASPE childcare subsidy 2011" sheetId="13" r:id="rId6"/>
    <sheet name="ASPE  subsidy co pay 2011 " sheetId="12" r:id="rId7"/>
    <sheet name="Parental LFP by State" sheetId="9"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3" i="15" l="1"/>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C55" i="13" l="1"/>
  <c r="B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F4" i="8" l="1"/>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3" i="8"/>
  <c r="H4" i="8"/>
  <c r="H5" i="8"/>
  <c r="H6" i="8"/>
  <c r="H7" i="8"/>
  <c r="H8" i="8"/>
  <c r="H9" i="8"/>
  <c r="H10" i="8"/>
  <c r="H11" i="8"/>
  <c r="H12" i="8"/>
  <c r="H13" i="8"/>
  <c r="H16" i="8"/>
  <c r="H18" i="8"/>
  <c r="H19" i="8"/>
  <c r="H20" i="8"/>
  <c r="H21" i="8"/>
  <c r="H22" i="8"/>
  <c r="H23" i="8"/>
  <c r="H24" i="8"/>
  <c r="H25" i="8"/>
  <c r="H26" i="8"/>
  <c r="H28" i="8"/>
  <c r="H30" i="8"/>
  <c r="H31" i="8"/>
  <c r="H33" i="8"/>
  <c r="H34" i="8"/>
  <c r="H35" i="8"/>
  <c r="H36" i="8"/>
  <c r="H38" i="8"/>
  <c r="H39" i="8"/>
  <c r="H40" i="8"/>
  <c r="H41" i="8"/>
  <c r="H42" i="8"/>
  <c r="H43" i="8"/>
  <c r="H45" i="8"/>
  <c r="H46" i="8"/>
  <c r="H48" i="8"/>
  <c r="H49" i="8"/>
  <c r="H50" i="8"/>
  <c r="H51" i="8"/>
  <c r="H52" i="8"/>
  <c r="H3" i="8"/>
  <c r="D3" i="8"/>
  <c r="D5" i="8"/>
  <c r="D9" i="8"/>
  <c r="D13" i="8"/>
  <c r="D17" i="8"/>
  <c r="D21" i="8"/>
  <c r="D25" i="8"/>
  <c r="D29" i="8"/>
  <c r="D33" i="8"/>
  <c r="D37" i="8"/>
  <c r="D41" i="8"/>
  <c r="D45" i="8"/>
  <c r="D49" i="8"/>
  <c r="D4" i="8"/>
  <c r="D51" i="8"/>
  <c r="D47" i="8"/>
  <c r="D43" i="8"/>
  <c r="D39" i="8"/>
  <c r="D35" i="8"/>
  <c r="D31" i="8"/>
  <c r="D27" i="8"/>
  <c r="D23" i="8"/>
  <c r="D19" i="8"/>
  <c r="D15" i="8"/>
  <c r="D11" i="8"/>
  <c r="D7" i="8"/>
  <c r="D53" i="8"/>
  <c r="D52" i="8"/>
  <c r="D50" i="8"/>
  <c r="D48" i="8"/>
  <c r="D46" i="8"/>
  <c r="D44" i="8"/>
  <c r="D42" i="8"/>
  <c r="D40" i="8"/>
  <c r="D38" i="8"/>
  <c r="D36" i="8"/>
  <c r="D34" i="8"/>
  <c r="D32" i="8"/>
  <c r="D30" i="8"/>
  <c r="D28" i="8"/>
  <c r="D26" i="8"/>
  <c r="D24" i="8"/>
  <c r="D22" i="8"/>
  <c r="D20" i="8"/>
  <c r="D18" i="8"/>
  <c r="D16" i="8"/>
  <c r="D14" i="8"/>
  <c r="D12" i="8"/>
  <c r="D10" i="8"/>
  <c r="D8" i="8"/>
  <c r="D6" i="8"/>
</calcChain>
</file>

<file path=xl/sharedStrings.xml><?xml version="1.0" encoding="utf-8"?>
<sst xmlns="http://schemas.openxmlformats.org/spreadsheetml/2006/main" count="875" uniqueCount="169">
  <si>
    <t xml:space="preserve">Rank </t>
  </si>
  <si>
    <t>California</t>
  </si>
  <si>
    <t>New York</t>
  </si>
  <si>
    <t>District of Columbia</t>
  </si>
  <si>
    <t>Rhode Island</t>
  </si>
  <si>
    <t>Maine</t>
  </si>
  <si>
    <t>Oregon</t>
  </si>
  <si>
    <t>Nebraska</t>
  </si>
  <si>
    <t>Hawaii</t>
  </si>
  <si>
    <t>New Jersey</t>
  </si>
  <si>
    <t>Oklahoma</t>
  </si>
  <si>
    <t>Arkansas</t>
  </si>
  <si>
    <t>Colorado</t>
  </si>
  <si>
    <t>Iowa</t>
  </si>
  <si>
    <t>Washington</t>
  </si>
  <si>
    <t>Minnesota</t>
  </si>
  <si>
    <t>Vermont</t>
  </si>
  <si>
    <t>Wisconsin</t>
  </si>
  <si>
    <t>Connecticut</t>
  </si>
  <si>
    <t>Texas</t>
  </si>
  <si>
    <t>Delaware</t>
  </si>
  <si>
    <t>Georgia</t>
  </si>
  <si>
    <t>South Carolina</t>
  </si>
  <si>
    <t>Louisiana</t>
  </si>
  <si>
    <t>Alaska</t>
  </si>
  <si>
    <t>Maryland</t>
  </si>
  <si>
    <t>New Hampshire</t>
  </si>
  <si>
    <t>Nevada</t>
  </si>
  <si>
    <t>North Carolina</t>
  </si>
  <si>
    <t>New Mexico</t>
  </si>
  <si>
    <t>West Virginia</t>
  </si>
  <si>
    <t>Illinois</t>
  </si>
  <si>
    <t>Ohio</t>
  </si>
  <si>
    <t>Massachusetts</t>
  </si>
  <si>
    <t>Kentucky</t>
  </si>
  <si>
    <t>South Dakota</t>
  </si>
  <si>
    <t>Arizona</t>
  </si>
  <si>
    <t>Missouri</t>
  </si>
  <si>
    <t>Florida</t>
  </si>
  <si>
    <t>North Dakota</t>
  </si>
  <si>
    <t>Pennsylvania</t>
  </si>
  <si>
    <t>Mississippi</t>
  </si>
  <si>
    <t>Kansas</t>
  </si>
  <si>
    <t>Tennessee</t>
  </si>
  <si>
    <t>Alabama</t>
  </si>
  <si>
    <t>Idaho</t>
  </si>
  <si>
    <t>Michigan</t>
  </si>
  <si>
    <t>Montana</t>
  </si>
  <si>
    <t>Virginia</t>
  </si>
  <si>
    <t>Indiana</t>
  </si>
  <si>
    <t>Wyoming</t>
  </si>
  <si>
    <t>Utah</t>
  </si>
  <si>
    <t>State</t>
  </si>
  <si>
    <t>Rank</t>
  </si>
  <si>
    <t>N/A</t>
  </si>
  <si>
    <t>Source: IWPR analysis of American Community Survey microdata (Integrated Public Use Microdata Series, Version 5.0).</t>
  </si>
  <si>
    <t>Percent</t>
  </si>
  <si>
    <t xml:space="preserve"> </t>
  </si>
  <si>
    <t xml:space="preserve">United States </t>
  </si>
  <si>
    <t>Note: N/A= not available.</t>
  </si>
  <si>
    <t>Percentage 
Point Gap</t>
  </si>
  <si>
    <t>+20.9</t>
  </si>
  <si>
    <t>+26.5</t>
  </si>
  <si>
    <t>+31.9</t>
  </si>
  <si>
    <t>+29.9</t>
  </si>
  <si>
    <t>+32.3</t>
  </si>
  <si>
    <t>+28.9</t>
  </si>
  <si>
    <t>+23.3</t>
  </si>
  <si>
    <t>+21.3</t>
  </si>
  <si>
    <t>+28.8</t>
  </si>
  <si>
    <t>+26.3</t>
  </si>
  <si>
    <t>+25.7</t>
  </si>
  <si>
    <t>+30.6</t>
  </si>
  <si>
    <t>+38.7</t>
  </si>
  <si>
    <t>+25.8</t>
  </si>
  <si>
    <t>+26.6</t>
  </si>
  <si>
    <t>+18.6</t>
  </si>
  <si>
    <t>+26.7</t>
  </si>
  <si>
    <t>+27.8</t>
  </si>
  <si>
    <t>+25.6</t>
  </si>
  <si>
    <t>+13.7</t>
  </si>
  <si>
    <t>+23.1</t>
  </si>
  <si>
    <t>+23.5</t>
  </si>
  <si>
    <t>+24.0</t>
  </si>
  <si>
    <t>+20.8</t>
  </si>
  <si>
    <t>+20.2</t>
  </si>
  <si>
    <t>+23.7</t>
  </si>
  <si>
    <t>+24.2</t>
  </si>
  <si>
    <t>+29.1</t>
  </si>
  <si>
    <t>+24.3</t>
  </si>
  <si>
    <t>+29.7</t>
  </si>
  <si>
    <t>+23.8</t>
  </si>
  <si>
    <t>+25.9</t>
  </si>
  <si>
    <t>+23.0</t>
  </si>
  <si>
    <t>+29.6</t>
  </si>
  <si>
    <t>+26.0</t>
  </si>
  <si>
    <t>+22.9</t>
  </si>
  <si>
    <t>+25.2</t>
  </si>
  <si>
    <t>+14.5</t>
  </si>
  <si>
    <t>+26.1</t>
  </si>
  <si>
    <t>+33.3</t>
  </si>
  <si>
    <t>+42.7</t>
  </si>
  <si>
    <t>+25.4</t>
  </si>
  <si>
    <t>+27.1</t>
  </si>
  <si>
    <t>+31.8</t>
  </si>
  <si>
    <t>+30.2</t>
  </si>
  <si>
    <t>+19.6</t>
  </si>
  <si>
    <t>+32.7</t>
  </si>
  <si>
    <t>+28.2</t>
  </si>
  <si>
    <t>Difference in Labor Force Participation Rates*</t>
  </si>
  <si>
    <t>Child Care Total Score</t>
  </si>
  <si>
    <t>Mothers' Labor Force Participation Rate</t>
  </si>
  <si>
    <t>Fathers' Labor Force Participation Rate</t>
  </si>
  <si>
    <t>Notes: *Difference equals fathers' labor force participation rate minus mothers' labor force participation rate.  For women and men with a child under six in the household related by birth, marriage, or adoption.</t>
  </si>
  <si>
    <t>Child Care by State</t>
  </si>
  <si>
    <r>
      <t>Average Annual Cost of Full-Time Infant Care in a Center as Percent of Women's Median Annual Earnings, 2013</t>
    </r>
    <r>
      <rPr>
        <b/>
        <vertAlign val="superscript"/>
        <sz val="10"/>
        <rFont val="Calibri"/>
        <family val="2"/>
        <scheme val="minor"/>
      </rPr>
      <t>a</t>
    </r>
  </si>
  <si>
    <r>
      <t>Cost of Infant Care as Percent of Women's Median Annual Earnings</t>
    </r>
    <r>
      <rPr>
        <b/>
        <vertAlign val="superscript"/>
        <sz val="10"/>
        <rFont val="Calibri"/>
        <family val="2"/>
        <scheme val="minor"/>
      </rPr>
      <t>a,b</t>
    </r>
  </si>
  <si>
    <r>
      <t>Percent of Four-Year-Olds Enrolled in State Pre-K, Preschool Special Education, and State and Federal Head Start, 2012–2013</t>
    </r>
    <r>
      <rPr>
        <b/>
        <vertAlign val="superscript"/>
        <sz val="10"/>
        <rFont val="Calibri"/>
        <family val="2"/>
        <scheme val="minor"/>
      </rPr>
      <t>c</t>
    </r>
  </si>
  <si>
    <r>
      <t>Preschool Quality Standards (out of 10), 2012–2013</t>
    </r>
    <r>
      <rPr>
        <b/>
        <vertAlign val="superscript"/>
        <sz val="10"/>
        <rFont val="Calibri"/>
        <family val="2"/>
        <scheme val="minor"/>
      </rPr>
      <t>c</t>
    </r>
  </si>
  <si>
    <t>Gender Gap in Parents'  Labor Force Participation Rates, 2013</t>
  </si>
  <si>
    <r>
      <t xml:space="preserve">Source: </t>
    </r>
    <r>
      <rPr>
        <vertAlign val="superscript"/>
        <sz val="11"/>
        <color theme="1"/>
        <rFont val="Calibri"/>
        <family val="2"/>
        <scheme val="minor"/>
      </rPr>
      <t>a</t>
    </r>
    <r>
      <rPr>
        <sz val="11"/>
        <color theme="1"/>
        <rFont val="Calibri"/>
        <family val="2"/>
        <scheme val="minor"/>
      </rPr>
      <t>Child Care Aware of America 2014;</t>
    </r>
    <r>
      <rPr>
        <vertAlign val="superscript"/>
        <sz val="11"/>
        <color theme="1"/>
        <rFont val="Calibri"/>
        <family val="2"/>
        <scheme val="minor"/>
      </rPr>
      <t xml:space="preserve"> b</t>
    </r>
    <r>
      <rPr>
        <sz val="11"/>
        <color theme="1"/>
        <rFont val="Calibri"/>
        <family val="2"/>
        <scheme val="minor"/>
      </rPr>
      <t xml:space="preserve">IWPR analysis of American Community Survey microdata (Integrated Public Use Microdata Series, Version 5.0); </t>
    </r>
    <r>
      <rPr>
        <vertAlign val="superscript"/>
        <sz val="11"/>
        <color theme="1"/>
        <rFont val="Calibri"/>
        <family val="2"/>
        <scheme val="minor"/>
      </rPr>
      <t xml:space="preserve">c </t>
    </r>
    <r>
      <rPr>
        <sz val="11"/>
        <color theme="1"/>
        <rFont val="Calibri"/>
        <family val="2"/>
        <scheme val="minor"/>
      </rPr>
      <t>Barnett,  Carolan, Squires, and Clarke Brown (National Institute for Early Education Research 2013).</t>
    </r>
  </si>
  <si>
    <t>United States</t>
  </si>
  <si>
    <t xml:space="preserve">Women Living with a Person with a Disability, 2011–2013 </t>
  </si>
  <si>
    <t>Notes: Data are three-year (2011–2013) averages for women age 16 to 64. Persons with one or more disabilities are age 15 and older and need assistance with one or more of the following: hearing; vision; cognitive tasks because of difficulty remembering, concentrating, or making decisions); walking or climbing stairs; bathing or dressing; doing errands such as visiting a doctor’s office or shopping because of a physical, mental, or emotional problem.</t>
  </si>
  <si>
    <t>Breadwinner Mothers in Households with Children under 18, 2013</t>
  </si>
  <si>
    <t>Households With Children Under 18*</t>
  </si>
  <si>
    <t>Households with a Breadwinner Mother** as Percent of all Households with Children</t>
  </si>
  <si>
    <t>Single Mothers as Percent of All Female Breadwinners**</t>
  </si>
  <si>
    <t>Number</t>
  </si>
  <si>
    <t>Notes: Data are three-year (2011–2013) averages. * A breadwinner mother is defined as a single mother who is the main householder (irrespective of earnings) or a married mother who earns at least 40 percent of the couple's joint earnings; single mothers who live in someone else's household (such as with their parents) are not included.</t>
  </si>
  <si>
    <t>Married Couples With Female Breadwinner** as Percent  of All Married Couples</t>
  </si>
  <si>
    <t>Co-Pay Requirements for Childcare Subsidies, 2013</t>
  </si>
  <si>
    <t>Percent of families in receipt of childcare subsidies who had to pay co-pay</t>
  </si>
  <si>
    <t>Mean Co-Pay as Percent of Family Income *</t>
  </si>
  <si>
    <t>Note: * Calculated only for those families who had do make a co-pay</t>
  </si>
  <si>
    <t>Child Care and Development Fund</t>
  </si>
  <si>
    <t>Average Number of Families</t>
  </si>
  <si>
    <t>Average Number of Children</t>
  </si>
  <si>
    <t>National Total</t>
  </si>
  <si>
    <t>Notes :</t>
  </si>
  <si>
    <t>1. The source for this table is ACF-801 data for FFY 2011.</t>
  </si>
  <si>
    <t>2. All counts are "adjusted" numbers of families and children, unless otherwise indicated. These "adjusted" numbers represent the number funded through CCDF only (which includes Federal Discretionary, Mandatory, and Matching Funds; TANF transfers to CCDF; and State Matching and Maintenance of Effort Funds). The "adjusted" number is the raw or "unadjusted" number reported by the State multiplied by its pooling factor, as reported on the ACF-800.  This report takes this factor into consideration in calculating the "adjusted" numbers or percentages.</t>
  </si>
  <si>
    <t>3. All States provide an actual unadjusted count of families served each month.  For States reporting full population data, the number of child records reported each month were directly counted.  However, for States that only submit samples, the ratio of children-to-families was determined each month from the samples and then multiplied by the reported number of families to obtain an estimate of the unadjusted number of children served each month.  The unadjusted average number of families and children was obtained from the monthly numbers in the FFY, as reported on the ACF-801 summary (header) record.</t>
  </si>
  <si>
    <t>5. The reported results shown above have been rounded to the nearest 100. The National numbers are simply the sum of the State and Territory numbers.</t>
  </si>
  <si>
    <r>
      <t xml:space="preserve">Average Monthly Adjusted Number of Families and Children Served (FFY 2011) </t>
    </r>
    <r>
      <rPr>
        <vertAlign val="superscript"/>
        <sz val="11"/>
        <rFont val="Calibri"/>
        <family val="2"/>
        <scheme val="minor"/>
      </rPr>
      <t>a</t>
    </r>
  </si>
  <si>
    <r>
      <t xml:space="preserve">Eligibility under Federal rules , 2010-2011 </t>
    </r>
    <r>
      <rPr>
        <vertAlign val="superscript"/>
        <sz val="11"/>
        <rFont val="Calibri"/>
        <family val="2"/>
        <scheme val="minor"/>
      </rPr>
      <t>b</t>
    </r>
  </si>
  <si>
    <r>
      <t xml:space="preserve">Percent of children served  </t>
    </r>
    <r>
      <rPr>
        <vertAlign val="superscript"/>
        <sz val="11"/>
        <rFont val="Calibri"/>
        <family val="2"/>
        <scheme val="minor"/>
      </rPr>
      <t>c</t>
    </r>
  </si>
  <si>
    <t>Paid Leave Legislation Total Score</t>
  </si>
  <si>
    <t>No</t>
  </si>
  <si>
    <t>Yes</t>
  </si>
  <si>
    <t>Local</t>
  </si>
  <si>
    <t xml:space="preserve">Credit Refundable </t>
  </si>
  <si>
    <t>Maximum  Dependent Care Credit</t>
  </si>
  <si>
    <t>Elder and Dependent Care Total  Score</t>
  </si>
  <si>
    <t xml:space="preserve">Notes: The 16  LTSS tasks are: administer oral medications; administer medication on an as needed basis; administer medication via pre-filled insulin or insulin pen; draw up insulin for dosage measurement; administer intramuscular injection medications; administer glucometer test; administer medication through tubes; insert suppository; administer eye/ear drops; gastrostomy tube feeding; administer enema; perform intermittent catheterization; perform ostomy care including skin care and changing appliance; perform nebulizer treatment; administer oxygen therapy; and perform ventilator respiratory care. N/A= not available. </t>
  </si>
  <si>
    <r>
      <t>Temporary Disability Insurance Statewide</t>
    </r>
    <r>
      <rPr>
        <vertAlign val="superscript"/>
        <sz val="11"/>
        <rFont val="Calibri"/>
        <family val="2"/>
        <scheme val="minor"/>
      </rPr>
      <t>a</t>
    </r>
  </si>
  <si>
    <r>
      <t>Paid Leave (for FMLA Related Reasons)</t>
    </r>
    <r>
      <rPr>
        <vertAlign val="superscript"/>
        <sz val="11"/>
        <rFont val="Calibri"/>
        <family val="2"/>
        <scheme val="minor"/>
      </rPr>
      <t>a</t>
    </r>
    <r>
      <rPr>
        <sz val="11"/>
        <rFont val="Calibri"/>
        <family val="2"/>
        <scheme val="minor"/>
      </rPr>
      <t xml:space="preserve"> </t>
    </r>
  </si>
  <si>
    <r>
      <t>Paid Sick Days</t>
    </r>
    <r>
      <rPr>
        <vertAlign val="superscript"/>
        <sz val="11"/>
        <rFont val="Calibri"/>
        <family val="2"/>
        <scheme val="minor"/>
      </rPr>
      <t>b</t>
    </r>
  </si>
  <si>
    <r>
      <t>Yes</t>
    </r>
    <r>
      <rPr>
        <vertAlign val="superscript"/>
        <sz val="11"/>
        <rFont val="Calibri"/>
        <family val="2"/>
        <scheme val="minor"/>
      </rPr>
      <t>c</t>
    </r>
  </si>
  <si>
    <r>
      <t xml:space="preserve">Note: </t>
    </r>
    <r>
      <rPr>
        <vertAlign val="superscript"/>
        <sz val="11"/>
        <rFont val="Calibri"/>
        <family val="2"/>
        <scheme val="minor"/>
      </rPr>
      <t>c</t>
    </r>
    <r>
      <rPr>
        <sz val="11"/>
        <rFont val="Calibri"/>
        <family val="2"/>
        <scheme val="minor"/>
      </rPr>
      <t>The Washington</t>
    </r>
    <r>
      <rPr>
        <vertAlign val="superscript"/>
        <sz val="11"/>
        <rFont val="Calibri"/>
        <family val="2"/>
        <scheme val="minor"/>
      </rPr>
      <t xml:space="preserve"> </t>
    </r>
    <r>
      <rPr>
        <sz val="11"/>
        <rFont val="Calibri"/>
        <family val="2"/>
        <scheme val="minor"/>
      </rPr>
      <t>State Family Leave Act was passed in 2007, but its implementation has been indefinitely postponed. It receives a score of 0 on this component.</t>
    </r>
  </si>
  <si>
    <r>
      <t xml:space="preserve">Sources:  </t>
    </r>
    <r>
      <rPr>
        <vertAlign val="superscript"/>
        <sz val="11"/>
        <rFont val="Calibri"/>
        <family val="2"/>
        <scheme val="minor"/>
      </rPr>
      <t>a</t>
    </r>
    <r>
      <rPr>
        <sz val="11"/>
        <rFont val="Calibri"/>
        <family val="2"/>
        <scheme val="minor"/>
      </rPr>
      <t xml:space="preserve">Gault et al. 2014; </t>
    </r>
    <r>
      <rPr>
        <vertAlign val="superscript"/>
        <sz val="11"/>
        <rFont val="Calibri"/>
        <family val="2"/>
        <scheme val="minor"/>
      </rPr>
      <t>b</t>
    </r>
    <r>
      <rPr>
        <sz val="11"/>
        <rFont val="Calibri"/>
        <family val="2"/>
        <scheme val="minor"/>
      </rPr>
      <t>National Partnership for Women and Families 2014b.</t>
    </r>
  </si>
  <si>
    <t>Paid Leave Legislation by State, 2014</t>
  </si>
  <si>
    <r>
      <t>Unemployment Insurance Covers Family Care Reasons,  2014</t>
    </r>
    <r>
      <rPr>
        <vertAlign val="superscript"/>
        <sz val="11"/>
        <rFont val="Calibri"/>
        <family val="2"/>
        <scheme val="minor"/>
      </rPr>
      <t>a</t>
    </r>
  </si>
  <si>
    <r>
      <t>Dependent Care Credits Not Limited to Child Care,  2015</t>
    </r>
    <r>
      <rPr>
        <vertAlign val="superscript"/>
        <sz val="11"/>
        <rFont val="Calibri"/>
        <family val="2"/>
        <scheme val="minor"/>
      </rPr>
      <t>b</t>
    </r>
  </si>
  <si>
    <r>
      <t>Source:</t>
    </r>
    <r>
      <rPr>
        <vertAlign val="superscript"/>
        <sz val="11"/>
        <rFont val="Calibri"/>
        <family val="2"/>
        <scheme val="minor"/>
      </rPr>
      <t xml:space="preserve"> a</t>
    </r>
    <r>
      <rPr>
        <sz val="11"/>
        <rFont val="Calibri"/>
        <family val="2"/>
        <scheme val="minor"/>
      </rPr>
      <t xml:space="preserve">Ben-Ishai, McHugh, and Ujvari 2015 and U.S. Department of Labor 2014; </t>
    </r>
    <r>
      <rPr>
        <vertAlign val="superscript"/>
        <sz val="11"/>
        <rFont val="Calibri"/>
        <family val="2"/>
        <scheme val="minor"/>
      </rPr>
      <t>b</t>
    </r>
    <r>
      <rPr>
        <sz val="11"/>
        <rFont val="Calibri"/>
        <family val="2"/>
        <scheme val="minor"/>
      </rPr>
      <t xml:space="preserve">Tax Credits for Working Families 2015; </t>
    </r>
    <r>
      <rPr>
        <vertAlign val="superscript"/>
        <sz val="11"/>
        <rFont val="Calibri"/>
        <family val="2"/>
        <scheme val="minor"/>
      </rPr>
      <t>c</t>
    </r>
    <r>
      <rPr>
        <sz val="11"/>
        <rFont val="Calibri"/>
        <family val="2"/>
        <scheme val="minor"/>
      </rPr>
      <t xml:space="preserve">Reinhard et al 2014.  
</t>
    </r>
  </si>
  <si>
    <t>Elder and Dependent Care by State</t>
  </si>
  <si>
    <r>
      <t>Number of Long-Term Support Services That Can Be Delegated to a Home Care Agency Worker (out of 16),  2013</t>
    </r>
    <r>
      <rPr>
        <vertAlign val="superscript"/>
        <sz val="11"/>
        <rFont val="Calibri"/>
        <family val="2"/>
        <scheme val="minor"/>
      </rPr>
      <t>c</t>
    </r>
  </si>
  <si>
    <t xml:space="preserve">Source: IWPR compilation from US Department of Health and Human Services, Administration for Children and Families, Office of Child Care. 2014. </t>
  </si>
  <si>
    <t>Source: a)  US Department of Health and Human Services, Administration for Children and Families, Office of Child Care. 2014.  b) ASPE (Office of the Assistant Secretary for Planning and Evaluation Office of Human Services Policy US). 2015.  c) Calculated: State data (a) divided by state data (b).</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</si>
</sst>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
    <numFmt numFmtId="165" formatCode="&quot;$&quot;#,##0"/>
    <numFmt numFmtId="166" formatCode="&quot;$&quot;#,##0.00"/>
  </numFmts>
  <fonts count="12" x14ac:knownFonts="1">
    <font>
      <sz val="11"/>
      <color theme="1"/>
      <name val="Calibri"/>
      <family val="2"/>
      <scheme val="minor"/>
    </font>
    <font>
      <sz val="11"/>
      <color theme="1"/>
      <name val="Calibri"/>
      <family val="2"/>
      <scheme val="minor"/>
    </font>
    <font>
      <sz val="10"/>
      <color theme="1"/>
      <name val="Arial"/>
      <family val="2"/>
    </font>
    <font>
      <sz val="11"/>
      <name val="Calibri"/>
      <family val="2"/>
      <scheme val="minor"/>
    </font>
    <font>
      <b/>
      <vertAlign val="superscript"/>
      <sz val="10"/>
      <name val="Calibri"/>
      <family val="2"/>
      <scheme val="minor"/>
    </font>
    <font>
      <b/>
      <sz val="11"/>
      <name val="Calibri"/>
      <family val="2"/>
      <scheme val="minor"/>
    </font>
    <font>
      <vertAlign val="superscript"/>
      <sz val="11"/>
      <color theme="1"/>
      <name val="Calibri"/>
      <family val="2"/>
      <scheme val="minor"/>
    </font>
    <font>
      <sz val="11"/>
      <name val="Calibri"/>
      <family val="2"/>
    </font>
    <font>
      <b/>
      <sz val="9"/>
      <name val="Arial"/>
      <family val="2"/>
    </font>
    <font>
      <sz val="9"/>
      <name val="Arial"/>
      <family val="2"/>
    </font>
    <font>
      <sz val="8"/>
      <name val="Arial"/>
      <family val="2"/>
    </font>
    <font>
      <vertAlign val="superscript"/>
      <sz val="11"/>
      <name val="Calibri"/>
      <family val="2"/>
      <scheme val="minor"/>
    </font>
  </fonts>
  <fills count="3">
    <fill>
      <patternFill patternType="none"/>
    </fill>
    <fill>
      <patternFill patternType="gray125"/>
    </fill>
    <fill>
      <patternFill patternType="solid">
        <fgColor indexed="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dotted">
        <color indexed="64"/>
      </right>
      <top style="dotted">
        <color indexed="64"/>
      </top>
      <bottom style="dotted">
        <color indexed="64"/>
      </bottom>
      <diagonal/>
    </border>
  </borders>
  <cellStyleXfs count="17">
    <xf numFmtId="0" fontId="0" fillId="0" borderId="0"/>
    <xf numFmtId="0" fontId="2" fillId="0" borderId="0"/>
    <xf numFmtId="0" fontId="1" fillId="0" borderId="0"/>
    <xf numFmtId="9" fontId="1" fillId="0" borderId="0" applyFont="0" applyFill="0" applyBorder="0" applyAlignment="0" applyProtection="0"/>
    <xf numFmtId="0" fontId="1" fillId="0" borderId="0"/>
    <xf numFmtId="44"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2" fillId="0" borderId="0"/>
    <xf numFmtId="0" fontId="1" fillId="0" borderId="0"/>
    <xf numFmtId="0" fontId="1" fillId="0" borderId="0"/>
    <xf numFmtId="0" fontId="8" fillId="2" borderId="2" applyNumberFormat="0" applyBorder="0">
      <alignment horizontal="center" vertical="center" wrapText="1"/>
    </xf>
    <xf numFmtId="0" fontId="9" fillId="0" borderId="3" applyNumberFormat="0">
      <alignment horizontal="left" wrapText="1"/>
    </xf>
    <xf numFmtId="3" fontId="8" fillId="2" borderId="1" applyNumberFormat="0" applyAlignment="0">
      <alignment horizontal="right" wrapText="1"/>
    </xf>
    <xf numFmtId="0" fontId="10" fillId="0" borderId="0">
      <alignment horizontal="left" vertical="top" wrapText="1"/>
    </xf>
  </cellStyleXfs>
  <cellXfs count="72">
    <xf numFmtId="0" fontId="0" fillId="0" borderId="0" xfId="0"/>
    <xf numFmtId="0" fontId="0" fillId="0" borderId="0" xfId="0" applyFont="1"/>
    <xf numFmtId="0" fontId="0" fillId="0" borderId="0" xfId="0" applyAlignment="1">
      <alignment horizontal="center"/>
    </xf>
    <xf numFmtId="0" fontId="3" fillId="0" borderId="0" xfId="0" applyFont="1" applyAlignment="1">
      <alignment wrapText="1"/>
    </xf>
    <xf numFmtId="0" fontId="0" fillId="0" borderId="0" xfId="0" applyFont="1" applyAlignment="1">
      <alignment horizontal="right"/>
    </xf>
    <xf numFmtId="165" fontId="0" fillId="0" borderId="0" xfId="0" applyNumberFormat="1" applyFont="1" applyAlignment="1">
      <alignment horizontal="right"/>
    </xf>
    <xf numFmtId="164" fontId="0" fillId="0" borderId="0" xfId="6" applyNumberFormat="1" applyFont="1" applyAlignment="1">
      <alignment horizontal="right"/>
    </xf>
    <xf numFmtId="2" fontId="0" fillId="0" borderId="0" xfId="0" applyNumberFormat="1" applyFont="1" applyAlignment="1">
      <alignment horizontal="right"/>
    </xf>
    <xf numFmtId="0" fontId="3" fillId="0" borderId="0" xfId="0" applyFont="1" applyFill="1" applyBorder="1"/>
    <xf numFmtId="0" fontId="3" fillId="0" borderId="0" xfId="0" applyFont="1" applyFill="1" applyBorder="1" applyAlignment="1">
      <alignment wrapText="1"/>
    </xf>
    <xf numFmtId="0" fontId="3" fillId="0" borderId="0" xfId="2" applyNumberFormat="1" applyFont="1" applyFill="1" applyBorder="1" applyAlignment="1"/>
    <xf numFmtId="164" fontId="3" fillId="0" borderId="0" xfId="3" applyNumberFormat="1" applyFont="1" applyFill="1" applyBorder="1"/>
    <xf numFmtId="164" fontId="3" fillId="0" borderId="0" xfId="1" applyNumberFormat="1" applyFont="1" applyFill="1" applyBorder="1" applyAlignment="1">
      <alignment horizontal="right"/>
    </xf>
    <xf numFmtId="0" fontId="3" fillId="0" borderId="0" xfId="1" applyNumberFormat="1" applyFont="1" applyFill="1" applyBorder="1" applyAlignment="1"/>
    <xf numFmtId="0" fontId="5" fillId="0" borderId="0" xfId="2" applyNumberFormat="1" applyFont="1" applyFill="1" applyBorder="1" applyAlignment="1"/>
    <xf numFmtId="9" fontId="3" fillId="0" borderId="0" xfId="1" applyNumberFormat="1" applyFont="1" applyFill="1" applyBorder="1" applyAlignment="1">
      <alignment horizontal="right"/>
    </xf>
    <xf numFmtId="0" fontId="3" fillId="0" borderId="0" xfId="1" applyFont="1" applyFill="1" applyBorder="1" applyAlignment="1">
      <alignment horizontal="center" vertical="center" wrapText="1"/>
    </xf>
    <xf numFmtId="0" fontId="3" fillId="0" borderId="0" xfId="1" applyFont="1" applyFill="1" applyBorder="1" applyAlignment="1">
      <alignment horizontal="left" wrapText="1"/>
    </xf>
    <xf numFmtId="0" fontId="3" fillId="0" borderId="0" xfId="1" applyFont="1" applyFill="1" applyBorder="1" applyAlignment="1">
      <alignment horizontal="center" wrapText="1"/>
    </xf>
    <xf numFmtId="0" fontId="3" fillId="0" borderId="0" xfId="0" applyFont="1" applyFill="1" applyBorder="1" applyAlignment="1">
      <alignment horizontal="center"/>
    </xf>
    <xf numFmtId="0" fontId="3" fillId="0" borderId="0" xfId="0" applyFont="1" applyFill="1" applyBorder="1" applyAlignment="1">
      <alignment horizontal="center" wrapText="1"/>
    </xf>
    <xf numFmtId="0" fontId="3" fillId="0" borderId="0" xfId="0" applyFont="1" applyAlignment="1">
      <alignment horizontal="center" wrapText="1"/>
    </xf>
    <xf numFmtId="164" fontId="0" fillId="0" borderId="0" xfId="6" applyNumberFormat="1" applyFont="1"/>
    <xf numFmtId="164" fontId="7" fillId="0" borderId="0" xfId="6" applyNumberFormat="1" applyFont="1" applyFill="1" applyBorder="1"/>
    <xf numFmtId="164" fontId="7" fillId="0" borderId="0" xfId="6" applyNumberFormat="1" applyFont="1" applyFill="1" applyBorder="1" applyAlignment="1">
      <alignment horizontal="right"/>
    </xf>
    <xf numFmtId="0" fontId="7" fillId="0" borderId="0" xfId="10" applyFont="1" applyFill="1" applyBorder="1" applyAlignment="1">
      <alignment horizontal="left" vertical="center" wrapText="1"/>
    </xf>
    <xf numFmtId="3" fontId="7" fillId="0" borderId="0" xfId="0" applyNumberFormat="1" applyFont="1" applyFill="1" applyBorder="1"/>
    <xf numFmtId="0" fontId="7" fillId="0" borderId="0" xfId="10" applyFont="1" applyFill="1" applyBorder="1" applyAlignment="1">
      <alignment horizontal="center" vertical="center" wrapText="1"/>
    </xf>
    <xf numFmtId="0" fontId="7" fillId="0" borderId="0" xfId="10" applyFont="1" applyFill="1" applyBorder="1" applyAlignment="1">
      <alignment wrapText="1"/>
    </xf>
    <xf numFmtId="0" fontId="7" fillId="0" borderId="0" xfId="10" applyFont="1" applyFill="1" applyBorder="1" applyAlignment="1">
      <alignment horizontal="center" vertical="center"/>
    </xf>
    <xf numFmtId="9" fontId="0" fillId="0" borderId="0" xfId="0" applyNumberFormat="1"/>
    <xf numFmtId="0" fontId="0" fillId="0" borderId="0" xfId="0" applyAlignment="1">
      <alignment vertical="center" wrapText="1"/>
    </xf>
    <xf numFmtId="3" fontId="3" fillId="0" borderId="0" xfId="0" applyNumberFormat="1" applyFont="1" applyFill="1" applyBorder="1"/>
    <xf numFmtId="164" fontId="3" fillId="0" borderId="0" xfId="6" applyNumberFormat="1" applyFont="1" applyFill="1" applyBorder="1"/>
    <xf numFmtId="0" fontId="3" fillId="0" borderId="0" xfId="14" applyFont="1" applyFill="1" applyBorder="1">
      <alignment horizontal="left" wrapText="1"/>
    </xf>
    <xf numFmtId="3" fontId="3" fillId="0" borderId="0" xfId="0" applyNumberFormat="1" applyFont="1" applyFill="1" applyBorder="1" applyAlignment="1">
      <alignment horizontal="right" wrapText="1"/>
    </xf>
    <xf numFmtId="0" fontId="3" fillId="0" borderId="0" xfId="15" applyNumberFormat="1" applyFont="1" applyFill="1" applyBorder="1" applyAlignment="1">
      <alignment wrapText="1"/>
    </xf>
    <xf numFmtId="0" fontId="3" fillId="0" borderId="0" xfId="0" applyFont="1" applyFill="1" applyBorder="1" applyAlignment="1"/>
    <xf numFmtId="3" fontId="3" fillId="0" borderId="0" xfId="0" applyNumberFormat="1" applyFont="1" applyFill="1" applyBorder="1" applyAlignment="1">
      <alignment vertical="top"/>
    </xf>
    <xf numFmtId="0" fontId="3" fillId="0" borderId="0" xfId="13" applyFont="1" applyFill="1" applyBorder="1" applyAlignment="1">
      <alignment horizontal="center" wrapText="1"/>
    </xf>
    <xf numFmtId="0" fontId="3" fillId="0" borderId="0" xfId="13" applyFont="1" applyFill="1" applyBorder="1" applyAlignment="1">
      <alignment horizontal="left" wrapText="1"/>
    </xf>
    <xf numFmtId="0" fontId="3" fillId="0" borderId="0" xfId="0" applyFont="1" applyFill="1" applyBorder="1" applyAlignment="1">
      <alignment vertical="top"/>
    </xf>
    <xf numFmtId="0" fontId="3" fillId="0" borderId="0" xfId="0" applyFont="1" applyFill="1" applyBorder="1" applyAlignment="1">
      <alignment horizontal="right" vertical="top"/>
    </xf>
    <xf numFmtId="0" fontId="3" fillId="0" borderId="0" xfId="0" applyFont="1" applyFill="1" applyBorder="1" applyAlignment="1">
      <alignment horizontal="left" vertical="top" wrapText="1"/>
    </xf>
    <xf numFmtId="0" fontId="3" fillId="0" borderId="0" xfId="0" applyFont="1" applyFill="1" applyBorder="1" applyAlignment="1">
      <alignment horizontal="right" vertical="center"/>
    </xf>
    <xf numFmtId="0" fontId="3" fillId="0" borderId="0" xfId="1" applyNumberFormat="1" applyFont="1" applyFill="1" applyBorder="1" applyAlignment="1">
      <alignment horizontal="right"/>
    </xf>
    <xf numFmtId="2" fontId="3" fillId="0" borderId="0" xfId="1" applyNumberFormat="1" applyFont="1" applyFill="1" applyBorder="1" applyAlignment="1"/>
    <xf numFmtId="0" fontId="3" fillId="0" borderId="0" xfId="1" applyFont="1" applyFill="1" applyBorder="1"/>
    <xf numFmtId="165" fontId="3" fillId="0" borderId="0" xfId="5" applyNumberFormat="1" applyFont="1" applyFill="1" applyBorder="1" applyAlignment="1">
      <alignment horizontal="right"/>
    </xf>
    <xf numFmtId="166" fontId="3" fillId="0" borderId="0" xfId="5" applyNumberFormat="1" applyFont="1" applyFill="1" applyBorder="1" applyAlignment="1">
      <alignment horizontal="right"/>
    </xf>
    <xf numFmtId="0" fontId="3" fillId="0" borderId="0" xfId="1" applyNumberFormat="1" applyFont="1" applyFill="1" applyBorder="1" applyAlignment="1">
      <alignment horizontal="right" wrapText="1"/>
    </xf>
    <xf numFmtId="0" fontId="3" fillId="0" borderId="0" xfId="1" applyFont="1" applyFill="1" applyBorder="1" applyAlignment="1">
      <alignment horizontal="left" vertical="center"/>
    </xf>
    <xf numFmtId="0" fontId="3" fillId="0" borderId="0" xfId="0" applyFont="1" applyFill="1" applyBorder="1" applyAlignment="1">
      <alignment horizontal="left"/>
    </xf>
    <xf numFmtId="0" fontId="7" fillId="0" borderId="0" xfId="0" applyFont="1" applyFill="1" applyBorder="1" applyAlignment="1">
      <alignment horizontal="center" wrapText="1"/>
    </xf>
    <xf numFmtId="0" fontId="7" fillId="0" borderId="0" xfId="10" applyFont="1" applyFill="1" applyBorder="1" applyAlignment="1">
      <alignment horizontal="center" wrapText="1"/>
    </xf>
    <xf numFmtId="0" fontId="3" fillId="0" borderId="0" xfId="1" applyFont="1" applyFill="1" applyBorder="1" applyAlignment="1">
      <alignment horizontal="lef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0" fillId="0" borderId="0" xfId="0" applyAlignment="1">
      <alignment wrapText="1"/>
    </xf>
    <xf numFmtId="0" fontId="0" fillId="0" borderId="0" xfId="0" applyAlignment="1">
      <alignment vertical="top" wrapText="1"/>
    </xf>
    <xf numFmtId="0" fontId="3"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0" xfId="0" applyFont="1" applyFill="1" applyBorder="1" applyAlignment="1">
      <alignment wrapText="1"/>
    </xf>
    <xf numFmtId="0" fontId="0" fillId="0" borderId="0" xfId="0" applyFont="1"/>
    <xf numFmtId="0" fontId="0" fillId="0" borderId="0" xfId="0" applyFont="1" applyAlignment="1">
      <alignment wrapText="1"/>
    </xf>
    <xf numFmtId="0" fontId="3" fillId="0" borderId="0" xfId="0" applyFont="1" applyFill="1" applyBorder="1" applyAlignment="1">
      <alignment horizontal="center"/>
    </xf>
    <xf numFmtId="0" fontId="3" fillId="0" borderId="0" xfId="0" applyFont="1" applyFill="1" applyBorder="1" applyAlignment="1">
      <alignment horizontal="center" wrapText="1"/>
    </xf>
    <xf numFmtId="0" fontId="3" fillId="0" borderId="0" xfId="16" applyFont="1" applyFill="1" applyBorder="1" applyAlignment="1">
      <alignment horizontal="left" vertical="top" wrapText="1"/>
    </xf>
    <xf numFmtId="0" fontId="3" fillId="0" borderId="0" xfId="16" applyNumberFormat="1" applyFont="1" applyFill="1" applyBorder="1" applyAlignment="1">
      <alignment horizontal="left" vertical="top" wrapText="1"/>
    </xf>
    <xf numFmtId="0" fontId="0" fillId="0" borderId="0" xfId="0"/>
    <xf numFmtId="0" fontId="3" fillId="0" borderId="0" xfId="1" applyFont="1" applyFill="1" applyBorder="1" applyAlignment="1">
      <alignment horizontal="left" vertical="center" wrapText="1"/>
    </xf>
    <xf numFmtId="0" fontId="3" fillId="0" borderId="0" xfId="0" applyFont="1" applyFill="1" applyBorder="1" applyAlignment="1">
      <alignment wrapText="1"/>
    </xf>
  </cellXfs>
  <cellStyles count="17">
    <cellStyle name="Currency 2" xfId="5"/>
    <cellStyle name="Footnote" xfId="16"/>
    <cellStyle name="light_blue" xfId="13"/>
    <cellStyle name="Normal" xfId="0" builtinId="0"/>
    <cellStyle name="Normal 2" xfId="1"/>
    <cellStyle name="Normal 2 2 2" xfId="11"/>
    <cellStyle name="Normal 2 4" xfId="12"/>
    <cellStyle name="Normal 3" xfId="10"/>
    <cellStyle name="Normal 5" xfId="2"/>
    <cellStyle name="Percent" xfId="6" builtinId="5"/>
    <cellStyle name="Percent 2" xfId="7"/>
    <cellStyle name="Percent 3" xfId="3"/>
    <cellStyle name="Prozent 3" xfId="8"/>
    <cellStyle name="Standard 2 2 3" xfId="4"/>
    <cellStyle name="Standard 3" xfId="9"/>
    <cellStyle name="table_body_left" xfId="14"/>
    <cellStyle name="total_line" xfId="15"/>
  </cellStyles>
  <dxfs count="22">
    <dxf>
      <font>
        <strike val="0"/>
        <outline val="0"/>
        <shadow val="0"/>
        <u val="none"/>
        <name val="Calibri"/>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numFmt numFmtId="2" formatCode="0.00"/>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style="thin">
          <color indexed="64"/>
        </bottom>
      </border>
    </dxf>
    <dxf>
      <font>
        <strike val="0"/>
        <outline val="0"/>
        <shadow val="0"/>
        <u val="none"/>
        <name val="Calibri"/>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style="thin">
          <color indexed="64"/>
        </left>
        <right/>
        <top/>
        <bottom style="thin">
          <color indexed="64"/>
        </bottom>
      </border>
    </dxf>
    <dxf>
      <font>
        <strike val="0"/>
        <outline val="0"/>
        <shadow val="0"/>
        <u val="none"/>
        <name val="Calibri"/>
        <scheme val="minor"/>
      </font>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numFmt numFmtId="164" formatCode="0.0%"/>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numFmt numFmtId="165" formatCode="&quot;$&quot;#,##0"/>
      <alignment horizontal="right" vertical="bottom" textRotation="0" wrapText="0" indent="0" justifyLastLine="0" shrinkToFit="0" readingOrder="0"/>
    </dxf>
    <dxf>
      <font>
        <b/>
        <i val="0"/>
        <strike val="0"/>
        <condense val="0"/>
        <extend val="0"/>
        <outline val="0"/>
        <shadow val="0"/>
        <u val="none"/>
        <vertAlign val="baseline"/>
        <sz val="10"/>
        <color theme="1"/>
        <name val="Times New Roman"/>
        <scheme val="none"/>
      </font>
      <alignment horizontal="center" vertical="center" textRotation="0" wrapText="1" indent="0" justifyLastLine="0" shrinkToFit="0" readingOrder="0"/>
      <border diagonalUp="0" diagonalDown="0" outline="0">
        <left/>
        <right/>
        <top/>
        <bottom style="thin">
          <color indexed="64"/>
        </bottom>
      </border>
    </dxf>
    <dxf>
      <font>
        <strike val="0"/>
        <outline val="0"/>
        <shadow val="0"/>
        <u val="none"/>
        <name val="Calibri"/>
        <scheme val="minor"/>
      </font>
    </dxf>
    <dxf>
      <border diagonalUp="0" diagonalDown="0" outline="0">
        <left/>
        <right style="thin">
          <color indexed="64"/>
        </right>
        <top/>
        <bottom style="thin">
          <color indexed="64"/>
        </bottom>
      </border>
    </dxf>
    <dxf>
      <font>
        <strike val="0"/>
        <outline val="0"/>
        <shadow val="0"/>
        <u val="none"/>
        <name val="Calibri"/>
        <scheme val="minor"/>
      </font>
    </dxf>
    <dxf>
      <font>
        <strike val="0"/>
        <outline val="0"/>
        <shadow val="0"/>
        <u val="none"/>
        <name val="Calibri"/>
        <scheme val="minor"/>
      </font>
    </dxf>
  </dxfs>
  <tableStyles count="0" defaultTableStyle="TableStyleMedium2" defaultPivotStyle="PivotStyleLight16"/>
  <colors>
    <mruColors>
      <color rgb="FFFFCDED"/>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5" name="Table5" displayName="Table5" ref="A3:J53" headerRowCount="0" totalsRowShown="0" headerRowDxfId="21" dataDxfId="20">
  <sortState ref="A4:J54">
    <sortCondition ref="A4:A54"/>
  </sortState>
  <tableColumns count="10">
    <tableColumn id="1" name="Column1" headerRowDxfId="19" dataDxfId="18"/>
    <tableColumn id="3" name="Average Annual Cost of Full-Time Infant Care in a Center" headerRowDxfId="17" dataDxfId="16" headerRowCellStyle="Normal 2"/>
    <tableColumn id="5" name="Cost of Infant Care as Percent of Women's Earnings, Rounded" headerRowDxfId="15" dataDxfId="14" headerRowCellStyle="Normal 2" dataCellStyle="Percent"/>
    <tableColumn id="6" name="Rank" headerRowDxfId="13" dataDxfId="12" headerRowCellStyle="Normal 2">
      <calculatedColumnFormula>_xlfn.RANK.EQ(C3,$C$3:$C$53,1)</calculatedColumnFormula>
    </tableColumn>
    <tableColumn id="11" name="Percent of Four-Year-Olds " headerRowDxfId="11" dataDxfId="10" headerRowCellStyle="Normal 2" dataCellStyle="Percent"/>
    <tableColumn id="12" name="Rank " headerRowDxfId="9" dataDxfId="8" headerRowCellStyle="Normal 2">
      <calculatedColumnFormula>_xlfn.RANK.EQ(E3, $E$3:$E$53)</calculatedColumnFormula>
    </tableColumn>
    <tableColumn id="8" name="Quality Standards Checklist Sum" headerRowDxfId="7" dataDxfId="6" headerRowCellStyle="Normal 2"/>
    <tableColumn id="9" name="Rank2" headerRowDxfId="5" dataDxfId="4" headerRowCellStyle="Normal 2"/>
    <tableColumn id="14" name="Child Care _x000a_Total Score " headerRowDxfId="3" dataDxfId="2" headerRowCellStyle="Normal 2"/>
    <tableColumn id="15" name="Rank4" headerRowDxfId="1" dataDxfId="0" headerRow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5"/>
  <sheetViews>
    <sheetView topLeftCell="A31" workbookViewId="0">
      <selection activeCell="C62" sqref="C62"/>
    </sheetView>
  </sheetViews>
  <sheetFormatPr defaultRowHeight="15" x14ac:dyDescent="0.25"/>
  <cols>
    <col min="1" max="1" width="16" style="8" customWidth="1"/>
    <col min="2" max="2" width="16.140625" style="8" customWidth="1"/>
    <col min="3" max="3" width="15.28515625" style="8" customWidth="1"/>
    <col min="4" max="6" width="14.28515625" style="8" customWidth="1"/>
    <col min="7" max="16384" width="9.140625" style="8"/>
  </cols>
  <sheetData>
    <row r="1" spans="1:11" ht="20.25" customHeight="1" x14ac:dyDescent="0.25">
      <c r="A1" s="55" t="s">
        <v>161</v>
      </c>
      <c r="B1" s="55"/>
      <c r="C1" s="55"/>
      <c r="D1" s="55"/>
      <c r="E1" s="55"/>
      <c r="F1" s="55"/>
    </row>
    <row r="2" spans="1:11" ht="62.25" customHeight="1" x14ac:dyDescent="0.25">
      <c r="A2" s="8" t="s">
        <v>52</v>
      </c>
      <c r="B2" s="18" t="s">
        <v>155</v>
      </c>
      <c r="C2" s="18" t="s">
        <v>156</v>
      </c>
      <c r="D2" s="18" t="s">
        <v>157</v>
      </c>
      <c r="E2" s="18" t="s">
        <v>147</v>
      </c>
      <c r="F2" s="18" t="s">
        <v>53</v>
      </c>
    </row>
    <row r="3" spans="1:11" x14ac:dyDescent="0.25">
      <c r="A3" s="8" t="s">
        <v>44</v>
      </c>
      <c r="B3" s="45" t="s">
        <v>148</v>
      </c>
      <c r="C3" s="45" t="s">
        <v>148</v>
      </c>
      <c r="D3" s="45" t="s">
        <v>148</v>
      </c>
      <c r="E3" s="46">
        <v>0</v>
      </c>
      <c r="F3" s="13">
        <f t="shared" ref="F3:F53" si="0">_xlfn.RANK.EQ(E3,$E$3:$E$53)</f>
        <v>12</v>
      </c>
    </row>
    <row r="4" spans="1:11" x14ac:dyDescent="0.25">
      <c r="A4" s="8" t="s">
        <v>24</v>
      </c>
      <c r="B4" s="45" t="s">
        <v>148</v>
      </c>
      <c r="C4" s="45" t="s">
        <v>148</v>
      </c>
      <c r="D4" s="45" t="s">
        <v>148</v>
      </c>
      <c r="E4" s="46">
        <v>0</v>
      </c>
      <c r="F4" s="13">
        <f t="shared" si="0"/>
        <v>12</v>
      </c>
    </row>
    <row r="5" spans="1:11" x14ac:dyDescent="0.25">
      <c r="A5" s="8" t="s">
        <v>36</v>
      </c>
      <c r="B5" s="45" t="s">
        <v>148</v>
      </c>
      <c r="C5" s="45" t="s">
        <v>148</v>
      </c>
      <c r="D5" s="45" t="s">
        <v>148</v>
      </c>
      <c r="E5" s="46">
        <v>0</v>
      </c>
      <c r="F5" s="13">
        <f t="shared" si="0"/>
        <v>12</v>
      </c>
      <c r="I5" s="56"/>
      <c r="J5" s="56"/>
      <c r="K5" s="56"/>
    </row>
    <row r="6" spans="1:11" x14ac:dyDescent="0.25">
      <c r="A6" s="8" t="s">
        <v>11</v>
      </c>
      <c r="B6" s="45" t="s">
        <v>148</v>
      </c>
      <c r="C6" s="45" t="s">
        <v>148</v>
      </c>
      <c r="D6" s="45" t="s">
        <v>148</v>
      </c>
      <c r="E6" s="46">
        <v>0</v>
      </c>
      <c r="F6" s="13">
        <f t="shared" si="0"/>
        <v>12</v>
      </c>
      <c r="I6" s="56"/>
      <c r="J6" s="56"/>
      <c r="K6" s="56"/>
    </row>
    <row r="7" spans="1:11" x14ac:dyDescent="0.25">
      <c r="A7" s="8" t="s">
        <v>1</v>
      </c>
      <c r="B7" s="45" t="s">
        <v>149</v>
      </c>
      <c r="C7" s="45" t="s">
        <v>149</v>
      </c>
      <c r="D7" s="45" t="s">
        <v>52</v>
      </c>
      <c r="E7" s="46">
        <v>2.0000100000000001</v>
      </c>
      <c r="F7" s="13">
        <f t="shared" si="0"/>
        <v>1</v>
      </c>
    </row>
    <row r="8" spans="1:11" x14ac:dyDescent="0.25">
      <c r="A8" s="8" t="s">
        <v>12</v>
      </c>
      <c r="B8" s="45" t="s">
        <v>148</v>
      </c>
      <c r="C8" s="45" t="s">
        <v>148</v>
      </c>
      <c r="D8" s="45" t="s">
        <v>148</v>
      </c>
      <c r="E8" s="46">
        <v>0</v>
      </c>
      <c r="F8" s="13">
        <f t="shared" si="0"/>
        <v>12</v>
      </c>
    </row>
    <row r="9" spans="1:11" x14ac:dyDescent="0.25">
      <c r="A9" s="8" t="s">
        <v>18</v>
      </c>
      <c r="B9" s="45" t="s">
        <v>148</v>
      </c>
      <c r="C9" s="45" t="s">
        <v>148</v>
      </c>
      <c r="D9" s="45" t="s">
        <v>52</v>
      </c>
      <c r="E9" s="46">
        <v>0.66666999999999998</v>
      </c>
      <c r="F9" s="13">
        <f t="shared" si="0"/>
        <v>5</v>
      </c>
    </row>
    <row r="10" spans="1:11" x14ac:dyDescent="0.25">
      <c r="A10" s="8" t="s">
        <v>20</v>
      </c>
      <c r="B10" s="45" t="s">
        <v>148</v>
      </c>
      <c r="C10" s="45" t="s">
        <v>148</v>
      </c>
      <c r="D10" s="45" t="s">
        <v>148</v>
      </c>
      <c r="E10" s="46">
        <v>0</v>
      </c>
      <c r="F10" s="13">
        <f t="shared" si="0"/>
        <v>12</v>
      </c>
    </row>
    <row r="11" spans="1:11" x14ac:dyDescent="0.25">
      <c r="A11" s="8" t="s">
        <v>3</v>
      </c>
      <c r="B11" s="45" t="s">
        <v>148</v>
      </c>
      <c r="C11" s="45" t="s">
        <v>148</v>
      </c>
      <c r="D11" s="45" t="s">
        <v>52</v>
      </c>
      <c r="E11" s="46">
        <v>0.66666999999999998</v>
      </c>
      <c r="F11" s="13">
        <f t="shared" si="0"/>
        <v>5</v>
      </c>
    </row>
    <row r="12" spans="1:11" x14ac:dyDescent="0.25">
      <c r="A12" s="8" t="s">
        <v>38</v>
      </c>
      <c r="B12" s="45" t="s">
        <v>148</v>
      </c>
      <c r="C12" s="45" t="s">
        <v>148</v>
      </c>
      <c r="D12" s="45" t="s">
        <v>148</v>
      </c>
      <c r="E12" s="46">
        <v>0</v>
      </c>
      <c r="F12" s="13">
        <f t="shared" si="0"/>
        <v>12</v>
      </c>
    </row>
    <row r="13" spans="1:11" x14ac:dyDescent="0.25">
      <c r="A13" s="8" t="s">
        <v>21</v>
      </c>
      <c r="B13" s="45" t="s">
        <v>148</v>
      </c>
      <c r="C13" s="45" t="s">
        <v>148</v>
      </c>
      <c r="D13" s="45" t="s">
        <v>148</v>
      </c>
      <c r="E13" s="46">
        <v>0</v>
      </c>
      <c r="F13" s="13">
        <f t="shared" si="0"/>
        <v>12</v>
      </c>
    </row>
    <row r="14" spans="1:11" x14ac:dyDescent="0.25">
      <c r="A14" s="8" t="s">
        <v>8</v>
      </c>
      <c r="B14" s="45" t="s">
        <v>149</v>
      </c>
      <c r="C14" s="45" t="s">
        <v>148</v>
      </c>
      <c r="D14" s="45" t="s">
        <v>148</v>
      </c>
      <c r="E14" s="46">
        <v>0.66666999999999998</v>
      </c>
      <c r="F14" s="13">
        <f t="shared" si="0"/>
        <v>5</v>
      </c>
    </row>
    <row r="15" spans="1:11" x14ac:dyDescent="0.25">
      <c r="A15" s="8" t="s">
        <v>45</v>
      </c>
      <c r="B15" s="45" t="s">
        <v>148</v>
      </c>
      <c r="C15" s="45" t="s">
        <v>148</v>
      </c>
      <c r="D15" s="45" t="s">
        <v>148</v>
      </c>
      <c r="E15" s="46">
        <v>0</v>
      </c>
      <c r="F15" s="13">
        <f t="shared" si="0"/>
        <v>12</v>
      </c>
    </row>
    <row r="16" spans="1:11" x14ac:dyDescent="0.25">
      <c r="A16" s="8" t="s">
        <v>31</v>
      </c>
      <c r="B16" s="45" t="s">
        <v>148</v>
      </c>
      <c r="C16" s="45" t="s">
        <v>148</v>
      </c>
      <c r="D16" s="45" t="s">
        <v>148</v>
      </c>
      <c r="E16" s="46">
        <v>0</v>
      </c>
      <c r="F16" s="13">
        <f t="shared" si="0"/>
        <v>12</v>
      </c>
    </row>
    <row r="17" spans="1:6" x14ac:dyDescent="0.25">
      <c r="A17" s="8" t="s">
        <v>49</v>
      </c>
      <c r="B17" s="45" t="s">
        <v>148</v>
      </c>
      <c r="C17" s="45" t="s">
        <v>148</v>
      </c>
      <c r="D17" s="45" t="s">
        <v>148</v>
      </c>
      <c r="E17" s="46">
        <v>0</v>
      </c>
      <c r="F17" s="13">
        <f t="shared" si="0"/>
        <v>12</v>
      </c>
    </row>
    <row r="18" spans="1:6" x14ac:dyDescent="0.25">
      <c r="A18" s="8" t="s">
        <v>13</v>
      </c>
      <c r="B18" s="45" t="s">
        <v>148</v>
      </c>
      <c r="C18" s="45" t="s">
        <v>148</v>
      </c>
      <c r="D18" s="45" t="s">
        <v>148</v>
      </c>
      <c r="E18" s="46">
        <v>0</v>
      </c>
      <c r="F18" s="13">
        <f t="shared" si="0"/>
        <v>12</v>
      </c>
    </row>
    <row r="19" spans="1:6" x14ac:dyDescent="0.25">
      <c r="A19" s="8" t="s">
        <v>42</v>
      </c>
      <c r="B19" s="45" t="s">
        <v>148</v>
      </c>
      <c r="C19" s="45" t="s">
        <v>148</v>
      </c>
      <c r="D19" s="45" t="s">
        <v>148</v>
      </c>
      <c r="E19" s="46">
        <v>0</v>
      </c>
      <c r="F19" s="13">
        <f t="shared" si="0"/>
        <v>12</v>
      </c>
    </row>
    <row r="20" spans="1:6" x14ac:dyDescent="0.25">
      <c r="A20" s="8" t="s">
        <v>34</v>
      </c>
      <c r="B20" s="45" t="s">
        <v>148</v>
      </c>
      <c r="C20" s="45" t="s">
        <v>148</v>
      </c>
      <c r="D20" s="45" t="s">
        <v>148</v>
      </c>
      <c r="E20" s="46">
        <v>0</v>
      </c>
      <c r="F20" s="13">
        <f t="shared" si="0"/>
        <v>12</v>
      </c>
    </row>
    <row r="21" spans="1:6" x14ac:dyDescent="0.25">
      <c r="A21" s="8" t="s">
        <v>23</v>
      </c>
      <c r="B21" s="45" t="s">
        <v>148</v>
      </c>
      <c r="C21" s="45" t="s">
        <v>148</v>
      </c>
      <c r="D21" s="45" t="s">
        <v>148</v>
      </c>
      <c r="E21" s="46">
        <v>0</v>
      </c>
      <c r="F21" s="13">
        <f t="shared" si="0"/>
        <v>12</v>
      </c>
    </row>
    <row r="22" spans="1:6" x14ac:dyDescent="0.25">
      <c r="A22" s="8" t="s">
        <v>5</v>
      </c>
      <c r="B22" s="45" t="s">
        <v>148</v>
      </c>
      <c r="C22" s="45" t="s">
        <v>148</v>
      </c>
      <c r="D22" s="45" t="s">
        <v>148</v>
      </c>
      <c r="E22" s="46">
        <v>0</v>
      </c>
      <c r="F22" s="13">
        <f t="shared" si="0"/>
        <v>12</v>
      </c>
    </row>
    <row r="23" spans="1:6" x14ac:dyDescent="0.25">
      <c r="A23" s="8" t="s">
        <v>25</v>
      </c>
      <c r="B23" s="45" t="s">
        <v>148</v>
      </c>
      <c r="C23" s="45" t="s">
        <v>148</v>
      </c>
      <c r="D23" s="45" t="s">
        <v>148</v>
      </c>
      <c r="E23" s="46">
        <v>0</v>
      </c>
      <c r="F23" s="13">
        <f t="shared" si="0"/>
        <v>12</v>
      </c>
    </row>
    <row r="24" spans="1:6" x14ac:dyDescent="0.25">
      <c r="A24" s="8" t="s">
        <v>33</v>
      </c>
      <c r="B24" s="45" t="s">
        <v>148</v>
      </c>
      <c r="C24" s="45" t="s">
        <v>148</v>
      </c>
      <c r="D24" s="45" t="s">
        <v>52</v>
      </c>
      <c r="E24" s="46">
        <v>0.66666999999999998</v>
      </c>
      <c r="F24" s="13">
        <f t="shared" si="0"/>
        <v>5</v>
      </c>
    </row>
    <row r="25" spans="1:6" x14ac:dyDescent="0.25">
      <c r="A25" s="8" t="s">
        <v>46</v>
      </c>
      <c r="B25" s="45" t="s">
        <v>148</v>
      </c>
      <c r="C25" s="45" t="s">
        <v>148</v>
      </c>
      <c r="D25" s="45" t="s">
        <v>148</v>
      </c>
      <c r="E25" s="46">
        <v>0</v>
      </c>
      <c r="F25" s="13">
        <f t="shared" si="0"/>
        <v>12</v>
      </c>
    </row>
    <row r="26" spans="1:6" x14ac:dyDescent="0.25">
      <c r="A26" s="8" t="s">
        <v>15</v>
      </c>
      <c r="B26" s="45" t="s">
        <v>148</v>
      </c>
      <c r="C26" s="45" t="s">
        <v>148</v>
      </c>
      <c r="D26" s="45" t="s">
        <v>148</v>
      </c>
      <c r="E26" s="46">
        <v>0</v>
      </c>
      <c r="F26" s="13">
        <f t="shared" si="0"/>
        <v>12</v>
      </c>
    </row>
    <row r="27" spans="1:6" x14ac:dyDescent="0.25">
      <c r="A27" s="8" t="s">
        <v>41</v>
      </c>
      <c r="B27" s="45" t="s">
        <v>148</v>
      </c>
      <c r="C27" s="45" t="s">
        <v>148</v>
      </c>
      <c r="D27" s="45" t="s">
        <v>148</v>
      </c>
      <c r="E27" s="46">
        <v>0</v>
      </c>
      <c r="F27" s="13">
        <f t="shared" si="0"/>
        <v>12</v>
      </c>
    </row>
    <row r="28" spans="1:6" x14ac:dyDescent="0.25">
      <c r="A28" s="8" t="s">
        <v>37</v>
      </c>
      <c r="B28" s="45" t="s">
        <v>148</v>
      </c>
      <c r="C28" s="45" t="s">
        <v>148</v>
      </c>
      <c r="D28" s="45" t="s">
        <v>148</v>
      </c>
      <c r="E28" s="46">
        <v>0</v>
      </c>
      <c r="F28" s="13">
        <f t="shared" si="0"/>
        <v>12</v>
      </c>
    </row>
    <row r="29" spans="1:6" x14ac:dyDescent="0.25">
      <c r="A29" s="8" t="s">
        <v>47</v>
      </c>
      <c r="B29" s="45" t="s">
        <v>148</v>
      </c>
      <c r="C29" s="45" t="s">
        <v>148</v>
      </c>
      <c r="D29" s="45" t="s">
        <v>148</v>
      </c>
      <c r="E29" s="46">
        <v>0</v>
      </c>
      <c r="F29" s="13">
        <f t="shared" si="0"/>
        <v>12</v>
      </c>
    </row>
    <row r="30" spans="1:6" x14ac:dyDescent="0.25">
      <c r="A30" s="8" t="s">
        <v>7</v>
      </c>
      <c r="B30" s="45" t="s">
        <v>148</v>
      </c>
      <c r="C30" s="45" t="s">
        <v>148</v>
      </c>
      <c r="D30" s="45" t="s">
        <v>148</v>
      </c>
      <c r="E30" s="46">
        <v>0</v>
      </c>
      <c r="F30" s="13">
        <f t="shared" si="0"/>
        <v>12</v>
      </c>
    </row>
    <row r="31" spans="1:6" x14ac:dyDescent="0.25">
      <c r="A31" s="8" t="s">
        <v>27</v>
      </c>
      <c r="B31" s="45" t="s">
        <v>148</v>
      </c>
      <c r="C31" s="45" t="s">
        <v>148</v>
      </c>
      <c r="D31" s="45" t="s">
        <v>148</v>
      </c>
      <c r="E31" s="46">
        <v>0</v>
      </c>
      <c r="F31" s="13">
        <f t="shared" si="0"/>
        <v>12</v>
      </c>
    </row>
    <row r="32" spans="1:6" x14ac:dyDescent="0.25">
      <c r="A32" s="8" t="s">
        <v>26</v>
      </c>
      <c r="B32" s="45" t="s">
        <v>148</v>
      </c>
      <c r="C32" s="45" t="s">
        <v>148</v>
      </c>
      <c r="D32" s="45" t="s">
        <v>148</v>
      </c>
      <c r="E32" s="46">
        <v>0</v>
      </c>
      <c r="F32" s="13">
        <f t="shared" si="0"/>
        <v>12</v>
      </c>
    </row>
    <row r="33" spans="1:6" x14ac:dyDescent="0.25">
      <c r="A33" s="8" t="s">
        <v>9</v>
      </c>
      <c r="B33" s="45" t="s">
        <v>149</v>
      </c>
      <c r="C33" s="45" t="s">
        <v>149</v>
      </c>
      <c r="D33" s="45" t="s">
        <v>150</v>
      </c>
      <c r="E33" s="46">
        <v>1.6666749999999999</v>
      </c>
      <c r="F33" s="13">
        <f t="shared" si="0"/>
        <v>2</v>
      </c>
    </row>
    <row r="34" spans="1:6" x14ac:dyDescent="0.25">
      <c r="A34" s="8" t="s">
        <v>29</v>
      </c>
      <c r="B34" s="45" t="s">
        <v>148</v>
      </c>
      <c r="C34" s="45" t="s">
        <v>148</v>
      </c>
      <c r="D34" s="45" t="s">
        <v>148</v>
      </c>
      <c r="E34" s="46">
        <v>0</v>
      </c>
      <c r="F34" s="13">
        <f t="shared" si="0"/>
        <v>12</v>
      </c>
    </row>
    <row r="35" spans="1:6" x14ac:dyDescent="0.25">
      <c r="A35" s="8" t="s">
        <v>2</v>
      </c>
      <c r="B35" s="45" t="s">
        <v>149</v>
      </c>
      <c r="C35" s="45" t="s">
        <v>148</v>
      </c>
      <c r="D35" s="45" t="s">
        <v>150</v>
      </c>
      <c r="E35" s="46">
        <v>1.000005</v>
      </c>
      <c r="F35" s="13">
        <f t="shared" si="0"/>
        <v>4</v>
      </c>
    </row>
    <row r="36" spans="1:6" x14ac:dyDescent="0.25">
      <c r="A36" s="8" t="s">
        <v>28</v>
      </c>
      <c r="B36" s="45" t="s">
        <v>148</v>
      </c>
      <c r="C36" s="45" t="s">
        <v>148</v>
      </c>
      <c r="D36" s="45" t="s">
        <v>148</v>
      </c>
      <c r="E36" s="46">
        <v>0</v>
      </c>
      <c r="F36" s="13">
        <f t="shared" si="0"/>
        <v>12</v>
      </c>
    </row>
    <row r="37" spans="1:6" x14ac:dyDescent="0.25">
      <c r="A37" s="8" t="s">
        <v>39</v>
      </c>
      <c r="B37" s="45" t="s">
        <v>148</v>
      </c>
      <c r="C37" s="45" t="s">
        <v>148</v>
      </c>
      <c r="D37" s="45" t="s">
        <v>148</v>
      </c>
      <c r="E37" s="46">
        <v>0</v>
      </c>
      <c r="F37" s="13">
        <f t="shared" si="0"/>
        <v>12</v>
      </c>
    </row>
    <row r="38" spans="1:6" x14ac:dyDescent="0.25">
      <c r="A38" s="8" t="s">
        <v>32</v>
      </c>
      <c r="B38" s="45" t="s">
        <v>148</v>
      </c>
      <c r="C38" s="45" t="s">
        <v>148</v>
      </c>
      <c r="D38" s="45" t="s">
        <v>148</v>
      </c>
      <c r="E38" s="46">
        <v>0</v>
      </c>
      <c r="F38" s="13">
        <f t="shared" si="0"/>
        <v>12</v>
      </c>
    </row>
    <row r="39" spans="1:6" x14ac:dyDescent="0.25">
      <c r="A39" s="8" t="s">
        <v>10</v>
      </c>
      <c r="B39" s="45" t="s">
        <v>148</v>
      </c>
      <c r="C39" s="45" t="s">
        <v>148</v>
      </c>
      <c r="D39" s="45" t="s">
        <v>148</v>
      </c>
      <c r="E39" s="46">
        <v>0</v>
      </c>
      <c r="F39" s="13">
        <f t="shared" si="0"/>
        <v>12</v>
      </c>
    </row>
    <row r="40" spans="1:6" x14ac:dyDescent="0.25">
      <c r="A40" s="8" t="s">
        <v>6</v>
      </c>
      <c r="B40" s="45" t="s">
        <v>148</v>
      </c>
      <c r="C40" s="45" t="s">
        <v>148</v>
      </c>
      <c r="D40" s="45" t="s">
        <v>150</v>
      </c>
      <c r="E40" s="46">
        <v>0.33333499999999999</v>
      </c>
      <c r="F40" s="13">
        <f t="shared" si="0"/>
        <v>9</v>
      </c>
    </row>
    <row r="41" spans="1:6" x14ac:dyDescent="0.25">
      <c r="A41" s="8" t="s">
        <v>40</v>
      </c>
      <c r="B41" s="45" t="s">
        <v>148</v>
      </c>
      <c r="C41" s="45" t="s">
        <v>148</v>
      </c>
      <c r="D41" s="45" t="s">
        <v>150</v>
      </c>
      <c r="E41" s="46">
        <v>0.33333499999999999</v>
      </c>
      <c r="F41" s="13">
        <f t="shared" si="0"/>
        <v>9</v>
      </c>
    </row>
    <row r="42" spans="1:6" x14ac:dyDescent="0.25">
      <c r="A42" s="8" t="s">
        <v>4</v>
      </c>
      <c r="B42" s="45" t="s">
        <v>149</v>
      </c>
      <c r="C42" s="45" t="s">
        <v>149</v>
      </c>
      <c r="D42" s="45" t="s">
        <v>148</v>
      </c>
      <c r="E42" s="46">
        <v>1.33334</v>
      </c>
      <c r="F42" s="13">
        <f t="shared" si="0"/>
        <v>3</v>
      </c>
    </row>
    <row r="43" spans="1:6" x14ac:dyDescent="0.25">
      <c r="A43" s="8" t="s">
        <v>22</v>
      </c>
      <c r="B43" s="45" t="s">
        <v>148</v>
      </c>
      <c r="C43" s="45" t="s">
        <v>148</v>
      </c>
      <c r="D43" s="45" t="s">
        <v>148</v>
      </c>
      <c r="E43" s="46">
        <v>0</v>
      </c>
      <c r="F43" s="13">
        <f t="shared" si="0"/>
        <v>12</v>
      </c>
    </row>
    <row r="44" spans="1:6" x14ac:dyDescent="0.25">
      <c r="A44" s="8" t="s">
        <v>35</v>
      </c>
      <c r="B44" s="45" t="s">
        <v>148</v>
      </c>
      <c r="C44" s="45" t="s">
        <v>148</v>
      </c>
      <c r="D44" s="45" t="s">
        <v>148</v>
      </c>
      <c r="E44" s="46">
        <v>0</v>
      </c>
      <c r="F44" s="13">
        <f t="shared" si="0"/>
        <v>12</v>
      </c>
    </row>
    <row r="45" spans="1:6" x14ac:dyDescent="0.25">
      <c r="A45" s="8" t="s">
        <v>43</v>
      </c>
      <c r="B45" s="45" t="s">
        <v>148</v>
      </c>
      <c r="C45" s="45" t="s">
        <v>148</v>
      </c>
      <c r="D45" s="45" t="s">
        <v>148</v>
      </c>
      <c r="E45" s="46">
        <v>0</v>
      </c>
      <c r="F45" s="13">
        <f t="shared" si="0"/>
        <v>12</v>
      </c>
    </row>
    <row r="46" spans="1:6" x14ac:dyDescent="0.25">
      <c r="A46" s="8" t="s">
        <v>19</v>
      </c>
      <c r="B46" s="45" t="s">
        <v>148</v>
      </c>
      <c r="C46" s="45" t="s">
        <v>148</v>
      </c>
      <c r="D46" s="45" t="s">
        <v>148</v>
      </c>
      <c r="E46" s="46">
        <v>0</v>
      </c>
      <c r="F46" s="13">
        <f t="shared" si="0"/>
        <v>12</v>
      </c>
    </row>
    <row r="47" spans="1:6" x14ac:dyDescent="0.25">
      <c r="A47" s="8" t="s">
        <v>51</v>
      </c>
      <c r="B47" s="45" t="s">
        <v>148</v>
      </c>
      <c r="C47" s="45" t="s">
        <v>148</v>
      </c>
      <c r="D47" s="45" t="s">
        <v>148</v>
      </c>
      <c r="E47" s="46">
        <v>0</v>
      </c>
      <c r="F47" s="13">
        <f t="shared" si="0"/>
        <v>12</v>
      </c>
    </row>
    <row r="48" spans="1:6" x14ac:dyDescent="0.25">
      <c r="A48" s="8" t="s">
        <v>16</v>
      </c>
      <c r="B48" s="45" t="s">
        <v>148</v>
      </c>
      <c r="C48" s="45" t="s">
        <v>148</v>
      </c>
      <c r="D48" s="45" t="s">
        <v>148</v>
      </c>
      <c r="E48" s="46">
        <v>0</v>
      </c>
      <c r="F48" s="13">
        <f t="shared" si="0"/>
        <v>12</v>
      </c>
    </row>
    <row r="49" spans="1:6" x14ac:dyDescent="0.25">
      <c r="A49" s="8" t="s">
        <v>48</v>
      </c>
      <c r="B49" s="45" t="s">
        <v>148</v>
      </c>
      <c r="C49" s="45" t="s">
        <v>148</v>
      </c>
      <c r="D49" s="45" t="s">
        <v>148</v>
      </c>
      <c r="E49" s="46">
        <v>0</v>
      </c>
      <c r="F49" s="13">
        <f t="shared" si="0"/>
        <v>12</v>
      </c>
    </row>
    <row r="50" spans="1:6" ht="17.25" x14ac:dyDescent="0.25">
      <c r="A50" s="8" t="s">
        <v>14</v>
      </c>
      <c r="B50" s="45" t="s">
        <v>148</v>
      </c>
      <c r="C50" s="44" t="s">
        <v>158</v>
      </c>
      <c r="D50" s="45" t="s">
        <v>150</v>
      </c>
      <c r="E50" s="46">
        <v>0.33333499999999999</v>
      </c>
      <c r="F50" s="13">
        <f t="shared" si="0"/>
        <v>9</v>
      </c>
    </row>
    <row r="51" spans="1:6" x14ac:dyDescent="0.25">
      <c r="A51" s="8" t="s">
        <v>30</v>
      </c>
      <c r="B51" s="45" t="s">
        <v>148</v>
      </c>
      <c r="C51" s="45" t="s">
        <v>148</v>
      </c>
      <c r="D51" s="45" t="s">
        <v>148</v>
      </c>
      <c r="E51" s="46">
        <v>0</v>
      </c>
      <c r="F51" s="13">
        <f t="shared" si="0"/>
        <v>12</v>
      </c>
    </row>
    <row r="52" spans="1:6" x14ac:dyDescent="0.25">
      <c r="A52" s="8" t="s">
        <v>17</v>
      </c>
      <c r="B52" s="45" t="s">
        <v>148</v>
      </c>
      <c r="C52" s="45" t="s">
        <v>148</v>
      </c>
      <c r="D52" s="45" t="s">
        <v>148</v>
      </c>
      <c r="E52" s="46">
        <v>0</v>
      </c>
      <c r="F52" s="13">
        <f t="shared" si="0"/>
        <v>12</v>
      </c>
    </row>
    <row r="53" spans="1:6" x14ac:dyDescent="0.25">
      <c r="A53" s="8" t="s">
        <v>50</v>
      </c>
      <c r="B53" s="45" t="s">
        <v>148</v>
      </c>
      <c r="C53" s="45" t="s">
        <v>148</v>
      </c>
      <c r="D53" s="45" t="s">
        <v>148</v>
      </c>
      <c r="E53" s="46">
        <v>0</v>
      </c>
      <c r="F53" s="13">
        <f t="shared" si="0"/>
        <v>12</v>
      </c>
    </row>
    <row r="54" spans="1:6" ht="33" customHeight="1" x14ac:dyDescent="0.25">
      <c r="A54" s="57" t="s">
        <v>159</v>
      </c>
      <c r="B54" s="57"/>
      <c r="C54" s="57"/>
      <c r="D54" s="57"/>
      <c r="E54" s="57"/>
      <c r="F54" s="57"/>
    </row>
    <row r="55" spans="1:6" ht="17.25" x14ac:dyDescent="0.25">
      <c r="A55" s="8" t="s">
        <v>160</v>
      </c>
    </row>
  </sheetData>
  <mergeCells count="3">
    <mergeCell ref="A1:F1"/>
    <mergeCell ref="I5:K6"/>
    <mergeCell ref="A54:F54"/>
  </mergeCells>
  <pageMargins left="0.7" right="0.7" top="0.75" bottom="0.75" header="0.3" footer="0.3"/>
  <pageSetup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
  <sheetViews>
    <sheetView workbookViewId="0">
      <selection activeCell="E56" sqref="E56"/>
    </sheetView>
  </sheetViews>
  <sheetFormatPr defaultRowHeight="15" x14ac:dyDescent="0.25"/>
  <cols>
    <col min="1" max="1" width="19.5703125" customWidth="1"/>
  </cols>
  <sheetData>
    <row r="1" spans="1:2" ht="31.5" customHeight="1" x14ac:dyDescent="0.25">
      <c r="A1" s="58" t="s">
        <v>122</v>
      </c>
      <c r="B1" s="58"/>
    </row>
    <row r="2" spans="1:2" x14ac:dyDescent="0.25">
      <c r="A2" t="s">
        <v>52</v>
      </c>
      <c r="B2" s="2" t="s">
        <v>56</v>
      </c>
    </row>
    <row r="3" spans="1:2" x14ac:dyDescent="0.25">
      <c r="A3" t="s">
        <v>44</v>
      </c>
      <c r="B3" s="22">
        <v>0.18</v>
      </c>
    </row>
    <row r="4" spans="1:2" x14ac:dyDescent="0.25">
      <c r="A4" t="s">
        <v>24</v>
      </c>
      <c r="B4" s="22">
        <v>0.14926320000000001</v>
      </c>
    </row>
    <row r="5" spans="1:2" x14ac:dyDescent="0.25">
      <c r="A5" t="s">
        <v>36</v>
      </c>
      <c r="B5" s="22">
        <v>0.141706</v>
      </c>
    </row>
    <row r="6" spans="1:2" x14ac:dyDescent="0.25">
      <c r="A6" t="s">
        <v>11</v>
      </c>
      <c r="B6" s="22">
        <v>0.18584429999999999</v>
      </c>
    </row>
    <row r="7" spans="1:2" x14ac:dyDescent="0.25">
      <c r="A7" t="s">
        <v>1</v>
      </c>
      <c r="B7" s="22">
        <v>0.1453313</v>
      </c>
    </row>
    <row r="8" spans="1:2" x14ac:dyDescent="0.25">
      <c r="A8" t="s">
        <v>12</v>
      </c>
      <c r="B8" s="22">
        <v>0.11358119999999999</v>
      </c>
    </row>
    <row r="9" spans="1:2" x14ac:dyDescent="0.25">
      <c r="A9" t="s">
        <v>18</v>
      </c>
      <c r="B9" s="22">
        <v>0.1157535</v>
      </c>
    </row>
    <row r="10" spans="1:2" x14ac:dyDescent="0.25">
      <c r="A10" t="s">
        <v>20</v>
      </c>
      <c r="B10" s="22">
        <v>0.1451635</v>
      </c>
    </row>
    <row r="11" spans="1:2" x14ac:dyDescent="0.25">
      <c r="A11" t="s">
        <v>3</v>
      </c>
      <c r="B11" s="22">
        <v>0.1055092</v>
      </c>
    </row>
    <row r="12" spans="1:2" x14ac:dyDescent="0.25">
      <c r="A12" t="s">
        <v>38</v>
      </c>
      <c r="B12" s="22">
        <v>0.15065970000000001</v>
      </c>
    </row>
    <row r="13" spans="1:2" x14ac:dyDescent="0.25">
      <c r="A13" t="s">
        <v>21</v>
      </c>
      <c r="B13" s="22">
        <v>0.1510427</v>
      </c>
    </row>
    <row r="14" spans="1:2" x14ac:dyDescent="0.25">
      <c r="A14" t="s">
        <v>8</v>
      </c>
      <c r="B14" s="22">
        <v>0.1864672</v>
      </c>
    </row>
    <row r="15" spans="1:2" x14ac:dyDescent="0.25">
      <c r="A15" t="s">
        <v>45</v>
      </c>
      <c r="B15" s="22">
        <v>0.1501873</v>
      </c>
    </row>
    <row r="16" spans="1:2" x14ac:dyDescent="0.25">
      <c r="A16" t="s">
        <v>31</v>
      </c>
      <c r="B16" s="22">
        <v>0.1235251</v>
      </c>
    </row>
    <row r="17" spans="1:2" x14ac:dyDescent="0.25">
      <c r="A17" t="s">
        <v>49</v>
      </c>
      <c r="B17" s="22">
        <v>0.1467696</v>
      </c>
    </row>
    <row r="18" spans="1:2" x14ac:dyDescent="0.25">
      <c r="A18" t="s">
        <v>13</v>
      </c>
      <c r="B18" s="22">
        <v>0.1132643</v>
      </c>
    </row>
    <row r="19" spans="1:2" x14ac:dyDescent="0.25">
      <c r="A19" t="s">
        <v>42</v>
      </c>
      <c r="B19" s="22">
        <v>0.1245079</v>
      </c>
    </row>
    <row r="20" spans="1:2" x14ac:dyDescent="0.25">
      <c r="A20" t="s">
        <v>34</v>
      </c>
      <c r="B20" s="22">
        <v>0.18535080000000001</v>
      </c>
    </row>
    <row r="21" spans="1:2" x14ac:dyDescent="0.25">
      <c r="A21" t="s">
        <v>23</v>
      </c>
      <c r="B21" s="22">
        <v>0.16942679999999999</v>
      </c>
    </row>
    <row r="22" spans="1:2" x14ac:dyDescent="0.25">
      <c r="A22" t="s">
        <v>5</v>
      </c>
      <c r="B22" s="22">
        <v>0.1663425</v>
      </c>
    </row>
    <row r="23" spans="1:2" x14ac:dyDescent="0.25">
      <c r="A23" t="s">
        <v>25</v>
      </c>
      <c r="B23" s="22">
        <v>0.1267654</v>
      </c>
    </row>
    <row r="24" spans="1:2" x14ac:dyDescent="0.25">
      <c r="A24" t="s">
        <v>33</v>
      </c>
      <c r="B24" s="22">
        <v>0.1229909</v>
      </c>
    </row>
    <row r="25" spans="1:2" x14ac:dyDescent="0.25">
      <c r="A25" t="s">
        <v>46</v>
      </c>
      <c r="B25" s="22">
        <v>0.15830320000000001</v>
      </c>
    </row>
    <row r="26" spans="1:2" x14ac:dyDescent="0.25">
      <c r="A26" t="s">
        <v>15</v>
      </c>
      <c r="B26" s="22">
        <v>0.10626140000000001</v>
      </c>
    </row>
    <row r="27" spans="1:2" x14ac:dyDescent="0.25">
      <c r="A27" t="s">
        <v>41</v>
      </c>
      <c r="B27" s="22">
        <v>0.19293840000000001</v>
      </c>
    </row>
    <row r="28" spans="1:2" x14ac:dyDescent="0.25">
      <c r="A28" t="s">
        <v>37</v>
      </c>
      <c r="B28" s="22">
        <v>0.15216560000000001</v>
      </c>
    </row>
    <row r="29" spans="1:2" x14ac:dyDescent="0.25">
      <c r="A29" t="s">
        <v>47</v>
      </c>
      <c r="B29" s="22">
        <v>0.14301340000000001</v>
      </c>
    </row>
    <row r="30" spans="1:2" x14ac:dyDescent="0.25">
      <c r="A30" t="s">
        <v>7</v>
      </c>
      <c r="B30" s="22">
        <v>9.82595E-2</v>
      </c>
    </row>
    <row r="31" spans="1:2" x14ac:dyDescent="0.25">
      <c r="A31" t="s">
        <v>27</v>
      </c>
      <c r="B31" s="22">
        <v>0.1511923</v>
      </c>
    </row>
    <row r="32" spans="1:2" x14ac:dyDescent="0.25">
      <c r="A32" t="s">
        <v>26</v>
      </c>
      <c r="B32" s="22">
        <v>0.12728110000000001</v>
      </c>
    </row>
    <row r="33" spans="1:2" x14ac:dyDescent="0.25">
      <c r="A33" t="s">
        <v>9</v>
      </c>
      <c r="B33" s="22">
        <v>0.12793450000000001</v>
      </c>
    </row>
    <row r="34" spans="1:2" x14ac:dyDescent="0.25">
      <c r="A34" t="s">
        <v>29</v>
      </c>
      <c r="B34" s="22">
        <v>0.16610910000000001</v>
      </c>
    </row>
    <row r="35" spans="1:2" x14ac:dyDescent="0.25">
      <c r="A35" t="s">
        <v>2</v>
      </c>
      <c r="B35" s="22">
        <v>0.12588730000000001</v>
      </c>
    </row>
    <row r="36" spans="1:2" x14ac:dyDescent="0.25">
      <c r="A36" t="s">
        <v>28</v>
      </c>
      <c r="B36" s="22">
        <v>0.1474173</v>
      </c>
    </row>
    <row r="37" spans="1:2" x14ac:dyDescent="0.25">
      <c r="A37" t="s">
        <v>39</v>
      </c>
      <c r="B37" s="22">
        <v>9.647E-2</v>
      </c>
    </row>
    <row r="38" spans="1:2" x14ac:dyDescent="0.25">
      <c r="A38" t="s">
        <v>32</v>
      </c>
      <c r="B38" s="22">
        <v>0.14408009999999999</v>
      </c>
    </row>
    <row r="39" spans="1:2" x14ac:dyDescent="0.25">
      <c r="A39" t="s">
        <v>10</v>
      </c>
      <c r="B39" s="22">
        <v>0.1715605</v>
      </c>
    </row>
    <row r="40" spans="1:2" x14ac:dyDescent="0.25">
      <c r="A40" t="s">
        <v>6</v>
      </c>
      <c r="B40" s="22">
        <v>0.15399350000000001</v>
      </c>
    </row>
    <row r="41" spans="1:2" x14ac:dyDescent="0.25">
      <c r="A41" t="s">
        <v>40</v>
      </c>
      <c r="B41" s="22">
        <v>0.14443980000000001</v>
      </c>
    </row>
    <row r="42" spans="1:2" x14ac:dyDescent="0.25">
      <c r="A42" t="s">
        <v>4</v>
      </c>
      <c r="B42" s="22">
        <v>0.1350585</v>
      </c>
    </row>
    <row r="43" spans="1:2" x14ac:dyDescent="0.25">
      <c r="A43" t="s">
        <v>22</v>
      </c>
      <c r="B43" s="22">
        <v>0.16332669999999999</v>
      </c>
    </row>
    <row r="44" spans="1:2" x14ac:dyDescent="0.25">
      <c r="A44" t="s">
        <v>35</v>
      </c>
      <c r="B44" s="22">
        <v>0.12290810000000001</v>
      </c>
    </row>
    <row r="45" spans="1:2" x14ac:dyDescent="0.25">
      <c r="A45" t="s">
        <v>43</v>
      </c>
      <c r="B45" s="22">
        <v>0.17123749999999999</v>
      </c>
    </row>
    <row r="46" spans="1:2" x14ac:dyDescent="0.25">
      <c r="A46" t="s">
        <v>19</v>
      </c>
      <c r="B46" s="22">
        <v>0.1507529</v>
      </c>
    </row>
    <row r="47" spans="1:2" x14ac:dyDescent="0.25">
      <c r="A47" t="s">
        <v>51</v>
      </c>
      <c r="B47" s="22">
        <v>0.13275670000000001</v>
      </c>
    </row>
    <row r="48" spans="1:2" x14ac:dyDescent="0.25">
      <c r="A48" t="s">
        <v>16</v>
      </c>
      <c r="B48" s="22">
        <v>0.1222466</v>
      </c>
    </row>
    <row r="49" spans="1:2" x14ac:dyDescent="0.25">
      <c r="A49" t="s">
        <v>48</v>
      </c>
      <c r="B49" s="22">
        <v>0.1274518</v>
      </c>
    </row>
    <row r="50" spans="1:2" x14ac:dyDescent="0.25">
      <c r="A50" t="s">
        <v>14</v>
      </c>
      <c r="B50" s="22">
        <v>0.1396251</v>
      </c>
    </row>
    <row r="51" spans="1:2" x14ac:dyDescent="0.25">
      <c r="A51" t="s">
        <v>30</v>
      </c>
      <c r="B51" s="22">
        <v>0.2091095</v>
      </c>
    </row>
    <row r="52" spans="1:2" x14ac:dyDescent="0.25">
      <c r="A52" t="s">
        <v>17</v>
      </c>
      <c r="B52" s="22">
        <v>0.1155272</v>
      </c>
    </row>
    <row r="53" spans="1:2" x14ac:dyDescent="0.25">
      <c r="A53" t="s">
        <v>50</v>
      </c>
      <c r="B53" s="22">
        <v>0.1314321</v>
      </c>
    </row>
    <row r="54" spans="1:2" x14ac:dyDescent="0.25">
      <c r="A54" t="s">
        <v>121</v>
      </c>
      <c r="B54" s="22">
        <v>0.14362649999999999</v>
      </c>
    </row>
    <row r="55" spans="1:2" ht="243" customHeight="1" x14ac:dyDescent="0.25">
      <c r="A55" s="59" t="s">
        <v>123</v>
      </c>
      <c r="B55" s="59"/>
    </row>
    <row r="56" spans="1:2" ht="75" customHeight="1" x14ac:dyDescent="0.25">
      <c r="A56" s="59" t="s">
        <v>55</v>
      </c>
      <c r="B56" s="59"/>
    </row>
  </sheetData>
  <mergeCells count="3">
    <mergeCell ref="A1:B1"/>
    <mergeCell ref="A55:B55"/>
    <mergeCell ref="A56:B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7"/>
  <sheetViews>
    <sheetView workbookViewId="0">
      <selection activeCell="F27" sqref="F27"/>
    </sheetView>
  </sheetViews>
  <sheetFormatPr defaultRowHeight="15" x14ac:dyDescent="0.25"/>
  <cols>
    <col min="1" max="1" width="21.140625" style="8" customWidth="1"/>
    <col min="2" max="2" width="15.5703125" style="8" customWidth="1"/>
    <col min="3" max="3" width="14.5703125" style="8" customWidth="1"/>
    <col min="4" max="4" width="11.5703125" style="8" customWidth="1"/>
    <col min="5" max="5" width="13.5703125" style="8" customWidth="1"/>
    <col min="6" max="6" width="10.28515625" style="8" customWidth="1"/>
    <col min="7" max="7" width="16.5703125" style="8" customWidth="1"/>
    <col min="8" max="8" width="10.28515625" style="8" customWidth="1"/>
    <col min="9" max="9" width="13.7109375" style="8" customWidth="1"/>
    <col min="10" max="11" width="10.28515625" style="8" customWidth="1"/>
    <col min="12" max="16384" width="9.140625" style="8"/>
  </cols>
  <sheetData>
    <row r="1" spans="1:14" s="52" customFormat="1" x14ac:dyDescent="0.25">
      <c r="A1" s="55" t="s">
        <v>165</v>
      </c>
      <c r="B1" s="55"/>
      <c r="C1" s="55"/>
      <c r="D1" s="55"/>
      <c r="E1" s="55"/>
      <c r="F1" s="55"/>
      <c r="G1" s="55"/>
      <c r="H1" s="55"/>
      <c r="I1" s="55"/>
      <c r="J1" s="55"/>
      <c r="K1" s="51"/>
    </row>
    <row r="2" spans="1:14" s="37" customFormat="1" ht="121.5" customHeight="1" x14ac:dyDescent="0.25">
      <c r="A2" s="37" t="s">
        <v>52</v>
      </c>
      <c r="B2" s="18" t="s">
        <v>162</v>
      </c>
      <c r="C2" s="18" t="s">
        <v>163</v>
      </c>
      <c r="D2" s="18" t="s">
        <v>151</v>
      </c>
      <c r="E2" s="18" t="s">
        <v>152</v>
      </c>
      <c r="F2" s="18" t="s">
        <v>53</v>
      </c>
      <c r="G2" s="18" t="s">
        <v>166</v>
      </c>
      <c r="H2" s="18" t="s">
        <v>53</v>
      </c>
      <c r="I2" s="18" t="s">
        <v>153</v>
      </c>
      <c r="J2" s="18" t="s">
        <v>53</v>
      </c>
      <c r="K2" s="18"/>
    </row>
    <row r="3" spans="1:14" x14ac:dyDescent="0.25">
      <c r="A3" s="8" t="s">
        <v>44</v>
      </c>
      <c r="B3" s="45" t="s">
        <v>148</v>
      </c>
      <c r="C3" s="45" t="s">
        <v>148</v>
      </c>
      <c r="D3" s="49" t="s">
        <v>54</v>
      </c>
      <c r="E3" s="48">
        <v>0</v>
      </c>
      <c r="F3" s="45">
        <v>23</v>
      </c>
      <c r="G3" s="13">
        <v>2</v>
      </c>
      <c r="H3" s="13">
        <f t="shared" ref="H3:H53" si="0">_xlfn.RANK.EQ(G3,$G$3:$G$53)</f>
        <v>40</v>
      </c>
      <c r="I3" s="46">
        <v>0.13</v>
      </c>
      <c r="J3" s="13">
        <v>46</v>
      </c>
      <c r="K3" s="47"/>
    </row>
    <row r="4" spans="1:14" x14ac:dyDescent="0.25">
      <c r="A4" s="8" t="s">
        <v>24</v>
      </c>
      <c r="B4" s="45" t="s">
        <v>149</v>
      </c>
      <c r="C4" s="45" t="s">
        <v>148</v>
      </c>
      <c r="D4" s="49" t="s">
        <v>54</v>
      </c>
      <c r="E4" s="48">
        <v>0</v>
      </c>
      <c r="F4" s="45">
        <v>23</v>
      </c>
      <c r="G4" s="13">
        <v>16</v>
      </c>
      <c r="H4" s="13">
        <f t="shared" si="0"/>
        <v>1</v>
      </c>
      <c r="I4" s="46">
        <v>1.5</v>
      </c>
      <c r="J4" s="13">
        <v>8</v>
      </c>
      <c r="K4" s="47"/>
    </row>
    <row r="5" spans="1:14" ht="15" customHeight="1" x14ac:dyDescent="0.25">
      <c r="A5" s="8" t="s">
        <v>36</v>
      </c>
      <c r="B5" s="45" t="s">
        <v>149</v>
      </c>
      <c r="C5" s="45" t="s">
        <v>148</v>
      </c>
      <c r="D5" s="49" t="s">
        <v>54</v>
      </c>
      <c r="E5" s="48">
        <v>0</v>
      </c>
      <c r="F5" s="45">
        <v>23</v>
      </c>
      <c r="G5" s="13">
        <v>5</v>
      </c>
      <c r="H5" s="13">
        <f t="shared" si="0"/>
        <v>33</v>
      </c>
      <c r="I5" s="46">
        <v>0.81</v>
      </c>
      <c r="J5" s="13">
        <v>27</v>
      </c>
      <c r="K5" s="47"/>
    </row>
    <row r="6" spans="1:14" x14ac:dyDescent="0.25">
      <c r="A6" s="8" t="s">
        <v>11</v>
      </c>
      <c r="B6" s="45" t="s">
        <v>149</v>
      </c>
      <c r="C6" s="45" t="s">
        <v>149</v>
      </c>
      <c r="D6" s="45" t="s">
        <v>148</v>
      </c>
      <c r="E6" s="48">
        <v>210</v>
      </c>
      <c r="F6" s="45">
        <v>15</v>
      </c>
      <c r="G6" s="13">
        <v>15</v>
      </c>
      <c r="H6" s="13">
        <f t="shared" si="0"/>
        <v>10</v>
      </c>
      <c r="I6" s="46">
        <v>1.69</v>
      </c>
      <c r="J6" s="13">
        <v>5</v>
      </c>
      <c r="K6" s="47"/>
    </row>
    <row r="7" spans="1:14" x14ac:dyDescent="0.25">
      <c r="A7" s="8" t="s">
        <v>1</v>
      </c>
      <c r="B7" s="45" t="s">
        <v>149</v>
      </c>
      <c r="C7" s="50" t="s">
        <v>149</v>
      </c>
      <c r="D7" s="45" t="s">
        <v>148</v>
      </c>
      <c r="E7" s="48">
        <v>525</v>
      </c>
      <c r="F7" s="45">
        <v>10</v>
      </c>
      <c r="G7" s="13">
        <v>2</v>
      </c>
      <c r="H7" s="13">
        <f t="shared" si="0"/>
        <v>40</v>
      </c>
      <c r="I7" s="46">
        <v>1</v>
      </c>
      <c r="J7" s="13">
        <v>22</v>
      </c>
      <c r="K7" s="47"/>
    </row>
    <row r="8" spans="1:14" x14ac:dyDescent="0.25">
      <c r="A8" s="8" t="s">
        <v>12</v>
      </c>
      <c r="B8" s="45" t="s">
        <v>149</v>
      </c>
      <c r="C8" s="45" t="s">
        <v>149</v>
      </c>
      <c r="D8" s="45" t="s">
        <v>149</v>
      </c>
      <c r="E8" s="48">
        <v>525</v>
      </c>
      <c r="F8" s="45">
        <v>1</v>
      </c>
      <c r="G8" s="13">
        <v>16</v>
      </c>
      <c r="H8" s="13">
        <f t="shared" si="0"/>
        <v>1</v>
      </c>
      <c r="I8" s="46">
        <v>2</v>
      </c>
      <c r="J8" s="13">
        <v>1</v>
      </c>
      <c r="K8" s="47"/>
    </row>
    <row r="9" spans="1:14" x14ac:dyDescent="0.25">
      <c r="A9" s="8" t="s">
        <v>18</v>
      </c>
      <c r="B9" s="45" t="s">
        <v>149</v>
      </c>
      <c r="C9" s="45" t="s">
        <v>148</v>
      </c>
      <c r="D9" s="45" t="s">
        <v>54</v>
      </c>
      <c r="E9" s="48">
        <v>0</v>
      </c>
      <c r="F9" s="45">
        <v>23</v>
      </c>
      <c r="G9" s="13">
        <v>5</v>
      </c>
      <c r="H9" s="13">
        <f t="shared" si="0"/>
        <v>33</v>
      </c>
      <c r="I9" s="46">
        <v>0.81</v>
      </c>
      <c r="J9" s="13">
        <v>27</v>
      </c>
      <c r="K9" s="47"/>
    </row>
    <row r="10" spans="1:14" x14ac:dyDescent="0.25">
      <c r="A10" s="8" t="s">
        <v>20</v>
      </c>
      <c r="B10" s="45" t="s">
        <v>149</v>
      </c>
      <c r="C10" s="45" t="s">
        <v>149</v>
      </c>
      <c r="D10" s="45" t="s">
        <v>148</v>
      </c>
      <c r="E10" s="48">
        <v>525</v>
      </c>
      <c r="F10" s="45">
        <v>10</v>
      </c>
      <c r="G10" s="13">
        <v>3</v>
      </c>
      <c r="H10" s="13">
        <f t="shared" si="0"/>
        <v>36</v>
      </c>
      <c r="I10" s="46">
        <v>1.06</v>
      </c>
      <c r="J10" s="13">
        <v>21</v>
      </c>
      <c r="K10" s="47"/>
    </row>
    <row r="11" spans="1:14" x14ac:dyDescent="0.25">
      <c r="A11" s="8" t="s">
        <v>3</v>
      </c>
      <c r="B11" s="45" t="s">
        <v>149</v>
      </c>
      <c r="C11" s="50" t="s">
        <v>149</v>
      </c>
      <c r="D11" s="45" t="s">
        <v>148</v>
      </c>
      <c r="E11" s="48">
        <v>336</v>
      </c>
      <c r="F11" s="45">
        <v>15</v>
      </c>
      <c r="G11" s="13">
        <v>10</v>
      </c>
      <c r="H11" s="13">
        <f t="shared" si="0"/>
        <v>24</v>
      </c>
      <c r="I11" s="46">
        <v>1.38</v>
      </c>
      <c r="J11" s="13">
        <v>14</v>
      </c>
      <c r="K11" s="47"/>
      <c r="N11" s="8" t="s">
        <v>57</v>
      </c>
    </row>
    <row r="12" spans="1:14" x14ac:dyDescent="0.25">
      <c r="A12" s="8" t="s">
        <v>38</v>
      </c>
      <c r="B12" s="45" t="s">
        <v>148</v>
      </c>
      <c r="C12" s="45" t="s">
        <v>148</v>
      </c>
      <c r="D12" s="45" t="s">
        <v>54</v>
      </c>
      <c r="E12" s="48">
        <v>0</v>
      </c>
      <c r="F12" s="45">
        <v>23</v>
      </c>
      <c r="G12" s="13">
        <v>0</v>
      </c>
      <c r="H12" s="13">
        <f t="shared" si="0"/>
        <v>47</v>
      </c>
      <c r="I12" s="46">
        <v>0</v>
      </c>
      <c r="J12" s="13">
        <v>49</v>
      </c>
      <c r="K12" s="47"/>
    </row>
    <row r="13" spans="1:14" x14ac:dyDescent="0.25">
      <c r="A13" s="8" t="s">
        <v>21</v>
      </c>
      <c r="B13" s="45" t="s">
        <v>148</v>
      </c>
      <c r="C13" s="45" t="s">
        <v>149</v>
      </c>
      <c r="D13" s="45" t="s">
        <v>148</v>
      </c>
      <c r="E13" s="48">
        <v>315</v>
      </c>
      <c r="F13" s="45">
        <v>15</v>
      </c>
      <c r="G13" s="13">
        <v>14</v>
      </c>
      <c r="H13" s="13">
        <f t="shared" si="0"/>
        <v>13</v>
      </c>
      <c r="I13" s="46">
        <v>1.1299999999999999</v>
      </c>
      <c r="J13" s="13">
        <v>19</v>
      </c>
      <c r="K13" s="47"/>
    </row>
    <row r="14" spans="1:14" x14ac:dyDescent="0.25">
      <c r="A14" s="8" t="s">
        <v>8</v>
      </c>
      <c r="B14" s="45" t="s">
        <v>149</v>
      </c>
      <c r="C14" s="50" t="s">
        <v>149</v>
      </c>
      <c r="D14" s="45" t="s">
        <v>149</v>
      </c>
      <c r="E14" s="48">
        <v>600</v>
      </c>
      <c r="F14" s="45">
        <v>1</v>
      </c>
      <c r="G14" s="13">
        <v>14</v>
      </c>
      <c r="H14" s="13">
        <f t="shared" si="0"/>
        <v>13</v>
      </c>
      <c r="I14" s="46">
        <v>1.88</v>
      </c>
      <c r="J14" s="13">
        <v>3</v>
      </c>
      <c r="K14" s="47"/>
    </row>
    <row r="15" spans="1:14" x14ac:dyDescent="0.25">
      <c r="A15" s="8" t="s">
        <v>45</v>
      </c>
      <c r="B15" s="45" t="s">
        <v>148</v>
      </c>
      <c r="C15" s="45" t="s">
        <v>148</v>
      </c>
      <c r="D15" s="45" t="s">
        <v>54</v>
      </c>
      <c r="E15" s="48">
        <v>0</v>
      </c>
      <c r="F15" s="45">
        <v>23</v>
      </c>
      <c r="G15" s="13">
        <v>13</v>
      </c>
      <c r="H15" s="13">
        <f t="shared" si="0"/>
        <v>18</v>
      </c>
      <c r="I15" s="46">
        <v>0.81</v>
      </c>
      <c r="J15" s="13">
        <v>27</v>
      </c>
      <c r="K15" s="47"/>
    </row>
    <row r="16" spans="1:14" x14ac:dyDescent="0.25">
      <c r="A16" s="8" t="s">
        <v>31</v>
      </c>
      <c r="B16" s="45" t="s">
        <v>149</v>
      </c>
      <c r="C16" s="45" t="s">
        <v>148</v>
      </c>
      <c r="D16" s="45" t="s">
        <v>54</v>
      </c>
      <c r="E16" s="48">
        <v>0</v>
      </c>
      <c r="F16" s="45">
        <v>23</v>
      </c>
      <c r="G16" s="13">
        <v>3</v>
      </c>
      <c r="H16" s="13">
        <f t="shared" si="0"/>
        <v>36</v>
      </c>
      <c r="I16" s="46">
        <v>0.69</v>
      </c>
      <c r="J16" s="13">
        <v>34</v>
      </c>
      <c r="K16" s="47"/>
    </row>
    <row r="17" spans="1:11" x14ac:dyDescent="0.25">
      <c r="A17" s="8" t="s">
        <v>49</v>
      </c>
      <c r="B17" s="45" t="s">
        <v>148</v>
      </c>
      <c r="C17" s="45" t="s">
        <v>148</v>
      </c>
      <c r="D17" s="45" t="s">
        <v>54</v>
      </c>
      <c r="E17" s="48">
        <v>0</v>
      </c>
      <c r="F17" s="45">
        <v>23</v>
      </c>
      <c r="G17" s="13">
        <v>0</v>
      </c>
      <c r="H17" s="13">
        <f t="shared" si="0"/>
        <v>47</v>
      </c>
      <c r="I17" s="46">
        <v>0</v>
      </c>
      <c r="J17" s="13">
        <v>49</v>
      </c>
      <c r="K17" s="47"/>
    </row>
    <row r="18" spans="1:11" x14ac:dyDescent="0.25">
      <c r="A18" s="8" t="s">
        <v>13</v>
      </c>
      <c r="B18" s="45" t="s">
        <v>148</v>
      </c>
      <c r="C18" s="45" t="s">
        <v>149</v>
      </c>
      <c r="D18" s="45" t="s">
        <v>149</v>
      </c>
      <c r="E18" s="48">
        <v>788</v>
      </c>
      <c r="F18" s="45">
        <v>1</v>
      </c>
      <c r="G18" s="13">
        <v>16</v>
      </c>
      <c r="H18" s="13">
        <f t="shared" si="0"/>
        <v>1</v>
      </c>
      <c r="I18" s="46">
        <v>1.5</v>
      </c>
      <c r="J18" s="13">
        <v>8</v>
      </c>
      <c r="K18" s="47"/>
    </row>
    <row r="19" spans="1:11" x14ac:dyDescent="0.25">
      <c r="A19" s="8" t="s">
        <v>42</v>
      </c>
      <c r="B19" s="45" t="s">
        <v>149</v>
      </c>
      <c r="C19" s="45" t="s">
        <v>148</v>
      </c>
      <c r="D19" s="45" t="s">
        <v>54</v>
      </c>
      <c r="E19" s="48">
        <v>0</v>
      </c>
      <c r="F19" s="45">
        <v>23</v>
      </c>
      <c r="G19" s="13">
        <v>6</v>
      </c>
      <c r="H19" s="13">
        <f t="shared" si="0"/>
        <v>31</v>
      </c>
      <c r="I19" s="46">
        <v>0.88</v>
      </c>
      <c r="J19" s="13">
        <v>25</v>
      </c>
      <c r="K19" s="47"/>
    </row>
    <row r="20" spans="1:11" x14ac:dyDescent="0.25">
      <c r="A20" s="8" t="s">
        <v>34</v>
      </c>
      <c r="B20" s="45" t="s">
        <v>148</v>
      </c>
      <c r="C20" s="45" t="s">
        <v>149</v>
      </c>
      <c r="D20" s="45" t="s">
        <v>148</v>
      </c>
      <c r="E20" s="48">
        <v>210</v>
      </c>
      <c r="F20" s="45">
        <v>15</v>
      </c>
      <c r="G20" s="13">
        <v>4</v>
      </c>
      <c r="H20" s="13">
        <f t="shared" si="0"/>
        <v>35</v>
      </c>
      <c r="I20" s="46">
        <v>0.5</v>
      </c>
      <c r="J20" s="13">
        <v>40</v>
      </c>
      <c r="K20" s="47"/>
    </row>
    <row r="21" spans="1:11" x14ac:dyDescent="0.25">
      <c r="A21" s="8" t="s">
        <v>23</v>
      </c>
      <c r="B21" s="45" t="s">
        <v>148</v>
      </c>
      <c r="C21" s="45" t="s">
        <v>149</v>
      </c>
      <c r="D21" s="45" t="s">
        <v>149</v>
      </c>
      <c r="E21" s="48">
        <v>525</v>
      </c>
      <c r="F21" s="45">
        <v>1</v>
      </c>
      <c r="G21" s="13">
        <v>11</v>
      </c>
      <c r="H21" s="13">
        <f t="shared" si="0"/>
        <v>20</v>
      </c>
      <c r="I21" s="46">
        <v>1.19</v>
      </c>
      <c r="J21" s="13">
        <v>18</v>
      </c>
      <c r="K21" s="47"/>
    </row>
    <row r="22" spans="1:11" x14ac:dyDescent="0.25">
      <c r="A22" s="8" t="s">
        <v>5</v>
      </c>
      <c r="B22" s="45" t="s">
        <v>149</v>
      </c>
      <c r="C22" s="45" t="s">
        <v>149</v>
      </c>
      <c r="D22" s="45" t="s">
        <v>149</v>
      </c>
      <c r="E22" s="48">
        <v>525</v>
      </c>
      <c r="F22" s="45">
        <v>1</v>
      </c>
      <c r="G22" s="13">
        <v>9</v>
      </c>
      <c r="H22" s="13">
        <f t="shared" si="0"/>
        <v>26</v>
      </c>
      <c r="I22" s="46">
        <v>1.56</v>
      </c>
      <c r="J22" s="13">
        <v>7</v>
      </c>
      <c r="K22" s="47"/>
    </row>
    <row r="23" spans="1:11" x14ac:dyDescent="0.25">
      <c r="A23" s="8" t="s">
        <v>25</v>
      </c>
      <c r="B23" s="45" t="s">
        <v>148</v>
      </c>
      <c r="C23" s="45" t="s">
        <v>149</v>
      </c>
      <c r="D23" s="45" t="s">
        <v>148</v>
      </c>
      <c r="E23" s="48">
        <v>341</v>
      </c>
      <c r="F23" s="45">
        <v>15</v>
      </c>
      <c r="G23" s="13">
        <v>14</v>
      </c>
      <c r="H23" s="13">
        <f t="shared" si="0"/>
        <v>13</v>
      </c>
      <c r="I23" s="46">
        <v>1.1299999999999999</v>
      </c>
      <c r="J23" s="13">
        <v>19</v>
      </c>
      <c r="K23" s="47"/>
    </row>
    <row r="24" spans="1:11" x14ac:dyDescent="0.25">
      <c r="A24" s="8" t="s">
        <v>33</v>
      </c>
      <c r="B24" s="45" t="s">
        <v>149</v>
      </c>
      <c r="C24" s="45" t="s">
        <v>148</v>
      </c>
      <c r="D24" s="45" t="s">
        <v>54</v>
      </c>
      <c r="E24" s="48">
        <v>0</v>
      </c>
      <c r="F24" s="45">
        <v>23</v>
      </c>
      <c r="G24" s="13">
        <v>2</v>
      </c>
      <c r="H24" s="13">
        <f t="shared" si="0"/>
        <v>40</v>
      </c>
      <c r="I24" s="46">
        <v>0.63</v>
      </c>
      <c r="J24" s="13">
        <v>37</v>
      </c>
      <c r="K24" s="47"/>
    </row>
    <row r="25" spans="1:11" x14ac:dyDescent="0.25">
      <c r="A25" s="8" t="s">
        <v>46</v>
      </c>
      <c r="B25" s="45" t="s">
        <v>148</v>
      </c>
      <c r="C25" s="45" t="s">
        <v>148</v>
      </c>
      <c r="D25" s="45" t="s">
        <v>54</v>
      </c>
      <c r="E25" s="48">
        <v>0</v>
      </c>
      <c r="F25" s="45">
        <v>23</v>
      </c>
      <c r="G25" s="13">
        <v>0</v>
      </c>
      <c r="H25" s="13">
        <f t="shared" si="0"/>
        <v>47</v>
      </c>
      <c r="I25" s="46">
        <v>0</v>
      </c>
      <c r="J25" s="13">
        <v>49</v>
      </c>
      <c r="K25" s="47"/>
    </row>
    <row r="26" spans="1:11" x14ac:dyDescent="0.25">
      <c r="A26" s="8" t="s">
        <v>15</v>
      </c>
      <c r="B26" s="45" t="s">
        <v>149</v>
      </c>
      <c r="C26" s="45" t="s">
        <v>149</v>
      </c>
      <c r="D26" s="45" t="s">
        <v>149</v>
      </c>
      <c r="E26" s="48">
        <v>720</v>
      </c>
      <c r="F26" s="45">
        <v>1</v>
      </c>
      <c r="G26" s="13">
        <v>16</v>
      </c>
      <c r="H26" s="13">
        <f t="shared" si="0"/>
        <v>1</v>
      </c>
      <c r="I26" s="46">
        <v>2</v>
      </c>
      <c r="J26" s="13">
        <v>1</v>
      </c>
      <c r="K26" s="47"/>
    </row>
    <row r="27" spans="1:11" x14ac:dyDescent="0.25">
      <c r="A27" s="8" t="s">
        <v>41</v>
      </c>
      <c r="B27" s="45" t="s">
        <v>148</v>
      </c>
      <c r="C27" s="45" t="s">
        <v>148</v>
      </c>
      <c r="D27" s="45" t="s">
        <v>54</v>
      </c>
      <c r="E27" s="48">
        <v>0</v>
      </c>
      <c r="F27" s="45">
        <v>23</v>
      </c>
      <c r="G27" s="13">
        <v>3</v>
      </c>
      <c r="H27" s="13">
        <f t="shared" si="0"/>
        <v>36</v>
      </c>
      <c r="I27" s="46">
        <v>0.19</v>
      </c>
      <c r="J27" s="13">
        <v>44</v>
      </c>
      <c r="K27" s="47"/>
    </row>
    <row r="28" spans="1:11" x14ac:dyDescent="0.25">
      <c r="A28" s="8" t="s">
        <v>37</v>
      </c>
      <c r="B28" s="45" t="s">
        <v>148</v>
      </c>
      <c r="C28" s="45" t="s">
        <v>148</v>
      </c>
      <c r="D28" s="45" t="s">
        <v>54</v>
      </c>
      <c r="E28" s="48">
        <v>0</v>
      </c>
      <c r="F28" s="45">
        <v>23</v>
      </c>
      <c r="G28" s="13">
        <v>16</v>
      </c>
      <c r="H28" s="13">
        <f t="shared" si="0"/>
        <v>1</v>
      </c>
      <c r="I28" s="46">
        <v>1</v>
      </c>
      <c r="J28" s="13">
        <v>22</v>
      </c>
      <c r="K28" s="47"/>
    </row>
    <row r="29" spans="1:11" x14ac:dyDescent="0.25">
      <c r="A29" s="8" t="s">
        <v>47</v>
      </c>
      <c r="B29" s="45" t="s">
        <v>148</v>
      </c>
      <c r="C29" s="45" t="s">
        <v>148</v>
      </c>
      <c r="D29" s="45" t="s">
        <v>54</v>
      </c>
      <c r="E29" s="48">
        <v>0</v>
      </c>
      <c r="F29" s="45">
        <v>23</v>
      </c>
      <c r="G29" s="13">
        <v>3</v>
      </c>
      <c r="H29" s="13">
        <f t="shared" si="0"/>
        <v>36</v>
      </c>
      <c r="I29" s="46">
        <v>0.19</v>
      </c>
      <c r="J29" s="13">
        <v>44</v>
      </c>
      <c r="K29" s="47"/>
    </row>
    <row r="30" spans="1:11" x14ac:dyDescent="0.25">
      <c r="A30" s="8" t="s">
        <v>7</v>
      </c>
      <c r="B30" s="45" t="s">
        <v>148</v>
      </c>
      <c r="C30" s="45" t="s">
        <v>149</v>
      </c>
      <c r="D30" s="45" t="s">
        <v>149</v>
      </c>
      <c r="E30" s="48">
        <v>1050</v>
      </c>
      <c r="F30" s="45">
        <v>1</v>
      </c>
      <c r="G30" s="13">
        <v>16</v>
      </c>
      <c r="H30" s="13">
        <f t="shared" si="0"/>
        <v>1</v>
      </c>
      <c r="I30" s="46">
        <v>1.5</v>
      </c>
      <c r="J30" s="13">
        <v>8</v>
      </c>
      <c r="K30" s="47"/>
    </row>
    <row r="31" spans="1:11" x14ac:dyDescent="0.25">
      <c r="A31" s="8" t="s">
        <v>27</v>
      </c>
      <c r="B31" s="45" t="s">
        <v>149</v>
      </c>
      <c r="C31" s="45" t="s">
        <v>148</v>
      </c>
      <c r="D31" s="45" t="s">
        <v>54</v>
      </c>
      <c r="E31" s="48">
        <v>0</v>
      </c>
      <c r="F31" s="45">
        <v>23</v>
      </c>
      <c r="G31" s="13">
        <v>15</v>
      </c>
      <c r="H31" s="13">
        <f t="shared" si="0"/>
        <v>10</v>
      </c>
      <c r="I31" s="46">
        <v>1.44</v>
      </c>
      <c r="J31" s="13">
        <v>13</v>
      </c>
      <c r="K31" s="47"/>
    </row>
    <row r="32" spans="1:11" x14ac:dyDescent="0.25">
      <c r="A32" s="8" t="s">
        <v>26</v>
      </c>
      <c r="B32" s="45" t="s">
        <v>149</v>
      </c>
      <c r="C32" s="45" t="s">
        <v>148</v>
      </c>
      <c r="D32" s="45" t="s">
        <v>54</v>
      </c>
      <c r="E32" s="48">
        <v>0</v>
      </c>
      <c r="F32" s="45">
        <v>23</v>
      </c>
      <c r="G32" s="13">
        <v>14</v>
      </c>
      <c r="H32" s="13">
        <f t="shared" si="0"/>
        <v>13</v>
      </c>
      <c r="I32" s="46">
        <v>1.38</v>
      </c>
      <c r="J32" s="13">
        <v>14</v>
      </c>
      <c r="K32" s="47"/>
    </row>
    <row r="33" spans="1:11" x14ac:dyDescent="0.25">
      <c r="A33" s="8" t="s">
        <v>9</v>
      </c>
      <c r="B33" s="45" t="s">
        <v>148</v>
      </c>
      <c r="C33" s="45" t="s">
        <v>148</v>
      </c>
      <c r="D33" s="45" t="s">
        <v>54</v>
      </c>
      <c r="E33" s="48">
        <v>0</v>
      </c>
      <c r="F33" s="45">
        <v>23</v>
      </c>
      <c r="G33" s="13">
        <v>7</v>
      </c>
      <c r="H33" s="13">
        <f t="shared" si="0"/>
        <v>29</v>
      </c>
      <c r="I33" s="46">
        <v>0.44</v>
      </c>
      <c r="J33" s="13">
        <v>42</v>
      </c>
      <c r="K33" s="47"/>
    </row>
    <row r="34" spans="1:11" x14ac:dyDescent="0.25">
      <c r="A34" s="8" t="s">
        <v>29</v>
      </c>
      <c r="B34" s="45" t="s">
        <v>148</v>
      </c>
      <c r="C34" s="45" t="s">
        <v>149</v>
      </c>
      <c r="D34" s="45" t="s">
        <v>149</v>
      </c>
      <c r="E34" s="48">
        <v>480</v>
      </c>
      <c r="F34" s="45">
        <v>10</v>
      </c>
      <c r="G34" s="13">
        <v>8</v>
      </c>
      <c r="H34" s="13">
        <f t="shared" si="0"/>
        <v>28</v>
      </c>
      <c r="I34" s="46">
        <v>0.88</v>
      </c>
      <c r="J34" s="13">
        <v>25</v>
      </c>
      <c r="K34" s="47"/>
    </row>
    <row r="35" spans="1:11" x14ac:dyDescent="0.25">
      <c r="A35" s="8" t="s">
        <v>2</v>
      </c>
      <c r="B35" s="45" t="s">
        <v>149</v>
      </c>
      <c r="C35" s="50" t="s">
        <v>149</v>
      </c>
      <c r="D35" s="45" t="s">
        <v>149</v>
      </c>
      <c r="E35" s="48">
        <v>1555</v>
      </c>
      <c r="F35" s="45">
        <v>1</v>
      </c>
      <c r="G35" s="13">
        <v>11</v>
      </c>
      <c r="H35" s="13">
        <f t="shared" si="0"/>
        <v>20</v>
      </c>
      <c r="I35" s="46">
        <v>1.69</v>
      </c>
      <c r="J35" s="13">
        <v>5</v>
      </c>
      <c r="K35" s="47"/>
    </row>
    <row r="36" spans="1:11" x14ac:dyDescent="0.25">
      <c r="A36" s="8" t="s">
        <v>28</v>
      </c>
      <c r="B36" s="45" t="s">
        <v>148</v>
      </c>
      <c r="C36" s="45" t="s">
        <v>148</v>
      </c>
      <c r="D36" s="45" t="s">
        <v>54</v>
      </c>
      <c r="E36" s="48">
        <v>0</v>
      </c>
      <c r="F36" s="45">
        <v>23</v>
      </c>
      <c r="G36" s="13">
        <v>6</v>
      </c>
      <c r="H36" s="13">
        <f t="shared" si="0"/>
        <v>31</v>
      </c>
      <c r="I36" s="46">
        <v>0.38</v>
      </c>
      <c r="J36" s="13">
        <v>43</v>
      </c>
      <c r="K36" s="47"/>
    </row>
    <row r="37" spans="1:11" x14ac:dyDescent="0.25">
      <c r="A37" s="8" t="s">
        <v>39</v>
      </c>
      <c r="B37" s="45" t="s">
        <v>148</v>
      </c>
      <c r="C37" s="45" t="s">
        <v>148</v>
      </c>
      <c r="D37" s="45" t="s">
        <v>54</v>
      </c>
      <c r="E37" s="48">
        <v>0</v>
      </c>
      <c r="F37" s="45">
        <v>23</v>
      </c>
      <c r="G37" s="13">
        <v>13</v>
      </c>
      <c r="H37" s="13">
        <f t="shared" si="0"/>
        <v>18</v>
      </c>
      <c r="I37" s="46">
        <v>0.81</v>
      </c>
      <c r="J37" s="13">
        <v>27</v>
      </c>
      <c r="K37" s="47"/>
    </row>
    <row r="38" spans="1:11" x14ac:dyDescent="0.25">
      <c r="A38" s="8" t="s">
        <v>32</v>
      </c>
      <c r="B38" s="45" t="s">
        <v>148</v>
      </c>
      <c r="C38" s="45" t="s">
        <v>149</v>
      </c>
      <c r="D38" s="45" t="s">
        <v>148</v>
      </c>
      <c r="E38" s="48">
        <v>1050</v>
      </c>
      <c r="F38" s="45">
        <v>10</v>
      </c>
      <c r="G38" s="13">
        <v>7</v>
      </c>
      <c r="H38" s="13">
        <f t="shared" si="0"/>
        <v>29</v>
      </c>
      <c r="I38" s="46">
        <v>0.81</v>
      </c>
      <c r="J38" s="13">
        <v>27</v>
      </c>
      <c r="K38" s="47"/>
    </row>
    <row r="39" spans="1:11" x14ac:dyDescent="0.25">
      <c r="A39" s="8" t="s">
        <v>10</v>
      </c>
      <c r="B39" s="45" t="s">
        <v>149</v>
      </c>
      <c r="C39" s="45" t="s">
        <v>149</v>
      </c>
      <c r="D39" s="45" t="s">
        <v>148</v>
      </c>
      <c r="E39" s="48">
        <v>210</v>
      </c>
      <c r="F39" s="45">
        <v>15</v>
      </c>
      <c r="G39" s="13">
        <v>9</v>
      </c>
      <c r="H39" s="13">
        <f t="shared" si="0"/>
        <v>26</v>
      </c>
      <c r="I39" s="46">
        <v>1.31</v>
      </c>
      <c r="J39" s="13">
        <v>17</v>
      </c>
      <c r="K39" s="47"/>
    </row>
    <row r="40" spans="1:11" x14ac:dyDescent="0.25">
      <c r="A40" s="8" t="s">
        <v>6</v>
      </c>
      <c r="B40" s="45" t="s">
        <v>149</v>
      </c>
      <c r="C40" s="50" t="s">
        <v>149</v>
      </c>
      <c r="D40" s="45" t="s">
        <v>148</v>
      </c>
      <c r="E40" s="48">
        <v>900</v>
      </c>
      <c r="F40" s="45">
        <v>10</v>
      </c>
      <c r="G40" s="13">
        <v>16</v>
      </c>
      <c r="H40" s="13">
        <f t="shared" si="0"/>
        <v>1</v>
      </c>
      <c r="I40" s="46">
        <v>1.88</v>
      </c>
      <c r="J40" s="13">
        <v>3</v>
      </c>
      <c r="K40" s="47"/>
    </row>
    <row r="41" spans="1:11" x14ac:dyDescent="0.25">
      <c r="A41" s="8" t="s">
        <v>40</v>
      </c>
      <c r="B41" s="45" t="s">
        <v>149</v>
      </c>
      <c r="C41" s="45" t="s">
        <v>148</v>
      </c>
      <c r="D41" s="45" t="s">
        <v>54</v>
      </c>
      <c r="E41" s="48">
        <v>0</v>
      </c>
      <c r="F41" s="45">
        <v>23</v>
      </c>
      <c r="G41" s="45">
        <v>0</v>
      </c>
      <c r="H41" s="13">
        <f t="shared" si="0"/>
        <v>47</v>
      </c>
      <c r="I41" s="46">
        <v>0.5</v>
      </c>
      <c r="J41" s="13">
        <v>40</v>
      </c>
      <c r="K41" s="47"/>
    </row>
    <row r="42" spans="1:11" x14ac:dyDescent="0.25">
      <c r="A42" s="8" t="s">
        <v>4</v>
      </c>
      <c r="B42" s="45" t="s">
        <v>149</v>
      </c>
      <c r="C42" s="50" t="s">
        <v>149</v>
      </c>
      <c r="D42" s="45" t="s">
        <v>148</v>
      </c>
      <c r="E42" s="48">
        <v>263</v>
      </c>
      <c r="F42" s="45">
        <v>15</v>
      </c>
      <c r="G42" s="13">
        <v>0</v>
      </c>
      <c r="H42" s="13">
        <f t="shared" si="0"/>
        <v>47</v>
      </c>
      <c r="I42" s="46">
        <v>0.75</v>
      </c>
      <c r="J42" s="13">
        <v>33</v>
      </c>
      <c r="K42" s="47"/>
    </row>
    <row r="43" spans="1:11" x14ac:dyDescent="0.25">
      <c r="A43" s="8" t="s">
        <v>22</v>
      </c>
      <c r="B43" s="45" t="s">
        <v>149</v>
      </c>
      <c r="C43" s="45" t="s">
        <v>149</v>
      </c>
      <c r="D43" s="45" t="s">
        <v>148</v>
      </c>
      <c r="E43" s="48">
        <v>210</v>
      </c>
      <c r="F43" s="45">
        <v>15</v>
      </c>
      <c r="G43" s="13">
        <v>1</v>
      </c>
      <c r="H43" s="13">
        <f t="shared" si="0"/>
        <v>45</v>
      </c>
      <c r="I43" s="46">
        <v>0.81</v>
      </c>
      <c r="J43" s="13">
        <v>27</v>
      </c>
      <c r="K43" s="47"/>
    </row>
    <row r="44" spans="1:11" x14ac:dyDescent="0.25">
      <c r="A44" s="8" t="s">
        <v>35</v>
      </c>
      <c r="B44" s="45" t="s">
        <v>148</v>
      </c>
      <c r="C44" s="45" t="s">
        <v>148</v>
      </c>
      <c r="D44" s="45" t="s">
        <v>148</v>
      </c>
      <c r="E44" s="48">
        <v>0</v>
      </c>
      <c r="F44" s="45">
        <v>23</v>
      </c>
      <c r="G44" s="13">
        <v>11</v>
      </c>
      <c r="H44" s="13">
        <f t="shared" si="0"/>
        <v>20</v>
      </c>
      <c r="I44" s="46">
        <v>0.69</v>
      </c>
      <c r="J44" s="13">
        <v>34</v>
      </c>
      <c r="K44" s="47"/>
    </row>
    <row r="45" spans="1:11" x14ac:dyDescent="0.25">
      <c r="A45" s="8" t="s">
        <v>43</v>
      </c>
      <c r="B45" s="45" t="s">
        <v>148</v>
      </c>
      <c r="C45" s="45" t="s">
        <v>148</v>
      </c>
      <c r="D45" s="45" t="s">
        <v>54</v>
      </c>
      <c r="E45" s="48">
        <v>0</v>
      </c>
      <c r="F45" s="45">
        <v>23</v>
      </c>
      <c r="G45" s="13">
        <v>2</v>
      </c>
      <c r="H45" s="13">
        <f t="shared" si="0"/>
        <v>40</v>
      </c>
      <c r="I45" s="46">
        <v>0.13</v>
      </c>
      <c r="J45" s="13">
        <v>46</v>
      </c>
      <c r="K45" s="47"/>
    </row>
    <row r="46" spans="1:11" x14ac:dyDescent="0.25">
      <c r="A46" s="8" t="s">
        <v>19</v>
      </c>
      <c r="B46" s="45" t="s">
        <v>148</v>
      </c>
      <c r="C46" s="45" t="s">
        <v>148</v>
      </c>
      <c r="D46" s="45" t="s">
        <v>54</v>
      </c>
      <c r="E46" s="48">
        <v>0</v>
      </c>
      <c r="F46" s="45">
        <v>23</v>
      </c>
      <c r="G46" s="13">
        <v>15</v>
      </c>
      <c r="H46" s="13">
        <f t="shared" si="0"/>
        <v>10</v>
      </c>
      <c r="I46" s="46">
        <v>0.94</v>
      </c>
      <c r="J46" s="13">
        <v>24</v>
      </c>
      <c r="K46" s="47"/>
    </row>
    <row r="47" spans="1:11" x14ac:dyDescent="0.25">
      <c r="A47" s="8" t="s">
        <v>51</v>
      </c>
      <c r="B47" s="45" t="s">
        <v>149</v>
      </c>
      <c r="C47" s="45" t="s">
        <v>148</v>
      </c>
      <c r="D47" s="45" t="s">
        <v>54</v>
      </c>
      <c r="E47" s="48">
        <v>0</v>
      </c>
      <c r="F47" s="45">
        <v>23</v>
      </c>
      <c r="G47" s="13">
        <v>1</v>
      </c>
      <c r="H47" s="13">
        <f t="shared" si="0"/>
        <v>45</v>
      </c>
      <c r="I47" s="46">
        <v>0.56000000000000005</v>
      </c>
      <c r="J47" s="13">
        <v>39</v>
      </c>
      <c r="K47" s="47"/>
    </row>
    <row r="48" spans="1:11" x14ac:dyDescent="0.25">
      <c r="A48" s="8" t="s">
        <v>16</v>
      </c>
      <c r="B48" s="45" t="s">
        <v>148</v>
      </c>
      <c r="C48" s="45" t="s">
        <v>149</v>
      </c>
      <c r="D48" s="45" t="s">
        <v>149</v>
      </c>
      <c r="E48" s="48">
        <v>525</v>
      </c>
      <c r="F48" s="45">
        <v>1</v>
      </c>
      <c r="G48" s="13">
        <v>16</v>
      </c>
      <c r="H48" s="13">
        <f t="shared" si="0"/>
        <v>1</v>
      </c>
      <c r="I48" s="46">
        <v>1.5</v>
      </c>
      <c r="J48" s="13">
        <v>8</v>
      </c>
      <c r="K48" s="47"/>
    </row>
    <row r="49" spans="1:11" x14ac:dyDescent="0.25">
      <c r="A49" s="8" t="s">
        <v>48</v>
      </c>
      <c r="B49" s="45" t="s">
        <v>148</v>
      </c>
      <c r="C49" s="45" t="s">
        <v>148</v>
      </c>
      <c r="D49" s="45" t="s">
        <v>54</v>
      </c>
      <c r="E49" s="48">
        <v>0</v>
      </c>
      <c r="F49" s="45">
        <v>23</v>
      </c>
      <c r="G49" s="13">
        <v>2</v>
      </c>
      <c r="H49" s="13">
        <f t="shared" si="0"/>
        <v>40</v>
      </c>
      <c r="I49" s="46">
        <v>0.13</v>
      </c>
      <c r="J49" s="13">
        <v>46</v>
      </c>
      <c r="K49" s="47"/>
    </row>
    <row r="50" spans="1:11" x14ac:dyDescent="0.25">
      <c r="A50" s="8" t="s">
        <v>14</v>
      </c>
      <c r="B50" s="45" t="s">
        <v>149</v>
      </c>
      <c r="C50" s="45" t="s">
        <v>148</v>
      </c>
      <c r="D50" s="45" t="s">
        <v>54</v>
      </c>
      <c r="E50" s="48">
        <v>0</v>
      </c>
      <c r="F50" s="45">
        <v>23</v>
      </c>
      <c r="G50" s="13">
        <v>16</v>
      </c>
      <c r="H50" s="13">
        <f t="shared" si="0"/>
        <v>1</v>
      </c>
      <c r="I50" s="46">
        <v>1.5</v>
      </c>
      <c r="J50" s="13">
        <v>8</v>
      </c>
      <c r="K50" s="47"/>
    </row>
    <row r="51" spans="1:11" x14ac:dyDescent="0.25">
      <c r="A51" s="8" t="s">
        <v>30</v>
      </c>
      <c r="B51" s="45" t="s">
        <v>148</v>
      </c>
      <c r="C51" s="45" t="s">
        <v>148</v>
      </c>
      <c r="D51" s="45" t="s">
        <v>54</v>
      </c>
      <c r="E51" s="48">
        <v>0</v>
      </c>
      <c r="F51" s="45">
        <v>23</v>
      </c>
      <c r="G51" s="13">
        <v>11</v>
      </c>
      <c r="H51" s="13">
        <f t="shared" si="0"/>
        <v>20</v>
      </c>
      <c r="I51" s="46">
        <v>0.69</v>
      </c>
      <c r="J51" s="13">
        <v>34</v>
      </c>
      <c r="K51" s="47"/>
    </row>
    <row r="52" spans="1:11" x14ac:dyDescent="0.25">
      <c r="A52" s="8" t="s">
        <v>17</v>
      </c>
      <c r="B52" s="45" t="s">
        <v>149</v>
      </c>
      <c r="C52" s="45" t="s">
        <v>148</v>
      </c>
      <c r="D52" s="45" t="s">
        <v>54</v>
      </c>
      <c r="E52" s="48">
        <v>0</v>
      </c>
      <c r="F52" s="45">
        <v>23</v>
      </c>
      <c r="G52" s="13">
        <v>14</v>
      </c>
      <c r="H52" s="13">
        <f t="shared" si="0"/>
        <v>13</v>
      </c>
      <c r="I52" s="46">
        <v>1.38</v>
      </c>
      <c r="J52" s="13">
        <v>14</v>
      </c>
      <c r="K52" s="47"/>
    </row>
    <row r="53" spans="1:11" x14ac:dyDescent="0.25">
      <c r="A53" s="8" t="s">
        <v>50</v>
      </c>
      <c r="B53" s="45" t="s">
        <v>148</v>
      </c>
      <c r="C53" s="45" t="s">
        <v>148</v>
      </c>
      <c r="D53" s="45" t="s">
        <v>54</v>
      </c>
      <c r="E53" s="48">
        <v>0</v>
      </c>
      <c r="F53" s="45">
        <v>23</v>
      </c>
      <c r="G53" s="13">
        <v>10</v>
      </c>
      <c r="H53" s="13">
        <f t="shared" si="0"/>
        <v>24</v>
      </c>
      <c r="I53" s="46">
        <v>0.63</v>
      </c>
      <c r="J53" s="13">
        <v>37</v>
      </c>
      <c r="K53" s="47"/>
    </row>
    <row r="54" spans="1:11" s="41" customFormat="1" ht="81" customHeight="1" x14ac:dyDescent="0.25">
      <c r="A54" s="60" t="s">
        <v>154</v>
      </c>
      <c r="B54" s="60"/>
      <c r="C54" s="60"/>
      <c r="D54" s="60"/>
      <c r="E54" s="60"/>
      <c r="F54" s="60"/>
      <c r="G54" s="60"/>
      <c r="H54" s="60"/>
      <c r="I54" s="60"/>
      <c r="J54" s="60"/>
    </row>
    <row r="55" spans="1:11" ht="15" customHeight="1" x14ac:dyDescent="0.25">
      <c r="A55" s="60" t="s">
        <v>164</v>
      </c>
      <c r="B55" s="60"/>
      <c r="C55" s="60"/>
      <c r="D55" s="60"/>
      <c r="E55" s="60"/>
      <c r="F55" s="60"/>
      <c r="G55" s="60"/>
      <c r="H55" s="60"/>
      <c r="I55" s="60"/>
      <c r="J55" s="60"/>
      <c r="K55" s="43"/>
    </row>
    <row r="56" spans="1:11" ht="9" customHeight="1" x14ac:dyDescent="0.25">
      <c r="A56" s="60"/>
      <c r="B56" s="60"/>
      <c r="C56" s="60"/>
      <c r="D56" s="60"/>
      <c r="E56" s="60"/>
      <c r="F56" s="60"/>
      <c r="G56" s="60"/>
      <c r="H56" s="60"/>
      <c r="I56" s="60"/>
      <c r="J56" s="60"/>
      <c r="K56" s="43"/>
    </row>
    <row r="57" spans="1:11" ht="15" customHeight="1" x14ac:dyDescent="0.25">
      <c r="A57" s="43"/>
    </row>
  </sheetData>
  <mergeCells count="3">
    <mergeCell ref="A1:J1"/>
    <mergeCell ref="A54:J54"/>
    <mergeCell ref="A55:J56"/>
  </mergeCells>
  <pageMargins left="0.25" right="0.25" top="0.75" bottom="0.75" header="0.3" footer="0.3"/>
  <pageSetup scale="4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abSelected="1" workbookViewId="0">
      <selection sqref="A1:E1"/>
    </sheetView>
  </sheetViews>
  <sheetFormatPr defaultRowHeight="15" x14ac:dyDescent="0.25"/>
  <cols>
    <col min="1" max="1" width="20.42578125" customWidth="1"/>
    <col min="2" max="3" width="14.28515625" customWidth="1"/>
    <col min="4" max="4" width="15.42578125" customWidth="1"/>
    <col min="5" max="5" width="14.28515625" customWidth="1"/>
  </cols>
  <sheetData>
    <row r="1" spans="1:5" x14ac:dyDescent="0.25">
      <c r="A1" s="69" t="s">
        <v>124</v>
      </c>
      <c r="B1" s="69"/>
      <c r="C1" s="69"/>
      <c r="D1" s="69"/>
      <c r="E1" s="69"/>
    </row>
    <row r="2" spans="1:5" ht="102.75" customHeight="1" x14ac:dyDescent="0.25">
      <c r="A2" s="28"/>
      <c r="B2" s="53" t="s">
        <v>125</v>
      </c>
      <c r="C2" s="54" t="s">
        <v>126</v>
      </c>
      <c r="D2" s="54" t="s">
        <v>127</v>
      </c>
      <c r="E2" s="54" t="s">
        <v>130</v>
      </c>
    </row>
    <row r="3" spans="1:5" x14ac:dyDescent="0.25">
      <c r="A3" s="25" t="s">
        <v>52</v>
      </c>
      <c r="B3" s="27" t="s">
        <v>128</v>
      </c>
      <c r="C3" s="29" t="s">
        <v>56</v>
      </c>
      <c r="D3" s="29" t="s">
        <v>56</v>
      </c>
      <c r="E3" s="29" t="s">
        <v>56</v>
      </c>
    </row>
    <row r="4" spans="1:5" x14ac:dyDescent="0.25">
      <c r="A4" s="23" t="s">
        <v>44</v>
      </c>
      <c r="B4" s="26">
        <v>502899</v>
      </c>
      <c r="C4" s="24">
        <v>0.52621898234039044</v>
      </c>
      <c r="D4" s="24">
        <v>0.56403725886598521</v>
      </c>
      <c r="E4" s="24">
        <v>0.36827505634045599</v>
      </c>
    </row>
    <row r="5" spans="1:5" x14ac:dyDescent="0.25">
      <c r="A5" s="23" t="s">
        <v>24</v>
      </c>
      <c r="B5" s="26">
        <v>82877</v>
      </c>
      <c r="C5" s="24">
        <v>0.47513785489339622</v>
      </c>
      <c r="D5" s="24">
        <v>0.50479963431357611</v>
      </c>
      <c r="E5" s="24">
        <v>0.36749462892465418</v>
      </c>
    </row>
    <row r="6" spans="1:5" x14ac:dyDescent="0.25">
      <c r="A6" s="23" t="s">
        <v>36</v>
      </c>
      <c r="B6" s="26">
        <v>666614</v>
      </c>
      <c r="C6" s="24">
        <v>0.48062146909605857</v>
      </c>
      <c r="D6" s="24">
        <v>0.54414789521487938</v>
      </c>
      <c r="E6" s="24">
        <v>0.34991171347729105</v>
      </c>
    </row>
    <row r="7" spans="1:5" x14ac:dyDescent="0.25">
      <c r="A7" s="23" t="s">
        <v>11</v>
      </c>
      <c r="B7" s="26">
        <v>312044</v>
      </c>
      <c r="C7" s="24">
        <v>0.52091371729627878</v>
      </c>
      <c r="D7" s="24">
        <v>0.52078155375642887</v>
      </c>
      <c r="E7" s="24">
        <v>0.39505822209599545</v>
      </c>
    </row>
    <row r="8" spans="1:5" x14ac:dyDescent="0.25">
      <c r="A8" s="23" t="s">
        <v>1</v>
      </c>
      <c r="B8" s="26">
        <v>3988783</v>
      </c>
      <c r="C8" s="24">
        <v>0.46523563703515586</v>
      </c>
      <c r="D8" s="24">
        <v>0.48461786343227764</v>
      </c>
      <c r="E8" s="24">
        <v>0.35685816372371532</v>
      </c>
    </row>
    <row r="9" spans="1:5" x14ac:dyDescent="0.25">
      <c r="A9" s="23" t="s">
        <v>12</v>
      </c>
      <c r="B9" s="26">
        <v>582806</v>
      </c>
      <c r="C9" s="24">
        <v>0.45215560581050984</v>
      </c>
      <c r="D9" s="24">
        <v>0.46554517890550584</v>
      </c>
      <c r="E9" s="24">
        <v>0.34532481702607609</v>
      </c>
    </row>
    <row r="10" spans="1:5" x14ac:dyDescent="0.25">
      <c r="A10" s="23" t="s">
        <v>18</v>
      </c>
      <c r="B10" s="26">
        <v>392974</v>
      </c>
      <c r="C10" s="24">
        <v>0.50759337767893042</v>
      </c>
      <c r="D10" s="24">
        <v>0.49936080934070615</v>
      </c>
      <c r="E10" s="24">
        <v>0.37948069023434677</v>
      </c>
    </row>
    <row r="11" spans="1:5" x14ac:dyDescent="0.25">
      <c r="A11" s="23" t="s">
        <v>20</v>
      </c>
      <c r="B11" s="26">
        <v>90717</v>
      </c>
      <c r="C11" s="24">
        <v>0.53697763374009277</v>
      </c>
      <c r="D11" s="24">
        <v>0.49608933960133844</v>
      </c>
      <c r="E11" s="24">
        <v>0.42343585585896398</v>
      </c>
    </row>
    <row r="12" spans="1:5" x14ac:dyDescent="0.25">
      <c r="A12" s="23" t="s">
        <v>3</v>
      </c>
      <c r="B12" s="26">
        <v>47606</v>
      </c>
      <c r="C12" s="24">
        <v>0.6406755450993572</v>
      </c>
      <c r="D12" s="24">
        <v>0.66062295081967215</v>
      </c>
      <c r="E12" s="24">
        <v>0.4638376053056103</v>
      </c>
    </row>
    <row r="13" spans="1:5" x14ac:dyDescent="0.25">
      <c r="A13" s="23" t="s">
        <v>38</v>
      </c>
      <c r="B13" s="26">
        <v>1758606</v>
      </c>
      <c r="C13" s="24">
        <v>0.53700544635921865</v>
      </c>
      <c r="D13" s="24">
        <v>0.52994289381086657</v>
      </c>
      <c r="E13" s="24">
        <v>0.4088922007869954</v>
      </c>
    </row>
    <row r="14" spans="1:5" x14ac:dyDescent="0.25">
      <c r="A14" s="23" t="s">
        <v>21</v>
      </c>
      <c r="B14" s="26">
        <v>1088759</v>
      </c>
      <c r="C14" s="24">
        <v>0.51918744184893073</v>
      </c>
      <c r="D14" s="24">
        <v>0.54156067012224252</v>
      </c>
      <c r="E14" s="24">
        <v>0.375813211514756</v>
      </c>
    </row>
    <row r="15" spans="1:5" x14ac:dyDescent="0.25">
      <c r="A15" s="23" t="s">
        <v>8</v>
      </c>
      <c r="B15" s="26">
        <v>121349</v>
      </c>
      <c r="C15" s="24">
        <v>0.48923353303282269</v>
      </c>
      <c r="D15" s="24">
        <v>0.39283789246732248</v>
      </c>
      <c r="E15" s="24">
        <v>0.40819885623690616</v>
      </c>
    </row>
    <row r="16" spans="1:5" x14ac:dyDescent="0.25">
      <c r="A16" s="23" t="s">
        <v>45</v>
      </c>
      <c r="B16" s="26">
        <v>183685</v>
      </c>
      <c r="C16" s="24">
        <v>0.42098157171244249</v>
      </c>
      <c r="D16" s="24">
        <v>0.44774208566108009</v>
      </c>
      <c r="E16" s="24">
        <v>0.32178217821782179</v>
      </c>
    </row>
    <row r="17" spans="1:5" x14ac:dyDescent="0.25">
      <c r="A17" s="23" t="s">
        <v>31</v>
      </c>
      <c r="B17" s="26">
        <v>1382018</v>
      </c>
      <c r="C17" s="24">
        <v>0.48791839180097507</v>
      </c>
      <c r="D17" s="24">
        <v>0.49409472173118674</v>
      </c>
      <c r="E17" s="24">
        <v>0.36501939384212073</v>
      </c>
    </row>
    <row r="18" spans="1:5" x14ac:dyDescent="0.25">
      <c r="A18" s="23" t="s">
        <v>49</v>
      </c>
      <c r="B18" s="26">
        <v>716063</v>
      </c>
      <c r="C18" s="24">
        <v>0.48879498032994306</v>
      </c>
      <c r="D18" s="24">
        <v>0.52367374460012339</v>
      </c>
      <c r="E18" s="24">
        <v>0.35960829145186685</v>
      </c>
    </row>
    <row r="19" spans="1:5" x14ac:dyDescent="0.25">
      <c r="A19" s="23" t="s">
        <v>13</v>
      </c>
      <c r="B19" s="26">
        <v>343487</v>
      </c>
      <c r="C19" s="24">
        <v>0.52228468617444035</v>
      </c>
      <c r="D19" s="24">
        <v>0.42513851882406717</v>
      </c>
      <c r="E19" s="24">
        <v>0.43789462063343115</v>
      </c>
    </row>
    <row r="20" spans="1:5" x14ac:dyDescent="0.25">
      <c r="A20" s="23" t="s">
        <v>42</v>
      </c>
      <c r="B20" s="26">
        <v>332979</v>
      </c>
      <c r="C20" s="24">
        <v>0.47174146117322713</v>
      </c>
      <c r="D20" s="24">
        <v>0.45262286732874968</v>
      </c>
      <c r="E20" s="24">
        <v>0.36981028201786642</v>
      </c>
    </row>
    <row r="21" spans="1:5" x14ac:dyDescent="0.25">
      <c r="A21" s="23" t="s">
        <v>34</v>
      </c>
      <c r="B21" s="26">
        <v>472528</v>
      </c>
      <c r="C21" s="24">
        <v>0.51903590898317131</v>
      </c>
      <c r="D21" s="24">
        <v>0.51725318948540111</v>
      </c>
      <c r="E21" s="24">
        <v>0.40056973888095704</v>
      </c>
    </row>
    <row r="22" spans="1:5" x14ac:dyDescent="0.25">
      <c r="A22" s="23" t="s">
        <v>23</v>
      </c>
      <c r="B22" s="26">
        <v>487165</v>
      </c>
      <c r="C22" s="24">
        <v>0.53562961214372951</v>
      </c>
      <c r="D22" s="24">
        <v>0.63130604736721085</v>
      </c>
      <c r="E22" s="24">
        <v>0.34863166591775502</v>
      </c>
    </row>
    <row r="23" spans="1:5" x14ac:dyDescent="0.25">
      <c r="A23" s="23" t="s">
        <v>5</v>
      </c>
      <c r="B23" s="26">
        <v>131294</v>
      </c>
      <c r="C23" s="24">
        <v>0.52405288893628044</v>
      </c>
      <c r="D23" s="24">
        <v>0.46649226073686506</v>
      </c>
      <c r="E23" s="24">
        <v>0.43952201920544076</v>
      </c>
    </row>
    <row r="24" spans="1:5" x14ac:dyDescent="0.25">
      <c r="A24" s="23" t="s">
        <v>25</v>
      </c>
      <c r="B24" s="26">
        <v>627885</v>
      </c>
      <c r="C24" s="24">
        <v>0.54165332823685863</v>
      </c>
      <c r="D24" s="24">
        <v>0.48548057019194579</v>
      </c>
      <c r="E24" s="24">
        <v>0.42714204463625333</v>
      </c>
    </row>
    <row r="25" spans="1:5" x14ac:dyDescent="0.25">
      <c r="A25" s="23" t="s">
        <v>33</v>
      </c>
      <c r="B25" s="26">
        <v>699131</v>
      </c>
      <c r="C25" s="24">
        <v>0.51834777745515503</v>
      </c>
      <c r="D25" s="24">
        <v>0.49003705921471991</v>
      </c>
      <c r="E25" s="24">
        <v>0.39172283691551146</v>
      </c>
    </row>
    <row r="26" spans="1:5" x14ac:dyDescent="0.25">
      <c r="A26" s="23" t="s">
        <v>46</v>
      </c>
      <c r="B26" s="26">
        <v>1036313</v>
      </c>
      <c r="C26" s="24">
        <v>0.50546504772206857</v>
      </c>
      <c r="D26" s="24">
        <v>0.52170211141231726</v>
      </c>
      <c r="E26" s="24">
        <v>0.37846337904344124</v>
      </c>
    </row>
    <row r="27" spans="1:5" x14ac:dyDescent="0.25">
      <c r="A27" s="23" t="s">
        <v>15</v>
      </c>
      <c r="B27" s="26">
        <v>606880</v>
      </c>
      <c r="C27" s="24">
        <v>0.5111735433693646</v>
      </c>
      <c r="D27" s="24">
        <v>0.4015363241044288</v>
      </c>
      <c r="E27" s="24">
        <v>0.43332718704705175</v>
      </c>
    </row>
    <row r="28" spans="1:5" x14ac:dyDescent="0.25">
      <c r="A28" s="23" t="s">
        <v>41</v>
      </c>
      <c r="B28" s="26">
        <v>316566</v>
      </c>
      <c r="C28" s="24">
        <v>0.58556825432927095</v>
      </c>
      <c r="D28" s="24">
        <v>0.61054857555928377</v>
      </c>
      <c r="E28" s="24">
        <v>0.40883555515284686</v>
      </c>
    </row>
    <row r="29" spans="1:5" x14ac:dyDescent="0.25">
      <c r="A29" s="23" t="s">
        <v>37</v>
      </c>
      <c r="B29" s="26">
        <v>641171</v>
      </c>
      <c r="C29" s="24">
        <v>0.52102793170620632</v>
      </c>
      <c r="D29" s="24">
        <v>0.50373277296837771</v>
      </c>
      <c r="E29" s="24">
        <v>0.39981912674391962</v>
      </c>
    </row>
    <row r="30" spans="1:5" x14ac:dyDescent="0.25">
      <c r="A30" s="23" t="s">
        <v>47</v>
      </c>
      <c r="B30" s="26">
        <v>101786</v>
      </c>
      <c r="C30" s="24">
        <v>0.4730218301141611</v>
      </c>
      <c r="D30" s="24">
        <v>0.44173053357426217</v>
      </c>
      <c r="E30" s="24">
        <v>0.38496462433044026</v>
      </c>
    </row>
    <row r="31" spans="1:5" x14ac:dyDescent="0.25">
      <c r="A31" s="23" t="s">
        <v>7</v>
      </c>
      <c r="B31" s="26">
        <v>213508</v>
      </c>
      <c r="C31" s="24">
        <v>0.49123686231897634</v>
      </c>
      <c r="D31" s="24">
        <v>0.45097870960975561</v>
      </c>
      <c r="E31" s="24">
        <v>0.38795502166047957</v>
      </c>
    </row>
    <row r="32" spans="1:5" x14ac:dyDescent="0.25">
      <c r="A32" s="23" t="s">
        <v>27</v>
      </c>
      <c r="B32" s="26">
        <v>293486</v>
      </c>
      <c r="C32" s="24">
        <v>0.50442951282173598</v>
      </c>
      <c r="D32" s="24">
        <v>0.52347628729490758</v>
      </c>
      <c r="E32" s="24">
        <v>0.38530566767345198</v>
      </c>
    </row>
    <row r="33" spans="1:5" x14ac:dyDescent="0.25">
      <c r="A33" s="23" t="s">
        <v>26</v>
      </c>
      <c r="B33" s="26">
        <v>143526</v>
      </c>
      <c r="C33" s="24">
        <v>0.47202597438791577</v>
      </c>
      <c r="D33" s="24">
        <v>0.44687666056562553</v>
      </c>
      <c r="E33" s="24">
        <v>0.37604993527280756</v>
      </c>
    </row>
    <row r="34" spans="1:5" x14ac:dyDescent="0.25">
      <c r="A34" s="23" t="s">
        <v>9</v>
      </c>
      <c r="B34" s="26">
        <v>995862</v>
      </c>
      <c r="C34" s="24">
        <v>0.47584203433809102</v>
      </c>
      <c r="D34" s="24">
        <v>0.46820772654276566</v>
      </c>
      <c r="E34" s="24">
        <v>0.35957239761542609</v>
      </c>
    </row>
    <row r="35" spans="1:5" x14ac:dyDescent="0.25">
      <c r="A35" s="23" t="s">
        <v>29</v>
      </c>
      <c r="B35" s="26">
        <v>211259</v>
      </c>
      <c r="C35" s="24">
        <v>0.50443294723538401</v>
      </c>
      <c r="D35" s="24">
        <v>0.5856183022727699</v>
      </c>
      <c r="E35" s="24">
        <v>0.3578409127743023</v>
      </c>
    </row>
    <row r="36" spans="1:5" x14ac:dyDescent="0.25">
      <c r="A36" s="23" t="s">
        <v>2</v>
      </c>
      <c r="B36" s="26">
        <v>1990046</v>
      </c>
      <c r="C36" s="24">
        <v>0.52265374770231443</v>
      </c>
      <c r="D36" s="24">
        <v>0.52395479302570414</v>
      </c>
      <c r="E36" s="24">
        <v>0.38771328118270731</v>
      </c>
    </row>
    <row r="37" spans="1:5" x14ac:dyDescent="0.25">
      <c r="A37" s="23" t="s">
        <v>28</v>
      </c>
      <c r="B37" s="26">
        <v>1053449</v>
      </c>
      <c r="C37" s="24">
        <v>0.53072431603238501</v>
      </c>
      <c r="D37" s="24">
        <v>0.52570154053633489</v>
      </c>
      <c r="E37" s="24">
        <v>0.39943724260929031</v>
      </c>
    </row>
    <row r="38" spans="1:5" x14ac:dyDescent="0.25">
      <c r="A38" s="23" t="s">
        <v>39</v>
      </c>
      <c r="B38" s="26">
        <v>77642</v>
      </c>
      <c r="C38" s="24">
        <v>0.45374925942144717</v>
      </c>
      <c r="D38" s="24">
        <v>0.41203519727504967</v>
      </c>
      <c r="E38" s="24">
        <v>0.36993249276708218</v>
      </c>
    </row>
    <row r="39" spans="1:5" x14ac:dyDescent="0.25">
      <c r="A39" s="23" t="s">
        <v>32</v>
      </c>
      <c r="B39" s="26">
        <v>1228738</v>
      </c>
      <c r="C39" s="24">
        <v>0.52184029467632642</v>
      </c>
      <c r="D39" s="24">
        <v>0.53075693420980807</v>
      </c>
      <c r="E39" s="24">
        <v>0.39036316835588214</v>
      </c>
    </row>
    <row r="40" spans="1:5" x14ac:dyDescent="0.25">
      <c r="A40" s="23" t="s">
        <v>10</v>
      </c>
      <c r="B40" s="26">
        <v>417377</v>
      </c>
      <c r="C40" s="24">
        <v>0.48103033947725915</v>
      </c>
      <c r="D40" s="24">
        <v>0.52932445422894736</v>
      </c>
      <c r="E40" s="24">
        <v>0.35332298891402292</v>
      </c>
    </row>
    <row r="41" spans="1:5" x14ac:dyDescent="0.25">
      <c r="A41" s="23" t="s">
        <v>6</v>
      </c>
      <c r="B41" s="26">
        <v>403371</v>
      </c>
      <c r="C41" s="24">
        <v>0.46795134008146344</v>
      </c>
      <c r="D41" s="24">
        <v>0.48928787124254336</v>
      </c>
      <c r="E41" s="24">
        <v>0.35963678553708062</v>
      </c>
    </row>
    <row r="42" spans="1:5" x14ac:dyDescent="0.25">
      <c r="A42" s="23" t="s">
        <v>40</v>
      </c>
      <c r="B42" s="26">
        <v>1286000</v>
      </c>
      <c r="C42" s="24">
        <v>0.50363063763608085</v>
      </c>
      <c r="D42" s="24">
        <v>0.49386800973954287</v>
      </c>
      <c r="E42" s="24">
        <v>0.38493677664211634</v>
      </c>
    </row>
    <row r="43" spans="1:5" x14ac:dyDescent="0.25">
      <c r="A43" s="23" t="s">
        <v>4</v>
      </c>
      <c r="B43" s="26">
        <v>108144</v>
      </c>
      <c r="C43" s="24">
        <v>0.55559254327563246</v>
      </c>
      <c r="D43" s="24">
        <v>0.53603288729112575</v>
      </c>
      <c r="E43" s="24">
        <v>0.422340393297579</v>
      </c>
    </row>
    <row r="44" spans="1:5" x14ac:dyDescent="0.25">
      <c r="A44" s="23" t="s">
        <v>22</v>
      </c>
      <c r="B44" s="26">
        <v>487317</v>
      </c>
      <c r="C44" s="24">
        <v>0.54263036175631052</v>
      </c>
      <c r="D44" s="24">
        <v>0.56116672276153123</v>
      </c>
      <c r="E44" s="24">
        <v>0.39271307125839289</v>
      </c>
    </row>
    <row r="45" spans="1:5" x14ac:dyDescent="0.25">
      <c r="A45" s="23" t="s">
        <v>35</v>
      </c>
      <c r="B45" s="26">
        <v>90472</v>
      </c>
      <c r="C45" s="24">
        <v>0.52575382438765583</v>
      </c>
      <c r="D45" s="24">
        <v>0.43581549846529033</v>
      </c>
      <c r="E45" s="24">
        <v>0.44186123094148255</v>
      </c>
    </row>
    <row r="46" spans="1:5" x14ac:dyDescent="0.25">
      <c r="A46" s="23" t="s">
        <v>43</v>
      </c>
      <c r="B46" s="26">
        <v>671834</v>
      </c>
      <c r="C46" s="24">
        <v>0.51358668956914955</v>
      </c>
      <c r="D46" s="24">
        <v>0.51914677795649844</v>
      </c>
      <c r="E46" s="24">
        <v>0.38662441161392552</v>
      </c>
    </row>
    <row r="47" spans="1:5" x14ac:dyDescent="0.25">
      <c r="A47" s="23" t="s">
        <v>19</v>
      </c>
      <c r="B47" s="26">
        <v>2990853</v>
      </c>
      <c r="C47" s="24">
        <v>0.47616616396726952</v>
      </c>
      <c r="D47" s="24">
        <v>0.52793223714191617</v>
      </c>
      <c r="E47" s="24">
        <v>0.33723882240400016</v>
      </c>
    </row>
    <row r="48" spans="1:5" x14ac:dyDescent="0.25">
      <c r="A48" s="23" t="s">
        <v>51</v>
      </c>
      <c r="B48" s="26">
        <v>340379</v>
      </c>
      <c r="C48" s="24">
        <v>0.34793568345873277</v>
      </c>
      <c r="D48" s="24">
        <v>0.4262940133412142</v>
      </c>
      <c r="E48" s="24">
        <v>0.25281394301788646</v>
      </c>
    </row>
    <row r="49" spans="1:5" x14ac:dyDescent="0.25">
      <c r="A49" s="23" t="s">
        <v>16</v>
      </c>
      <c r="B49" s="26">
        <v>60819</v>
      </c>
      <c r="C49" s="24">
        <v>0.53585228300366661</v>
      </c>
      <c r="D49" s="24">
        <v>0.41595581466707576</v>
      </c>
      <c r="E49" s="24">
        <v>0.46416465481503161</v>
      </c>
    </row>
    <row r="50" spans="1:5" x14ac:dyDescent="0.25">
      <c r="A50" s="23" t="s">
        <v>48</v>
      </c>
      <c r="B50" s="26">
        <v>881197</v>
      </c>
      <c r="C50" s="24">
        <v>0.4921192423487597</v>
      </c>
      <c r="D50" s="24">
        <v>0.47089154026020746</v>
      </c>
      <c r="E50" s="24">
        <v>0.3758123902617993</v>
      </c>
    </row>
    <row r="51" spans="1:5" x14ac:dyDescent="0.25">
      <c r="A51" s="23" t="s">
        <v>14</v>
      </c>
      <c r="B51" s="26">
        <v>756558</v>
      </c>
      <c r="C51" s="24">
        <v>0.44221460879403829</v>
      </c>
      <c r="D51" s="24">
        <v>0.48017551358347205</v>
      </c>
      <c r="E51" s="24">
        <v>0.3325945021782451</v>
      </c>
    </row>
    <row r="52" spans="1:5" x14ac:dyDescent="0.25">
      <c r="A52" s="23" t="s">
        <v>30</v>
      </c>
      <c r="B52" s="26">
        <v>176786</v>
      </c>
      <c r="C52" s="24">
        <v>0.4907798128811105</v>
      </c>
      <c r="D52" s="24">
        <v>0.52650323294491896</v>
      </c>
      <c r="E52" s="24">
        <v>0.37270698383321538</v>
      </c>
    </row>
    <row r="53" spans="1:5" x14ac:dyDescent="0.25">
      <c r="A53" s="23" t="s">
        <v>17</v>
      </c>
      <c r="B53" s="26">
        <v>624605</v>
      </c>
      <c r="C53" s="24">
        <v>0.52115817196468173</v>
      </c>
      <c r="D53" s="24">
        <v>0.45455243642440663</v>
      </c>
      <c r="E53" s="24">
        <v>0.42546721525569536</v>
      </c>
    </row>
    <row r="54" spans="1:5" x14ac:dyDescent="0.25">
      <c r="A54" s="23" t="s">
        <v>50</v>
      </c>
      <c r="B54" s="26">
        <v>62054</v>
      </c>
      <c r="C54" s="24">
        <v>0.42087536661617303</v>
      </c>
      <c r="D54" s="24">
        <v>0.49094459547421221</v>
      </c>
      <c r="E54" s="24">
        <v>0.30657658073144861</v>
      </c>
    </row>
    <row r="55" spans="1:5" x14ac:dyDescent="0.25">
      <c r="A55" s="23" t="s">
        <v>121</v>
      </c>
      <c r="B55" s="26">
        <v>33280267</v>
      </c>
      <c r="C55" s="24">
        <v>0.49831294923204794</v>
      </c>
      <c r="D55" s="24">
        <v>0.50703232539724463</v>
      </c>
      <c r="E55" s="24">
        <v>0.37446935399058623</v>
      </c>
    </row>
    <row r="56" spans="1:5" ht="65.25" customHeight="1" x14ac:dyDescent="0.25">
      <c r="A56" s="61" t="s">
        <v>129</v>
      </c>
      <c r="B56" s="61"/>
      <c r="C56" s="61"/>
      <c r="D56" s="61"/>
      <c r="E56" s="61"/>
    </row>
    <row r="57" spans="1:5" ht="30" customHeight="1" x14ac:dyDescent="0.25">
      <c r="A57" s="62" t="s">
        <v>55</v>
      </c>
      <c r="B57" s="62"/>
      <c r="C57" s="62"/>
      <c r="D57" s="62"/>
      <c r="E57" s="62"/>
    </row>
  </sheetData>
  <mergeCells count="3">
    <mergeCell ref="A1:E1"/>
    <mergeCell ref="A56:E56"/>
    <mergeCell ref="A57:E5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5"/>
  <sheetViews>
    <sheetView topLeftCell="C1" zoomScaleNormal="100" workbookViewId="0">
      <selection activeCell="B2" sqref="B2:J2"/>
    </sheetView>
  </sheetViews>
  <sheetFormatPr defaultRowHeight="15" x14ac:dyDescent="0.25"/>
  <cols>
    <col min="1" max="1" width="22.42578125" style="1" customWidth="1"/>
    <col min="2" max="2" width="15.42578125" style="1" customWidth="1"/>
    <col min="3" max="3" width="16.42578125" style="1" customWidth="1"/>
    <col min="4" max="4" width="10.140625" style="1" customWidth="1"/>
    <col min="5" max="5" width="18.85546875" style="1" customWidth="1"/>
    <col min="6" max="6" width="9.85546875" style="1" customWidth="1"/>
    <col min="7" max="7" width="13" style="1" customWidth="1"/>
    <col min="8" max="8" width="10.28515625" style="1" customWidth="1"/>
    <col min="9" max="9" width="10.7109375" style="1" customWidth="1"/>
    <col min="10" max="10" width="10.5703125" style="1" customWidth="1"/>
    <col min="11" max="16384" width="9.140625" style="1"/>
  </cols>
  <sheetData>
    <row r="1" spans="1:10" x14ac:dyDescent="0.25">
      <c r="A1" s="63" t="s">
        <v>114</v>
      </c>
      <c r="B1" s="63"/>
      <c r="C1" s="63"/>
      <c r="D1" s="63"/>
      <c r="E1" s="63"/>
      <c r="F1" s="63"/>
      <c r="G1" s="63"/>
      <c r="H1" s="63"/>
      <c r="I1" s="63"/>
      <c r="J1" s="63"/>
    </row>
    <row r="2" spans="1:10" s="3" customFormat="1" ht="127.5" customHeight="1" x14ac:dyDescent="0.25">
      <c r="A2" s="3" t="s">
        <v>52</v>
      </c>
      <c r="B2" s="21" t="s">
        <v>115</v>
      </c>
      <c r="C2" s="21" t="s">
        <v>116</v>
      </c>
      <c r="D2" s="21" t="s">
        <v>53</v>
      </c>
      <c r="E2" s="21" t="s">
        <v>117</v>
      </c>
      <c r="F2" s="21" t="s">
        <v>0</v>
      </c>
      <c r="G2" s="21" t="s">
        <v>118</v>
      </c>
      <c r="H2" s="21" t="s">
        <v>53</v>
      </c>
      <c r="I2" s="21" t="s">
        <v>110</v>
      </c>
      <c r="J2" s="21" t="s">
        <v>53</v>
      </c>
    </row>
    <row r="3" spans="1:10" x14ac:dyDescent="0.25">
      <c r="A3" s="1" t="s">
        <v>44</v>
      </c>
      <c r="B3" s="5">
        <v>5547</v>
      </c>
      <c r="C3" s="6">
        <v>0.16800000000000001</v>
      </c>
      <c r="D3" s="4">
        <f t="shared" ref="D3:D34" si="0">_xlfn.RANK.EQ(C3,$C$3:$C$53,1)</f>
        <v>1</v>
      </c>
      <c r="E3" s="6">
        <v>0.22900000000000001</v>
      </c>
      <c r="F3" s="4">
        <f t="shared" ref="F3:F34" si="1">_xlfn.RANK.EQ(E3, $E$3:$E$53)</f>
        <v>35</v>
      </c>
      <c r="G3" s="4">
        <v>10</v>
      </c>
      <c r="H3" s="4">
        <f t="shared" ref="H3:H13" si="2">RANK(G3,$G$3:$G$53)</f>
        <v>1</v>
      </c>
      <c r="I3" s="7">
        <v>1.42</v>
      </c>
      <c r="J3" s="4">
        <v>11</v>
      </c>
    </row>
    <row r="4" spans="1:10" x14ac:dyDescent="0.25">
      <c r="A4" s="1" t="s">
        <v>24</v>
      </c>
      <c r="B4" s="5">
        <v>10280</v>
      </c>
      <c r="C4" s="6">
        <v>0.23899999999999999</v>
      </c>
      <c r="D4" s="4">
        <f t="shared" si="0"/>
        <v>16</v>
      </c>
      <c r="E4" s="6">
        <v>0.217</v>
      </c>
      <c r="F4" s="4">
        <f t="shared" si="1"/>
        <v>38</v>
      </c>
      <c r="G4" s="4">
        <v>10</v>
      </c>
      <c r="H4" s="4">
        <f t="shared" si="2"/>
        <v>1</v>
      </c>
      <c r="I4" s="7">
        <v>1.37</v>
      </c>
      <c r="J4" s="4">
        <v>15</v>
      </c>
    </row>
    <row r="5" spans="1:10" x14ac:dyDescent="0.25">
      <c r="A5" s="1" t="s">
        <v>36</v>
      </c>
      <c r="B5" s="5">
        <v>9166</v>
      </c>
      <c r="C5" s="6">
        <v>0.255</v>
      </c>
      <c r="D5" s="4">
        <f t="shared" si="0"/>
        <v>23</v>
      </c>
      <c r="E5" s="6">
        <v>0.19</v>
      </c>
      <c r="F5" s="4">
        <f t="shared" si="1"/>
        <v>41</v>
      </c>
      <c r="G5" s="4">
        <v>5</v>
      </c>
      <c r="H5" s="4">
        <f t="shared" si="2"/>
        <v>35</v>
      </c>
      <c r="I5" s="7">
        <v>0.97</v>
      </c>
      <c r="J5" s="4">
        <v>39</v>
      </c>
    </row>
    <row r="6" spans="1:10" x14ac:dyDescent="0.25">
      <c r="A6" s="1" t="s">
        <v>11</v>
      </c>
      <c r="B6" s="5">
        <v>5933</v>
      </c>
      <c r="C6" s="6">
        <v>0.19800000000000001</v>
      </c>
      <c r="D6" s="4">
        <f t="shared" si="0"/>
        <v>7</v>
      </c>
      <c r="E6" s="6">
        <v>0.50600000000000001</v>
      </c>
      <c r="F6" s="4">
        <f t="shared" si="1"/>
        <v>13</v>
      </c>
      <c r="G6" s="4">
        <v>9</v>
      </c>
      <c r="H6" s="4">
        <f t="shared" si="2"/>
        <v>5</v>
      </c>
      <c r="I6" s="7">
        <v>1.54</v>
      </c>
      <c r="J6" s="4">
        <v>5</v>
      </c>
    </row>
    <row r="7" spans="1:10" x14ac:dyDescent="0.25">
      <c r="A7" s="1" t="s">
        <v>1</v>
      </c>
      <c r="B7" s="5">
        <v>11628</v>
      </c>
      <c r="C7" s="6">
        <v>0.27700000000000002</v>
      </c>
      <c r="D7" s="4">
        <f t="shared" si="0"/>
        <v>33</v>
      </c>
      <c r="E7" s="6">
        <v>0.28699999999999998</v>
      </c>
      <c r="F7" s="4">
        <f t="shared" si="1"/>
        <v>27</v>
      </c>
      <c r="G7" s="4">
        <v>4</v>
      </c>
      <c r="H7" s="4">
        <f t="shared" si="2"/>
        <v>37</v>
      </c>
      <c r="I7" s="7">
        <v>0.95</v>
      </c>
      <c r="J7" s="4">
        <v>40</v>
      </c>
    </row>
    <row r="8" spans="1:10" x14ac:dyDescent="0.25">
      <c r="A8" s="1" t="s">
        <v>12</v>
      </c>
      <c r="B8" s="5">
        <v>13143</v>
      </c>
      <c r="C8" s="6">
        <v>0.32900000000000001</v>
      </c>
      <c r="D8" s="4">
        <f t="shared" si="0"/>
        <v>47</v>
      </c>
      <c r="E8" s="6">
        <v>0.34100000000000003</v>
      </c>
      <c r="F8" s="4">
        <f t="shared" si="1"/>
        <v>26</v>
      </c>
      <c r="G8" s="4">
        <v>6</v>
      </c>
      <c r="H8" s="4">
        <f t="shared" si="2"/>
        <v>27</v>
      </c>
      <c r="I8" s="7">
        <v>1.1100000000000001</v>
      </c>
      <c r="J8" s="4">
        <v>31</v>
      </c>
    </row>
    <row r="9" spans="1:10" ht="15" customHeight="1" x14ac:dyDescent="0.25">
      <c r="A9" s="1" t="s">
        <v>18</v>
      </c>
      <c r="B9" s="5">
        <v>13241</v>
      </c>
      <c r="C9" s="6">
        <v>0.28799999999999998</v>
      </c>
      <c r="D9" s="4">
        <f t="shared" si="0"/>
        <v>37</v>
      </c>
      <c r="E9" s="6">
        <v>0.25900000000000001</v>
      </c>
      <c r="F9" s="4">
        <f t="shared" si="1"/>
        <v>30</v>
      </c>
      <c r="G9" s="4">
        <v>6</v>
      </c>
      <c r="H9" s="4">
        <f t="shared" si="2"/>
        <v>27</v>
      </c>
      <c r="I9" s="7">
        <v>1.07</v>
      </c>
      <c r="J9" s="4">
        <v>34</v>
      </c>
    </row>
    <row r="10" spans="1:10" x14ac:dyDescent="0.25">
      <c r="A10" s="1" t="s">
        <v>20</v>
      </c>
      <c r="B10" s="5">
        <v>9058</v>
      </c>
      <c r="C10" s="6">
        <v>0.221</v>
      </c>
      <c r="D10" s="4">
        <f t="shared" si="0"/>
        <v>13</v>
      </c>
      <c r="E10" s="6">
        <v>0.189</v>
      </c>
      <c r="F10" s="4">
        <f t="shared" si="1"/>
        <v>43</v>
      </c>
      <c r="G10" s="4">
        <v>8</v>
      </c>
      <c r="H10" s="4">
        <f t="shared" si="2"/>
        <v>12</v>
      </c>
      <c r="I10" s="7">
        <v>1.21</v>
      </c>
      <c r="J10" s="4">
        <v>26</v>
      </c>
    </row>
    <row r="11" spans="1:10" x14ac:dyDescent="0.25">
      <c r="A11" s="1" t="s">
        <v>3</v>
      </c>
      <c r="B11" s="5">
        <v>21948</v>
      </c>
      <c r="C11" s="6">
        <v>0.36599999999999999</v>
      </c>
      <c r="D11" s="4">
        <f t="shared" si="0"/>
        <v>51</v>
      </c>
      <c r="E11" s="6">
        <v>1</v>
      </c>
      <c r="F11" s="4">
        <f t="shared" si="1"/>
        <v>1</v>
      </c>
      <c r="G11" s="4">
        <v>8</v>
      </c>
      <c r="H11" s="4">
        <f t="shared" si="2"/>
        <v>12</v>
      </c>
      <c r="I11" s="7">
        <v>1.73</v>
      </c>
      <c r="J11" s="4">
        <v>2</v>
      </c>
    </row>
    <row r="12" spans="1:10" x14ac:dyDescent="0.25">
      <c r="A12" s="1" t="s">
        <v>38</v>
      </c>
      <c r="B12" s="5">
        <v>8376</v>
      </c>
      <c r="C12" s="6">
        <v>0.246</v>
      </c>
      <c r="D12" s="4">
        <f t="shared" si="0"/>
        <v>21</v>
      </c>
      <c r="E12" s="6">
        <v>0.88600000000000001</v>
      </c>
      <c r="F12" s="4">
        <f t="shared" si="1"/>
        <v>2</v>
      </c>
      <c r="G12" s="4">
        <v>3</v>
      </c>
      <c r="H12" s="4">
        <f t="shared" si="2"/>
        <v>40</v>
      </c>
      <c r="I12" s="7">
        <v>1.34</v>
      </c>
      <c r="J12" s="4">
        <v>17</v>
      </c>
    </row>
    <row r="13" spans="1:10" x14ac:dyDescent="0.25">
      <c r="A13" s="1" t="s">
        <v>21</v>
      </c>
      <c r="B13" s="5">
        <v>7025</v>
      </c>
      <c r="C13" s="6">
        <v>0.20100000000000001</v>
      </c>
      <c r="D13" s="4">
        <f t="shared" si="0"/>
        <v>9</v>
      </c>
      <c r="E13" s="6">
        <v>0.65900000000000003</v>
      </c>
      <c r="F13" s="4">
        <f t="shared" si="1"/>
        <v>8</v>
      </c>
      <c r="G13" s="4">
        <v>8</v>
      </c>
      <c r="H13" s="4">
        <f t="shared" si="2"/>
        <v>12</v>
      </c>
      <c r="I13" s="7">
        <v>1.57</v>
      </c>
      <c r="J13" s="4">
        <v>4</v>
      </c>
    </row>
    <row r="14" spans="1:10" x14ac:dyDescent="0.25">
      <c r="A14" s="1" t="s">
        <v>8</v>
      </c>
      <c r="B14" s="5">
        <v>11748</v>
      </c>
      <c r="C14" s="6">
        <v>0.29399999999999998</v>
      </c>
      <c r="D14" s="4">
        <f t="shared" si="0"/>
        <v>40</v>
      </c>
      <c r="E14" s="6">
        <v>0.13400000000000001</v>
      </c>
      <c r="F14" s="4">
        <f t="shared" si="1"/>
        <v>48</v>
      </c>
      <c r="G14" s="4" t="s">
        <v>54</v>
      </c>
      <c r="H14" s="4" t="s">
        <v>54</v>
      </c>
      <c r="I14" s="7">
        <v>0.53</v>
      </c>
      <c r="J14" s="4">
        <v>50</v>
      </c>
    </row>
    <row r="15" spans="1:10" x14ac:dyDescent="0.25">
      <c r="A15" s="1" t="s">
        <v>45</v>
      </c>
      <c r="B15" s="5">
        <v>6483</v>
      </c>
      <c r="C15" s="6">
        <v>0.216</v>
      </c>
      <c r="D15" s="4">
        <f t="shared" si="0"/>
        <v>11</v>
      </c>
      <c r="E15" s="6">
        <v>0.128</v>
      </c>
      <c r="F15" s="4">
        <f t="shared" si="1"/>
        <v>50</v>
      </c>
      <c r="G15" s="4" t="s">
        <v>54</v>
      </c>
      <c r="H15" s="4" t="s">
        <v>54</v>
      </c>
      <c r="I15" s="7">
        <v>0.56999999999999995</v>
      </c>
      <c r="J15" s="4">
        <v>47</v>
      </c>
    </row>
    <row r="16" spans="1:10" x14ac:dyDescent="0.25">
      <c r="A16" s="1" t="s">
        <v>31</v>
      </c>
      <c r="B16" s="5">
        <v>12568</v>
      </c>
      <c r="C16" s="6">
        <v>0.314</v>
      </c>
      <c r="D16" s="4">
        <f t="shared" si="0"/>
        <v>45</v>
      </c>
      <c r="E16" s="6">
        <v>0.41399999999999998</v>
      </c>
      <c r="F16" s="4">
        <f t="shared" si="1"/>
        <v>17</v>
      </c>
      <c r="G16" s="4">
        <v>8</v>
      </c>
      <c r="H16" s="4">
        <f>RANK(G16,$G$3:$G$53)</f>
        <v>12</v>
      </c>
      <c r="I16" s="7">
        <v>1.32</v>
      </c>
      <c r="J16" s="4">
        <v>21</v>
      </c>
    </row>
    <row r="17" spans="1:10" x14ac:dyDescent="0.25">
      <c r="A17" s="1" t="s">
        <v>49</v>
      </c>
      <c r="B17" s="5">
        <v>8281</v>
      </c>
      <c r="C17" s="6">
        <v>0.24399999999999999</v>
      </c>
      <c r="D17" s="4">
        <f t="shared" si="0"/>
        <v>19</v>
      </c>
      <c r="E17" s="6">
        <v>0.14499999999999999</v>
      </c>
      <c r="F17" s="4">
        <f t="shared" si="1"/>
        <v>46</v>
      </c>
      <c r="G17" s="4" t="s">
        <v>54</v>
      </c>
      <c r="H17" s="4" t="s">
        <v>54</v>
      </c>
      <c r="I17" s="7">
        <v>0.56000000000000005</v>
      </c>
      <c r="J17" s="4">
        <v>48</v>
      </c>
    </row>
    <row r="18" spans="1:10" x14ac:dyDescent="0.25">
      <c r="A18" s="1" t="s">
        <v>13</v>
      </c>
      <c r="B18" s="5">
        <v>9185</v>
      </c>
      <c r="C18" s="6">
        <v>0.26200000000000001</v>
      </c>
      <c r="D18" s="4">
        <f t="shared" si="0"/>
        <v>30</v>
      </c>
      <c r="E18" s="6">
        <v>0.70399999999999996</v>
      </c>
      <c r="F18" s="4">
        <f t="shared" si="1"/>
        <v>7</v>
      </c>
      <c r="G18" s="4">
        <v>6.9</v>
      </c>
      <c r="H18" s="4">
        <f t="shared" ref="H18:H26" si="3">RANK(G18,$G$3:$G$53)</f>
        <v>25</v>
      </c>
      <c r="I18" s="7">
        <v>1.49</v>
      </c>
      <c r="J18" s="4">
        <v>7</v>
      </c>
    </row>
    <row r="19" spans="1:10" x14ac:dyDescent="0.25">
      <c r="A19" s="1" t="s">
        <v>42</v>
      </c>
      <c r="B19" s="5">
        <v>10787</v>
      </c>
      <c r="C19" s="6">
        <v>0.308</v>
      </c>
      <c r="D19" s="4">
        <f t="shared" si="0"/>
        <v>44</v>
      </c>
      <c r="E19" s="6">
        <v>0.36199999999999999</v>
      </c>
      <c r="F19" s="4">
        <f t="shared" si="1"/>
        <v>21</v>
      </c>
      <c r="G19" s="4">
        <v>6</v>
      </c>
      <c r="H19" s="4">
        <f t="shared" si="3"/>
        <v>27</v>
      </c>
      <c r="I19" s="7">
        <v>1.1399999999999999</v>
      </c>
      <c r="J19" s="4">
        <v>29</v>
      </c>
    </row>
    <row r="20" spans="1:10" x14ac:dyDescent="0.25">
      <c r="A20" s="1" t="s">
        <v>34</v>
      </c>
      <c r="B20" s="5">
        <v>6194</v>
      </c>
      <c r="C20" s="6">
        <v>0.187</v>
      </c>
      <c r="D20" s="4">
        <f t="shared" si="0"/>
        <v>6</v>
      </c>
      <c r="E20" s="6">
        <v>0.443</v>
      </c>
      <c r="F20" s="4">
        <f t="shared" si="1"/>
        <v>16</v>
      </c>
      <c r="G20" s="4">
        <v>9</v>
      </c>
      <c r="H20" s="4">
        <f t="shared" si="3"/>
        <v>5</v>
      </c>
      <c r="I20" s="7">
        <v>1.5</v>
      </c>
      <c r="J20" s="4">
        <v>6</v>
      </c>
    </row>
    <row r="21" spans="1:10" x14ac:dyDescent="0.25">
      <c r="A21" s="1" t="s">
        <v>23</v>
      </c>
      <c r="B21" s="5">
        <v>5655</v>
      </c>
      <c r="C21" s="6">
        <v>0.17699999999999999</v>
      </c>
      <c r="D21" s="4">
        <f t="shared" si="0"/>
        <v>3</v>
      </c>
      <c r="E21" s="6">
        <v>0.45</v>
      </c>
      <c r="F21" s="4">
        <f t="shared" si="1"/>
        <v>15</v>
      </c>
      <c r="G21" s="4">
        <v>8</v>
      </c>
      <c r="H21" s="4">
        <f t="shared" si="3"/>
        <v>12</v>
      </c>
      <c r="I21" s="7">
        <v>1.43</v>
      </c>
      <c r="J21" s="4">
        <v>9</v>
      </c>
    </row>
    <row r="22" spans="1:10" x14ac:dyDescent="0.25">
      <c r="A22" s="1" t="s">
        <v>5</v>
      </c>
      <c r="B22" s="5">
        <v>9360</v>
      </c>
      <c r="C22" s="6">
        <v>0.26</v>
      </c>
      <c r="D22" s="4">
        <f t="shared" si="0"/>
        <v>27</v>
      </c>
      <c r="E22" s="6">
        <v>0.51800000000000002</v>
      </c>
      <c r="F22" s="4">
        <f t="shared" si="1"/>
        <v>11</v>
      </c>
      <c r="G22" s="4">
        <v>6</v>
      </c>
      <c r="H22" s="4">
        <f t="shared" si="3"/>
        <v>27</v>
      </c>
      <c r="I22" s="7">
        <v>1.28</v>
      </c>
      <c r="J22" s="4">
        <v>23</v>
      </c>
    </row>
    <row r="23" spans="1:10" x14ac:dyDescent="0.25">
      <c r="A23" s="1" t="s">
        <v>25</v>
      </c>
      <c r="B23" s="5">
        <v>13897</v>
      </c>
      <c r="C23" s="6">
        <v>0.27900000000000003</v>
      </c>
      <c r="D23" s="4">
        <f t="shared" si="0"/>
        <v>35</v>
      </c>
      <c r="E23" s="6">
        <v>0.48299999999999998</v>
      </c>
      <c r="F23" s="4">
        <f t="shared" si="1"/>
        <v>14</v>
      </c>
      <c r="G23" s="4">
        <v>8</v>
      </c>
      <c r="H23" s="4">
        <f t="shared" si="3"/>
        <v>12</v>
      </c>
      <c r="I23" s="7">
        <v>1.4</v>
      </c>
      <c r="J23" s="4">
        <v>13</v>
      </c>
    </row>
    <row r="24" spans="1:10" x14ac:dyDescent="0.25">
      <c r="A24" s="1" t="s">
        <v>33</v>
      </c>
      <c r="B24" s="5">
        <v>16549</v>
      </c>
      <c r="C24" s="6">
        <v>0.34100000000000003</v>
      </c>
      <c r="D24" s="4">
        <f t="shared" si="0"/>
        <v>49</v>
      </c>
      <c r="E24" s="6">
        <v>0.253</v>
      </c>
      <c r="F24" s="4">
        <f t="shared" si="1"/>
        <v>31</v>
      </c>
      <c r="G24" s="4">
        <v>6</v>
      </c>
      <c r="H24" s="4">
        <f t="shared" si="3"/>
        <v>27</v>
      </c>
      <c r="I24" s="7">
        <v>1.04</v>
      </c>
      <c r="J24" s="4">
        <v>38</v>
      </c>
    </row>
    <row r="25" spans="1:10" x14ac:dyDescent="0.25">
      <c r="A25" s="1" t="s">
        <v>46</v>
      </c>
      <c r="B25" s="5">
        <v>9724</v>
      </c>
      <c r="C25" s="6">
        <v>0.26300000000000001</v>
      </c>
      <c r="D25" s="4">
        <f t="shared" si="0"/>
        <v>31</v>
      </c>
      <c r="E25" s="6">
        <v>0.35499999999999998</v>
      </c>
      <c r="F25" s="4">
        <f t="shared" si="1"/>
        <v>22</v>
      </c>
      <c r="G25" s="4">
        <v>7</v>
      </c>
      <c r="H25" s="4">
        <f t="shared" si="3"/>
        <v>21</v>
      </c>
      <c r="I25" s="7">
        <v>1.23</v>
      </c>
      <c r="J25" s="4">
        <v>25</v>
      </c>
    </row>
    <row r="26" spans="1:10" x14ac:dyDescent="0.25">
      <c r="A26" s="1" t="s">
        <v>15</v>
      </c>
      <c r="B26" s="5">
        <v>13993</v>
      </c>
      <c r="C26" s="6">
        <v>0.35</v>
      </c>
      <c r="D26" s="4">
        <f t="shared" si="0"/>
        <v>50</v>
      </c>
      <c r="E26" s="6">
        <v>0.152</v>
      </c>
      <c r="F26" s="4">
        <f t="shared" si="1"/>
        <v>45</v>
      </c>
      <c r="G26" s="4">
        <v>9</v>
      </c>
      <c r="H26" s="4">
        <f t="shared" si="3"/>
        <v>5</v>
      </c>
      <c r="I26" s="7">
        <v>1.18</v>
      </c>
      <c r="J26" s="4">
        <v>28</v>
      </c>
    </row>
    <row r="27" spans="1:10" x14ac:dyDescent="0.25">
      <c r="A27" s="1" t="s">
        <v>41</v>
      </c>
      <c r="B27" s="5">
        <v>5496</v>
      </c>
      <c r="C27" s="6">
        <v>0.183</v>
      </c>
      <c r="D27" s="4">
        <f t="shared" si="0"/>
        <v>4</v>
      </c>
      <c r="E27" s="6">
        <v>0.37</v>
      </c>
      <c r="F27" s="4">
        <f t="shared" si="1"/>
        <v>20</v>
      </c>
      <c r="G27" s="4" t="s">
        <v>54</v>
      </c>
      <c r="H27" s="4" t="s">
        <v>54</v>
      </c>
      <c r="I27" s="7">
        <v>0.77</v>
      </c>
      <c r="J27" s="4">
        <v>42</v>
      </c>
    </row>
    <row r="28" spans="1:10" x14ac:dyDescent="0.25">
      <c r="A28" s="1" t="s">
        <v>37</v>
      </c>
      <c r="B28" s="5">
        <v>8736</v>
      </c>
      <c r="C28" s="6">
        <v>0.25700000000000001</v>
      </c>
      <c r="D28" s="4">
        <f t="shared" si="0"/>
        <v>25</v>
      </c>
      <c r="E28" s="6">
        <v>0.19</v>
      </c>
      <c r="F28" s="4">
        <f t="shared" si="1"/>
        <v>41</v>
      </c>
      <c r="G28" s="4">
        <v>7</v>
      </c>
      <c r="H28" s="4">
        <f>RANK(G28,$G$3:$G$53)</f>
        <v>21</v>
      </c>
      <c r="I28" s="7">
        <v>1.1100000000000001</v>
      </c>
      <c r="J28" s="4">
        <v>31</v>
      </c>
    </row>
    <row r="29" spans="1:10" x14ac:dyDescent="0.25">
      <c r="A29" s="1" t="s">
        <v>47</v>
      </c>
      <c r="B29" s="5">
        <v>8858</v>
      </c>
      <c r="C29" s="6">
        <v>0.28000000000000003</v>
      </c>
      <c r="D29" s="4">
        <f t="shared" si="0"/>
        <v>36</v>
      </c>
      <c r="E29" s="6">
        <v>0.218</v>
      </c>
      <c r="F29" s="4">
        <f t="shared" si="1"/>
        <v>37</v>
      </c>
      <c r="G29" s="4" t="s">
        <v>54</v>
      </c>
      <c r="H29" s="4" t="s">
        <v>54</v>
      </c>
      <c r="I29" s="7">
        <v>0.6</v>
      </c>
      <c r="J29" s="4">
        <v>46</v>
      </c>
    </row>
    <row r="30" spans="1:10" x14ac:dyDescent="0.25">
      <c r="A30" s="1" t="s">
        <v>7</v>
      </c>
      <c r="B30" s="5">
        <v>9100</v>
      </c>
      <c r="C30" s="6">
        <v>0.27700000000000002</v>
      </c>
      <c r="D30" s="4">
        <f t="shared" si="0"/>
        <v>33</v>
      </c>
      <c r="E30" s="6">
        <v>0.34599999999999997</v>
      </c>
      <c r="F30" s="4">
        <f t="shared" si="1"/>
        <v>23</v>
      </c>
      <c r="G30" s="4">
        <v>6</v>
      </c>
      <c r="H30" s="4">
        <f>RANK(G30,$G$3:$G$53)</f>
        <v>27</v>
      </c>
      <c r="I30" s="7">
        <v>1.1399999999999999</v>
      </c>
      <c r="J30" s="4">
        <v>29</v>
      </c>
    </row>
    <row r="31" spans="1:10" x14ac:dyDescent="0.25">
      <c r="A31" s="1" t="s">
        <v>27</v>
      </c>
      <c r="B31" s="5">
        <v>10095</v>
      </c>
      <c r="C31" s="6">
        <v>0.28799999999999998</v>
      </c>
      <c r="D31" s="4">
        <f t="shared" si="0"/>
        <v>37</v>
      </c>
      <c r="E31" s="6">
        <v>0.13900000000000001</v>
      </c>
      <c r="F31" s="4">
        <f t="shared" si="1"/>
        <v>47</v>
      </c>
      <c r="G31" s="4">
        <v>7</v>
      </c>
      <c r="H31" s="4">
        <f>RANK(G31,$G$3:$G$53)</f>
        <v>21</v>
      </c>
      <c r="I31" s="7">
        <v>1.06</v>
      </c>
      <c r="J31" s="4">
        <v>37</v>
      </c>
    </row>
    <row r="32" spans="1:10" x14ac:dyDescent="0.25">
      <c r="A32" s="1" t="s">
        <v>26</v>
      </c>
      <c r="B32" s="5">
        <v>11901</v>
      </c>
      <c r="C32" s="6">
        <v>0.29799999999999999</v>
      </c>
      <c r="D32" s="4">
        <f t="shared" si="0"/>
        <v>42</v>
      </c>
      <c r="E32" s="6">
        <v>0.123</v>
      </c>
      <c r="F32" s="4">
        <f t="shared" si="1"/>
        <v>51</v>
      </c>
      <c r="G32" s="4" t="s">
        <v>54</v>
      </c>
      <c r="H32" s="4" t="s">
        <v>54</v>
      </c>
      <c r="I32" s="7">
        <v>0.51</v>
      </c>
      <c r="J32" s="4">
        <v>51</v>
      </c>
    </row>
    <row r="33" spans="1:10" x14ac:dyDescent="0.25">
      <c r="A33" s="1" t="s">
        <v>9</v>
      </c>
      <c r="B33" s="5">
        <v>11534</v>
      </c>
      <c r="C33" s="6">
        <v>0.24</v>
      </c>
      <c r="D33" s="4">
        <f t="shared" si="0"/>
        <v>17</v>
      </c>
      <c r="E33" s="6">
        <v>0.39800000000000002</v>
      </c>
      <c r="F33" s="4">
        <f t="shared" si="1"/>
        <v>18</v>
      </c>
      <c r="G33" s="4">
        <v>8.8000000000000007</v>
      </c>
      <c r="H33" s="4">
        <f>RANK(G33,$G$3:$G$53)</f>
        <v>11</v>
      </c>
      <c r="I33" s="7">
        <v>1.42</v>
      </c>
      <c r="J33" s="4">
        <v>11</v>
      </c>
    </row>
    <row r="34" spans="1:10" x14ac:dyDescent="0.25">
      <c r="A34" s="1" t="s">
        <v>29</v>
      </c>
      <c r="B34" s="5">
        <v>7523</v>
      </c>
      <c r="C34" s="6">
        <v>0.215</v>
      </c>
      <c r="D34" s="4">
        <f t="shared" si="0"/>
        <v>10</v>
      </c>
      <c r="E34" s="6">
        <v>0.39100000000000001</v>
      </c>
      <c r="F34" s="4">
        <f t="shared" si="1"/>
        <v>19</v>
      </c>
      <c r="G34" s="4">
        <v>8</v>
      </c>
      <c r="H34" s="4">
        <f>RANK(G34,$G$3:$G$53)</f>
        <v>12</v>
      </c>
      <c r="I34" s="7">
        <v>1.37</v>
      </c>
      <c r="J34" s="4">
        <v>15</v>
      </c>
    </row>
    <row r="35" spans="1:10" x14ac:dyDescent="0.25">
      <c r="A35" s="1" t="s">
        <v>2</v>
      </c>
      <c r="B35" s="5">
        <v>14508</v>
      </c>
      <c r="C35" s="6">
        <v>0.33100000000000002</v>
      </c>
      <c r="D35" s="4">
        <f t="shared" ref="D35:D53" si="4">_xlfn.RANK.EQ(C35,$C$3:$C$53,1)</f>
        <v>48</v>
      </c>
      <c r="E35" s="6">
        <v>0.60499999999999998</v>
      </c>
      <c r="F35" s="4">
        <f t="shared" ref="F35:F53" si="5">_xlfn.RANK.EQ(E35, $E$3:$E$53)</f>
        <v>10</v>
      </c>
      <c r="G35" s="4">
        <v>7</v>
      </c>
      <c r="H35" s="4">
        <f>RANK(G35,$G$3:$G$53)</f>
        <v>21</v>
      </c>
      <c r="I35" s="7">
        <v>1.38</v>
      </c>
      <c r="J35" s="4">
        <v>14</v>
      </c>
    </row>
    <row r="36" spans="1:10" x14ac:dyDescent="0.25">
      <c r="A36" s="1" t="s">
        <v>28</v>
      </c>
      <c r="B36" s="5">
        <v>9107</v>
      </c>
      <c r="C36" s="6">
        <v>0.26</v>
      </c>
      <c r="D36" s="4">
        <f t="shared" si="4"/>
        <v>27</v>
      </c>
      <c r="E36" s="6">
        <v>0.34200000000000003</v>
      </c>
      <c r="F36" s="4">
        <f t="shared" si="5"/>
        <v>25</v>
      </c>
      <c r="G36" s="4">
        <v>10</v>
      </c>
      <c r="H36" s="4">
        <f>RANK(G36,$G$3:$G$53)</f>
        <v>1</v>
      </c>
      <c r="I36" s="7">
        <v>1.45</v>
      </c>
      <c r="J36" s="4">
        <v>8</v>
      </c>
    </row>
    <row r="37" spans="1:10" x14ac:dyDescent="0.25">
      <c r="A37" s="1" t="s">
        <v>39</v>
      </c>
      <c r="B37" s="5">
        <v>7871</v>
      </c>
      <c r="C37" s="6">
        <v>0.22500000000000001</v>
      </c>
      <c r="D37" s="4">
        <f t="shared" si="4"/>
        <v>14</v>
      </c>
      <c r="E37" s="6">
        <v>0.224</v>
      </c>
      <c r="F37" s="4">
        <f t="shared" si="5"/>
        <v>36</v>
      </c>
      <c r="G37" s="4" t="s">
        <v>54</v>
      </c>
      <c r="H37" s="4" t="s">
        <v>54</v>
      </c>
      <c r="I37" s="7">
        <v>0.63</v>
      </c>
      <c r="J37" s="4">
        <v>44</v>
      </c>
    </row>
    <row r="38" spans="1:10" x14ac:dyDescent="0.25">
      <c r="A38" s="1" t="s">
        <v>32</v>
      </c>
      <c r="B38" s="5">
        <v>7771</v>
      </c>
      <c r="C38" s="6">
        <v>0.216</v>
      </c>
      <c r="D38" s="4">
        <f t="shared" si="4"/>
        <v>11</v>
      </c>
      <c r="E38" s="6">
        <v>0.191</v>
      </c>
      <c r="F38" s="4">
        <f t="shared" si="5"/>
        <v>40</v>
      </c>
      <c r="G38" s="4">
        <v>4</v>
      </c>
      <c r="H38" s="4">
        <f t="shared" ref="H38:H43" si="6">RANK(G38,$G$3:$G$53)</f>
        <v>37</v>
      </c>
      <c r="I38" s="7">
        <v>0.91</v>
      </c>
      <c r="J38" s="4">
        <v>41</v>
      </c>
    </row>
    <row r="39" spans="1:10" x14ac:dyDescent="0.25">
      <c r="A39" s="1" t="s">
        <v>10</v>
      </c>
      <c r="B39" s="5">
        <v>7741</v>
      </c>
      <c r="C39" s="6">
        <v>0.24199999999999999</v>
      </c>
      <c r="D39" s="4">
        <f t="shared" si="4"/>
        <v>18</v>
      </c>
      <c r="E39" s="6">
        <v>0.871</v>
      </c>
      <c r="F39" s="4">
        <f t="shared" si="5"/>
        <v>3</v>
      </c>
      <c r="G39" s="4">
        <v>9</v>
      </c>
      <c r="H39" s="4">
        <f t="shared" si="6"/>
        <v>5</v>
      </c>
      <c r="I39" s="7">
        <v>1.78</v>
      </c>
      <c r="J39" s="4">
        <v>1</v>
      </c>
    </row>
    <row r="40" spans="1:10" x14ac:dyDescent="0.25">
      <c r="A40" s="1" t="s">
        <v>6</v>
      </c>
      <c r="B40" s="5">
        <v>11078</v>
      </c>
      <c r="C40" s="6">
        <v>0.29199999999999998</v>
      </c>
      <c r="D40" s="4">
        <f t="shared" si="4"/>
        <v>39</v>
      </c>
      <c r="E40" s="6">
        <v>0.23</v>
      </c>
      <c r="F40" s="4">
        <f t="shared" si="5"/>
        <v>34</v>
      </c>
      <c r="G40" s="4">
        <v>8</v>
      </c>
      <c r="H40" s="4">
        <f t="shared" si="6"/>
        <v>12</v>
      </c>
      <c r="I40" s="7">
        <v>1.2</v>
      </c>
      <c r="J40" s="4">
        <v>27</v>
      </c>
    </row>
    <row r="41" spans="1:10" x14ac:dyDescent="0.25">
      <c r="A41" s="1" t="s">
        <v>40</v>
      </c>
      <c r="B41" s="5">
        <v>10470</v>
      </c>
      <c r="C41" s="6">
        <v>0.27600000000000002</v>
      </c>
      <c r="D41" s="4">
        <f t="shared" si="4"/>
        <v>32</v>
      </c>
      <c r="E41" s="6">
        <v>0.28399999999999997</v>
      </c>
      <c r="F41" s="4">
        <f t="shared" si="5"/>
        <v>28</v>
      </c>
      <c r="G41" s="4">
        <v>5.6</v>
      </c>
      <c r="H41" s="4">
        <f t="shared" si="6"/>
        <v>34</v>
      </c>
      <c r="I41" s="7">
        <v>1.07</v>
      </c>
      <c r="J41" s="4">
        <v>34</v>
      </c>
    </row>
    <row r="42" spans="1:10" x14ac:dyDescent="0.25">
      <c r="A42" s="1" t="s">
        <v>4</v>
      </c>
      <c r="B42" s="5">
        <v>12662</v>
      </c>
      <c r="C42" s="6">
        <v>0.29399999999999998</v>
      </c>
      <c r="D42" s="4">
        <f t="shared" si="4"/>
        <v>40</v>
      </c>
      <c r="E42" s="6">
        <v>0.184</v>
      </c>
      <c r="F42" s="4">
        <f t="shared" si="5"/>
        <v>44</v>
      </c>
      <c r="G42" s="4">
        <v>10</v>
      </c>
      <c r="H42" s="4">
        <f t="shared" si="6"/>
        <v>1</v>
      </c>
      <c r="I42" s="7">
        <v>1.31</v>
      </c>
      <c r="J42" s="4">
        <v>22</v>
      </c>
    </row>
    <row r="43" spans="1:10" x14ac:dyDescent="0.25">
      <c r="A43" s="1" t="s">
        <v>22</v>
      </c>
      <c r="B43" s="5">
        <v>6372</v>
      </c>
      <c r="C43" s="6">
        <v>0.19900000000000001</v>
      </c>
      <c r="D43" s="4">
        <f t="shared" si="4"/>
        <v>8</v>
      </c>
      <c r="E43" s="6">
        <v>0.50900000000000001</v>
      </c>
      <c r="F43" s="4">
        <f t="shared" si="5"/>
        <v>12</v>
      </c>
      <c r="G43" s="4">
        <v>6.2</v>
      </c>
      <c r="H43" s="4">
        <f t="shared" si="6"/>
        <v>26</v>
      </c>
      <c r="I43" s="7">
        <v>1.33</v>
      </c>
      <c r="J43" s="4">
        <v>19</v>
      </c>
    </row>
    <row r="44" spans="1:10" x14ac:dyDescent="0.25">
      <c r="A44" s="1" t="s">
        <v>35</v>
      </c>
      <c r="B44" s="5">
        <v>5571</v>
      </c>
      <c r="C44" s="6">
        <v>0.186</v>
      </c>
      <c r="D44" s="4">
        <f t="shared" si="4"/>
        <v>5</v>
      </c>
      <c r="E44" s="6">
        <v>0.24</v>
      </c>
      <c r="F44" s="4">
        <f t="shared" si="5"/>
        <v>33</v>
      </c>
      <c r="G44" s="4" t="s">
        <v>54</v>
      </c>
      <c r="H44" s="4" t="s">
        <v>54</v>
      </c>
      <c r="I44" s="7">
        <v>0.67</v>
      </c>
      <c r="J44" s="4">
        <v>43</v>
      </c>
    </row>
    <row r="45" spans="1:10" x14ac:dyDescent="0.25">
      <c r="A45" s="1" t="s">
        <v>43</v>
      </c>
      <c r="B45" s="5">
        <v>5857</v>
      </c>
      <c r="C45" s="6">
        <v>0.17499999999999999</v>
      </c>
      <c r="D45" s="4">
        <f t="shared" si="4"/>
        <v>2</v>
      </c>
      <c r="E45" s="6">
        <v>0.34599999999999997</v>
      </c>
      <c r="F45" s="4">
        <f t="shared" si="5"/>
        <v>23</v>
      </c>
      <c r="G45" s="4">
        <v>9</v>
      </c>
      <c r="H45" s="4">
        <f>RANK(G45,$G$3:$G$53)</f>
        <v>5</v>
      </c>
      <c r="I45" s="7">
        <v>1.43</v>
      </c>
      <c r="J45" s="4">
        <v>9</v>
      </c>
    </row>
    <row r="46" spans="1:10" x14ac:dyDescent="0.25">
      <c r="A46" s="1" t="s">
        <v>19</v>
      </c>
      <c r="B46" s="5">
        <v>8619</v>
      </c>
      <c r="C46" s="6">
        <v>0.246</v>
      </c>
      <c r="D46" s="4">
        <f t="shared" si="4"/>
        <v>21</v>
      </c>
      <c r="E46" s="6">
        <v>0.61599999999999999</v>
      </c>
      <c r="F46" s="4">
        <f t="shared" si="5"/>
        <v>9</v>
      </c>
      <c r="G46" s="4">
        <v>2</v>
      </c>
      <c r="H46" s="4">
        <f>RANK(G46,$G$3:$G$53)</f>
        <v>41</v>
      </c>
      <c r="I46" s="7">
        <v>1.07</v>
      </c>
      <c r="J46" s="4">
        <v>34</v>
      </c>
    </row>
    <row r="47" spans="1:10" x14ac:dyDescent="0.25">
      <c r="A47" s="1" t="s">
        <v>51</v>
      </c>
      <c r="B47" s="5">
        <v>8052</v>
      </c>
      <c r="C47" s="6">
        <v>0.23</v>
      </c>
      <c r="D47" s="4">
        <f t="shared" si="4"/>
        <v>15</v>
      </c>
      <c r="E47" s="6">
        <v>0.13</v>
      </c>
      <c r="F47" s="4">
        <f t="shared" si="5"/>
        <v>49</v>
      </c>
      <c r="G47" s="4" t="s">
        <v>54</v>
      </c>
      <c r="H47" s="4" t="s">
        <v>54</v>
      </c>
      <c r="I47" s="7">
        <v>0.56000000000000005</v>
      </c>
      <c r="J47" s="4">
        <v>48</v>
      </c>
    </row>
    <row r="48" spans="1:10" x14ac:dyDescent="0.25">
      <c r="A48" s="1" t="s">
        <v>16</v>
      </c>
      <c r="B48" s="5">
        <v>10103</v>
      </c>
      <c r="C48" s="6">
        <v>0.26</v>
      </c>
      <c r="D48" s="4">
        <f t="shared" si="4"/>
        <v>27</v>
      </c>
      <c r="E48" s="6">
        <v>0.79600000000000004</v>
      </c>
      <c r="F48" s="4">
        <f t="shared" si="5"/>
        <v>5</v>
      </c>
      <c r="G48" s="4">
        <v>4</v>
      </c>
      <c r="H48" s="4">
        <f>RANK(G48,$G$3:$G$53)</f>
        <v>37</v>
      </c>
      <c r="I48" s="7">
        <v>1.34</v>
      </c>
      <c r="J48" s="4">
        <v>17</v>
      </c>
    </row>
    <row r="49" spans="1:10" x14ac:dyDescent="0.25">
      <c r="A49" s="1" t="s">
        <v>48</v>
      </c>
      <c r="B49" s="5">
        <v>10028</v>
      </c>
      <c r="C49" s="6">
        <v>0.245</v>
      </c>
      <c r="D49" s="4">
        <f t="shared" si="4"/>
        <v>20</v>
      </c>
      <c r="E49" s="6">
        <v>0.26500000000000001</v>
      </c>
      <c r="F49" s="4">
        <f t="shared" si="5"/>
        <v>29</v>
      </c>
      <c r="G49" s="4">
        <v>6</v>
      </c>
      <c r="H49" s="4">
        <f>RANK(G49,$G$3:$G$53)</f>
        <v>27</v>
      </c>
      <c r="I49" s="7">
        <v>1.1000000000000001</v>
      </c>
      <c r="J49" s="4">
        <v>33</v>
      </c>
    </row>
    <row r="50" spans="1:10" x14ac:dyDescent="0.25">
      <c r="A50" s="1" t="s">
        <v>14</v>
      </c>
      <c r="B50" s="5">
        <v>12332</v>
      </c>
      <c r="C50" s="6">
        <v>0.29899999999999999</v>
      </c>
      <c r="D50" s="4">
        <f t="shared" si="4"/>
        <v>43</v>
      </c>
      <c r="E50" s="6">
        <v>0.20100000000000001</v>
      </c>
      <c r="F50" s="4">
        <f t="shared" si="5"/>
        <v>39</v>
      </c>
      <c r="G50" s="4">
        <v>9</v>
      </c>
      <c r="H50" s="4">
        <f>RANK(G50,$G$3:$G$53)</f>
        <v>5</v>
      </c>
      <c r="I50" s="7">
        <v>1.25</v>
      </c>
      <c r="J50" s="4">
        <v>24</v>
      </c>
    </row>
    <row r="51" spans="1:10" x14ac:dyDescent="0.25">
      <c r="A51" s="1" t="s">
        <v>30</v>
      </c>
      <c r="B51" s="5">
        <v>7800</v>
      </c>
      <c r="C51" s="6">
        <v>0.25700000000000001</v>
      </c>
      <c r="D51" s="4">
        <f t="shared" si="4"/>
        <v>25</v>
      </c>
      <c r="E51" s="6">
        <v>0.85299999999999998</v>
      </c>
      <c r="F51" s="4">
        <f t="shared" si="5"/>
        <v>4</v>
      </c>
      <c r="G51" s="4">
        <v>8</v>
      </c>
      <c r="H51" s="4">
        <f>RANK(G51,$G$3:$G$53)</f>
        <v>12</v>
      </c>
      <c r="I51" s="7">
        <v>1.69</v>
      </c>
      <c r="J51" s="4">
        <v>3</v>
      </c>
    </row>
    <row r="52" spans="1:10" x14ac:dyDescent="0.25">
      <c r="A52" s="1" t="s">
        <v>17</v>
      </c>
      <c r="B52" s="5">
        <v>11342</v>
      </c>
      <c r="C52" s="6">
        <v>0.315</v>
      </c>
      <c r="D52" s="4">
        <f t="shared" si="4"/>
        <v>46</v>
      </c>
      <c r="E52" s="6">
        <v>0.72399999999999998</v>
      </c>
      <c r="F52" s="4">
        <f t="shared" si="5"/>
        <v>6</v>
      </c>
      <c r="G52" s="4">
        <v>5</v>
      </c>
      <c r="H52" s="4">
        <f>RANK(G52,$G$3:$G$53)</f>
        <v>35</v>
      </c>
      <c r="I52" s="7">
        <v>1.33</v>
      </c>
      <c r="J52" s="4">
        <v>19</v>
      </c>
    </row>
    <row r="53" spans="1:10" x14ac:dyDescent="0.25">
      <c r="A53" s="1" t="s">
        <v>50</v>
      </c>
      <c r="B53" s="5">
        <v>9233</v>
      </c>
      <c r="C53" s="6">
        <v>0.25600000000000001</v>
      </c>
      <c r="D53" s="4">
        <f t="shared" si="4"/>
        <v>24</v>
      </c>
      <c r="E53" s="6">
        <v>0.24199999999999999</v>
      </c>
      <c r="F53" s="4">
        <f t="shared" si="5"/>
        <v>32</v>
      </c>
      <c r="G53" s="4" t="s">
        <v>54</v>
      </c>
      <c r="H53" s="4" t="s">
        <v>54</v>
      </c>
      <c r="I53" s="7">
        <v>0.63</v>
      </c>
      <c r="J53" s="4">
        <v>44</v>
      </c>
    </row>
    <row r="54" spans="1:10" x14ac:dyDescent="0.25">
      <c r="A54" s="63" t="s">
        <v>59</v>
      </c>
      <c r="B54" s="63"/>
      <c r="C54" s="63"/>
      <c r="D54" s="63"/>
      <c r="E54" s="63"/>
      <c r="F54" s="63"/>
      <c r="G54" s="63"/>
      <c r="H54" s="63"/>
      <c r="I54" s="63"/>
      <c r="J54" s="63"/>
    </row>
    <row r="55" spans="1:10" ht="30.75" customHeight="1" x14ac:dyDescent="0.25">
      <c r="A55" s="64" t="s">
        <v>120</v>
      </c>
      <c r="B55" s="64"/>
      <c r="C55" s="64"/>
      <c r="D55" s="64"/>
      <c r="E55" s="64"/>
      <c r="F55" s="64"/>
      <c r="G55" s="64"/>
      <c r="H55" s="64"/>
      <c r="I55" s="64"/>
      <c r="J55" s="64"/>
    </row>
  </sheetData>
  <mergeCells count="3">
    <mergeCell ref="A1:J1"/>
    <mergeCell ref="A55:J55"/>
    <mergeCell ref="A54:J54"/>
  </mergeCells>
  <pageMargins left="0.7" right="0.7" top="0.75" bottom="0.75" header="0.3" footer="0.3"/>
  <pageSetup scale="5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
  <sheetViews>
    <sheetView workbookViewId="0">
      <selection activeCell="H51" sqref="H51"/>
    </sheetView>
  </sheetViews>
  <sheetFormatPr defaultRowHeight="15" x14ac:dyDescent="0.25"/>
  <cols>
    <col min="1" max="1" width="23.140625" style="8" customWidth="1"/>
    <col min="2" max="5" width="18" style="8" customWidth="1"/>
    <col min="6" max="16384" width="9.140625" style="8"/>
  </cols>
  <sheetData>
    <row r="1" spans="1:5" x14ac:dyDescent="0.25">
      <c r="A1" s="65" t="s">
        <v>135</v>
      </c>
      <c r="B1" s="65"/>
      <c r="C1" s="65"/>
      <c r="D1" s="65"/>
      <c r="E1" s="65"/>
    </row>
    <row r="2" spans="1:5" ht="16.5" customHeight="1" x14ac:dyDescent="0.25">
      <c r="A2" s="66" t="s">
        <v>144</v>
      </c>
      <c r="B2" s="66"/>
      <c r="C2" s="66"/>
      <c r="D2" s="66"/>
      <c r="E2" s="66"/>
    </row>
    <row r="3" spans="1:5" ht="47.25" x14ac:dyDescent="0.25">
      <c r="A3" s="40" t="s">
        <v>52</v>
      </c>
      <c r="B3" s="39" t="s">
        <v>136</v>
      </c>
      <c r="C3" s="39" t="s">
        <v>137</v>
      </c>
      <c r="D3" s="39" t="s">
        <v>145</v>
      </c>
      <c r="E3" s="39" t="s">
        <v>146</v>
      </c>
    </row>
    <row r="4" spans="1:5" x14ac:dyDescent="0.25">
      <c r="A4" s="34" t="s">
        <v>44</v>
      </c>
      <c r="B4" s="35">
        <v>14500</v>
      </c>
      <c r="C4" s="35">
        <v>27100</v>
      </c>
      <c r="D4" s="32">
        <v>183560</v>
      </c>
      <c r="E4" s="33">
        <f t="shared" ref="E4:E54" si="0">C4/D4</f>
        <v>0.14763565046851165</v>
      </c>
    </row>
    <row r="5" spans="1:5" x14ac:dyDescent="0.25">
      <c r="A5" s="34" t="s">
        <v>24</v>
      </c>
      <c r="B5" s="35">
        <v>2600</v>
      </c>
      <c r="C5" s="35">
        <v>4200</v>
      </c>
      <c r="D5" s="32">
        <v>36510</v>
      </c>
      <c r="E5" s="33">
        <f t="shared" si="0"/>
        <v>0.11503697617091208</v>
      </c>
    </row>
    <row r="6" spans="1:5" x14ac:dyDescent="0.25">
      <c r="A6" s="34" t="s">
        <v>36</v>
      </c>
      <c r="B6" s="35">
        <v>16300</v>
      </c>
      <c r="C6" s="35">
        <v>26000</v>
      </c>
      <c r="D6" s="32">
        <v>275550</v>
      </c>
      <c r="E6" s="33">
        <f t="shared" si="0"/>
        <v>9.4356741063327892E-2</v>
      </c>
    </row>
    <row r="7" spans="1:5" x14ac:dyDescent="0.25">
      <c r="A7" s="34" t="s">
        <v>11</v>
      </c>
      <c r="B7" s="35">
        <v>5600</v>
      </c>
      <c r="C7" s="35">
        <v>9000</v>
      </c>
      <c r="D7" s="32">
        <v>117200</v>
      </c>
      <c r="E7" s="33">
        <f t="shared" si="0"/>
        <v>7.6791808873720141E-2</v>
      </c>
    </row>
    <row r="8" spans="1:5" x14ac:dyDescent="0.25">
      <c r="A8" s="34" t="s">
        <v>1</v>
      </c>
      <c r="B8" s="35">
        <v>77700</v>
      </c>
      <c r="C8" s="35">
        <v>114400</v>
      </c>
      <c r="D8" s="32">
        <v>1637550</v>
      </c>
      <c r="E8" s="33">
        <f t="shared" si="0"/>
        <v>6.9860462275961044E-2</v>
      </c>
    </row>
    <row r="9" spans="1:5" x14ac:dyDescent="0.25">
      <c r="A9" s="34" t="s">
        <v>12</v>
      </c>
      <c r="B9" s="35">
        <v>9900</v>
      </c>
      <c r="C9" s="35">
        <v>16900</v>
      </c>
      <c r="D9" s="32">
        <v>208030</v>
      </c>
      <c r="E9" s="33">
        <f t="shared" si="0"/>
        <v>8.1238282939960577E-2</v>
      </c>
    </row>
    <row r="10" spans="1:5" x14ac:dyDescent="0.25">
      <c r="A10" s="34" t="s">
        <v>18</v>
      </c>
      <c r="B10" s="35">
        <v>6600</v>
      </c>
      <c r="C10" s="35">
        <v>9500</v>
      </c>
      <c r="D10" s="32">
        <v>154550</v>
      </c>
      <c r="E10" s="33">
        <f t="shared" si="0"/>
        <v>6.1468780329990293E-2</v>
      </c>
    </row>
    <row r="11" spans="1:5" x14ac:dyDescent="0.25">
      <c r="A11" s="34" t="s">
        <v>20</v>
      </c>
      <c r="B11" s="35">
        <v>3900</v>
      </c>
      <c r="C11" s="35">
        <v>6300</v>
      </c>
      <c r="D11" s="32">
        <v>48020</v>
      </c>
      <c r="E11" s="33">
        <f t="shared" si="0"/>
        <v>0.13119533527696792</v>
      </c>
    </row>
    <row r="12" spans="1:5" x14ac:dyDescent="0.25">
      <c r="A12" s="34" t="s">
        <v>3</v>
      </c>
      <c r="B12" s="35">
        <v>1000</v>
      </c>
      <c r="C12" s="35">
        <v>1300</v>
      </c>
      <c r="D12" s="32">
        <v>16970</v>
      </c>
      <c r="E12" s="33">
        <f t="shared" si="0"/>
        <v>7.6605774896876838E-2</v>
      </c>
    </row>
    <row r="13" spans="1:5" x14ac:dyDescent="0.25">
      <c r="A13" s="34" t="s">
        <v>38</v>
      </c>
      <c r="B13" s="35">
        <v>63400</v>
      </c>
      <c r="C13" s="35">
        <v>92800</v>
      </c>
      <c r="D13" s="32">
        <v>692060</v>
      </c>
      <c r="E13" s="33">
        <f t="shared" si="0"/>
        <v>0.13409241973239314</v>
      </c>
    </row>
    <row r="14" spans="1:5" x14ac:dyDescent="0.25">
      <c r="A14" s="34" t="s">
        <v>21</v>
      </c>
      <c r="B14" s="35">
        <v>34000</v>
      </c>
      <c r="C14" s="35">
        <v>61100</v>
      </c>
      <c r="D14" s="32">
        <v>510700</v>
      </c>
      <c r="E14" s="33">
        <f t="shared" si="0"/>
        <v>0.11963971020168396</v>
      </c>
    </row>
    <row r="15" spans="1:5" x14ac:dyDescent="0.25">
      <c r="A15" s="34" t="s">
        <v>8</v>
      </c>
      <c r="B15" s="35">
        <v>5300</v>
      </c>
      <c r="C15" s="35">
        <v>8700</v>
      </c>
      <c r="D15" s="32">
        <v>78210</v>
      </c>
      <c r="E15" s="33">
        <f t="shared" si="0"/>
        <v>0.11123897199846566</v>
      </c>
    </row>
    <row r="16" spans="1:5" x14ac:dyDescent="0.25">
      <c r="A16" s="34" t="s">
        <v>45</v>
      </c>
      <c r="B16" s="35">
        <v>3900</v>
      </c>
      <c r="C16" s="35">
        <v>7000</v>
      </c>
      <c r="D16" s="32">
        <v>79610</v>
      </c>
      <c r="E16" s="33">
        <f t="shared" si="0"/>
        <v>8.7928652179374456E-2</v>
      </c>
    </row>
    <row r="17" spans="1:5" x14ac:dyDescent="0.25">
      <c r="A17" s="34" t="s">
        <v>31</v>
      </c>
      <c r="B17" s="35">
        <v>35900</v>
      </c>
      <c r="C17" s="35">
        <v>63000</v>
      </c>
      <c r="D17" s="32">
        <v>612850</v>
      </c>
      <c r="E17" s="33">
        <f t="shared" si="0"/>
        <v>0.10279840091376356</v>
      </c>
    </row>
    <row r="18" spans="1:5" x14ac:dyDescent="0.25">
      <c r="A18" s="34" t="s">
        <v>49</v>
      </c>
      <c r="B18" s="35">
        <v>16900</v>
      </c>
      <c r="C18" s="35">
        <v>32400</v>
      </c>
      <c r="D18" s="32">
        <v>342580</v>
      </c>
      <c r="E18" s="33">
        <f t="shared" si="0"/>
        <v>9.4576449296514681E-2</v>
      </c>
    </row>
    <row r="19" spans="1:5" x14ac:dyDescent="0.25">
      <c r="A19" s="34" t="s">
        <v>13</v>
      </c>
      <c r="B19" s="35">
        <v>9000</v>
      </c>
      <c r="C19" s="35">
        <v>16000</v>
      </c>
      <c r="D19" s="32">
        <v>147950</v>
      </c>
      <c r="E19" s="33">
        <f t="shared" si="0"/>
        <v>0.10814464346062859</v>
      </c>
    </row>
    <row r="20" spans="1:5" x14ac:dyDescent="0.25">
      <c r="A20" s="34" t="s">
        <v>42</v>
      </c>
      <c r="B20" s="35">
        <v>11000</v>
      </c>
      <c r="C20" s="35">
        <v>20200</v>
      </c>
      <c r="D20" s="32">
        <v>168590</v>
      </c>
      <c r="E20" s="33">
        <f t="shared" si="0"/>
        <v>0.11981730826264902</v>
      </c>
    </row>
    <row r="21" spans="1:5" x14ac:dyDescent="0.25">
      <c r="A21" s="34" t="s">
        <v>34</v>
      </c>
      <c r="B21" s="35">
        <v>16300</v>
      </c>
      <c r="C21" s="35">
        <v>29300</v>
      </c>
      <c r="D21" s="32">
        <v>206620</v>
      </c>
      <c r="E21" s="33">
        <f t="shared" si="0"/>
        <v>0.14180621430645629</v>
      </c>
    </row>
    <row r="22" spans="1:5" x14ac:dyDescent="0.25">
      <c r="A22" s="34" t="s">
        <v>23</v>
      </c>
      <c r="B22" s="35">
        <v>24100</v>
      </c>
      <c r="C22" s="35">
        <v>36000</v>
      </c>
      <c r="D22" s="32">
        <v>229180</v>
      </c>
      <c r="E22" s="33">
        <f t="shared" si="0"/>
        <v>0.15708176978793961</v>
      </c>
    </row>
    <row r="23" spans="1:5" x14ac:dyDescent="0.25">
      <c r="A23" s="34" t="s">
        <v>5</v>
      </c>
      <c r="B23" s="35">
        <v>1800</v>
      </c>
      <c r="C23" s="35">
        <v>2600</v>
      </c>
      <c r="D23" s="32">
        <v>39460</v>
      </c>
      <c r="E23" s="33">
        <f t="shared" si="0"/>
        <v>6.5889508362899141E-2</v>
      </c>
    </row>
    <row r="24" spans="1:5" x14ac:dyDescent="0.25">
      <c r="A24" s="34" t="s">
        <v>25</v>
      </c>
      <c r="B24" s="35">
        <v>14700</v>
      </c>
      <c r="C24" s="35">
        <v>24400</v>
      </c>
      <c r="D24" s="32">
        <v>294990</v>
      </c>
      <c r="E24" s="33">
        <f t="shared" si="0"/>
        <v>8.2714668293840471E-2</v>
      </c>
    </row>
    <row r="25" spans="1:5" x14ac:dyDescent="0.25">
      <c r="A25" s="34" t="s">
        <v>33</v>
      </c>
      <c r="B25" s="35">
        <v>21600</v>
      </c>
      <c r="C25" s="35">
        <v>28600</v>
      </c>
      <c r="D25" s="32">
        <v>246160</v>
      </c>
      <c r="E25" s="33">
        <f t="shared" si="0"/>
        <v>0.11618459538511537</v>
      </c>
    </row>
    <row r="26" spans="1:5" x14ac:dyDescent="0.25">
      <c r="A26" s="34" t="s">
        <v>46</v>
      </c>
      <c r="B26" s="35">
        <v>28400</v>
      </c>
      <c r="C26" s="35">
        <v>52900</v>
      </c>
      <c r="D26" s="32">
        <v>396440</v>
      </c>
      <c r="E26" s="33">
        <f t="shared" si="0"/>
        <v>0.13343759459186763</v>
      </c>
    </row>
    <row r="27" spans="1:5" x14ac:dyDescent="0.25">
      <c r="A27" s="34" t="s">
        <v>15</v>
      </c>
      <c r="B27" s="35">
        <v>17400</v>
      </c>
      <c r="C27" s="35">
        <v>31200</v>
      </c>
      <c r="D27" s="32">
        <v>289910</v>
      </c>
      <c r="E27" s="33">
        <f t="shared" si="0"/>
        <v>0.10761960608464696</v>
      </c>
    </row>
    <row r="28" spans="1:5" x14ac:dyDescent="0.25">
      <c r="A28" s="34" t="s">
        <v>41</v>
      </c>
      <c r="B28" s="35">
        <v>12900</v>
      </c>
      <c r="C28" s="35">
        <v>23800</v>
      </c>
      <c r="D28" s="32">
        <v>168500</v>
      </c>
      <c r="E28" s="33">
        <f t="shared" si="0"/>
        <v>0.14124629080118695</v>
      </c>
    </row>
    <row r="29" spans="1:5" x14ac:dyDescent="0.25">
      <c r="A29" s="34" t="s">
        <v>37</v>
      </c>
      <c r="B29" s="35">
        <v>26800</v>
      </c>
      <c r="C29" s="35">
        <v>41800</v>
      </c>
      <c r="D29" s="32">
        <v>283350</v>
      </c>
      <c r="E29" s="33">
        <f t="shared" si="0"/>
        <v>0.1475207340744662</v>
      </c>
    </row>
    <row r="30" spans="1:5" x14ac:dyDescent="0.25">
      <c r="A30" s="34" t="s">
        <v>47</v>
      </c>
      <c r="B30" s="35">
        <v>2800</v>
      </c>
      <c r="C30" s="35">
        <v>4500</v>
      </c>
      <c r="D30" s="32">
        <v>46970</v>
      </c>
      <c r="E30" s="33">
        <f t="shared" si="0"/>
        <v>9.5805833510751545E-2</v>
      </c>
    </row>
    <row r="31" spans="1:5" x14ac:dyDescent="0.25">
      <c r="A31" s="34" t="s">
        <v>7</v>
      </c>
      <c r="B31" s="35">
        <v>6900</v>
      </c>
      <c r="C31" s="35">
        <v>12300</v>
      </c>
      <c r="D31" s="32">
        <v>106570</v>
      </c>
      <c r="E31" s="33">
        <f t="shared" si="0"/>
        <v>0.11541709674392418</v>
      </c>
    </row>
    <row r="32" spans="1:5" x14ac:dyDescent="0.25">
      <c r="A32" s="34" t="s">
        <v>27</v>
      </c>
      <c r="B32" s="35">
        <v>4400</v>
      </c>
      <c r="C32" s="35">
        <v>7400</v>
      </c>
      <c r="D32" s="32">
        <v>125240</v>
      </c>
      <c r="E32" s="33">
        <f t="shared" si="0"/>
        <v>5.9086553816671987E-2</v>
      </c>
    </row>
    <row r="33" spans="1:5" x14ac:dyDescent="0.25">
      <c r="A33" s="34" t="s">
        <v>26</v>
      </c>
      <c r="B33" s="35">
        <v>3500</v>
      </c>
      <c r="C33" s="35">
        <v>4800</v>
      </c>
      <c r="D33" s="32">
        <v>48810</v>
      </c>
      <c r="E33" s="33">
        <f t="shared" si="0"/>
        <v>9.834050399508297E-2</v>
      </c>
    </row>
    <row r="34" spans="1:5" x14ac:dyDescent="0.25">
      <c r="A34" s="34" t="s">
        <v>9</v>
      </c>
      <c r="B34" s="35">
        <v>25200</v>
      </c>
      <c r="C34" s="35">
        <v>36300</v>
      </c>
      <c r="D34" s="32">
        <v>359610</v>
      </c>
      <c r="E34" s="33">
        <f t="shared" si="0"/>
        <v>0.10094268791190457</v>
      </c>
    </row>
    <row r="35" spans="1:5" x14ac:dyDescent="0.25">
      <c r="A35" s="34" t="s">
        <v>29</v>
      </c>
      <c r="B35" s="35">
        <v>12200</v>
      </c>
      <c r="C35" s="35">
        <v>20500</v>
      </c>
      <c r="D35" s="32">
        <v>104520</v>
      </c>
      <c r="E35" s="33">
        <f t="shared" si="0"/>
        <v>0.1961347110600842</v>
      </c>
    </row>
    <row r="36" spans="1:5" x14ac:dyDescent="0.25">
      <c r="A36" s="34" t="s">
        <v>2</v>
      </c>
      <c r="B36" s="35">
        <v>78600</v>
      </c>
      <c r="C36" s="35">
        <v>130800</v>
      </c>
      <c r="D36" s="32">
        <v>776790</v>
      </c>
      <c r="E36" s="33">
        <f t="shared" si="0"/>
        <v>0.16838527787432897</v>
      </c>
    </row>
    <row r="37" spans="1:5" x14ac:dyDescent="0.25">
      <c r="A37" s="34" t="s">
        <v>28</v>
      </c>
      <c r="B37" s="35">
        <v>36100</v>
      </c>
      <c r="C37" s="35">
        <v>74200</v>
      </c>
      <c r="D37" s="32">
        <v>422580</v>
      </c>
      <c r="E37" s="33">
        <f t="shared" si="0"/>
        <v>0.17558805433290739</v>
      </c>
    </row>
    <row r="38" spans="1:5" x14ac:dyDescent="0.25">
      <c r="A38" s="34" t="s">
        <v>39</v>
      </c>
      <c r="B38" s="35">
        <v>2300</v>
      </c>
      <c r="C38" s="35">
        <v>3700</v>
      </c>
      <c r="D38" s="32">
        <v>29360</v>
      </c>
      <c r="E38" s="33">
        <f t="shared" si="0"/>
        <v>0.12602179836512262</v>
      </c>
    </row>
    <row r="39" spans="1:5" x14ac:dyDescent="0.25">
      <c r="A39" s="34" t="s">
        <v>32</v>
      </c>
      <c r="B39" s="35">
        <v>26800</v>
      </c>
      <c r="C39" s="35">
        <v>46600</v>
      </c>
      <c r="D39" s="32">
        <v>550030</v>
      </c>
      <c r="E39" s="33">
        <f t="shared" si="0"/>
        <v>8.4722651491736814E-2</v>
      </c>
    </row>
    <row r="40" spans="1:5" x14ac:dyDescent="0.25">
      <c r="A40" s="34" t="s">
        <v>10</v>
      </c>
      <c r="B40" s="35">
        <v>17000</v>
      </c>
      <c r="C40" s="35">
        <v>28000</v>
      </c>
      <c r="D40" s="32">
        <v>188580</v>
      </c>
      <c r="E40" s="33">
        <f t="shared" si="0"/>
        <v>0.14847809948032664</v>
      </c>
    </row>
    <row r="41" spans="1:5" x14ac:dyDescent="0.25">
      <c r="A41" s="34" t="s">
        <v>6</v>
      </c>
      <c r="B41" s="35">
        <v>10500</v>
      </c>
      <c r="C41" s="35">
        <v>19000</v>
      </c>
      <c r="D41" s="32">
        <v>143810</v>
      </c>
      <c r="E41" s="33">
        <f t="shared" si="0"/>
        <v>0.13211876781864962</v>
      </c>
    </row>
    <row r="42" spans="1:5" x14ac:dyDescent="0.25">
      <c r="A42" s="34" t="s">
        <v>40</v>
      </c>
      <c r="B42" s="35">
        <v>59100</v>
      </c>
      <c r="C42" s="35">
        <v>99800</v>
      </c>
      <c r="D42" s="32">
        <v>481690</v>
      </c>
      <c r="E42" s="33">
        <f t="shared" si="0"/>
        <v>0.20718719508397518</v>
      </c>
    </row>
    <row r="43" spans="1:5" x14ac:dyDescent="0.25">
      <c r="A43" s="34" t="s">
        <v>4</v>
      </c>
      <c r="B43" s="35">
        <v>3400</v>
      </c>
      <c r="C43" s="35">
        <v>5500</v>
      </c>
      <c r="D43" s="32">
        <v>45860</v>
      </c>
      <c r="E43" s="33">
        <f t="shared" si="0"/>
        <v>0.11993022241604885</v>
      </c>
    </row>
    <row r="44" spans="1:5" x14ac:dyDescent="0.25">
      <c r="A44" s="34" t="s">
        <v>22</v>
      </c>
      <c r="B44" s="35">
        <v>10900</v>
      </c>
      <c r="C44" s="35">
        <v>18000</v>
      </c>
      <c r="D44" s="32">
        <v>237950</v>
      </c>
      <c r="E44" s="33">
        <f t="shared" si="0"/>
        <v>7.5646144147930236E-2</v>
      </c>
    </row>
    <row r="45" spans="1:5" x14ac:dyDescent="0.25">
      <c r="A45" s="34" t="s">
        <v>35</v>
      </c>
      <c r="B45" s="35">
        <v>3600</v>
      </c>
      <c r="C45" s="35">
        <v>5800</v>
      </c>
      <c r="D45" s="32">
        <v>42140</v>
      </c>
      <c r="E45" s="33">
        <f t="shared" si="0"/>
        <v>0.13763644992880875</v>
      </c>
    </row>
    <row r="46" spans="1:5" x14ac:dyDescent="0.25">
      <c r="A46" s="34" t="s">
        <v>43</v>
      </c>
      <c r="B46" s="35">
        <v>24600</v>
      </c>
      <c r="C46" s="35">
        <v>46100</v>
      </c>
      <c r="D46" s="32">
        <v>279980</v>
      </c>
      <c r="E46" s="33">
        <f t="shared" si="0"/>
        <v>0.16465461818701335</v>
      </c>
    </row>
    <row r="47" spans="1:5" x14ac:dyDescent="0.25">
      <c r="A47" s="34" t="s">
        <v>19</v>
      </c>
      <c r="B47" s="35">
        <v>74000</v>
      </c>
      <c r="C47" s="35">
        <v>130300</v>
      </c>
      <c r="D47" s="32">
        <v>1307760</v>
      </c>
      <c r="E47" s="33">
        <f t="shared" si="0"/>
        <v>9.9636018841377627E-2</v>
      </c>
    </row>
    <row r="48" spans="1:5" x14ac:dyDescent="0.25">
      <c r="A48" s="34" t="s">
        <v>51</v>
      </c>
      <c r="B48" s="35">
        <v>6400</v>
      </c>
      <c r="C48" s="35">
        <v>11900</v>
      </c>
      <c r="D48" s="32">
        <v>164090</v>
      </c>
      <c r="E48" s="33">
        <f t="shared" si="0"/>
        <v>7.2521177402644896E-2</v>
      </c>
    </row>
    <row r="49" spans="1:6" x14ac:dyDescent="0.25">
      <c r="A49" s="34" t="s">
        <v>16</v>
      </c>
      <c r="B49" s="35">
        <v>3100</v>
      </c>
      <c r="C49" s="35">
        <v>4500</v>
      </c>
      <c r="D49" s="32">
        <v>25560</v>
      </c>
      <c r="E49" s="33">
        <f t="shared" si="0"/>
        <v>0.176056338028169</v>
      </c>
    </row>
    <row r="50" spans="1:6" x14ac:dyDescent="0.25">
      <c r="A50" s="34" t="s">
        <v>48</v>
      </c>
      <c r="B50" s="35">
        <v>14900</v>
      </c>
      <c r="C50" s="35">
        <v>23300</v>
      </c>
      <c r="D50" s="32">
        <v>345860</v>
      </c>
      <c r="E50" s="33">
        <f t="shared" si="0"/>
        <v>6.7368299311860294E-2</v>
      </c>
    </row>
    <row r="51" spans="1:6" x14ac:dyDescent="0.25">
      <c r="A51" s="34" t="s">
        <v>14</v>
      </c>
      <c r="B51" s="35">
        <v>26000</v>
      </c>
      <c r="C51" s="35">
        <v>44800</v>
      </c>
      <c r="D51" s="32">
        <v>282360</v>
      </c>
      <c r="E51" s="33">
        <f t="shared" si="0"/>
        <v>0.15866270009916419</v>
      </c>
    </row>
    <row r="52" spans="1:6" x14ac:dyDescent="0.25">
      <c r="A52" s="34" t="s">
        <v>30</v>
      </c>
      <c r="B52" s="35">
        <v>4300</v>
      </c>
      <c r="C52" s="35">
        <v>7100</v>
      </c>
      <c r="D52" s="32">
        <v>59680</v>
      </c>
      <c r="E52" s="33">
        <f t="shared" si="0"/>
        <v>0.11896782841823056</v>
      </c>
    </row>
    <row r="53" spans="1:6" x14ac:dyDescent="0.25">
      <c r="A53" s="34" t="s">
        <v>17</v>
      </c>
      <c r="B53" s="35">
        <v>16700</v>
      </c>
      <c r="C53" s="35">
        <v>28500</v>
      </c>
      <c r="D53" s="32">
        <v>287180</v>
      </c>
      <c r="E53" s="33">
        <f t="shared" si="0"/>
        <v>9.9240894212688904E-2</v>
      </c>
    </row>
    <row r="54" spans="1:6" x14ac:dyDescent="0.25">
      <c r="A54" s="34" t="s">
        <v>50</v>
      </c>
      <c r="B54" s="35">
        <v>3200</v>
      </c>
      <c r="C54" s="35">
        <v>5100</v>
      </c>
      <c r="D54" s="32">
        <v>27000</v>
      </c>
      <c r="E54" s="33">
        <f t="shared" si="0"/>
        <v>0.18888888888888888</v>
      </c>
    </row>
    <row r="55" spans="1:6" x14ac:dyDescent="0.25">
      <c r="A55" s="36" t="s">
        <v>138</v>
      </c>
      <c r="B55" s="35">
        <f>SUM(B4:B54)</f>
        <v>958000</v>
      </c>
      <c r="C55" s="35">
        <f>SUM(C4:C54)</f>
        <v>1605300</v>
      </c>
      <c r="D55" s="32"/>
      <c r="E55" s="32"/>
    </row>
    <row r="56" spans="1:6" x14ac:dyDescent="0.25">
      <c r="A56" s="41" t="s">
        <v>139</v>
      </c>
      <c r="B56" s="38"/>
      <c r="C56" s="42"/>
      <c r="D56" s="41"/>
      <c r="E56" s="41"/>
      <c r="F56" s="41"/>
    </row>
    <row r="57" spans="1:6" ht="18" customHeight="1" x14ac:dyDescent="0.25">
      <c r="A57" s="67" t="s">
        <v>140</v>
      </c>
      <c r="B57" s="67"/>
      <c r="C57" s="67"/>
      <c r="D57" s="67"/>
      <c r="E57" s="67"/>
      <c r="F57" s="41"/>
    </row>
    <row r="58" spans="1:6" ht="95.25" customHeight="1" x14ac:dyDescent="0.25">
      <c r="A58" s="67" t="s">
        <v>141</v>
      </c>
      <c r="B58" s="67"/>
      <c r="C58" s="67"/>
      <c r="D58" s="67"/>
      <c r="E58" s="67"/>
      <c r="F58" s="41"/>
    </row>
    <row r="59" spans="1:6" ht="92.25" customHeight="1" x14ac:dyDescent="0.25">
      <c r="A59" s="68" t="s">
        <v>142</v>
      </c>
      <c r="B59" s="68"/>
      <c r="C59" s="68"/>
      <c r="D59" s="68"/>
      <c r="E59" s="68"/>
      <c r="F59" s="41"/>
    </row>
    <row r="60" spans="1:6" ht="29.25" customHeight="1" x14ac:dyDescent="0.25">
      <c r="A60" s="67" t="s">
        <v>143</v>
      </c>
      <c r="B60" s="67"/>
      <c r="C60" s="67"/>
      <c r="D60" s="67"/>
      <c r="E60" s="67"/>
      <c r="F60" s="41"/>
    </row>
    <row r="61" spans="1:6" ht="45" customHeight="1" x14ac:dyDescent="0.25">
      <c r="A61" s="60" t="s">
        <v>168</v>
      </c>
      <c r="B61" s="60"/>
      <c r="C61" s="60"/>
      <c r="D61" s="60"/>
      <c r="E61" s="60"/>
      <c r="F61" s="43"/>
    </row>
  </sheetData>
  <mergeCells count="7">
    <mergeCell ref="A1:E1"/>
    <mergeCell ref="A2:E2"/>
    <mergeCell ref="A61:E61"/>
    <mergeCell ref="A57:E57"/>
    <mergeCell ref="A58:E58"/>
    <mergeCell ref="A59:E59"/>
    <mergeCell ref="A60:E6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F21" sqref="F21"/>
    </sheetView>
  </sheetViews>
  <sheetFormatPr defaultRowHeight="15" x14ac:dyDescent="0.25"/>
  <cols>
    <col min="1" max="1" width="18.140625" customWidth="1"/>
    <col min="2" max="2" width="24.140625" customWidth="1"/>
    <col min="3" max="3" width="17" customWidth="1"/>
  </cols>
  <sheetData>
    <row r="1" spans="1:3" x14ac:dyDescent="0.25">
      <c r="A1" s="69" t="s">
        <v>131</v>
      </c>
      <c r="B1" s="69"/>
      <c r="C1" s="69"/>
    </row>
    <row r="2" spans="1:3" ht="60.75" customHeight="1" x14ac:dyDescent="0.25">
      <c r="A2" t="s">
        <v>52</v>
      </c>
      <c r="B2" s="31" t="s">
        <v>132</v>
      </c>
      <c r="C2" s="31" t="s">
        <v>133</v>
      </c>
    </row>
    <row r="3" spans="1:3" x14ac:dyDescent="0.25">
      <c r="A3" t="s">
        <v>44</v>
      </c>
      <c r="B3" s="30">
        <v>0.73</v>
      </c>
      <c r="C3" s="30">
        <v>0.06</v>
      </c>
    </row>
    <row r="4" spans="1:3" x14ac:dyDescent="0.25">
      <c r="A4" t="s">
        <v>24</v>
      </c>
      <c r="B4" s="30">
        <v>0.72</v>
      </c>
      <c r="C4" s="30">
        <v>0.06</v>
      </c>
    </row>
    <row r="5" spans="1:3" x14ac:dyDescent="0.25">
      <c r="A5" t="s">
        <v>36</v>
      </c>
      <c r="B5" s="30">
        <v>0.36</v>
      </c>
      <c r="C5" s="30">
        <v>0.04</v>
      </c>
    </row>
    <row r="6" spans="1:3" x14ac:dyDescent="0.25">
      <c r="A6" t="s">
        <v>11</v>
      </c>
      <c r="B6" s="30">
        <v>0.1</v>
      </c>
      <c r="C6" s="30">
        <v>0.1</v>
      </c>
    </row>
    <row r="7" spans="1:3" x14ac:dyDescent="0.25">
      <c r="A7" t="s">
        <v>1</v>
      </c>
      <c r="B7" s="30">
        <v>0.32</v>
      </c>
      <c r="C7" s="30">
        <v>0.04</v>
      </c>
    </row>
    <row r="8" spans="1:3" x14ac:dyDescent="0.25">
      <c r="A8" t="s">
        <v>12</v>
      </c>
      <c r="B8" s="30">
        <v>0.64</v>
      </c>
      <c r="C8" s="30">
        <v>0.11</v>
      </c>
    </row>
    <row r="9" spans="1:3" x14ac:dyDescent="0.25">
      <c r="A9" t="s">
        <v>18</v>
      </c>
      <c r="B9" s="30">
        <v>0.9</v>
      </c>
      <c r="C9" s="30">
        <v>0.04</v>
      </c>
    </row>
    <row r="10" spans="1:3" x14ac:dyDescent="0.25">
      <c r="A10" t="s">
        <v>20</v>
      </c>
      <c r="B10" s="30">
        <v>0.54</v>
      </c>
      <c r="C10" s="30">
        <v>0.08</v>
      </c>
    </row>
    <row r="11" spans="1:3" x14ac:dyDescent="0.25">
      <c r="A11" t="s">
        <v>3</v>
      </c>
      <c r="B11" s="30">
        <v>0.49</v>
      </c>
      <c r="C11" s="30">
        <v>0.03</v>
      </c>
    </row>
    <row r="12" spans="1:3" x14ac:dyDescent="0.25">
      <c r="A12" t="s">
        <v>38</v>
      </c>
      <c r="B12" s="30">
        <v>0.71</v>
      </c>
      <c r="C12" s="30">
        <v>0.06</v>
      </c>
    </row>
    <row r="13" spans="1:3" x14ac:dyDescent="0.25">
      <c r="A13" t="s">
        <v>21</v>
      </c>
      <c r="B13" s="30">
        <v>0.81</v>
      </c>
      <c r="C13" s="30">
        <v>0.09</v>
      </c>
    </row>
    <row r="14" spans="1:3" x14ac:dyDescent="0.25">
      <c r="A14" t="s">
        <v>8</v>
      </c>
      <c r="B14" s="30">
        <v>0.84</v>
      </c>
      <c r="C14" s="30">
        <v>0.12</v>
      </c>
    </row>
    <row r="15" spans="1:3" x14ac:dyDescent="0.25">
      <c r="A15" t="s">
        <v>45</v>
      </c>
      <c r="B15" s="30">
        <v>0.88</v>
      </c>
      <c r="C15" s="30">
        <v>0.13</v>
      </c>
    </row>
    <row r="16" spans="1:3" x14ac:dyDescent="0.25">
      <c r="A16" t="s">
        <v>31</v>
      </c>
      <c r="B16" s="30">
        <v>0.96</v>
      </c>
      <c r="C16" s="30">
        <v>0.05</v>
      </c>
    </row>
    <row r="17" spans="1:3" x14ac:dyDescent="0.25">
      <c r="A17" t="s">
        <v>49</v>
      </c>
      <c r="B17" s="30">
        <v>0.23</v>
      </c>
      <c r="C17" s="30">
        <v>7.0000000000000007E-2</v>
      </c>
    </row>
    <row r="18" spans="1:3" x14ac:dyDescent="0.25">
      <c r="A18" t="s">
        <v>13</v>
      </c>
      <c r="B18" s="30">
        <v>0.43</v>
      </c>
      <c r="C18" s="30">
        <v>0.04</v>
      </c>
    </row>
    <row r="19" spans="1:3" x14ac:dyDescent="0.25">
      <c r="A19" t="s">
        <v>42</v>
      </c>
      <c r="B19" s="30">
        <v>0.71</v>
      </c>
      <c r="C19" s="30">
        <v>0.05</v>
      </c>
    </row>
    <row r="20" spans="1:3" x14ac:dyDescent="0.25">
      <c r="A20" t="s">
        <v>34</v>
      </c>
      <c r="B20" s="30">
        <v>0.8</v>
      </c>
      <c r="C20" s="30">
        <v>7.0000000000000007E-2</v>
      </c>
    </row>
    <row r="21" spans="1:3" x14ac:dyDescent="0.25">
      <c r="A21" t="s">
        <v>23</v>
      </c>
      <c r="B21" s="30">
        <v>0.89</v>
      </c>
      <c r="C21" s="30">
        <v>0.09</v>
      </c>
    </row>
    <row r="22" spans="1:3" x14ac:dyDescent="0.25">
      <c r="A22" t="s">
        <v>5</v>
      </c>
      <c r="B22" s="30">
        <v>0.85</v>
      </c>
      <c r="C22" s="30">
        <v>7.0000000000000007E-2</v>
      </c>
    </row>
    <row r="23" spans="1:3" x14ac:dyDescent="0.25">
      <c r="A23" t="s">
        <v>25</v>
      </c>
      <c r="B23" s="30">
        <v>0.5</v>
      </c>
      <c r="C23" s="30">
        <v>0.1</v>
      </c>
    </row>
    <row r="24" spans="1:3" x14ac:dyDescent="0.25">
      <c r="A24" t="s">
        <v>33</v>
      </c>
      <c r="B24" s="30">
        <v>0.53</v>
      </c>
      <c r="C24" s="30">
        <v>0.09</v>
      </c>
    </row>
    <row r="25" spans="1:3" x14ac:dyDescent="0.25">
      <c r="A25" t="s">
        <v>46</v>
      </c>
      <c r="B25" s="30">
        <v>0.6</v>
      </c>
      <c r="C25" s="30">
        <v>0.03</v>
      </c>
    </row>
    <row r="26" spans="1:3" x14ac:dyDescent="0.25">
      <c r="A26" t="s">
        <v>15</v>
      </c>
      <c r="B26" s="30">
        <v>0.67</v>
      </c>
      <c r="C26" s="30">
        <v>0.03</v>
      </c>
    </row>
    <row r="27" spans="1:3" x14ac:dyDescent="0.25">
      <c r="A27" t="s">
        <v>41</v>
      </c>
      <c r="B27" s="30">
        <v>0.64</v>
      </c>
      <c r="C27" s="30">
        <v>0.26</v>
      </c>
    </row>
    <row r="28" spans="1:3" x14ac:dyDescent="0.25">
      <c r="A28" t="s">
        <v>37</v>
      </c>
      <c r="B28" s="30">
        <v>0.55000000000000004</v>
      </c>
      <c r="C28" s="30">
        <v>0.06</v>
      </c>
    </row>
    <row r="29" spans="1:3" x14ac:dyDescent="0.25">
      <c r="A29" t="s">
        <v>47</v>
      </c>
      <c r="B29" s="30">
        <v>0.79</v>
      </c>
      <c r="C29" s="30">
        <v>0.04</v>
      </c>
    </row>
    <row r="30" spans="1:3" x14ac:dyDescent="0.25">
      <c r="A30" t="s">
        <v>7</v>
      </c>
      <c r="B30" s="30">
        <v>0.14000000000000001</v>
      </c>
      <c r="C30" s="30">
        <v>0.08</v>
      </c>
    </row>
    <row r="31" spans="1:3" x14ac:dyDescent="0.25">
      <c r="A31" t="s">
        <v>27</v>
      </c>
      <c r="B31" s="30">
        <v>0.56000000000000005</v>
      </c>
      <c r="C31" s="30">
        <v>0.04</v>
      </c>
    </row>
    <row r="32" spans="1:3" x14ac:dyDescent="0.25">
      <c r="A32" t="s">
        <v>26</v>
      </c>
      <c r="B32" s="30">
        <v>0.9</v>
      </c>
      <c r="C32" s="30">
        <v>7.0000000000000007E-2</v>
      </c>
    </row>
    <row r="33" spans="1:3" x14ac:dyDescent="0.25">
      <c r="A33" t="s">
        <v>9</v>
      </c>
      <c r="B33" s="30">
        <v>0.5</v>
      </c>
      <c r="C33" s="30">
        <v>0.05</v>
      </c>
    </row>
    <row r="34" spans="1:3" x14ac:dyDescent="0.25">
      <c r="A34" t="s">
        <v>29</v>
      </c>
      <c r="B34" s="30">
        <v>0.81</v>
      </c>
      <c r="C34" s="30">
        <v>0.05</v>
      </c>
    </row>
    <row r="35" spans="1:3" x14ac:dyDescent="0.25">
      <c r="A35" t="s">
        <v>2</v>
      </c>
      <c r="B35" s="30">
        <v>0.53</v>
      </c>
      <c r="C35" s="30">
        <v>0.05</v>
      </c>
    </row>
    <row r="36" spans="1:3" x14ac:dyDescent="0.25">
      <c r="A36" t="s">
        <v>28</v>
      </c>
      <c r="B36" s="30">
        <v>0.83</v>
      </c>
      <c r="C36" s="30">
        <v>0.08</v>
      </c>
    </row>
    <row r="37" spans="1:3" x14ac:dyDescent="0.25">
      <c r="A37" t="s">
        <v>39</v>
      </c>
      <c r="B37" s="30">
        <v>0.8</v>
      </c>
      <c r="C37" s="30">
        <v>0.05</v>
      </c>
    </row>
    <row r="38" spans="1:3" x14ac:dyDescent="0.25">
      <c r="A38" t="s">
        <v>32</v>
      </c>
      <c r="B38" s="30">
        <v>0.92</v>
      </c>
      <c r="C38" s="30">
        <v>0.05</v>
      </c>
    </row>
    <row r="39" spans="1:3" x14ac:dyDescent="0.25">
      <c r="A39" t="s">
        <v>10</v>
      </c>
      <c r="B39" s="30">
        <v>0.54</v>
      </c>
      <c r="C39" s="30">
        <v>0.08</v>
      </c>
    </row>
    <row r="40" spans="1:3" x14ac:dyDescent="0.25">
      <c r="A40" t="s">
        <v>6</v>
      </c>
      <c r="B40" s="30">
        <v>0.82</v>
      </c>
      <c r="C40" s="30">
        <v>0.1</v>
      </c>
    </row>
    <row r="41" spans="1:3" x14ac:dyDescent="0.25">
      <c r="A41" t="s">
        <v>40</v>
      </c>
      <c r="B41" s="30">
        <v>0.84</v>
      </c>
      <c r="C41" s="30">
        <v>7.0000000000000007E-2</v>
      </c>
    </row>
    <row r="42" spans="1:3" x14ac:dyDescent="0.25">
      <c r="A42" t="s">
        <v>4</v>
      </c>
      <c r="B42" s="30">
        <v>0.54</v>
      </c>
      <c r="C42" s="30">
        <v>0.04</v>
      </c>
    </row>
    <row r="43" spans="1:3" x14ac:dyDescent="0.25">
      <c r="A43" t="s">
        <v>22</v>
      </c>
      <c r="B43" s="30">
        <v>0.62</v>
      </c>
      <c r="C43" s="30">
        <v>0.06</v>
      </c>
    </row>
    <row r="44" spans="1:3" x14ac:dyDescent="0.25">
      <c r="A44" t="s">
        <v>35</v>
      </c>
      <c r="B44" s="30">
        <v>0.33</v>
      </c>
      <c r="C44" s="30">
        <v>0.11</v>
      </c>
    </row>
    <row r="45" spans="1:3" x14ac:dyDescent="0.25">
      <c r="A45" t="s">
        <v>43</v>
      </c>
      <c r="B45" s="30">
        <v>0.31</v>
      </c>
      <c r="C45" s="30">
        <v>0.08</v>
      </c>
    </row>
    <row r="46" spans="1:3" x14ac:dyDescent="0.25">
      <c r="A46" t="s">
        <v>19</v>
      </c>
      <c r="B46" s="30">
        <v>0.73</v>
      </c>
      <c r="C46" s="30">
        <v>0.08</v>
      </c>
    </row>
    <row r="47" spans="1:3" x14ac:dyDescent="0.25">
      <c r="A47" t="s">
        <v>121</v>
      </c>
      <c r="B47" s="30">
        <v>0.64</v>
      </c>
      <c r="C47" s="30">
        <v>7.0000000000000007E-2</v>
      </c>
    </row>
    <row r="48" spans="1:3" x14ac:dyDescent="0.25">
      <c r="A48" t="s">
        <v>51</v>
      </c>
      <c r="B48" s="30">
        <v>0.91</v>
      </c>
      <c r="C48" s="30">
        <v>0.05</v>
      </c>
    </row>
    <row r="49" spans="1:3" x14ac:dyDescent="0.25">
      <c r="A49" t="s">
        <v>16</v>
      </c>
      <c r="B49" s="30">
        <v>0.3</v>
      </c>
      <c r="C49" s="30">
        <v>7.0000000000000007E-2</v>
      </c>
    </row>
    <row r="50" spans="1:3" x14ac:dyDescent="0.25">
      <c r="A50" t="s">
        <v>48</v>
      </c>
      <c r="B50" s="30">
        <v>0.57999999999999996</v>
      </c>
      <c r="C50" s="30">
        <v>0.1</v>
      </c>
    </row>
    <row r="51" spans="1:3" x14ac:dyDescent="0.25">
      <c r="A51" t="s">
        <v>14</v>
      </c>
      <c r="B51" s="30">
        <v>0.89</v>
      </c>
      <c r="C51" s="30">
        <v>0.05</v>
      </c>
    </row>
    <row r="52" spans="1:3" x14ac:dyDescent="0.25">
      <c r="A52" t="s">
        <v>30</v>
      </c>
      <c r="B52" s="30">
        <v>0.81</v>
      </c>
      <c r="C52" s="30">
        <v>0.05</v>
      </c>
    </row>
    <row r="53" spans="1:3" x14ac:dyDescent="0.25">
      <c r="A53" t="s">
        <v>17</v>
      </c>
      <c r="B53" s="30">
        <v>0.83</v>
      </c>
      <c r="C53" s="30">
        <v>0.06</v>
      </c>
    </row>
    <row r="54" spans="1:3" x14ac:dyDescent="0.25">
      <c r="A54" t="s">
        <v>50</v>
      </c>
      <c r="B54" s="30">
        <v>0.82</v>
      </c>
      <c r="C54" s="30">
        <v>0.08</v>
      </c>
    </row>
    <row r="55" spans="1:3" ht="32.25" customHeight="1" x14ac:dyDescent="0.25">
      <c r="A55" s="59" t="s">
        <v>134</v>
      </c>
      <c r="B55" s="59"/>
      <c r="C55" s="59"/>
    </row>
    <row r="56" spans="1:3" ht="46.5" customHeight="1" x14ac:dyDescent="0.25">
      <c r="A56" s="59" t="s">
        <v>167</v>
      </c>
      <c r="B56" s="59"/>
      <c r="C56" s="59"/>
    </row>
  </sheetData>
  <mergeCells count="3">
    <mergeCell ref="A1:C1"/>
    <mergeCell ref="A55:C55"/>
    <mergeCell ref="A56:C56"/>
  </mergeCell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workbookViewId="0">
      <selection activeCell="G56" sqref="G56"/>
    </sheetView>
  </sheetViews>
  <sheetFormatPr defaultColWidth="19.5703125" defaultRowHeight="15" x14ac:dyDescent="0.25"/>
  <cols>
    <col min="1" max="4" width="19.5703125" style="8"/>
    <col min="5" max="5" width="11.42578125" style="8" customWidth="1"/>
    <col min="6" max="16384" width="19.5703125" style="8"/>
  </cols>
  <sheetData>
    <row r="1" spans="1:7" x14ac:dyDescent="0.25">
      <c r="A1" s="70" t="s">
        <v>119</v>
      </c>
      <c r="B1" s="70"/>
      <c r="C1" s="70"/>
      <c r="D1" s="70"/>
      <c r="E1" s="70"/>
      <c r="G1" s="9"/>
    </row>
    <row r="2" spans="1:7" ht="45" x14ac:dyDescent="0.25">
      <c r="A2" s="16"/>
      <c r="B2" s="18" t="s">
        <v>111</v>
      </c>
      <c r="C2" s="18" t="s">
        <v>112</v>
      </c>
      <c r="D2" s="18" t="s">
        <v>109</v>
      </c>
      <c r="E2" s="16"/>
    </row>
    <row r="3" spans="1:7" ht="30" x14ac:dyDescent="0.25">
      <c r="A3" s="17" t="s">
        <v>52</v>
      </c>
      <c r="B3" s="19" t="s">
        <v>56</v>
      </c>
      <c r="C3" s="19" t="s">
        <v>56</v>
      </c>
      <c r="D3" s="20" t="s">
        <v>60</v>
      </c>
      <c r="E3" s="18" t="s">
        <v>0</v>
      </c>
    </row>
    <row r="4" spans="1:7" x14ac:dyDescent="0.25">
      <c r="A4" s="10" t="s">
        <v>44</v>
      </c>
      <c r="B4" s="11">
        <v>0.70099999999999996</v>
      </c>
      <c r="C4" s="11">
        <v>0.91</v>
      </c>
      <c r="D4" s="12" t="s">
        <v>61</v>
      </c>
      <c r="E4" s="13">
        <v>7</v>
      </c>
    </row>
    <row r="5" spans="1:7" x14ac:dyDescent="0.25">
      <c r="A5" s="10" t="s">
        <v>24</v>
      </c>
      <c r="B5" s="11">
        <v>0.68300000000000005</v>
      </c>
      <c r="C5" s="11">
        <v>0.94799999999999995</v>
      </c>
      <c r="D5" s="12" t="s">
        <v>62</v>
      </c>
      <c r="E5" s="13">
        <v>32</v>
      </c>
    </row>
    <row r="6" spans="1:7" ht="15" customHeight="1" x14ac:dyDescent="0.25">
      <c r="A6" s="10" t="s">
        <v>36</v>
      </c>
      <c r="B6" s="11">
        <v>0.59799999999999998</v>
      </c>
      <c r="C6" s="11">
        <v>0.91700000000000004</v>
      </c>
      <c r="D6" s="12" t="s">
        <v>63</v>
      </c>
      <c r="E6" s="13">
        <v>46</v>
      </c>
    </row>
    <row r="7" spans="1:7" x14ac:dyDescent="0.25">
      <c r="A7" s="10" t="s">
        <v>11</v>
      </c>
      <c r="B7" s="11">
        <v>0.629</v>
      </c>
      <c r="C7" s="11">
        <v>0.92800000000000005</v>
      </c>
      <c r="D7" s="12" t="s">
        <v>64</v>
      </c>
      <c r="E7" s="13">
        <v>42</v>
      </c>
    </row>
    <row r="8" spans="1:7" x14ac:dyDescent="0.25">
      <c r="A8" s="10" t="s">
        <v>1</v>
      </c>
      <c r="B8" s="11">
        <v>0.621</v>
      </c>
      <c r="C8" s="11">
        <v>0.94399999999999995</v>
      </c>
      <c r="D8" s="12" t="s">
        <v>65</v>
      </c>
      <c r="E8" s="13">
        <v>47</v>
      </c>
    </row>
    <row r="9" spans="1:7" x14ac:dyDescent="0.25">
      <c r="A9" s="10" t="s">
        <v>12</v>
      </c>
      <c r="B9" s="11">
        <v>0.65100000000000002</v>
      </c>
      <c r="C9" s="11">
        <v>0.94</v>
      </c>
      <c r="D9" s="12" t="s">
        <v>66</v>
      </c>
      <c r="E9" s="13">
        <v>38</v>
      </c>
    </row>
    <row r="10" spans="1:7" x14ac:dyDescent="0.25">
      <c r="A10" s="10" t="s">
        <v>18</v>
      </c>
      <c r="B10" s="11">
        <v>0.72199999999999998</v>
      </c>
      <c r="C10" s="11">
        <v>0.95499999999999996</v>
      </c>
      <c r="D10" s="12" t="s">
        <v>67</v>
      </c>
      <c r="E10" s="13">
        <v>12</v>
      </c>
    </row>
    <row r="11" spans="1:7" x14ac:dyDescent="0.25">
      <c r="A11" s="10" t="s">
        <v>20</v>
      </c>
      <c r="B11" s="11">
        <v>0.70799999999999996</v>
      </c>
      <c r="C11" s="11">
        <v>0.92100000000000004</v>
      </c>
      <c r="D11" s="12" t="s">
        <v>68</v>
      </c>
      <c r="E11" s="13">
        <v>8</v>
      </c>
    </row>
    <row r="12" spans="1:7" x14ac:dyDescent="0.25">
      <c r="A12" s="10" t="s">
        <v>3</v>
      </c>
      <c r="B12" s="11">
        <v>0.67500000000000004</v>
      </c>
      <c r="C12" s="11">
        <v>0.96299999999999997</v>
      </c>
      <c r="D12" s="12" t="s">
        <v>69</v>
      </c>
      <c r="E12" s="13">
        <v>37</v>
      </c>
    </row>
    <row r="13" spans="1:7" x14ac:dyDescent="0.25">
      <c r="A13" s="10" t="s">
        <v>38</v>
      </c>
      <c r="B13" s="11">
        <v>0.67700000000000005</v>
      </c>
      <c r="C13" s="11">
        <v>0.94</v>
      </c>
      <c r="D13" s="12" t="s">
        <v>70</v>
      </c>
      <c r="E13" s="13">
        <v>30</v>
      </c>
    </row>
    <row r="14" spans="1:7" x14ac:dyDescent="0.25">
      <c r="A14" s="10" t="s">
        <v>21</v>
      </c>
      <c r="B14" s="11">
        <v>0.68500000000000005</v>
      </c>
      <c r="C14" s="11">
        <v>0.94199999999999995</v>
      </c>
      <c r="D14" s="12" t="s">
        <v>71</v>
      </c>
      <c r="E14" s="13">
        <v>24</v>
      </c>
    </row>
    <row r="15" spans="1:7" x14ac:dyDescent="0.25">
      <c r="A15" s="10" t="s">
        <v>8</v>
      </c>
      <c r="B15" s="11">
        <v>0.65900000000000003</v>
      </c>
      <c r="C15" s="11">
        <v>0.96499999999999997</v>
      </c>
      <c r="D15" s="12" t="s">
        <v>72</v>
      </c>
      <c r="E15" s="13">
        <v>44</v>
      </c>
    </row>
    <row r="16" spans="1:7" x14ac:dyDescent="0.25">
      <c r="A16" s="10" t="s">
        <v>45</v>
      </c>
      <c r="B16" s="11">
        <v>0.58399999999999996</v>
      </c>
      <c r="C16" s="11">
        <v>0.97099999999999997</v>
      </c>
      <c r="D16" s="12" t="s">
        <v>73</v>
      </c>
      <c r="E16" s="13">
        <v>50</v>
      </c>
    </row>
    <row r="17" spans="1:5" x14ac:dyDescent="0.25">
      <c r="A17" s="10" t="s">
        <v>31</v>
      </c>
      <c r="B17" s="11">
        <v>0.69799999999999995</v>
      </c>
      <c r="C17" s="11">
        <v>0.95599999999999996</v>
      </c>
      <c r="D17" s="12" t="s">
        <v>74</v>
      </c>
      <c r="E17" s="13">
        <v>26</v>
      </c>
    </row>
    <row r="18" spans="1:5" x14ac:dyDescent="0.25">
      <c r="A18" s="10" t="s">
        <v>49</v>
      </c>
      <c r="B18" s="11">
        <v>0.67600000000000005</v>
      </c>
      <c r="C18" s="11">
        <v>0.94199999999999995</v>
      </c>
      <c r="D18" s="12" t="s">
        <v>75</v>
      </c>
      <c r="E18" s="13">
        <v>33</v>
      </c>
    </row>
    <row r="19" spans="1:5" x14ac:dyDescent="0.25">
      <c r="A19" s="10" t="s">
        <v>13</v>
      </c>
      <c r="B19" s="11">
        <v>0.77</v>
      </c>
      <c r="C19" s="11">
        <v>0.95599999999999996</v>
      </c>
      <c r="D19" s="12" t="s">
        <v>76</v>
      </c>
      <c r="E19" s="13">
        <v>3</v>
      </c>
    </row>
    <row r="20" spans="1:5" x14ac:dyDescent="0.25">
      <c r="A20" s="10" t="s">
        <v>42</v>
      </c>
      <c r="B20" s="11">
        <v>0.69899999999999995</v>
      </c>
      <c r="C20" s="11">
        <v>0.96599999999999997</v>
      </c>
      <c r="D20" s="12" t="s">
        <v>77</v>
      </c>
      <c r="E20" s="13">
        <v>34</v>
      </c>
    </row>
    <row r="21" spans="1:5" x14ac:dyDescent="0.25">
      <c r="A21" s="10" t="s">
        <v>34</v>
      </c>
      <c r="B21" s="11">
        <v>0.66100000000000003</v>
      </c>
      <c r="C21" s="11">
        <v>0.93899999999999995</v>
      </c>
      <c r="D21" s="12" t="s">
        <v>78</v>
      </c>
      <c r="E21" s="13">
        <v>36</v>
      </c>
    </row>
    <row r="22" spans="1:5" x14ac:dyDescent="0.25">
      <c r="A22" s="10" t="s">
        <v>23</v>
      </c>
      <c r="B22" s="11">
        <v>0.68600000000000005</v>
      </c>
      <c r="C22" s="11">
        <v>0.94199999999999995</v>
      </c>
      <c r="D22" s="12" t="s">
        <v>79</v>
      </c>
      <c r="E22" s="13">
        <v>23</v>
      </c>
    </row>
    <row r="23" spans="1:5" x14ac:dyDescent="0.25">
      <c r="A23" s="10" t="s">
        <v>5</v>
      </c>
      <c r="B23" s="11">
        <v>0.753</v>
      </c>
      <c r="C23" s="11">
        <v>0.89</v>
      </c>
      <c r="D23" s="12" t="s">
        <v>80</v>
      </c>
      <c r="E23" s="13">
        <v>1</v>
      </c>
    </row>
    <row r="24" spans="1:5" x14ac:dyDescent="0.25">
      <c r="A24" s="10" t="s">
        <v>25</v>
      </c>
      <c r="B24" s="11">
        <v>0.72499999999999998</v>
      </c>
      <c r="C24" s="11">
        <v>0.95599999999999996</v>
      </c>
      <c r="D24" s="12" t="s">
        <v>81</v>
      </c>
      <c r="E24" s="13">
        <v>11</v>
      </c>
    </row>
    <row r="25" spans="1:5" x14ac:dyDescent="0.25">
      <c r="A25" s="10" t="s">
        <v>33</v>
      </c>
      <c r="B25" s="11">
        <v>0.72499999999999998</v>
      </c>
      <c r="C25" s="11">
        <v>0.96</v>
      </c>
      <c r="D25" s="12" t="s">
        <v>82</v>
      </c>
      <c r="E25" s="13">
        <v>13</v>
      </c>
    </row>
    <row r="26" spans="1:5" x14ac:dyDescent="0.25">
      <c r="A26" s="10" t="s">
        <v>46</v>
      </c>
      <c r="B26" s="11">
        <v>0.68400000000000005</v>
      </c>
      <c r="C26" s="11">
        <v>0.92400000000000004</v>
      </c>
      <c r="D26" s="12" t="s">
        <v>83</v>
      </c>
      <c r="E26" s="13">
        <v>17</v>
      </c>
    </row>
    <row r="27" spans="1:5" x14ac:dyDescent="0.25">
      <c r="A27" s="10" t="s">
        <v>15</v>
      </c>
      <c r="B27" s="11">
        <v>0.748</v>
      </c>
      <c r="C27" s="11">
        <v>0.95599999999999996</v>
      </c>
      <c r="D27" s="12" t="s">
        <v>84</v>
      </c>
      <c r="E27" s="13">
        <v>6</v>
      </c>
    </row>
    <row r="28" spans="1:5" x14ac:dyDescent="0.25">
      <c r="A28" s="10" t="s">
        <v>41</v>
      </c>
      <c r="B28" s="11">
        <v>0.73399999999999999</v>
      </c>
      <c r="C28" s="11">
        <v>0.93600000000000005</v>
      </c>
      <c r="D28" s="12" t="s">
        <v>85</v>
      </c>
      <c r="E28" s="13">
        <v>5</v>
      </c>
    </row>
    <row r="29" spans="1:5" x14ac:dyDescent="0.25">
      <c r="A29" s="10" t="s">
        <v>37</v>
      </c>
      <c r="B29" s="11">
        <v>0.70399999999999996</v>
      </c>
      <c r="C29" s="11">
        <v>0.94099999999999995</v>
      </c>
      <c r="D29" s="12" t="s">
        <v>86</v>
      </c>
      <c r="E29" s="13">
        <v>15</v>
      </c>
    </row>
    <row r="30" spans="1:5" x14ac:dyDescent="0.25">
      <c r="A30" s="10" t="s">
        <v>47</v>
      </c>
      <c r="B30" s="11">
        <v>0.69799999999999995</v>
      </c>
      <c r="C30" s="11">
        <v>0.93799999999999994</v>
      </c>
      <c r="D30" s="12" t="s">
        <v>83</v>
      </c>
      <c r="E30" s="13">
        <v>17</v>
      </c>
    </row>
    <row r="31" spans="1:5" x14ac:dyDescent="0.25">
      <c r="A31" s="10" t="s">
        <v>7</v>
      </c>
      <c r="B31" s="11">
        <v>0.72899999999999998</v>
      </c>
      <c r="C31" s="11">
        <v>0.97099999999999997</v>
      </c>
      <c r="D31" s="12" t="s">
        <v>87</v>
      </c>
      <c r="E31" s="13">
        <v>19</v>
      </c>
    </row>
    <row r="32" spans="1:5" x14ac:dyDescent="0.25">
      <c r="A32" s="10" t="s">
        <v>27</v>
      </c>
      <c r="B32" s="11">
        <v>0.65900000000000003</v>
      </c>
      <c r="C32" s="11">
        <v>0.95</v>
      </c>
      <c r="D32" s="12" t="s">
        <v>88</v>
      </c>
      <c r="E32" s="13">
        <v>39</v>
      </c>
    </row>
    <row r="33" spans="1:5" x14ac:dyDescent="0.25">
      <c r="A33" s="10" t="s">
        <v>26</v>
      </c>
      <c r="B33" s="11">
        <v>0.71099999999999997</v>
      </c>
      <c r="C33" s="11">
        <v>0.95399999999999996</v>
      </c>
      <c r="D33" s="12" t="s">
        <v>89</v>
      </c>
      <c r="E33" s="13">
        <v>20</v>
      </c>
    </row>
    <row r="34" spans="1:5" x14ac:dyDescent="0.25">
      <c r="A34" s="10" t="s">
        <v>9</v>
      </c>
      <c r="B34" s="11">
        <v>0.69299999999999995</v>
      </c>
      <c r="C34" s="11">
        <v>0.95599999999999996</v>
      </c>
      <c r="D34" s="12" t="s">
        <v>70</v>
      </c>
      <c r="E34" s="13">
        <v>31</v>
      </c>
    </row>
    <row r="35" spans="1:5" x14ac:dyDescent="0.25">
      <c r="A35" s="10" t="s">
        <v>29</v>
      </c>
      <c r="B35" s="11">
        <v>0.622</v>
      </c>
      <c r="C35" s="11">
        <v>0.91900000000000004</v>
      </c>
      <c r="D35" s="12" t="s">
        <v>90</v>
      </c>
      <c r="E35" s="13">
        <v>41</v>
      </c>
    </row>
    <row r="36" spans="1:5" x14ac:dyDescent="0.25">
      <c r="A36" s="10" t="s">
        <v>2</v>
      </c>
      <c r="B36" s="11">
        <v>0.67500000000000004</v>
      </c>
      <c r="C36" s="11">
        <v>0.93200000000000005</v>
      </c>
      <c r="D36" s="12" t="s">
        <v>71</v>
      </c>
      <c r="E36" s="13">
        <v>25</v>
      </c>
    </row>
    <row r="37" spans="1:5" x14ac:dyDescent="0.25">
      <c r="A37" s="10" t="s">
        <v>28</v>
      </c>
      <c r="B37" s="11">
        <v>0.70799999999999996</v>
      </c>
      <c r="C37" s="11">
        <v>0.94599999999999995</v>
      </c>
      <c r="D37" s="12" t="s">
        <v>91</v>
      </c>
      <c r="E37" s="13">
        <v>16</v>
      </c>
    </row>
    <row r="38" spans="1:5" x14ac:dyDescent="0.25">
      <c r="A38" s="10" t="s">
        <v>39</v>
      </c>
      <c r="B38" s="11">
        <v>0.71299999999999997</v>
      </c>
      <c r="C38" s="11">
        <v>0.97199999999999998</v>
      </c>
      <c r="D38" s="12" t="s">
        <v>92</v>
      </c>
      <c r="E38" s="13">
        <v>27</v>
      </c>
    </row>
    <row r="39" spans="1:5" x14ac:dyDescent="0.25">
      <c r="A39" s="10" t="s">
        <v>32</v>
      </c>
      <c r="B39" s="11">
        <v>0.70599999999999996</v>
      </c>
      <c r="C39" s="11">
        <v>0.93600000000000005</v>
      </c>
      <c r="D39" s="12" t="s">
        <v>93</v>
      </c>
      <c r="E39" s="13">
        <v>10</v>
      </c>
    </row>
    <row r="40" spans="1:5" x14ac:dyDescent="0.25">
      <c r="A40" s="10" t="s">
        <v>10</v>
      </c>
      <c r="B40" s="11">
        <v>0.63900000000000001</v>
      </c>
      <c r="C40" s="11">
        <v>0.93500000000000005</v>
      </c>
      <c r="D40" s="12" t="s">
        <v>94</v>
      </c>
      <c r="E40" s="13">
        <v>40</v>
      </c>
    </row>
    <row r="41" spans="1:5" x14ac:dyDescent="0.25">
      <c r="A41" s="10" t="s">
        <v>6</v>
      </c>
      <c r="B41" s="11">
        <v>0.66</v>
      </c>
      <c r="C41" s="11">
        <v>0.92</v>
      </c>
      <c r="D41" s="12" t="s">
        <v>95</v>
      </c>
      <c r="E41" s="13">
        <v>28</v>
      </c>
    </row>
    <row r="42" spans="1:5" x14ac:dyDescent="0.25">
      <c r="A42" s="10" t="s">
        <v>40</v>
      </c>
      <c r="B42" s="11">
        <v>0.70499999999999996</v>
      </c>
      <c r="C42" s="11">
        <v>0.94</v>
      </c>
      <c r="D42" s="12" t="s">
        <v>82</v>
      </c>
      <c r="E42" s="13">
        <v>13</v>
      </c>
    </row>
    <row r="43" spans="1:5" x14ac:dyDescent="0.25">
      <c r="A43" s="10" t="s">
        <v>4</v>
      </c>
      <c r="B43" s="11">
        <v>0.71699999999999997</v>
      </c>
      <c r="C43" s="11">
        <v>0.94599999999999995</v>
      </c>
      <c r="D43" s="12" t="s">
        <v>96</v>
      </c>
      <c r="E43" s="13">
        <v>9</v>
      </c>
    </row>
    <row r="44" spans="1:5" x14ac:dyDescent="0.25">
      <c r="A44" s="10" t="s">
        <v>22</v>
      </c>
      <c r="B44" s="11">
        <v>0.68700000000000006</v>
      </c>
      <c r="C44" s="11">
        <v>0.93899999999999995</v>
      </c>
      <c r="D44" s="12" t="s">
        <v>97</v>
      </c>
      <c r="E44" s="13">
        <v>21</v>
      </c>
    </row>
    <row r="45" spans="1:5" x14ac:dyDescent="0.25">
      <c r="A45" s="10" t="s">
        <v>35</v>
      </c>
      <c r="B45" s="11">
        <v>0.80300000000000005</v>
      </c>
      <c r="C45" s="11">
        <v>0.94799999999999995</v>
      </c>
      <c r="D45" s="12" t="s">
        <v>98</v>
      </c>
      <c r="E45" s="13">
        <v>2</v>
      </c>
    </row>
    <row r="46" spans="1:5" x14ac:dyDescent="0.25">
      <c r="A46" s="10" t="s">
        <v>43</v>
      </c>
      <c r="B46" s="11">
        <v>0.67700000000000005</v>
      </c>
      <c r="C46" s="11">
        <v>0.93799999999999994</v>
      </c>
      <c r="D46" s="12" t="s">
        <v>99</v>
      </c>
      <c r="E46" s="13">
        <v>29</v>
      </c>
    </row>
    <row r="47" spans="1:5" x14ac:dyDescent="0.25">
      <c r="A47" s="10" t="s">
        <v>19</v>
      </c>
      <c r="B47" s="11">
        <v>0.61899999999999999</v>
      </c>
      <c r="C47" s="11">
        <v>0.95199999999999996</v>
      </c>
      <c r="D47" s="12" t="s">
        <v>100</v>
      </c>
      <c r="E47" s="13">
        <v>49</v>
      </c>
    </row>
    <row r="48" spans="1:5" x14ac:dyDescent="0.25">
      <c r="A48" s="10" t="s">
        <v>51</v>
      </c>
      <c r="B48" s="11">
        <v>0.52800000000000002</v>
      </c>
      <c r="C48" s="11">
        <v>0.95499999999999996</v>
      </c>
      <c r="D48" s="12" t="s">
        <v>101</v>
      </c>
      <c r="E48" s="13">
        <v>51</v>
      </c>
    </row>
    <row r="49" spans="1:5" x14ac:dyDescent="0.25">
      <c r="A49" s="10" t="s">
        <v>16</v>
      </c>
      <c r="B49" s="11">
        <v>0.69399999999999995</v>
      </c>
      <c r="C49" s="11">
        <v>0.94799999999999995</v>
      </c>
      <c r="D49" s="12" t="s">
        <v>102</v>
      </c>
      <c r="E49" s="13">
        <v>22</v>
      </c>
    </row>
    <row r="50" spans="1:5" x14ac:dyDescent="0.25">
      <c r="A50" s="10" t="s">
        <v>48</v>
      </c>
      <c r="B50" s="11">
        <v>0.69199999999999995</v>
      </c>
      <c r="C50" s="11">
        <v>0.96299999999999997</v>
      </c>
      <c r="D50" s="12" t="s">
        <v>103</v>
      </c>
      <c r="E50" s="13">
        <v>35</v>
      </c>
    </row>
    <row r="51" spans="1:5" x14ac:dyDescent="0.25">
      <c r="A51" s="10" t="s">
        <v>14</v>
      </c>
      <c r="B51" s="11">
        <v>0.63</v>
      </c>
      <c r="C51" s="11">
        <v>0.94799999999999995</v>
      </c>
      <c r="D51" s="12" t="s">
        <v>104</v>
      </c>
      <c r="E51" s="13">
        <v>45</v>
      </c>
    </row>
    <row r="52" spans="1:5" x14ac:dyDescent="0.25">
      <c r="A52" s="10" t="s">
        <v>30</v>
      </c>
      <c r="B52" s="11">
        <v>0.61299999999999999</v>
      </c>
      <c r="C52" s="11">
        <v>0.91500000000000004</v>
      </c>
      <c r="D52" s="12" t="s">
        <v>105</v>
      </c>
      <c r="E52" s="13">
        <v>43</v>
      </c>
    </row>
    <row r="53" spans="1:5" x14ac:dyDescent="0.25">
      <c r="A53" s="10" t="s">
        <v>17</v>
      </c>
      <c r="B53" s="11">
        <v>0.76600000000000001</v>
      </c>
      <c r="C53" s="11">
        <v>0.96199999999999997</v>
      </c>
      <c r="D53" s="12" t="s">
        <v>106</v>
      </c>
      <c r="E53" s="13">
        <v>4</v>
      </c>
    </row>
    <row r="54" spans="1:5" x14ac:dyDescent="0.25">
      <c r="A54" s="10" t="s">
        <v>50</v>
      </c>
      <c r="B54" s="11">
        <v>0.65300000000000002</v>
      </c>
      <c r="C54" s="11">
        <v>0.98</v>
      </c>
      <c r="D54" s="12" t="s">
        <v>107</v>
      </c>
      <c r="E54" s="13">
        <v>48</v>
      </c>
    </row>
    <row r="55" spans="1:5" x14ac:dyDescent="0.25">
      <c r="A55" s="14" t="s">
        <v>58</v>
      </c>
      <c r="B55" s="11">
        <v>0.66200000000000003</v>
      </c>
      <c r="C55" s="11">
        <v>0.94420000000000004</v>
      </c>
      <c r="D55" s="15" t="s">
        <v>108</v>
      </c>
      <c r="E55" s="13" t="s">
        <v>57</v>
      </c>
    </row>
    <row r="56" spans="1:5" ht="46.5" customHeight="1" x14ac:dyDescent="0.25">
      <c r="A56" s="71" t="s">
        <v>113</v>
      </c>
      <c r="B56" s="71"/>
      <c r="C56" s="71"/>
      <c r="D56" s="71"/>
      <c r="E56" s="71"/>
    </row>
    <row r="57" spans="1:5" ht="30" customHeight="1" x14ac:dyDescent="0.25">
      <c r="A57" s="71" t="s">
        <v>55</v>
      </c>
      <c r="B57" s="71"/>
      <c r="C57" s="71"/>
      <c r="D57" s="71"/>
      <c r="E57" s="71"/>
    </row>
  </sheetData>
  <mergeCells count="3">
    <mergeCell ref="A1:E1"/>
    <mergeCell ref="A56:E56"/>
    <mergeCell ref="A57:E57"/>
  </mergeCells>
  <pageMargins left="0.25" right="0.25" top="0.75" bottom="0.75" header="0.3" footer="0.3"/>
  <pageSetup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Paid Leave Laws</vt:lpstr>
      <vt:lpstr>Women with Disabled Person</vt:lpstr>
      <vt:lpstr>Elder &amp; Dependent Care</vt:lpstr>
      <vt:lpstr>Breadwinner Mothers</vt:lpstr>
      <vt:lpstr>Childcare by State</vt:lpstr>
      <vt:lpstr>ASPE childcare subsidy 2011</vt:lpstr>
      <vt:lpstr>ASPE  subsidy co pay 2011 </vt:lpstr>
      <vt:lpstr>Parental LFP by State</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hegewisch</dc:creator>
  <cp:lastModifiedBy>Julie Anderson</cp:lastModifiedBy>
  <cp:lastPrinted>2015-04-22T22:03:14Z</cp:lastPrinted>
  <dcterms:created xsi:type="dcterms:W3CDTF">2015-03-11T23:02:03Z</dcterms:created>
  <dcterms:modified xsi:type="dcterms:W3CDTF">2015-07-27T14:48:34Z</dcterms:modified>
</cp:coreProperties>
</file>