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ikk\Google Drive\DataAccolade\2023\Technical Documentation\"/>
    </mc:Choice>
  </mc:AlternateContent>
  <xr:revisionPtr revIDLastSave="0" documentId="13_ncr:1_{BCE96123-613F-4994-BB07-F2E2AE613E3C}" xr6:coauthVersionLast="47" xr6:coauthVersionMax="47" xr10:uidLastSave="{00000000-0000-0000-0000-000000000000}"/>
  <bookViews>
    <workbookView xWindow="-110" yWindow="10690" windowWidth="19420" windowHeight="10420" activeTab="2" xr2:uid="{00000000-000D-0000-FFFF-FFFF00000000}"/>
  </bookViews>
  <sheets>
    <sheet name="Information" sheetId="16" r:id="rId1"/>
    <sheet name="VWH - DW" sheetId="21" r:id="rId2"/>
    <sheet name="Table - View - Storage" sheetId="3" r:id="rId3"/>
    <sheet name="File Format - Sequence" sheetId="17" r:id="rId4"/>
    <sheet name="Procedure - Function" sheetId="20" r:id="rId5"/>
    <sheet name="Pipe - Stream - Task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6" l="1"/>
  <c r="J15" i="16"/>
  <c r="H5" i="20"/>
  <c r="G5" i="20"/>
  <c r="H4" i="3"/>
  <c r="G4" i="3"/>
  <c r="H12" i="3"/>
  <c r="G12" i="3"/>
  <c r="H11" i="3"/>
  <c r="G11" i="3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H4" i="21"/>
  <c r="G4" i="21"/>
  <c r="H18" i="21"/>
  <c r="G18" i="21"/>
  <c r="H17" i="21"/>
  <c r="G17" i="21"/>
  <c r="H16" i="21"/>
  <c r="G16" i="21"/>
  <c r="H22" i="21"/>
  <c r="G22" i="21"/>
  <c r="H21" i="21"/>
  <c r="G21" i="21"/>
  <c r="H20" i="21"/>
  <c r="G20" i="21"/>
  <c r="H24" i="3"/>
  <c r="G24" i="3"/>
  <c r="H23" i="3"/>
  <c r="G23" i="3"/>
  <c r="F22" i="3"/>
  <c r="H22" i="3" s="1"/>
  <c r="H12" i="17"/>
  <c r="G12" i="17"/>
  <c r="H12" i="18"/>
  <c r="G12" i="18"/>
  <c r="H8" i="18"/>
  <c r="G8" i="18"/>
  <c r="H8" i="20"/>
  <c r="G8" i="20"/>
  <c r="H4" i="20"/>
  <c r="G4" i="20"/>
  <c r="H4" i="18"/>
  <c r="G4" i="18"/>
  <c r="H9" i="17"/>
  <c r="G9" i="17"/>
  <c r="H8" i="17"/>
  <c r="G8" i="17"/>
  <c r="H7" i="17"/>
  <c r="G7" i="17"/>
  <c r="H6" i="17"/>
  <c r="G6" i="17"/>
  <c r="H5" i="17"/>
  <c r="G5" i="17"/>
  <c r="H4" i="17"/>
  <c r="G4" i="17"/>
  <c r="H34" i="3"/>
  <c r="G34" i="3"/>
  <c r="H33" i="3"/>
  <c r="G33" i="3"/>
  <c r="H32" i="3"/>
  <c r="G32" i="3"/>
  <c r="G31" i="3"/>
  <c r="G26" i="3"/>
  <c r="G29" i="3"/>
  <c r="G28" i="3"/>
  <c r="G27" i="3"/>
  <c r="G18" i="3"/>
  <c r="G17" i="3"/>
  <c r="G16" i="3"/>
  <c r="G15" i="3"/>
  <c r="G10" i="3"/>
  <c r="G9" i="3"/>
  <c r="H10" i="3"/>
  <c r="H9" i="3"/>
  <c r="H18" i="3"/>
  <c r="H17" i="3"/>
  <c r="H16" i="3"/>
  <c r="H15" i="3"/>
  <c r="H29" i="3"/>
  <c r="H28" i="3"/>
  <c r="H27" i="3"/>
  <c r="G22" i="3" l="1"/>
</calcChain>
</file>

<file path=xl/sharedStrings.xml><?xml version="1.0" encoding="utf-8"?>
<sst xmlns="http://schemas.openxmlformats.org/spreadsheetml/2006/main" count="317" uniqueCount="197">
  <si>
    <t>Prefix</t>
  </si>
  <si>
    <t>PostFix</t>
  </si>
  <si>
    <t>Name</t>
  </si>
  <si>
    <t>Tables</t>
  </si>
  <si>
    <t>View</t>
  </si>
  <si>
    <t>Standard View</t>
  </si>
  <si>
    <t>Materialized View</t>
  </si>
  <si>
    <t>SV_</t>
  </si>
  <si>
    <t>MV_</t>
  </si>
  <si>
    <t>Standard Table</t>
  </si>
  <si>
    <t>External Table</t>
  </si>
  <si>
    <t>XTBL_</t>
  </si>
  <si>
    <t>Storage</t>
  </si>
  <si>
    <t>Secure</t>
  </si>
  <si>
    <t>Secure Materialized</t>
  </si>
  <si>
    <t>S_</t>
  </si>
  <si>
    <t>SCV_</t>
  </si>
  <si>
    <t>SCM_</t>
  </si>
  <si>
    <t>Snowflake Managed</t>
  </si>
  <si>
    <t>External Stage</t>
  </si>
  <si>
    <t>Amazon</t>
  </si>
  <si>
    <t>Microsoft Azure</t>
  </si>
  <si>
    <t>XSAM_</t>
  </si>
  <si>
    <t>XSAZ_</t>
  </si>
  <si>
    <t>XSGC_</t>
  </si>
  <si>
    <t>S3_</t>
  </si>
  <si>
    <t>Gen2_</t>
  </si>
  <si>
    <t>Storage Integration</t>
  </si>
  <si>
    <t>SIAM_</t>
  </si>
  <si>
    <t>SIAZ_</t>
  </si>
  <si>
    <t>SIGC_</t>
  </si>
  <si>
    <t>File Format</t>
  </si>
  <si>
    <t>CSV</t>
  </si>
  <si>
    <t>JSON</t>
  </si>
  <si>
    <t>AVRO</t>
  </si>
  <si>
    <t>ORC</t>
  </si>
  <si>
    <t>PARQUET</t>
  </si>
  <si>
    <t>XML</t>
  </si>
  <si>
    <t>FFC_</t>
  </si>
  <si>
    <t>FormatName</t>
  </si>
  <si>
    <t>FFJ_</t>
  </si>
  <si>
    <t>FFA_</t>
  </si>
  <si>
    <t>FFO_</t>
  </si>
  <si>
    <t>FFP_</t>
  </si>
  <si>
    <t>FFX_</t>
  </si>
  <si>
    <t>Object</t>
  </si>
  <si>
    <t>CSV_</t>
  </si>
  <si>
    <t>JSON_</t>
  </si>
  <si>
    <t>AVRO_</t>
  </si>
  <si>
    <t>ORC_</t>
  </si>
  <si>
    <t>PARQUET_</t>
  </si>
  <si>
    <t>XML_</t>
  </si>
  <si>
    <t>Procedure</t>
  </si>
  <si>
    <t>PR_</t>
  </si>
  <si>
    <t>Function</t>
  </si>
  <si>
    <t>FN_</t>
  </si>
  <si>
    <t>Pipe</t>
  </si>
  <si>
    <t>Stream</t>
  </si>
  <si>
    <t>Task</t>
  </si>
  <si>
    <t>P_</t>
  </si>
  <si>
    <t>T_</t>
  </si>
  <si>
    <t>Pipe_</t>
  </si>
  <si>
    <t>Stream_</t>
  </si>
  <si>
    <t>Task_</t>
  </si>
  <si>
    <t>StreamName</t>
  </si>
  <si>
    <t>TaskName</t>
  </si>
  <si>
    <t>PipeName</t>
  </si>
  <si>
    <t>FunctionName</t>
  </si>
  <si>
    <t>ProcedureName</t>
  </si>
  <si>
    <t>SQ_</t>
  </si>
  <si>
    <t>Sequence</t>
  </si>
  <si>
    <t>Sequence_</t>
  </si>
  <si>
    <t>Views</t>
  </si>
  <si>
    <t>Google GCP</t>
  </si>
  <si>
    <t>SequenceName</t>
  </si>
  <si>
    <t>GS_</t>
  </si>
  <si>
    <t>GS = Google Storage</t>
  </si>
  <si>
    <t>Table stage</t>
  </si>
  <si>
    <t>User Stage</t>
  </si>
  <si>
    <t>Named Stage</t>
  </si>
  <si>
    <t>Table Stage created Autiomatically</t>
  </si>
  <si>
    <t>NSTG_</t>
  </si>
  <si>
    <t>Global Stage within Snowflake</t>
  </si>
  <si>
    <t>User Stage (Personal Stage)</t>
  </si>
  <si>
    <t>StageName</t>
  </si>
  <si>
    <t>Virtual Warehouse</t>
  </si>
  <si>
    <t>Database</t>
  </si>
  <si>
    <t>Landing</t>
  </si>
  <si>
    <t xml:space="preserve">Source </t>
  </si>
  <si>
    <t>Main</t>
  </si>
  <si>
    <t>DatabaseName</t>
  </si>
  <si>
    <t>_BZ</t>
  </si>
  <si>
    <t>_SL</t>
  </si>
  <si>
    <t>_GD</t>
  </si>
  <si>
    <t>_LND</t>
  </si>
  <si>
    <t>_SRC</t>
  </si>
  <si>
    <t>_DW</t>
  </si>
  <si>
    <t>Integration</t>
  </si>
  <si>
    <t>VirtualWarehouse</t>
  </si>
  <si>
    <t>_INT</t>
  </si>
  <si>
    <t>_X-Small</t>
  </si>
  <si>
    <t>_Small</t>
  </si>
  <si>
    <t>_Medium</t>
  </si>
  <si>
    <t>_Large</t>
  </si>
  <si>
    <t>_X-Large</t>
  </si>
  <si>
    <t>_2X-Large</t>
  </si>
  <si>
    <t>_3X-Large</t>
  </si>
  <si>
    <t>_4X-Large</t>
  </si>
  <si>
    <t>Temporary</t>
  </si>
  <si>
    <t>Transient</t>
  </si>
  <si>
    <t>TRTBL_</t>
  </si>
  <si>
    <t>TPTBL_</t>
  </si>
  <si>
    <t>Transient tables are similar to permanent tables with the key difference that they do not have a Fail-safe period</t>
  </si>
  <si>
    <t>https://docs.snowflake.com/en/user-guide/tables-temp-transient.html#comparison-of-table-types</t>
  </si>
  <si>
    <t>Time Travel Retention Period (Days) (TABLES ONLY)</t>
  </si>
  <si>
    <t>Standard &lt;=1 Enterprise &lt;=90</t>
  </si>
  <si>
    <t>N/A</t>
  </si>
  <si>
    <t>&lt;=1</t>
  </si>
  <si>
    <t>Fail-safe Period (Days)</t>
  </si>
  <si>
    <t>0 (0$ payment)</t>
  </si>
  <si>
    <t>0 (Plus Payment)</t>
  </si>
  <si>
    <t>NOT A SCALE OUT TABLE</t>
  </si>
  <si>
    <t>Each user has a Snowflake stage allocated to them by default for storing files. This stage is a convenient option if your files will only be accessed by a single user, but need to be copied into multiple tables</t>
  </si>
  <si>
    <t>Each table has a Snowflake stage allocated to it by default for storing files. This stage is a convenient option if your files need to be accessible to multiple users and only need to be copied into a single table.</t>
  </si>
  <si>
    <t>Master Pipeline ?????</t>
  </si>
  <si>
    <t>BronzeDL</t>
  </si>
  <si>
    <t>SilverDL</t>
  </si>
  <si>
    <t>GoldDL</t>
  </si>
  <si>
    <t>Bronze Delta Lake</t>
  </si>
  <si>
    <t>Silver Delta Lake</t>
  </si>
  <si>
    <t>Gold Delta Lake</t>
  </si>
  <si>
    <t>Schema</t>
  </si>
  <si>
    <t>PUBLIC</t>
  </si>
  <si>
    <t>SMA_</t>
  </si>
  <si>
    <t>default</t>
  </si>
  <si>
    <t>This is almost the same as Transient tables</t>
  </si>
  <si>
    <t>Engineering</t>
  </si>
  <si>
    <t>DSDA</t>
  </si>
  <si>
    <t>CLIENT</t>
  </si>
  <si>
    <t>SF_</t>
  </si>
  <si>
    <t>_ENG</t>
  </si>
  <si>
    <t>This is for SnowSQL procedures</t>
  </si>
  <si>
    <t>PRP_</t>
  </si>
  <si>
    <t>This is for Python procedures</t>
  </si>
  <si>
    <t>_VWH</t>
  </si>
  <si>
    <t>Snow Convention</t>
  </si>
  <si>
    <t>Suggested Name (Group 1)</t>
  </si>
  <si>
    <t>Suggested Name (Group 2)</t>
  </si>
  <si>
    <t>Description</t>
  </si>
  <si>
    <t>Cross enviroment Databases</t>
  </si>
  <si>
    <t>Not Defined</t>
  </si>
  <si>
    <t>Header definitions</t>
  </si>
  <si>
    <t>Header Description</t>
  </si>
  <si>
    <t>Object Name</t>
  </si>
  <si>
    <t>Object Names (Sheet Names)</t>
  </si>
  <si>
    <t>Name of the Snowflake objects (For example, Tables, DB, Virtual Warehouse, Function, Pipe, etc…)</t>
  </si>
  <si>
    <t>Post name of the Snowflake object, this will always be concated to the start of the string name, except VWH and DB names (For example: "P_" in the P_pipename)</t>
  </si>
  <si>
    <t>A</t>
  </si>
  <si>
    <t>Post fix name within the object name</t>
  </si>
  <si>
    <t>Prefix name within the object name</t>
  </si>
  <si>
    <t>First suggested name ( generally with dash and underscore)</t>
  </si>
  <si>
    <t>Second suggested name ( generally without dash or underscore)</t>
  </si>
  <si>
    <t>More information about the object</t>
  </si>
  <si>
    <t>Sample Naming format</t>
  </si>
  <si>
    <t>VWH &amp; DW</t>
  </si>
  <si>
    <t>All other objects</t>
  </si>
  <si>
    <t>Snowflake objects</t>
  </si>
  <si>
    <t>How to use / modify ?</t>
  </si>
  <si>
    <t>C</t>
  </si>
  <si>
    <t>I</t>
  </si>
  <si>
    <t>F</t>
  </si>
  <si>
    <t>E</t>
  </si>
  <si>
    <t>D</t>
  </si>
  <si>
    <t>G</t>
  </si>
  <si>
    <t>H</t>
  </si>
  <si>
    <t>Excel Column</t>
  </si>
  <si>
    <t>Only change/Add the Prefix and Postfix names of the object names (See column D and C in all excel sheets)</t>
  </si>
  <si>
    <t>Always change the Object names (See columns F in all excel sheets)</t>
  </si>
  <si>
    <t>Step 1 (Always)</t>
  </si>
  <si>
    <t>Step 2 (Example 1)</t>
  </si>
  <si>
    <t>Or Step 2 (Example 2)</t>
  </si>
  <si>
    <t xml:space="preserve">Use column </t>
  </si>
  <si>
    <t>Use only one of the suggested names in your codes/scripts (Column G or H)</t>
  </si>
  <si>
    <t>Change all columns in all excel sheets (Column C, D, E, F)</t>
  </si>
  <si>
    <t>External Stage Amazon</t>
  </si>
  <si>
    <t>External Stage Microsoft Azure</t>
  </si>
  <si>
    <t>External Stage Google Cloud Platform</t>
  </si>
  <si>
    <t>Stage Integration Amazon</t>
  </si>
  <si>
    <t>Stage Integration  Microsoft Azure</t>
  </si>
  <si>
    <t>Stage Integration Google Cloud Platform</t>
  </si>
  <si>
    <t>StorageName</t>
  </si>
  <si>
    <t>&lt;N/A&gt; Do not use</t>
  </si>
  <si>
    <t>DO NOT use the mentioned names in the VWH names because a VWH  can be scalled</t>
  </si>
  <si>
    <t>ViewName</t>
  </si>
  <si>
    <t>&lt;N/A&gt; Do not use/change &lt;Reserved Name&gt;</t>
  </si>
  <si>
    <t>dbo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</si>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</sst>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1" fillId="0" borderId="6" xfId="0" applyFont="1" applyBorder="1"/>
    <xf numFmtId="0" fontId="1" fillId="0" borderId="9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0" fillId="0" borderId="14" xfId="0" applyBorder="1"/>
    <xf numFmtId="0" fontId="2" fillId="0" borderId="8" xfId="1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1"/>
    <xf numFmtId="0" fontId="1" fillId="0" borderId="8" xfId="0" applyFont="1" applyBorder="1"/>
    <xf numFmtId="0" fontId="1" fillId="0" borderId="11" xfId="0" applyFont="1" applyBorder="1"/>
    <xf numFmtId="0" fontId="3" fillId="2" borderId="5" xfId="0" applyFont="1" applyFill="1" applyBorder="1"/>
    <xf numFmtId="0" fontId="0" fillId="2" borderId="0" xfId="0" applyFill="1"/>
    <xf numFmtId="0" fontId="0" fillId="2" borderId="5" xfId="0" applyFill="1" applyBorder="1"/>
    <xf numFmtId="0" fontId="1" fillId="0" borderId="15" xfId="0" applyFont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A86BF62-1ECD-49EB-80FF-7CC367E2AC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cs.snowflake.com/en/user-guide/tables-temp-transient.html" TargetMode="External"/><Relationship Id="rId1" Type="http://schemas.openxmlformats.org/officeDocument/2006/relationships/hyperlink" Target="https://docs.snowflake.com/en/user-guide/tables-temp-transien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0DC6-9F14-4A6B-B9CB-67AA40E82338}">
  <sheetPr codeName="Sheet1"/>
  <dimension ref="B1:S21"/>
  <sheetViews>
    <sheetView workbookViewId="0">
      <selection activeCell="J21" sqref="J21"/>
    </sheetView>
  </sheetViews>
  <sheetFormatPr defaultRowHeight="14.4" x14ac:dyDescent="0.3"/>
  <cols>
    <col min="1" max="1" width="3.6640625" customWidth="1"/>
    <col min="2" max="2" width="29.5546875" bestFit="1" customWidth="1"/>
    <col min="4" max="4" width="4.33203125" customWidth="1"/>
    <col min="5" max="5" width="12.33203125" style="22" customWidth="1"/>
    <col min="9" max="9" width="19.6640625" customWidth="1"/>
  </cols>
  <sheetData>
    <row r="1" spans="2:14" ht="15" thickBot="1" x14ac:dyDescent="0.35"/>
    <row r="2" spans="2:14" ht="15" thickBot="1" x14ac:dyDescent="0.35">
      <c r="B2" s="32" t="s">
        <v>154</v>
      </c>
      <c r="E2" s="38" t="s">
        <v>175</v>
      </c>
      <c r="F2" s="15" t="s">
        <v>151</v>
      </c>
      <c r="G2" s="2"/>
      <c r="H2" s="2"/>
      <c r="I2" s="2" t="s">
        <v>152</v>
      </c>
      <c r="J2" s="3"/>
    </row>
    <row r="3" spans="2:14" x14ac:dyDescent="0.3">
      <c r="B3" s="16" t="s">
        <v>85</v>
      </c>
      <c r="E3" s="24" t="s">
        <v>157</v>
      </c>
      <c r="F3" s="35" t="s">
        <v>153</v>
      </c>
      <c r="G3" s="4"/>
      <c r="H3" s="27"/>
      <c r="I3" t="s">
        <v>155</v>
      </c>
    </row>
    <row r="4" spans="2:14" x14ac:dyDescent="0.3">
      <c r="B4" s="17" t="s">
        <v>86</v>
      </c>
      <c r="E4" s="24" t="s">
        <v>168</v>
      </c>
      <c r="F4" s="36" t="s">
        <v>145</v>
      </c>
      <c r="H4" s="10"/>
      <c r="I4" t="s">
        <v>156</v>
      </c>
    </row>
    <row r="5" spans="2:14" ht="15" thickBot="1" x14ac:dyDescent="0.35">
      <c r="B5" s="21" t="s">
        <v>149</v>
      </c>
      <c r="C5" t="s">
        <v>150</v>
      </c>
      <c r="E5" s="24" t="s">
        <v>172</v>
      </c>
      <c r="F5" s="36" t="s">
        <v>0</v>
      </c>
      <c r="H5" s="10"/>
      <c r="I5" t="s">
        <v>159</v>
      </c>
    </row>
    <row r="6" spans="2:14" x14ac:dyDescent="0.3">
      <c r="B6" s="16" t="s">
        <v>131</v>
      </c>
      <c r="E6" s="24" t="s">
        <v>171</v>
      </c>
      <c r="F6" s="36" t="s">
        <v>1</v>
      </c>
      <c r="H6" s="10"/>
      <c r="I6" t="s">
        <v>158</v>
      </c>
    </row>
    <row r="7" spans="2:14" x14ac:dyDescent="0.3">
      <c r="B7" s="17" t="s">
        <v>3</v>
      </c>
      <c r="E7" s="24" t="s">
        <v>170</v>
      </c>
      <c r="F7" s="36" t="s">
        <v>2</v>
      </c>
      <c r="H7" s="10"/>
      <c r="I7" t="s">
        <v>153</v>
      </c>
    </row>
    <row r="8" spans="2:14" x14ac:dyDescent="0.3">
      <c r="B8" s="17" t="s">
        <v>72</v>
      </c>
      <c r="E8" s="24" t="s">
        <v>173</v>
      </c>
      <c r="F8" s="36" t="s">
        <v>146</v>
      </c>
      <c r="H8" s="10"/>
      <c r="I8" t="s">
        <v>160</v>
      </c>
    </row>
    <row r="9" spans="2:14" ht="15" thickBot="1" x14ac:dyDescent="0.35">
      <c r="B9" s="18" t="s">
        <v>12</v>
      </c>
      <c r="E9" s="24" t="s">
        <v>174</v>
      </c>
      <c r="F9" s="36" t="s">
        <v>147</v>
      </c>
      <c r="H9" s="10"/>
      <c r="I9" t="s">
        <v>161</v>
      </c>
    </row>
    <row r="10" spans="2:14" ht="15" thickBot="1" x14ac:dyDescent="0.35">
      <c r="B10" s="17" t="s">
        <v>31</v>
      </c>
      <c r="E10" s="25" t="s">
        <v>169</v>
      </c>
      <c r="F10" s="37" t="s">
        <v>148</v>
      </c>
      <c r="G10" s="8"/>
      <c r="H10" s="9"/>
      <c r="I10" t="s">
        <v>162</v>
      </c>
    </row>
    <row r="11" spans="2:14" ht="15" thickBot="1" x14ac:dyDescent="0.35">
      <c r="B11" s="18" t="s">
        <v>70</v>
      </c>
    </row>
    <row r="12" spans="2:14" ht="15" thickBot="1" x14ac:dyDescent="0.35">
      <c r="B12" s="16" t="s">
        <v>52</v>
      </c>
    </row>
    <row r="13" spans="2:14" ht="15" thickBot="1" x14ac:dyDescent="0.35">
      <c r="B13" s="18" t="s">
        <v>54</v>
      </c>
      <c r="I13" s="32" t="s">
        <v>166</v>
      </c>
      <c r="J13" s="15" t="s">
        <v>163</v>
      </c>
      <c r="K13" s="34"/>
      <c r="L13" s="34"/>
      <c r="M13" s="34"/>
      <c r="N13" s="33"/>
    </row>
    <row r="14" spans="2:14" x14ac:dyDescent="0.3">
      <c r="B14" s="16" t="s">
        <v>56</v>
      </c>
      <c r="I14" s="35" t="s">
        <v>164</v>
      </c>
      <c r="J14" s="5" t="str">
        <f>"&lt;" &amp; F5 &amp; "&gt;&lt;" &amp; F7 &amp; "&gt;&lt;" &amp; F6 &amp;"&gt;&lt;" &amp; F4 &amp; "&gt;"</f>
        <v>&lt;Prefix&gt;&lt;Name&gt;&lt;PostFix&gt;&lt;Snow Convention&gt;</v>
      </c>
      <c r="K14" s="5"/>
      <c r="L14" s="5"/>
      <c r="M14" s="5"/>
      <c r="N14" s="6"/>
    </row>
    <row r="15" spans="2:14" ht="15" thickBot="1" x14ac:dyDescent="0.35">
      <c r="B15" s="17" t="s">
        <v>57</v>
      </c>
      <c r="I15" s="37" t="s">
        <v>165</v>
      </c>
      <c r="J15" s="8" t="str">
        <f>"&lt;" &amp; F4 &amp; "&gt;&lt;" &amp; F5 &amp; "&gt;&lt;" &amp; F7 &amp; "&gt;&lt;" &amp; F6 &amp;"&gt;"</f>
        <v>&lt;Snow Convention&gt;&lt;Prefix&gt;&lt;Name&gt;&lt;PostFix&gt;</v>
      </c>
      <c r="K15" s="8"/>
      <c r="L15" s="8"/>
      <c r="M15" s="8"/>
      <c r="N15" s="9"/>
    </row>
    <row r="16" spans="2:14" ht="15" thickBot="1" x14ac:dyDescent="0.35">
      <c r="B16" s="18" t="s">
        <v>58</v>
      </c>
    </row>
    <row r="17" spans="9:19" ht="15" thickBot="1" x14ac:dyDescent="0.35">
      <c r="I17" s="39" t="s">
        <v>167</v>
      </c>
    </row>
    <row r="18" spans="9:19" x14ac:dyDescent="0.3">
      <c r="I18" s="35" t="s">
        <v>178</v>
      </c>
      <c r="J18" s="5" t="s">
        <v>177</v>
      </c>
      <c r="K18" s="5"/>
      <c r="L18" s="5"/>
      <c r="M18" s="5"/>
      <c r="N18" s="5"/>
      <c r="O18" s="5"/>
      <c r="P18" s="5"/>
      <c r="Q18" s="5"/>
      <c r="R18" s="5"/>
      <c r="S18" s="6"/>
    </row>
    <row r="19" spans="9:19" x14ac:dyDescent="0.3">
      <c r="I19" s="36" t="s">
        <v>179</v>
      </c>
      <c r="J19" t="s">
        <v>176</v>
      </c>
      <c r="S19" s="10"/>
    </row>
    <row r="20" spans="9:19" x14ac:dyDescent="0.3">
      <c r="I20" s="36" t="s">
        <v>180</v>
      </c>
      <c r="J20" t="s">
        <v>183</v>
      </c>
      <c r="S20" s="10"/>
    </row>
    <row r="21" spans="9:19" ht="15" thickBot="1" x14ac:dyDescent="0.35">
      <c r="I21" s="37" t="s">
        <v>181</v>
      </c>
      <c r="J21" s="8" t="s">
        <v>182</v>
      </c>
      <c r="K21" s="8"/>
      <c r="L21" s="8"/>
      <c r="M21" s="8"/>
      <c r="N21" s="8"/>
      <c r="O21" s="8"/>
      <c r="P21" s="8"/>
      <c r="Q21" s="8"/>
      <c r="R21" s="8"/>
      <c r="S21" s="9"/>
    </row>
  </sheetData>
  <hyperlinks>
    <hyperlink ref="B6" location="'Table - View - Storage'!A1" display="Schema" xr:uid="{EF6C2D03-E9F3-422C-BBEA-4E41E6583F7F}"/>
    <hyperlink ref="B4" location="'VWH - DW'!A1" display="Database" xr:uid="{472D5EEC-780E-4845-A105-19B68E49FFAA}"/>
    <hyperlink ref="B3" location="'VWH - DW'!A1" display="Virtual Warehouse" xr:uid="{7E28645E-74A7-4287-B7A7-E887F44EBB1B}"/>
    <hyperlink ref="B16" location="'Pipe - Stream - Task'!A1" display="Task" xr:uid="{19341B86-4D4B-4DF3-A231-F217D4A78C2E}"/>
    <hyperlink ref="B15" location="'Pipe - Stream - Task'!A1" display="Stream" xr:uid="{8BD12154-F399-45C2-847E-DD6B2EF3ECD0}"/>
    <hyperlink ref="B14" location="'Pipe - Stream - Task'!A1" display="Pipe" xr:uid="{4A03D020-223F-4A46-98E4-2A412D4EE649}"/>
    <hyperlink ref="B13" location="'Procedure - Function'!A1" display="Function" xr:uid="{6BF29415-F621-40B0-B60C-8C87D3066950}"/>
    <hyperlink ref="B12" location="'Procedure - Function'!A1" display="Procedure" xr:uid="{D642ECEF-3B2F-4CFE-ABDD-69DAD8564C93}"/>
    <hyperlink ref="B11" location="'File Format - Sequence'!A1" display="Sequence" xr:uid="{8CEA0007-ED1D-46D8-AC70-E2D59D6F5ADC}"/>
    <hyperlink ref="B10" location="'File Format - Sequence'!A1" display="File Format" xr:uid="{0EC59DC5-29F7-42F4-B2B8-F43E99B3FDF1}"/>
    <hyperlink ref="B9" location="'Table - View - Storage'!A1" display="Storage" xr:uid="{772062FC-FE7D-46A2-B080-C6071FBF9CA5}"/>
    <hyperlink ref="B8" location="'Table - View - Storage'!A1" display="Views" xr:uid="{58CEFF10-C0DE-4FC7-803A-FE19608B3312}"/>
    <hyperlink ref="B7" location="'Table - View - Storage'!A1" display="Tables" xr:uid="{D54B57C9-F8E9-4F88-A496-1AB6D69E87B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B97-3487-4A2E-802E-BCFD4BFAA1CF}">
  <sheetPr codeName="Sheet2"/>
  <dimension ref="A1:I23"/>
  <sheetViews>
    <sheetView topLeftCell="A6" workbookViewId="0">
      <selection activeCell="F14" sqref="F14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9" x14ac:dyDescent="0.3">
      <c r="A3" s="11" t="s">
        <v>85</v>
      </c>
      <c r="B3" s="4"/>
      <c r="C3" s="5"/>
      <c r="D3" s="5"/>
      <c r="E3" s="5"/>
      <c r="F3" s="5"/>
      <c r="G3" s="5"/>
      <c r="H3" s="5"/>
      <c r="I3" s="6" t="s">
        <v>192</v>
      </c>
    </row>
    <row r="4" spans="1:9" x14ac:dyDescent="0.3">
      <c r="A4" s="13"/>
      <c r="B4" s="1" t="s">
        <v>136</v>
      </c>
      <c r="C4" t="s">
        <v>144</v>
      </c>
      <c r="D4" t="s">
        <v>139</v>
      </c>
      <c r="E4" t="s">
        <v>140</v>
      </c>
      <c r="F4" t="s">
        <v>137</v>
      </c>
      <c r="G4" t="str">
        <f t="shared" ref="G4" si="0">UPPER( D4 &amp; F4 &amp; E4 &amp; C4)</f>
        <v>SF_DSDA_ENG_VWH</v>
      </c>
      <c r="H4" t="str">
        <f t="shared" ref="H4" si="1">SUBSTITUTE(SUBSTITUTE(UPPER(D4 &amp; F4 &amp; E4 &amp; C4),"_", "" ),"-", "" )</f>
        <v>SFDSDAENGVWH</v>
      </c>
      <c r="I4" s="10" t="s">
        <v>100</v>
      </c>
    </row>
    <row r="5" spans="1:9" x14ac:dyDescent="0.3">
      <c r="A5" s="13"/>
      <c r="C5" t="s">
        <v>144</v>
      </c>
      <c r="D5" t="s">
        <v>139</v>
      </c>
      <c r="E5" t="s">
        <v>140</v>
      </c>
      <c r="F5" t="s">
        <v>98</v>
      </c>
      <c r="G5" t="str">
        <f t="shared" ref="G5:G11" si="2">UPPER( D5 &amp; F5 &amp; E5 &amp; C5)</f>
        <v>SF_VIRTUALWAREHOUSE_ENG_VWH</v>
      </c>
      <c r="H5" t="str">
        <f t="shared" ref="H5:H11" si="3">SUBSTITUTE(SUBSTITUTE(UPPER(D5 &amp; F5 &amp; E5 &amp; C5),"_", "" ),"-", "" )</f>
        <v>SFVIRTUALWAREHOUSEENGVWH</v>
      </c>
      <c r="I5" s="10" t="s">
        <v>101</v>
      </c>
    </row>
    <row r="6" spans="1:9" x14ac:dyDescent="0.3">
      <c r="A6" s="13"/>
      <c r="C6" t="s">
        <v>144</v>
      </c>
      <c r="D6" t="s">
        <v>139</v>
      </c>
      <c r="E6" t="s">
        <v>140</v>
      </c>
      <c r="F6" t="s">
        <v>98</v>
      </c>
      <c r="G6" t="str">
        <f t="shared" si="2"/>
        <v>SF_VIRTUALWAREHOUSE_ENG_VWH</v>
      </c>
      <c r="H6" t="str">
        <f t="shared" si="3"/>
        <v>SFVIRTUALWAREHOUSEENGVWH</v>
      </c>
      <c r="I6" s="10" t="s">
        <v>102</v>
      </c>
    </row>
    <row r="7" spans="1:9" x14ac:dyDescent="0.3">
      <c r="A7" s="13"/>
      <c r="C7" t="s">
        <v>144</v>
      </c>
      <c r="D7" t="s">
        <v>139</v>
      </c>
      <c r="E7" t="s">
        <v>140</v>
      </c>
      <c r="F7" t="s">
        <v>98</v>
      </c>
      <c r="G7" t="str">
        <f t="shared" si="2"/>
        <v>SF_VIRTUALWAREHOUSE_ENG_VWH</v>
      </c>
      <c r="H7" t="str">
        <f t="shared" si="3"/>
        <v>SFVIRTUALWAREHOUSEENGVWH</v>
      </c>
      <c r="I7" s="10" t="s">
        <v>103</v>
      </c>
    </row>
    <row r="8" spans="1:9" x14ac:dyDescent="0.3">
      <c r="A8" s="13"/>
      <c r="B8" s="1" t="s">
        <v>97</v>
      </c>
      <c r="C8" t="s">
        <v>144</v>
      </c>
      <c r="D8" t="s">
        <v>139</v>
      </c>
      <c r="E8" t="s">
        <v>99</v>
      </c>
      <c r="F8" t="s">
        <v>98</v>
      </c>
      <c r="G8" t="str">
        <f t="shared" si="2"/>
        <v>SF_VIRTUALWAREHOUSE_INT_VWH</v>
      </c>
      <c r="H8" t="str">
        <f t="shared" si="3"/>
        <v>SFVIRTUALWAREHOUSEINTVWH</v>
      </c>
      <c r="I8" s="10" t="s">
        <v>104</v>
      </c>
    </row>
    <row r="9" spans="1:9" x14ac:dyDescent="0.3">
      <c r="A9" s="13"/>
      <c r="C9" t="s">
        <v>144</v>
      </c>
      <c r="D9" t="s">
        <v>139</v>
      </c>
      <c r="E9" t="s">
        <v>99</v>
      </c>
      <c r="F9" t="s">
        <v>98</v>
      </c>
      <c r="G9" t="str">
        <f t="shared" si="2"/>
        <v>SF_VIRTUALWAREHOUSE_INT_VWH</v>
      </c>
      <c r="H9" t="str">
        <f t="shared" si="3"/>
        <v>SFVIRTUALWAREHOUSEINTVWH</v>
      </c>
      <c r="I9" s="10" t="s">
        <v>105</v>
      </c>
    </row>
    <row r="10" spans="1:9" x14ac:dyDescent="0.3">
      <c r="A10" s="13"/>
      <c r="C10" t="s">
        <v>144</v>
      </c>
      <c r="D10" t="s">
        <v>139</v>
      </c>
      <c r="E10" t="s">
        <v>99</v>
      </c>
      <c r="F10" t="s">
        <v>98</v>
      </c>
      <c r="G10" t="str">
        <f t="shared" si="2"/>
        <v>SF_VIRTUALWAREHOUSE_INT_VWH</v>
      </c>
      <c r="H10" t="str">
        <f t="shared" si="3"/>
        <v>SFVIRTUALWAREHOUSEINTVWH</v>
      </c>
      <c r="I10" s="10" t="s">
        <v>106</v>
      </c>
    </row>
    <row r="11" spans="1:9" x14ac:dyDescent="0.3">
      <c r="A11" s="13"/>
      <c r="C11" t="s">
        <v>144</v>
      </c>
      <c r="D11" t="s">
        <v>139</v>
      </c>
      <c r="E11" t="s">
        <v>99</v>
      </c>
      <c r="F11" t="s">
        <v>98</v>
      </c>
      <c r="G11" t="str">
        <f t="shared" si="2"/>
        <v>SF_VIRTUALWAREHOUSE_INT_VWH</v>
      </c>
      <c r="H11" t="str">
        <f t="shared" si="3"/>
        <v>SFVIRTUALWAREHOUSEINTVWH</v>
      </c>
      <c r="I11" s="10" t="s">
        <v>107</v>
      </c>
    </row>
    <row r="12" spans="1:9" x14ac:dyDescent="0.3">
      <c r="A12" s="13"/>
      <c r="I12" s="10"/>
    </row>
    <row r="13" spans="1:9" x14ac:dyDescent="0.3">
      <c r="A13" s="13"/>
      <c r="I13" s="10"/>
    </row>
    <row r="14" spans="1:9" ht="15" thickBot="1" x14ac:dyDescent="0.35">
      <c r="A14" s="12"/>
      <c r="B14" s="7"/>
      <c r="C14" s="8"/>
      <c r="D14" s="8"/>
      <c r="E14" s="8"/>
      <c r="F14" s="8"/>
      <c r="G14" s="8"/>
      <c r="H14" s="8"/>
      <c r="I14" s="9"/>
    </row>
    <row r="15" spans="1:9" x14ac:dyDescent="0.3">
      <c r="A15" s="11" t="s">
        <v>86</v>
      </c>
      <c r="B15" s="4"/>
      <c r="C15" s="5"/>
      <c r="D15" s="5"/>
      <c r="E15" s="5"/>
      <c r="F15" s="5"/>
      <c r="G15" s="5"/>
      <c r="H15" s="5"/>
      <c r="I15" s="6"/>
    </row>
    <row r="16" spans="1:9" x14ac:dyDescent="0.3">
      <c r="A16" s="13"/>
      <c r="B16" s="1" t="s">
        <v>87</v>
      </c>
      <c r="C16" t="s">
        <v>94</v>
      </c>
      <c r="F16" t="s">
        <v>90</v>
      </c>
      <c r="G16" t="str">
        <f t="shared" ref="G16:G18" si="4">UPPER( D16 &amp; F16 &amp; E16 &amp; C16)</f>
        <v>DATABASENAME_LND</v>
      </c>
      <c r="H16" t="str">
        <f t="shared" ref="H16:H18" si="5">SUBSTITUTE(SUBSTITUTE(UPPER(D16 &amp; F16 &amp; E16 &amp; C16),"_", "" ),"-", "" )</f>
        <v>DATABASENAMELND</v>
      </c>
      <c r="I16" s="10"/>
    </row>
    <row r="17" spans="1:9" x14ac:dyDescent="0.3">
      <c r="A17" s="13"/>
      <c r="B17" s="1" t="s">
        <v>88</v>
      </c>
      <c r="C17" t="s">
        <v>95</v>
      </c>
      <c r="F17" t="s">
        <v>90</v>
      </c>
      <c r="G17" t="str">
        <f t="shared" si="4"/>
        <v>DATABASENAME_SRC</v>
      </c>
      <c r="H17" t="str">
        <f t="shared" si="5"/>
        <v>DATABASENAMESRC</v>
      </c>
      <c r="I17" s="10"/>
    </row>
    <row r="18" spans="1:9" x14ac:dyDescent="0.3">
      <c r="A18" s="13"/>
      <c r="B18" s="1" t="s">
        <v>89</v>
      </c>
      <c r="C18" t="s">
        <v>96</v>
      </c>
      <c r="F18" t="s">
        <v>90</v>
      </c>
      <c r="G18" t="str">
        <f t="shared" si="4"/>
        <v>DATABASENAME_DW</v>
      </c>
      <c r="H18" t="str">
        <f t="shared" si="5"/>
        <v>DATABASENAMEDW</v>
      </c>
      <c r="I18" s="10"/>
    </row>
    <row r="19" spans="1:9" x14ac:dyDescent="0.3">
      <c r="A19" s="13"/>
      <c r="I19" s="10"/>
    </row>
    <row r="20" spans="1:9" x14ac:dyDescent="0.3">
      <c r="A20" s="13"/>
      <c r="B20" s="1" t="s">
        <v>125</v>
      </c>
      <c r="C20" t="s">
        <v>91</v>
      </c>
      <c r="F20" t="s">
        <v>90</v>
      </c>
      <c r="G20" t="str">
        <f>UPPER( D20 &amp; F20 &amp; E20 &amp; C20)</f>
        <v>DATABASENAME_BZ</v>
      </c>
      <c r="H20" t="str">
        <f>SUBSTITUTE(SUBSTITUTE(UPPER(D20 &amp; F20 &amp; E20 &amp; C20),"_", "" ),"-", "" )</f>
        <v>DATABASENAMEBZ</v>
      </c>
      <c r="I20" s="10" t="s">
        <v>128</v>
      </c>
    </row>
    <row r="21" spans="1:9" x14ac:dyDescent="0.3">
      <c r="A21" s="13"/>
      <c r="B21" s="1" t="s">
        <v>126</v>
      </c>
      <c r="C21" t="s">
        <v>92</v>
      </c>
      <c r="F21" t="s">
        <v>90</v>
      </c>
      <c r="G21" t="str">
        <f t="shared" ref="G21:G22" si="6">UPPER( D21 &amp; F21 &amp; E21 &amp; C21)</f>
        <v>DATABASENAME_SL</v>
      </c>
      <c r="H21" t="str">
        <f t="shared" ref="H21:H22" si="7">SUBSTITUTE(SUBSTITUTE(UPPER(D21 &amp; F21 &amp; E21 &amp; C21),"_", "" ),"-", "" )</f>
        <v>DATABASENAMESL</v>
      </c>
      <c r="I21" s="10" t="s">
        <v>129</v>
      </c>
    </row>
    <row r="22" spans="1:9" x14ac:dyDescent="0.3">
      <c r="A22" s="13"/>
      <c r="B22" s="1" t="s">
        <v>127</v>
      </c>
      <c r="C22" t="s">
        <v>93</v>
      </c>
      <c r="F22" t="s">
        <v>90</v>
      </c>
      <c r="G22" t="str">
        <f t="shared" si="6"/>
        <v>DATABASENAME_GD</v>
      </c>
      <c r="H22" t="str">
        <f t="shared" si="7"/>
        <v>DATABASENAMEGD</v>
      </c>
      <c r="I22" s="10" t="s">
        <v>130</v>
      </c>
    </row>
    <row r="23" spans="1:9" ht="15" thickBot="1" x14ac:dyDescent="0.35">
      <c r="A23" s="12"/>
      <c r="B23" s="7"/>
      <c r="C23" s="8"/>
      <c r="D23" s="8"/>
      <c r="E23" s="8"/>
      <c r="F23" s="8"/>
      <c r="G23" s="8"/>
      <c r="H23" s="8"/>
      <c r="I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2004-2A47-449F-AB30-E66E0FB8B37D}">
  <sheetPr codeName="Sheet3"/>
  <dimension ref="A1:L35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customWidth="1"/>
    <col min="9" max="9" width="19.6640625" bestFit="1" customWidth="1"/>
    <col min="10" max="10" width="45" bestFit="1" customWidth="1"/>
    <col min="11" max="11" width="19.88671875" style="22" bestFit="1" customWidth="1"/>
  </cols>
  <sheetData>
    <row r="1" spans="1:12" ht="15" thickBot="1" x14ac:dyDescent="0.35"/>
    <row r="2" spans="1:12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12" x14ac:dyDescent="0.3">
      <c r="A3" s="11" t="s">
        <v>131</v>
      </c>
      <c r="B3" s="4"/>
      <c r="C3" s="35"/>
      <c r="D3" s="5"/>
      <c r="E3" s="5"/>
      <c r="F3" s="5"/>
      <c r="G3" s="5"/>
      <c r="H3" s="5"/>
      <c r="I3" s="20"/>
    </row>
    <row r="4" spans="1:12" x14ac:dyDescent="0.3">
      <c r="A4" s="13"/>
      <c r="B4" s="1" t="s">
        <v>131</v>
      </c>
      <c r="C4" s="36" t="s">
        <v>133</v>
      </c>
      <c r="F4" t="s">
        <v>195</v>
      </c>
      <c r="G4" t="str">
        <f>UPPER(C4 &amp; D4 &amp; F4 &amp; E4)</f>
        <v>SMA_DBO</v>
      </c>
      <c r="H4" t="str">
        <f t="shared" ref="H4" si="0">SUBSTITUTE(SUBSTITUTE(UPPER(C4 &amp; D4 &amp; F4 &amp; E4),"_", "" ),"-", "" )</f>
        <v>SMADBO</v>
      </c>
      <c r="I4" s="10"/>
    </row>
    <row r="5" spans="1:12" x14ac:dyDescent="0.3">
      <c r="A5" s="13" t="s">
        <v>134</v>
      </c>
      <c r="B5" s="1" t="s">
        <v>132</v>
      </c>
      <c r="C5" s="40" t="s">
        <v>194</v>
      </c>
      <c r="D5" s="41"/>
      <c r="E5" s="42"/>
      <c r="F5" t="s">
        <v>132</v>
      </c>
      <c r="G5" t="s">
        <v>132</v>
      </c>
      <c r="H5" t="s">
        <v>132</v>
      </c>
      <c r="I5" s="10"/>
    </row>
    <row r="6" spans="1:12" ht="15" thickBot="1" x14ac:dyDescent="0.35">
      <c r="A6" s="13"/>
      <c r="C6" s="36"/>
      <c r="I6" s="10"/>
    </row>
    <row r="7" spans="1:12" ht="15" thickBot="1" x14ac:dyDescent="0.35">
      <c r="A7" s="12"/>
      <c r="B7" s="7"/>
      <c r="C7" s="12"/>
      <c r="D7" s="7"/>
      <c r="E7" s="7"/>
      <c r="F7" s="7"/>
      <c r="G7" s="7"/>
      <c r="H7" s="7"/>
      <c r="I7" s="28"/>
      <c r="J7" s="27" t="s">
        <v>114</v>
      </c>
      <c r="K7" s="23" t="s">
        <v>118</v>
      </c>
    </row>
    <row r="8" spans="1:12" x14ac:dyDescent="0.3">
      <c r="A8" s="11" t="s">
        <v>3</v>
      </c>
      <c r="B8" s="4"/>
      <c r="C8" s="5"/>
      <c r="D8" s="5"/>
      <c r="E8" s="5"/>
      <c r="F8" s="5"/>
      <c r="G8" s="5"/>
      <c r="H8" s="5"/>
      <c r="I8" s="20" t="s">
        <v>113</v>
      </c>
      <c r="J8" s="21"/>
      <c r="K8" s="24"/>
    </row>
    <row r="9" spans="1:12" x14ac:dyDescent="0.3">
      <c r="A9" s="13"/>
      <c r="B9" s="1" t="s">
        <v>9</v>
      </c>
      <c r="F9" t="s">
        <v>138</v>
      </c>
      <c r="G9" t="str">
        <f>UPPER(C9 &amp; D9 &amp; F9 &amp; E9)</f>
        <v>CLIENT</v>
      </c>
      <c r="H9" t="str">
        <f>SUBSTITUTE(SUBSTITUTE(UPPER(C9 &amp; D9 &amp; F9 &amp; E9),"_", "" ),"-", "" )</f>
        <v>CLIENT</v>
      </c>
      <c r="I9" s="31" t="s">
        <v>135</v>
      </c>
      <c r="J9" s="21" t="s">
        <v>115</v>
      </c>
      <c r="K9" s="24">
        <v>7</v>
      </c>
    </row>
    <row r="10" spans="1:12" x14ac:dyDescent="0.3">
      <c r="A10" s="13"/>
      <c r="B10" s="1" t="s">
        <v>10</v>
      </c>
      <c r="C10" t="s">
        <v>11</v>
      </c>
      <c r="F10" t="s">
        <v>196</v>
      </c>
      <c r="G10" t="str">
        <f t="shared" ref="G10" si="1">UPPER(C10 &amp; D10 &amp; F10 &amp; E10)</f>
        <v>XTBL_MARKETING</v>
      </c>
      <c r="H10" t="str">
        <f t="shared" ref="H10" si="2">SUBSTITUTE(SUBSTITUTE(UPPER(C10 &amp; D10 &amp; F10 &amp; E10),"_", "" ),"-", "" )</f>
        <v>XTBLMARKETING</v>
      </c>
      <c r="I10" s="10"/>
      <c r="J10" s="21" t="s">
        <v>116</v>
      </c>
      <c r="K10" s="24" t="s">
        <v>116</v>
      </c>
    </row>
    <row r="11" spans="1:12" x14ac:dyDescent="0.3">
      <c r="A11" s="13"/>
      <c r="B11" s="1" t="s">
        <v>108</v>
      </c>
      <c r="C11" t="s">
        <v>111</v>
      </c>
      <c r="F11" t="s">
        <v>138</v>
      </c>
      <c r="G11" t="str">
        <f t="shared" ref="G11:G12" si="3">UPPER(C11 &amp; D11 &amp; F11 &amp; E11)</f>
        <v>TPTBL_CLIENT</v>
      </c>
      <c r="H11" t="str">
        <f t="shared" ref="H11:H12" si="4">SUBSTITUTE(SUBSTITUTE(UPPER(C11 &amp; D11 &amp; F11 &amp; E11),"_", "" ),"-", "" )</f>
        <v>TPTBLCLIENT</v>
      </c>
      <c r="I11" s="10"/>
      <c r="J11" s="21" t="s">
        <v>117</v>
      </c>
      <c r="K11" s="24" t="s">
        <v>119</v>
      </c>
      <c r="L11" s="26" t="s">
        <v>113</v>
      </c>
    </row>
    <row r="12" spans="1:12" x14ac:dyDescent="0.3">
      <c r="A12" s="13"/>
      <c r="B12" s="1" t="s">
        <v>109</v>
      </c>
      <c r="C12" t="s">
        <v>110</v>
      </c>
      <c r="F12" t="s">
        <v>138</v>
      </c>
      <c r="G12" t="str">
        <f t="shared" si="3"/>
        <v>TRTBL_CLIENT</v>
      </c>
      <c r="H12" t="str">
        <f t="shared" si="4"/>
        <v>TRTBLCLIENT</v>
      </c>
      <c r="I12" s="29" t="s">
        <v>112</v>
      </c>
      <c r="J12" s="21" t="s">
        <v>117</v>
      </c>
      <c r="K12" s="24" t="s">
        <v>120</v>
      </c>
      <c r="L12" s="30" t="s">
        <v>121</v>
      </c>
    </row>
    <row r="13" spans="1:12" ht="15" thickBot="1" x14ac:dyDescent="0.35">
      <c r="A13" s="12"/>
      <c r="B13" s="7"/>
      <c r="C13" s="8"/>
      <c r="D13" s="8"/>
      <c r="E13" s="8"/>
      <c r="F13" s="8"/>
      <c r="G13" s="8"/>
      <c r="H13" s="8"/>
      <c r="I13" s="9"/>
      <c r="J13" s="19"/>
      <c r="K13" s="25"/>
    </row>
    <row r="14" spans="1:12" x14ac:dyDescent="0.3">
      <c r="A14" s="11" t="s">
        <v>4</v>
      </c>
      <c r="B14" s="4"/>
      <c r="C14" s="5"/>
      <c r="D14" s="5"/>
      <c r="E14" s="5"/>
      <c r="F14" s="5"/>
      <c r="G14" s="5"/>
      <c r="H14" s="5"/>
      <c r="I14" s="6"/>
    </row>
    <row r="15" spans="1:12" x14ac:dyDescent="0.3">
      <c r="A15" s="13"/>
      <c r="B15" s="1" t="s">
        <v>5</v>
      </c>
      <c r="C15" t="s">
        <v>7</v>
      </c>
      <c r="F15" t="s">
        <v>193</v>
      </c>
      <c r="G15" t="str">
        <f t="shared" ref="G15:G18" si="5">UPPER(C15 &amp; D15 &amp; F15 &amp; E15)</f>
        <v>SV_VIEWNAME</v>
      </c>
      <c r="H15" t="str">
        <f t="shared" ref="H15:H18" si="6">SUBSTITUTE(SUBSTITUTE(UPPER(C15 &amp; D15 &amp; F15 &amp; E15),"_", "" ),"-", "" )</f>
        <v>SVVIEWNAME</v>
      </c>
      <c r="I15" s="10"/>
    </row>
    <row r="16" spans="1:12" x14ac:dyDescent="0.3">
      <c r="A16" s="13"/>
      <c r="B16" s="1" t="s">
        <v>6</v>
      </c>
      <c r="C16" t="s">
        <v>8</v>
      </c>
      <c r="F16" t="s">
        <v>193</v>
      </c>
      <c r="G16" t="str">
        <f t="shared" si="5"/>
        <v>MV_VIEWNAME</v>
      </c>
      <c r="H16" t="str">
        <f t="shared" si="6"/>
        <v>MVVIEWNAME</v>
      </c>
      <c r="I16" s="10"/>
    </row>
    <row r="17" spans="1:10" x14ac:dyDescent="0.3">
      <c r="A17" s="13"/>
      <c r="B17" s="1" t="s">
        <v>13</v>
      </c>
      <c r="C17" t="s">
        <v>16</v>
      </c>
      <c r="F17" t="s">
        <v>193</v>
      </c>
      <c r="G17" t="str">
        <f t="shared" si="5"/>
        <v>SCV_VIEWNAME</v>
      </c>
      <c r="H17" t="str">
        <f t="shared" si="6"/>
        <v>SCVVIEWNAME</v>
      </c>
      <c r="I17" s="10"/>
    </row>
    <row r="18" spans="1:10" x14ac:dyDescent="0.3">
      <c r="A18" s="13"/>
      <c r="B18" s="1" t="s">
        <v>14</v>
      </c>
      <c r="C18" t="s">
        <v>17</v>
      </c>
      <c r="F18" t="s">
        <v>193</v>
      </c>
      <c r="G18" t="str">
        <f t="shared" si="5"/>
        <v>SCM_VIEWNAME</v>
      </c>
      <c r="H18" t="str">
        <f t="shared" si="6"/>
        <v>SCMVIEWNAME</v>
      </c>
      <c r="I18" s="10"/>
    </row>
    <row r="19" spans="1:10" ht="15" thickBot="1" x14ac:dyDescent="0.35">
      <c r="A19" s="13"/>
      <c r="I19" s="10"/>
    </row>
    <row r="20" spans="1:10" x14ac:dyDescent="0.3">
      <c r="A20" s="11" t="s">
        <v>12</v>
      </c>
      <c r="B20" s="4"/>
      <c r="C20" s="5"/>
      <c r="D20" s="5"/>
      <c r="E20" s="5"/>
      <c r="F20" s="5"/>
      <c r="G20" s="5"/>
      <c r="H20" s="5"/>
      <c r="I20" s="6"/>
    </row>
    <row r="21" spans="1:10" x14ac:dyDescent="0.3">
      <c r="A21" s="13"/>
      <c r="B21" s="1" t="s">
        <v>18</v>
      </c>
      <c r="I21" s="10"/>
    </row>
    <row r="22" spans="1:10" x14ac:dyDescent="0.3">
      <c r="A22" s="13"/>
      <c r="B22" s="14" t="s">
        <v>77</v>
      </c>
      <c r="C22" t="s">
        <v>191</v>
      </c>
      <c r="F22" t="str">
        <f>"@%TableName"</f>
        <v>@%TableName</v>
      </c>
      <c r="G22" t="str">
        <f>UPPER(F22)</f>
        <v>@%TABLENAME</v>
      </c>
      <c r="H22" t="str">
        <f>UPPER(F22)</f>
        <v>@%TABLENAME</v>
      </c>
      <c r="I22" s="10" t="s">
        <v>80</v>
      </c>
      <c r="J22" t="s">
        <v>123</v>
      </c>
    </row>
    <row r="23" spans="1:10" x14ac:dyDescent="0.3">
      <c r="A23" s="13"/>
      <c r="B23" s="14" t="s">
        <v>79</v>
      </c>
      <c r="C23" t="s">
        <v>81</v>
      </c>
      <c r="F23" t="s">
        <v>84</v>
      </c>
      <c r="G23" t="str">
        <f>"@" &amp; UPPER(C23 &amp; D23 &amp; F23 &amp; E23)</f>
        <v>@NSTG_STAGENAME</v>
      </c>
      <c r="H23" t="str">
        <f>"@" &amp; SUBSTITUTE(SUBSTITUTE(UPPER(C23 &amp; D23 &amp; F23 &amp; E23),"_", "" ),"-", "" )</f>
        <v>@NSTGSTAGENAME</v>
      </c>
      <c r="I23" s="10" t="s">
        <v>82</v>
      </c>
    </row>
    <row r="24" spans="1:10" x14ac:dyDescent="0.3">
      <c r="A24" s="13"/>
      <c r="B24" s="14" t="s">
        <v>78</v>
      </c>
      <c r="C24" t="s">
        <v>191</v>
      </c>
      <c r="G24" t="str">
        <f>"@~"</f>
        <v>@~</v>
      </c>
      <c r="H24" t="str">
        <f>"@~"</f>
        <v>@~</v>
      </c>
      <c r="I24" s="10" t="s">
        <v>83</v>
      </c>
      <c r="J24" t="s">
        <v>122</v>
      </c>
    </row>
    <row r="25" spans="1:10" x14ac:dyDescent="0.3">
      <c r="A25" s="13"/>
      <c r="I25" s="10"/>
    </row>
    <row r="26" spans="1:10" x14ac:dyDescent="0.3">
      <c r="A26" s="13"/>
      <c r="B26" s="1" t="s">
        <v>19</v>
      </c>
      <c r="G26" t="str">
        <f>UPPER(C26 &amp; D26 &amp; F26 &amp; E26)</f>
        <v/>
      </c>
      <c r="I26" s="10"/>
    </row>
    <row r="27" spans="1:10" x14ac:dyDescent="0.3">
      <c r="A27" s="13"/>
      <c r="B27" s="14" t="s">
        <v>20</v>
      </c>
      <c r="C27" t="s">
        <v>22</v>
      </c>
      <c r="D27" t="s">
        <v>25</v>
      </c>
      <c r="F27" t="s">
        <v>190</v>
      </c>
      <c r="G27" t="str">
        <f t="shared" ref="G27:G29" si="7">UPPER(C27 &amp; D27 &amp; F27 &amp; E27)</f>
        <v>XSAM_S3_STORAGENAME</v>
      </c>
      <c r="H27" t="str">
        <f>SUBSTITUTE(SUBSTITUTE(UPPER(C27 &amp; D27 &amp; F27 &amp; E27),"_", "" ),"-", "" )</f>
        <v>XSAMS3STORAGENAME</v>
      </c>
      <c r="I27" s="10" t="s">
        <v>184</v>
      </c>
    </row>
    <row r="28" spans="1:10" x14ac:dyDescent="0.3">
      <c r="A28" s="13"/>
      <c r="B28" s="14" t="s">
        <v>21</v>
      </c>
      <c r="C28" t="s">
        <v>23</v>
      </c>
      <c r="D28" t="s">
        <v>26</v>
      </c>
      <c r="F28" t="s">
        <v>190</v>
      </c>
      <c r="G28" t="str">
        <f t="shared" si="7"/>
        <v>XSAZ_GEN2_STORAGENAME</v>
      </c>
      <c r="H28" t="str">
        <f t="shared" ref="H28:H29" si="8">SUBSTITUTE(SUBSTITUTE(UPPER(C28 &amp; D28 &amp; F28 &amp; E28),"_", "" ),"-", "" )</f>
        <v>XSAZGEN2STORAGENAME</v>
      </c>
      <c r="I28" s="10" t="s">
        <v>185</v>
      </c>
    </row>
    <row r="29" spans="1:10" x14ac:dyDescent="0.3">
      <c r="A29" s="13"/>
      <c r="B29" s="14" t="s">
        <v>73</v>
      </c>
      <c r="C29" t="s">
        <v>24</v>
      </c>
      <c r="D29" t="s">
        <v>75</v>
      </c>
      <c r="F29" t="s">
        <v>190</v>
      </c>
      <c r="G29" t="str">
        <f t="shared" si="7"/>
        <v>XSGC_GS_STORAGENAME</v>
      </c>
      <c r="H29" t="str">
        <f t="shared" si="8"/>
        <v>XSGCGSSTORAGENAME</v>
      </c>
      <c r="I29" s="10" t="s">
        <v>186</v>
      </c>
      <c r="J29" t="s">
        <v>76</v>
      </c>
    </row>
    <row r="30" spans="1:10" x14ac:dyDescent="0.3">
      <c r="A30" s="13"/>
      <c r="I30" s="10"/>
    </row>
    <row r="31" spans="1:10" x14ac:dyDescent="0.3">
      <c r="A31" s="13"/>
      <c r="B31" s="1" t="s">
        <v>27</v>
      </c>
      <c r="G31" t="str">
        <f>UPPER(C31 &amp; D31 &amp; F31 &amp; E31)</f>
        <v/>
      </c>
      <c r="I31" s="10"/>
    </row>
    <row r="32" spans="1:10" x14ac:dyDescent="0.3">
      <c r="A32" s="13"/>
      <c r="B32" s="14" t="s">
        <v>20</v>
      </c>
      <c r="C32" t="s">
        <v>28</v>
      </c>
      <c r="D32" t="s">
        <v>25</v>
      </c>
      <c r="F32" t="s">
        <v>190</v>
      </c>
      <c r="G32" t="str">
        <f t="shared" ref="G32:G34" si="9">UPPER(C32 &amp; D32 &amp; F32 &amp; E32)</f>
        <v>SIAM_S3_STORAGENAME</v>
      </c>
      <c r="H32" t="str">
        <f>SUBSTITUTE(SUBSTITUTE(UPPER(C32 &amp; D32 &amp; F32 &amp; E32),"_", "" ),"-", "" )</f>
        <v>SIAMS3STORAGENAME</v>
      </c>
      <c r="I32" s="10" t="s">
        <v>187</v>
      </c>
    </row>
    <row r="33" spans="1:10" x14ac:dyDescent="0.3">
      <c r="A33" s="13"/>
      <c r="B33" s="14" t="s">
        <v>21</v>
      </c>
      <c r="C33" t="s">
        <v>29</v>
      </c>
      <c r="D33" t="s">
        <v>26</v>
      </c>
      <c r="F33" t="s">
        <v>190</v>
      </c>
      <c r="G33" t="str">
        <f t="shared" si="9"/>
        <v>SIAZ_GEN2_STORAGENAME</v>
      </c>
      <c r="H33" t="str">
        <f t="shared" ref="H33:H34" si="10">SUBSTITUTE(SUBSTITUTE(UPPER(C33 &amp; D33 &amp; F33 &amp; E33),"_", "" ),"-", "" )</f>
        <v>SIAZGEN2STORAGENAME</v>
      </c>
      <c r="I33" s="10" t="s">
        <v>188</v>
      </c>
    </row>
    <row r="34" spans="1:10" x14ac:dyDescent="0.3">
      <c r="A34" s="13"/>
      <c r="B34" s="14" t="s">
        <v>73</v>
      </c>
      <c r="C34" t="s">
        <v>30</v>
      </c>
      <c r="D34" t="s">
        <v>75</v>
      </c>
      <c r="F34" t="s">
        <v>190</v>
      </c>
      <c r="G34" t="str">
        <f t="shared" si="9"/>
        <v>SIGC_GS_STORAGENAME</v>
      </c>
      <c r="H34" t="str">
        <f t="shared" si="10"/>
        <v>SIGCGSSTORAGENAME</v>
      </c>
      <c r="I34" s="10" t="s">
        <v>189</v>
      </c>
      <c r="J34" t="s">
        <v>76</v>
      </c>
    </row>
    <row r="35" spans="1:10" ht="15" thickBot="1" x14ac:dyDescent="0.35">
      <c r="A35" s="12"/>
      <c r="B35" s="7"/>
      <c r="C35" s="8"/>
      <c r="D35" s="8"/>
      <c r="E35" s="8"/>
      <c r="F35" s="8"/>
      <c r="G35" s="8"/>
      <c r="H35" s="8"/>
      <c r="I35" s="9"/>
    </row>
  </sheetData>
  <mergeCells count="1">
    <mergeCell ref="C5:E5"/>
  </mergeCells>
  <hyperlinks>
    <hyperlink ref="I8" r:id="rId1" location="comparison-of-table-types" xr:uid="{35B84818-D53F-473A-BFCE-1CE0533C6440}"/>
    <hyperlink ref="L11" r:id="rId2" location="comparison-of-table-types" xr:uid="{269890A5-EE62-4F6D-9D43-422950D753CE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B589-BAEE-4F2E-A58C-6D138C66C5AE}">
  <sheetPr codeName="Sheet4"/>
  <dimension ref="A1:I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9" x14ac:dyDescent="0.3">
      <c r="A3" s="11" t="s">
        <v>31</v>
      </c>
      <c r="B3" s="4"/>
      <c r="C3" s="5"/>
      <c r="D3" s="5"/>
      <c r="E3" s="5"/>
      <c r="F3" s="5"/>
      <c r="G3" s="5"/>
      <c r="H3" s="5"/>
      <c r="I3" s="6"/>
    </row>
    <row r="4" spans="1:9" x14ac:dyDescent="0.3">
      <c r="A4" s="13"/>
      <c r="B4" s="1" t="s">
        <v>32</v>
      </c>
      <c r="C4" t="s">
        <v>38</v>
      </c>
      <c r="D4" t="s">
        <v>46</v>
      </c>
      <c r="F4" t="s">
        <v>39</v>
      </c>
      <c r="G4" t="str">
        <f t="shared" ref="G4:G9" si="0">UPPER(C4 &amp; D4 &amp; F4 &amp; E4)</f>
        <v>FFC_CSV_FORMATNAME</v>
      </c>
      <c r="H4" t="str">
        <f>SUBSTITUTE(SUBSTITUTE(UPPER(C4 &amp; D4 &amp; F4 &amp; E4),"_", "" ),"-", "" )</f>
        <v>FFCCSVFORMATNAME</v>
      </c>
      <c r="I4" t="s">
        <v>32</v>
      </c>
    </row>
    <row r="5" spans="1:9" x14ac:dyDescent="0.3">
      <c r="A5" s="13"/>
      <c r="B5" s="1" t="s">
        <v>33</v>
      </c>
      <c r="C5" t="s">
        <v>40</v>
      </c>
      <c r="D5" t="s">
        <v>47</v>
      </c>
      <c r="F5" t="s">
        <v>39</v>
      </c>
      <c r="G5" t="str">
        <f t="shared" si="0"/>
        <v>FFJ_JSON_FORMATNAME</v>
      </c>
      <c r="H5" t="str">
        <f t="shared" ref="H5:H9" si="1">SUBSTITUTE(SUBSTITUTE(UPPER(C5 &amp; D5 &amp; F5 &amp; E5),"_", "" ),"-", "" )</f>
        <v>FFJJSONFORMATNAME</v>
      </c>
      <c r="I5" t="s">
        <v>33</v>
      </c>
    </row>
    <row r="6" spans="1:9" x14ac:dyDescent="0.3">
      <c r="A6" s="13"/>
      <c r="B6" s="1" t="s">
        <v>34</v>
      </c>
      <c r="C6" t="s">
        <v>41</v>
      </c>
      <c r="D6" t="s">
        <v>48</v>
      </c>
      <c r="F6" t="s">
        <v>39</v>
      </c>
      <c r="G6" t="str">
        <f t="shared" si="0"/>
        <v>FFA_AVRO_FORMATNAME</v>
      </c>
      <c r="H6" t="str">
        <f t="shared" si="1"/>
        <v>FFAAVROFORMATNAME</v>
      </c>
      <c r="I6" t="s">
        <v>34</v>
      </c>
    </row>
    <row r="7" spans="1:9" x14ac:dyDescent="0.3">
      <c r="A7" s="13"/>
      <c r="B7" s="1" t="s">
        <v>35</v>
      </c>
      <c r="C7" t="s">
        <v>42</v>
      </c>
      <c r="D7" t="s">
        <v>49</v>
      </c>
      <c r="F7" t="s">
        <v>39</v>
      </c>
      <c r="G7" t="str">
        <f t="shared" si="0"/>
        <v>FFO_ORC_FORMATNAME</v>
      </c>
      <c r="H7" t="str">
        <f t="shared" si="1"/>
        <v>FFOORCFORMATNAME</v>
      </c>
      <c r="I7" t="s">
        <v>35</v>
      </c>
    </row>
    <row r="8" spans="1:9" x14ac:dyDescent="0.3">
      <c r="A8" s="13"/>
      <c r="B8" s="1" t="s">
        <v>36</v>
      </c>
      <c r="C8" t="s">
        <v>43</v>
      </c>
      <c r="D8" t="s">
        <v>50</v>
      </c>
      <c r="F8" t="s">
        <v>39</v>
      </c>
      <c r="G8" t="str">
        <f t="shared" si="0"/>
        <v>FFP_PARQUET_FORMATNAME</v>
      </c>
      <c r="H8" t="str">
        <f t="shared" si="1"/>
        <v>FFPPARQUETFORMATNAME</v>
      </c>
      <c r="I8" t="s">
        <v>36</v>
      </c>
    </row>
    <row r="9" spans="1:9" x14ac:dyDescent="0.3">
      <c r="A9" s="13"/>
      <c r="B9" s="1" t="s">
        <v>37</v>
      </c>
      <c r="C9" t="s">
        <v>44</v>
      </c>
      <c r="D9" t="s">
        <v>51</v>
      </c>
      <c r="F9" t="s">
        <v>39</v>
      </c>
      <c r="G9" t="str">
        <f t="shared" si="0"/>
        <v>FFX_XML_FORMATNAME</v>
      </c>
      <c r="H9" t="str">
        <f t="shared" si="1"/>
        <v>FFXXMLFORMATNAME</v>
      </c>
      <c r="I9" t="s">
        <v>37</v>
      </c>
    </row>
    <row r="10" spans="1:9" ht="15" thickBot="1" x14ac:dyDescent="0.35">
      <c r="A10" s="12"/>
      <c r="B10" s="7"/>
      <c r="C10" s="8"/>
      <c r="D10" s="8"/>
      <c r="E10" s="8"/>
      <c r="F10" s="8"/>
      <c r="G10" s="8"/>
      <c r="H10" s="8"/>
      <c r="I10" s="9"/>
    </row>
    <row r="11" spans="1:9" x14ac:dyDescent="0.3">
      <c r="A11" s="11" t="s">
        <v>70</v>
      </c>
      <c r="B11" s="4"/>
      <c r="C11" s="5"/>
      <c r="D11" s="5"/>
      <c r="E11" s="5"/>
      <c r="F11" s="5"/>
      <c r="G11" s="5"/>
      <c r="H11" s="5"/>
      <c r="I11" s="6"/>
    </row>
    <row r="12" spans="1:9" x14ac:dyDescent="0.3">
      <c r="A12" s="13"/>
      <c r="C12" t="s">
        <v>69</v>
      </c>
      <c r="D12" t="s">
        <v>71</v>
      </c>
      <c r="F12" t="s">
        <v>74</v>
      </c>
      <c r="G12" t="str">
        <f t="shared" ref="G12" si="2">UPPER(C12 &amp; D12 &amp; F12 &amp; E12)</f>
        <v>SQ_SEQUENCE_SEQUENCENAME</v>
      </c>
      <c r="H12" t="str">
        <f>SUBSTITUTE(SUBSTITUTE(UPPER(C12 &amp; D12 &amp; F12 &amp; E12),"_", "" ),"-", "" )</f>
        <v>SQSEQUENCESEQUENCENAME</v>
      </c>
      <c r="I12" s="10"/>
    </row>
    <row r="13" spans="1:9" ht="15" thickBot="1" x14ac:dyDescent="0.35">
      <c r="A13" s="12"/>
      <c r="B13" s="7"/>
      <c r="C13" s="8"/>
      <c r="D13" s="8"/>
      <c r="E13" s="8"/>
      <c r="F13" s="8"/>
      <c r="G13" s="8"/>
      <c r="H13" s="8"/>
      <c r="I1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C384-FD01-4DB0-872D-F3C1F93C0184}">
  <sheetPr codeName="Sheet5"/>
  <dimension ref="A1:I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9" x14ac:dyDescent="0.3">
      <c r="A3" s="11" t="s">
        <v>52</v>
      </c>
      <c r="B3" s="4"/>
      <c r="C3" s="5"/>
      <c r="D3" s="5"/>
      <c r="E3" s="5"/>
      <c r="F3" s="5"/>
      <c r="G3" s="5"/>
      <c r="H3" s="5"/>
      <c r="I3" s="6"/>
    </row>
    <row r="4" spans="1:9" x14ac:dyDescent="0.3">
      <c r="A4" s="13"/>
      <c r="C4" t="s">
        <v>53</v>
      </c>
      <c r="F4" t="s">
        <v>68</v>
      </c>
      <c r="G4" t="str">
        <f t="shared" ref="G4" si="0">UPPER(C4 &amp; D4 &amp; F4 &amp; E4)</f>
        <v>PR_PROCEDURENAME</v>
      </c>
      <c r="H4" t="str">
        <f>SUBSTITUTE(SUBSTITUTE(UPPER(C4 &amp; D4 &amp; F4 &amp; E4),"_", "" ),"-", "" )</f>
        <v>PRPROCEDURENAME</v>
      </c>
      <c r="I4" s="10" t="s">
        <v>141</v>
      </c>
    </row>
    <row r="5" spans="1:9" x14ac:dyDescent="0.3">
      <c r="A5" s="13"/>
      <c r="C5" t="s">
        <v>142</v>
      </c>
      <c r="F5" t="s">
        <v>68</v>
      </c>
      <c r="G5" t="str">
        <f t="shared" ref="G5" si="1">UPPER(C5 &amp; D5 &amp; F5 &amp; E5)</f>
        <v>PRP_PROCEDURENAME</v>
      </c>
      <c r="H5" t="str">
        <f>SUBSTITUTE(SUBSTITUTE(UPPER(C5 &amp; D5 &amp; F5 &amp; E5),"_", "" ),"-", "" )</f>
        <v>PRPPROCEDURENAME</v>
      </c>
      <c r="I5" s="10" t="s">
        <v>143</v>
      </c>
    </row>
    <row r="6" spans="1:9" ht="15" thickBot="1" x14ac:dyDescent="0.35">
      <c r="A6" s="12"/>
      <c r="B6" s="7"/>
      <c r="C6" s="8"/>
      <c r="D6" s="8"/>
      <c r="E6" s="8"/>
      <c r="F6" s="8"/>
      <c r="G6" s="8"/>
      <c r="H6" s="8"/>
      <c r="I6" s="9"/>
    </row>
    <row r="7" spans="1:9" x14ac:dyDescent="0.3">
      <c r="A7" s="11" t="s">
        <v>54</v>
      </c>
      <c r="B7" s="4"/>
      <c r="C7" s="5"/>
      <c r="D7" s="5"/>
      <c r="E7" s="5"/>
      <c r="F7" s="5"/>
      <c r="G7" s="5"/>
      <c r="H7" s="5"/>
      <c r="I7" s="6"/>
    </row>
    <row r="8" spans="1:9" x14ac:dyDescent="0.3">
      <c r="A8" s="13"/>
      <c r="C8" t="s">
        <v>55</v>
      </c>
      <c r="F8" t="s">
        <v>67</v>
      </c>
      <c r="G8" t="str">
        <f t="shared" ref="G8" si="2">UPPER(C8 &amp; D8 &amp; F8 &amp; E8)</f>
        <v>FN_FUNCTIONNAME</v>
      </c>
      <c r="H8" t="str">
        <f>SUBSTITUTE(SUBSTITUTE(UPPER(C8 &amp; D8 &amp; F8 &amp; E8),"_", "" ),"-", "" )</f>
        <v>FNFUNCTIONNAME</v>
      </c>
      <c r="I8" s="10"/>
    </row>
    <row r="9" spans="1:9" ht="15" thickBot="1" x14ac:dyDescent="0.35">
      <c r="A9" s="12"/>
      <c r="B9" s="7"/>
      <c r="C9" s="8"/>
      <c r="D9" s="8"/>
      <c r="E9" s="8"/>
      <c r="F9" s="8"/>
      <c r="G9" s="8"/>
      <c r="H9" s="8"/>
      <c r="I9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BF4-A02A-4C52-9613-8728E640AA60}">
  <sheetPr codeName="Sheet6"/>
  <dimension ref="A1:J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4.4" x14ac:dyDescent="0.3"/>
  <cols>
    <col min="1" max="1" width="6.44140625" style="1" customWidth="1"/>
    <col min="2" max="2" width="18.44140625" style="1" bestFit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10" ht="15" thickBot="1" x14ac:dyDescent="0.35"/>
    <row r="2" spans="1:10" ht="15" thickBot="1" x14ac:dyDescent="0.35">
      <c r="A2" s="1" t="s">
        <v>45</v>
      </c>
      <c r="C2" s="15" t="s">
        <v>145</v>
      </c>
      <c r="D2" s="2" t="s">
        <v>0</v>
      </c>
      <c r="E2" s="2" t="s">
        <v>1</v>
      </c>
      <c r="F2" s="2" t="s">
        <v>2</v>
      </c>
      <c r="G2" s="2" t="s">
        <v>146</v>
      </c>
      <c r="H2" s="2" t="s">
        <v>147</v>
      </c>
      <c r="I2" s="3" t="s">
        <v>148</v>
      </c>
    </row>
    <row r="3" spans="1:10" x14ac:dyDescent="0.3">
      <c r="A3" s="11" t="s">
        <v>56</v>
      </c>
      <c r="B3" s="4"/>
      <c r="C3" s="5"/>
      <c r="D3" s="5"/>
      <c r="E3" s="5"/>
      <c r="F3" s="5"/>
      <c r="G3" s="5"/>
      <c r="H3" s="5"/>
      <c r="I3" s="6"/>
    </row>
    <row r="4" spans="1:10" x14ac:dyDescent="0.3">
      <c r="A4" s="13"/>
      <c r="C4" t="s">
        <v>59</v>
      </c>
      <c r="D4" t="s">
        <v>61</v>
      </c>
      <c r="F4" t="s">
        <v>66</v>
      </c>
      <c r="G4" t="str">
        <f t="shared" ref="G4" si="0">UPPER(C4 &amp; D4 &amp; F4 &amp; E4)</f>
        <v>P_PIPE_PIPENAME</v>
      </c>
      <c r="H4" t="str">
        <f>SUBSTITUTE(SUBSTITUTE(UPPER(C4 &amp; D4 &amp; F4 &amp; E4),"_", "" ),"-", "" )</f>
        <v>PPIPEPIPENAME</v>
      </c>
      <c r="I4" s="10"/>
    </row>
    <row r="5" spans="1:10" x14ac:dyDescent="0.3">
      <c r="A5" s="13"/>
      <c r="I5" s="10"/>
      <c r="J5" t="s">
        <v>124</v>
      </c>
    </row>
    <row r="6" spans="1:10" ht="15" thickBot="1" x14ac:dyDescent="0.35">
      <c r="A6" s="12"/>
      <c r="B6" s="7"/>
      <c r="C6" s="8"/>
      <c r="D6" s="8"/>
      <c r="E6" s="8"/>
      <c r="F6" s="8"/>
      <c r="G6" s="8"/>
      <c r="H6" s="8"/>
      <c r="I6" s="9"/>
    </row>
    <row r="7" spans="1:10" x14ac:dyDescent="0.3">
      <c r="A7" s="11" t="s">
        <v>57</v>
      </c>
      <c r="B7" s="4"/>
      <c r="C7" s="5"/>
      <c r="D7" s="5"/>
      <c r="E7" s="5"/>
      <c r="F7" s="5"/>
      <c r="G7" s="5"/>
      <c r="H7" s="5"/>
      <c r="I7" s="6"/>
    </row>
    <row r="8" spans="1:10" x14ac:dyDescent="0.3">
      <c r="A8" s="13"/>
      <c r="C8" t="s">
        <v>15</v>
      </c>
      <c r="D8" t="s">
        <v>62</v>
      </c>
      <c r="F8" t="s">
        <v>64</v>
      </c>
      <c r="G8" t="str">
        <f t="shared" ref="G8" si="1">UPPER(C8 &amp; D8 &amp; F8 &amp; E8)</f>
        <v>S_STREAM_STREAMNAME</v>
      </c>
      <c r="H8" t="str">
        <f>SUBSTITUTE(SUBSTITUTE(UPPER(C8 &amp; D8 &amp; F8 &amp; E8),"_", "" ),"-", "" )</f>
        <v>SSTREAMSTREAMNAME</v>
      </c>
      <c r="I8" s="10"/>
    </row>
    <row r="9" spans="1:10" x14ac:dyDescent="0.3">
      <c r="A9" s="13"/>
      <c r="I9" s="10"/>
    </row>
    <row r="10" spans="1:10" ht="15" thickBot="1" x14ac:dyDescent="0.35">
      <c r="A10" s="12"/>
      <c r="B10" s="7"/>
      <c r="C10" s="8"/>
      <c r="D10" s="8"/>
      <c r="E10" s="8"/>
      <c r="F10" s="8"/>
      <c r="G10" s="8"/>
      <c r="H10" s="8"/>
      <c r="I10" s="9"/>
    </row>
    <row r="11" spans="1:10" x14ac:dyDescent="0.3">
      <c r="A11" s="11" t="s">
        <v>58</v>
      </c>
      <c r="B11" s="4"/>
      <c r="C11" s="5"/>
      <c r="D11" s="5"/>
      <c r="E11" s="5"/>
      <c r="F11" s="5"/>
      <c r="G11" s="5"/>
      <c r="H11" s="5"/>
      <c r="I11" s="6"/>
    </row>
    <row r="12" spans="1:10" x14ac:dyDescent="0.3">
      <c r="A12" s="13"/>
      <c r="C12" t="s">
        <v>60</v>
      </c>
      <c r="D12" t="s">
        <v>63</v>
      </c>
      <c r="F12" t="s">
        <v>65</v>
      </c>
      <c r="G12" t="str">
        <f t="shared" ref="G12" si="2">UPPER(C12 &amp; D12 &amp; F12 &amp; E12)</f>
        <v>T_TASK_TASKNAME</v>
      </c>
      <c r="H12" t="str">
        <f>SUBSTITUTE(SUBSTITUTE(UPPER(C12 &amp; D12 &amp; F12 &amp; E12),"_", "" ),"-", "" )</f>
        <v>TTASKTASKNAME</v>
      </c>
      <c r="I12" s="10"/>
    </row>
    <row r="13" spans="1:10" x14ac:dyDescent="0.3">
      <c r="A13" s="13"/>
      <c r="I13" s="10"/>
    </row>
    <row r="14" spans="1:10" ht="15" thickBot="1" x14ac:dyDescent="0.35">
      <c r="A14" s="12"/>
      <c r="B14" s="7"/>
      <c r="C14" s="8"/>
      <c r="D14" s="8"/>
      <c r="E14" s="8"/>
      <c r="F14" s="8"/>
      <c r="G14" s="8"/>
      <c r="H14" s="8"/>
      <c r="I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VWH - DW</vt:lpstr>
      <vt:lpstr>Table - View - Storage</vt:lpstr>
      <vt:lpstr>File Format - Sequence</vt:lpstr>
      <vt:lpstr>Procedure - Function</vt:lpstr>
      <vt:lpstr>Pipe - Stream -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- Shahriar Nikkhah</dc:creator>
  <cp:lastModifiedBy>Nik - Shahriar Nikkhah</cp:lastModifiedBy>
  <cp:lastPrinted>2020-11-30T05:45:23Z</cp:lastPrinted>
  <dcterms:created xsi:type="dcterms:W3CDTF">2015-06-05T18:17:20Z</dcterms:created>
  <dcterms:modified xsi:type="dcterms:W3CDTF">2023-01-17T01:20:14Z</dcterms:modified>
</cp:coreProperties>
</file>