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demo\src\main\resources\excel\Real_life_xml\"/>
    </mc:Choice>
  </mc:AlternateContent>
  <bookViews>
    <workbookView xWindow="0" yWindow="0" windowWidth="23655" windowHeight="10185"/>
  </bookViews>
  <sheets>
    <sheet name="Unsubsidized" sheetId="1" r:id="rId1"/>
    <sheet name="Subsidized" sheetId="2" r:id="rId2"/>
    <sheet name="Bullet" sheetId="3" r:id="rId3"/>
  </sheets>
  <calcPr calcId="0"/>
</workbook>
</file>

<file path=xl/calcChain.xml><?xml version="1.0" encoding="utf-8"?>
<calcChain xmlns="http://schemas.openxmlformats.org/spreadsheetml/2006/main">
  <c r="B9" i="3" l="1"/>
  <c r="C16" i="3"/>
  <c r="D16" i="3"/>
  <c r="E16" i="3"/>
  <c r="F16" i="3"/>
  <c r="C17" i="3"/>
  <c r="D17" i="3"/>
  <c r="E17" i="3"/>
  <c r="F17" i="3"/>
  <c r="C18" i="3"/>
  <c r="D18" i="3"/>
  <c r="E18" i="3"/>
  <c r="F18" i="3"/>
  <c r="B19" i="3"/>
  <c r="F19" i="3"/>
  <c r="B20" i="3"/>
  <c r="C20" i="3"/>
  <c r="D20" i="3"/>
  <c r="E20" i="3"/>
  <c r="F20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B5" i="2"/>
  <c r="F7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B19" i="2"/>
  <c r="B20" i="2"/>
  <c r="C20" i="2"/>
  <c r="D20" i="2"/>
  <c r="E20" i="2"/>
  <c r="B21" i="2"/>
  <c r="B22" i="2"/>
  <c r="B31" i="2"/>
  <c r="C31" i="2"/>
  <c r="D31" i="2"/>
  <c r="B32" i="2"/>
  <c r="C32" i="2"/>
  <c r="D32" i="2"/>
  <c r="D33" i="2"/>
  <c r="C40" i="2"/>
  <c r="D40" i="2"/>
  <c r="E40" i="2"/>
  <c r="C41" i="2"/>
  <c r="D41" i="2"/>
  <c r="E41" i="2"/>
  <c r="C42" i="2"/>
  <c r="D42" i="2"/>
  <c r="E42" i="2"/>
  <c r="B43" i="2"/>
  <c r="B44" i="2"/>
  <c r="C44" i="2"/>
  <c r="D44" i="2"/>
  <c r="E44" i="2"/>
  <c r="B45" i="2"/>
  <c r="C52" i="2"/>
  <c r="D52" i="2"/>
  <c r="E52" i="2"/>
  <c r="C53" i="2"/>
  <c r="D53" i="2"/>
  <c r="E53" i="2"/>
  <c r="C54" i="2"/>
  <c r="D54" i="2"/>
  <c r="E54" i="2"/>
  <c r="B55" i="2"/>
  <c r="B56" i="2"/>
  <c r="C56" i="2"/>
  <c r="D56" i="2"/>
  <c r="E56" i="2"/>
  <c r="B57" i="2"/>
  <c r="B62" i="2"/>
  <c r="C62" i="2"/>
  <c r="D62" i="2"/>
  <c r="B63" i="2"/>
  <c r="C63" i="2"/>
  <c r="D63" i="2"/>
  <c r="B64" i="2"/>
  <c r="C64" i="2"/>
  <c r="D64" i="2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B17" i="1"/>
  <c r="B18" i="1"/>
  <c r="C18" i="1"/>
  <c r="D18" i="1"/>
  <c r="E18" i="1"/>
  <c r="B19" i="1"/>
  <c r="B20" i="1"/>
  <c r="B29" i="1"/>
  <c r="C29" i="1"/>
  <c r="D29" i="1"/>
  <c r="B30" i="1"/>
  <c r="C30" i="1"/>
  <c r="D30" i="1"/>
  <c r="D31" i="1"/>
  <c r="C38" i="1"/>
  <c r="D38" i="1"/>
  <c r="E38" i="1"/>
  <c r="C39" i="1"/>
  <c r="D39" i="1"/>
  <c r="E39" i="1"/>
  <c r="C40" i="1"/>
  <c r="D40" i="1"/>
  <c r="E40" i="1"/>
  <c r="B41" i="1"/>
  <c r="B42" i="1"/>
  <c r="C42" i="1"/>
  <c r="D42" i="1"/>
  <c r="E42" i="1"/>
  <c r="B43" i="1"/>
  <c r="C50" i="1"/>
  <c r="D50" i="1"/>
  <c r="E50" i="1"/>
  <c r="C51" i="1"/>
  <c r="D51" i="1"/>
  <c r="E51" i="1"/>
  <c r="C52" i="1"/>
  <c r="D52" i="1"/>
  <c r="E52" i="1"/>
  <c r="B53" i="1"/>
  <c r="B54" i="1"/>
  <c r="C54" i="1"/>
  <c r="D54" i="1"/>
  <c r="E54" i="1"/>
  <c r="B55" i="1"/>
  <c r="B60" i="1"/>
  <c r="C60" i="1"/>
  <c r="D60" i="1"/>
  <c r="B61" i="1"/>
  <c r="C61" i="1"/>
  <c r="D61" i="1"/>
  <c r="B62" i="1"/>
  <c r="C62" i="1"/>
  <c r="D62" i="1"/>
</calcChain>
</file>

<file path=xl/sharedStrings.xml><?xml version="1.0" encoding="utf-8"?>
<sst xmlns="http://schemas.openxmlformats.org/spreadsheetml/2006/main" count="138" uniqueCount="62">
  <si>
    <t>DATA</t>
  </si>
  <si>
    <t>Cost of debt</t>
  </si>
  <si>
    <t>EBIT</t>
  </si>
  <si>
    <t>Tax rate</t>
  </si>
  <si>
    <t>Investment</t>
  </si>
  <si>
    <t>Cost of equity</t>
  </si>
  <si>
    <t>Amount borrowed</t>
  </si>
  <si>
    <t>CASH FLOWS TO SHAREHOLDERS</t>
  </si>
  <si>
    <t>Year</t>
  </si>
  <si>
    <t xml:space="preserve">   Goes on forever</t>
  </si>
  <si>
    <t>Less interest</t>
  </si>
  <si>
    <t>Earnings before taxes</t>
  </si>
  <si>
    <t>Taxes</t>
  </si>
  <si>
    <t>Net income</t>
  </si>
  <si>
    <t>Investment by shareholders</t>
  </si>
  <si>
    <t>Net cash flow to shareholders</t>
  </si>
  <si>
    <t>NPV at cost of equity</t>
  </si>
  <si>
    <t>Market value of equity</t>
  </si>
  <si>
    <t>WEIGHTED AVERAGE COST OF CAPITAL</t>
  </si>
  <si>
    <t>Proportion</t>
  </si>
  <si>
    <t>Weighted</t>
  </si>
  <si>
    <t>Cost of</t>
  </si>
  <si>
    <t>of Market</t>
  </si>
  <si>
    <t>Capital</t>
  </si>
  <si>
    <t>Value</t>
  </si>
  <si>
    <t>Debt (after-tax)</t>
  </si>
  <si>
    <t>Equity</t>
  </si>
  <si>
    <t>Weighted average cost of capital</t>
  </si>
  <si>
    <t>FREE CASH FLOW</t>
  </si>
  <si>
    <t>EBIAT</t>
  </si>
  <si>
    <t>Free cash flow</t>
  </si>
  <si>
    <t>NPV at WACC</t>
  </si>
  <si>
    <r>
      <t xml:space="preserve">AFTER-TAX CASH FLOWS </t>
    </r>
    <r>
      <rPr>
        <b/>
        <sz val="10"/>
        <color indexed="56"/>
        <rFont val="helv"/>
      </rPr>
      <t>FROM</t>
    </r>
    <r>
      <rPr>
        <b/>
        <sz val="10"/>
        <rFont val="helv"/>
      </rPr>
      <t xml:space="preserve"> LENDERS</t>
    </r>
  </si>
  <si>
    <t>Interest</t>
  </si>
  <si>
    <t>Interest tax shield</t>
  </si>
  <si>
    <t>After-tax interest</t>
  </si>
  <si>
    <t>Principal receipt (repayment)</t>
  </si>
  <si>
    <t>Principal plus after-tax interest</t>
  </si>
  <si>
    <t>NPV at after-tax cost of debt</t>
  </si>
  <si>
    <t>CONCLUSION</t>
  </si>
  <si>
    <t>Cash flows to shareholders</t>
  </si>
  <si>
    <t xml:space="preserve">    discount at cost of equity</t>
  </si>
  <si>
    <r>
      <t xml:space="preserve">After-tax cash flows </t>
    </r>
    <r>
      <rPr>
        <b/>
        <sz val="10"/>
        <color indexed="56"/>
        <rFont val="Arial"/>
        <family val="2"/>
      </rPr>
      <t>to</t>
    </r>
    <r>
      <rPr>
        <b/>
        <sz val="10"/>
        <rFont val="Arial"/>
        <family val="2"/>
      </rPr>
      <t xml:space="preserve"> lenders</t>
    </r>
  </si>
  <si>
    <t xml:space="preserve">     discount at after-tax cost of debt</t>
  </si>
  <si>
    <t xml:space="preserve">    discount at WACC</t>
  </si>
  <si>
    <t>NPV of cash flows to shareholders = NPV of free cash flows</t>
  </si>
  <si>
    <r>
      <t xml:space="preserve">                                                              + NPV of after-tax cash flows </t>
    </r>
    <r>
      <rPr>
        <b/>
        <sz val="10"/>
        <color indexed="56"/>
        <rFont val="Arial"/>
        <family val="2"/>
      </rPr>
      <t>from</t>
    </r>
    <r>
      <rPr>
        <b/>
        <sz val="10"/>
        <rFont val="Arial"/>
        <family val="2"/>
      </rPr>
      <t xml:space="preserve"> </t>
    </r>
    <r>
      <rPr>
        <b/>
        <sz val="10"/>
        <rFont val="Arial"/>
      </rPr>
      <t>lenders</t>
    </r>
  </si>
  <si>
    <t>After-tax cost of debt</t>
  </si>
  <si>
    <t>Subsidized interest rate</t>
  </si>
  <si>
    <t>Market value of debt</t>
  </si>
  <si>
    <t>AFTER-TAX CASH FLOWS FROM LENDERS</t>
  </si>
  <si>
    <t>After-tax cash flows from lenders</t>
  </si>
  <si>
    <t xml:space="preserve">    discount at after-tax ordinary cost of debt</t>
  </si>
  <si>
    <t xml:space="preserve">                                                              + NPV of after-tax cash flows from lenders</t>
  </si>
  <si>
    <t>We seldom encounter perpetuities.  This shows how to calculate the PV of after-tax cash</t>
  </si>
  <si>
    <t>flows from bonds when the subsidized loan is a bullet loan (principal repaid only at maturity).</t>
  </si>
  <si>
    <t>Subsidized rate</t>
  </si>
  <si>
    <t>AFTER-TAX CASH FLOWS FROM BONDS</t>
  </si>
  <si>
    <t>PV factor at after-tax cost of debt</t>
  </si>
  <si>
    <t>PV of cash flow</t>
  </si>
  <si>
    <t>Cumulative PV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</si>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</sst>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.0%"/>
  </numFmts>
  <fonts count="1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helv"/>
    </font>
    <font>
      <b/>
      <u val="singleAccounting"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 val="singleAccounting"/>
      <sz val="10"/>
      <color indexed="10"/>
      <name val="Arial"/>
      <family val="2"/>
    </font>
    <font>
      <b/>
      <sz val="10"/>
      <color indexed="56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helv"/>
    </font>
    <font>
      <b/>
      <i/>
      <sz val="10"/>
      <color indexed="10"/>
      <name val="Arial"/>
      <family val="2"/>
    </font>
    <font>
      <b/>
      <u val="singleAccounting"/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43" fontId="0" fillId="0" borderId="0" xfId="1" applyFont="1"/>
    <xf numFmtId="0" fontId="1" fillId="0" borderId="0" xfId="0" applyFont="1" applyBorder="1"/>
    <xf numFmtId="0" fontId="0" fillId="0" borderId="0" xfId="0" applyBorder="1"/>
    <xf numFmtId="0" fontId="5" fillId="0" borderId="0" xfId="0" applyFont="1"/>
    <xf numFmtId="0" fontId="5" fillId="0" borderId="0" xfId="0" applyFont="1" applyBorder="1"/>
    <xf numFmtId="43" fontId="0" fillId="0" borderId="0" xfId="1" applyFont="1" applyBorder="1"/>
    <xf numFmtId="43" fontId="0" fillId="0" borderId="0" xfId="0" applyNumberFormat="1" applyBorder="1"/>
    <xf numFmtId="43" fontId="4" fillId="0" borderId="0" xfId="0" applyNumberFormat="1" applyFont="1" applyBorder="1"/>
    <xf numFmtId="43" fontId="3" fillId="0" borderId="0" xfId="1"/>
    <xf numFmtId="43" fontId="3" fillId="0" borderId="0" xfId="1" applyBorder="1"/>
    <xf numFmtId="43" fontId="1" fillId="0" borderId="0" xfId="1" applyFont="1"/>
    <xf numFmtId="0" fontId="1" fillId="0" borderId="0" xfId="0" applyFont="1"/>
    <xf numFmtId="9" fontId="1" fillId="0" borderId="0" xfId="2" applyFont="1"/>
    <xf numFmtId="43" fontId="1" fillId="0" borderId="0" xfId="1" applyNumberFormat="1" applyFont="1"/>
    <xf numFmtId="43" fontId="1" fillId="0" borderId="0" xfId="0" applyNumberFormat="1" applyFont="1"/>
    <xf numFmtId="43" fontId="6" fillId="0" borderId="0" xfId="0" applyNumberFormat="1" applyFont="1"/>
    <xf numFmtId="43" fontId="6" fillId="0" borderId="0" xfId="1" applyFont="1"/>
    <xf numFmtId="4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8" fontId="1" fillId="0" borderId="0" xfId="2" applyNumberFormat="1" applyFont="1"/>
    <xf numFmtId="168" fontId="1" fillId="0" borderId="0" xfId="0" applyNumberFormat="1" applyFont="1"/>
    <xf numFmtId="43" fontId="1" fillId="0" borderId="0" xfId="0" applyNumberFormat="1" applyFont="1" applyBorder="1"/>
    <xf numFmtId="43" fontId="7" fillId="0" borderId="0" xfId="1" applyFont="1"/>
    <xf numFmtId="43" fontId="6" fillId="0" borderId="0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9" fontId="2" fillId="0" borderId="0" xfId="2" applyNumberFormat="1" applyFont="1"/>
    <xf numFmtId="43" fontId="1" fillId="0" borderId="0" xfId="1" applyFont="1" applyBorder="1"/>
    <xf numFmtId="0" fontId="8" fillId="0" borderId="0" xfId="0" applyFont="1" applyFill="1"/>
    <xf numFmtId="43" fontId="8" fillId="0" borderId="0" xfId="1" applyNumberFormat="1" applyFont="1" applyFill="1"/>
    <xf numFmtId="0" fontId="8" fillId="0" borderId="0" xfId="0" applyFont="1"/>
    <xf numFmtId="43" fontId="9" fillId="2" borderId="0" xfId="1" applyFont="1" applyFill="1"/>
    <xf numFmtId="0" fontId="10" fillId="0" borderId="0" xfId="0" applyFont="1"/>
    <xf numFmtId="43" fontId="10" fillId="0" borderId="0" xfId="1" applyNumberFormat="1" applyFont="1"/>
    <xf numFmtId="0" fontId="11" fillId="0" borderId="0" xfId="0" applyFont="1"/>
    <xf numFmtId="43" fontId="11" fillId="0" borderId="0" xfId="0" applyNumberFormat="1" applyFont="1"/>
    <xf numFmtId="43" fontId="9" fillId="0" borderId="0" xfId="1" applyNumberFormat="1" applyFont="1"/>
    <xf numFmtId="9" fontId="11" fillId="0" borderId="0" xfId="2" applyNumberFormat="1" applyFont="1"/>
    <xf numFmtId="43" fontId="10" fillId="0" borderId="0" xfId="1" applyFont="1"/>
    <xf numFmtId="43" fontId="9" fillId="0" borderId="0" xfId="1" applyFont="1"/>
    <xf numFmtId="43" fontId="11" fillId="0" borderId="0" xfId="1" applyFont="1"/>
    <xf numFmtId="168" fontId="11" fillId="0" borderId="0" xfId="0" applyNumberFormat="1" applyFont="1"/>
    <xf numFmtId="43" fontId="10" fillId="0" borderId="0" xfId="0" applyNumberFormat="1" applyFont="1"/>
    <xf numFmtId="0" fontId="12" fillId="0" borderId="0" xfId="0" applyFont="1"/>
    <xf numFmtId="0" fontId="7" fillId="0" borderId="0" xfId="0" applyFont="1"/>
    <xf numFmtId="9" fontId="7" fillId="0" borderId="0" xfId="2" applyNumberFormat="1" applyFont="1"/>
    <xf numFmtId="0" fontId="13" fillId="0" borderId="0" xfId="0" applyFont="1"/>
    <xf numFmtId="9" fontId="13" fillId="0" borderId="0" xfId="2" applyNumberFormat="1" applyFont="1"/>
    <xf numFmtId="43" fontId="8" fillId="0" borderId="0" xfId="1" applyFont="1"/>
    <xf numFmtId="43" fontId="1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>
      <selection activeCell="B62" sqref="B62"/>
    </sheetView>
  </sheetViews>
  <sheetFormatPr defaultRowHeight="12.75" x14ac:dyDescent="0.2"/>
  <cols>
    <col min="1" max="1" width="29.42578125" customWidth="1"/>
    <col min="2" max="5" width="11.7109375" customWidth="1"/>
    <col min="6" max="6" width="10.28515625" customWidth="1"/>
  </cols>
  <sheetData>
    <row r="1" spans="1:9" x14ac:dyDescent="0.2">
      <c r="A1" s="5" t="s">
        <v>0</v>
      </c>
      <c r="B1" s="11"/>
      <c r="C1" s="12"/>
      <c r="D1" s="12"/>
      <c r="E1" s="12"/>
      <c r="F1" s="12"/>
      <c r="G1" s="12"/>
      <c r="H1" s="12"/>
      <c r="I1" s="12"/>
    </row>
    <row r="2" spans="1:9" x14ac:dyDescent="0.2">
      <c r="A2" s="2"/>
      <c r="B2" s="11"/>
      <c r="C2" s="12"/>
      <c r="D2" s="12"/>
      <c r="E2" s="12"/>
      <c r="F2" s="12"/>
      <c r="G2" s="12"/>
      <c r="H2" s="12"/>
      <c r="I2" s="12"/>
    </row>
    <row r="3" spans="1:9" x14ac:dyDescent="0.2">
      <c r="A3" s="12" t="s">
        <v>1</v>
      </c>
      <c r="B3" s="13">
        <v>0.1</v>
      </c>
      <c r="C3" s="12"/>
      <c r="D3" s="34" t="s">
        <v>2</v>
      </c>
      <c r="E3" s="34"/>
      <c r="F3" s="35">
        <v>6</v>
      </c>
      <c r="G3" s="12"/>
      <c r="H3" s="12"/>
      <c r="I3" s="12"/>
    </row>
    <row r="4" spans="1:9" x14ac:dyDescent="0.2">
      <c r="A4" s="12" t="s">
        <v>3</v>
      </c>
      <c r="B4" s="13">
        <v>0.4</v>
      </c>
      <c r="C4" s="12"/>
      <c r="D4" s="30" t="s">
        <v>4</v>
      </c>
      <c r="E4" s="30"/>
      <c r="F4" s="31">
        <v>12</v>
      </c>
      <c r="G4" s="12"/>
      <c r="H4" s="12"/>
      <c r="I4" s="12"/>
    </row>
    <row r="5" spans="1:9" x14ac:dyDescent="0.2">
      <c r="A5" s="36" t="s">
        <v>5</v>
      </c>
      <c r="B5" s="39">
        <v>0.12</v>
      </c>
      <c r="C5" s="12"/>
      <c r="D5" s="30" t="s">
        <v>6</v>
      </c>
      <c r="E5" s="30"/>
      <c r="F5" s="31">
        <v>4</v>
      </c>
      <c r="G5" s="12"/>
      <c r="H5" s="12"/>
      <c r="I5" s="12"/>
    </row>
    <row r="6" spans="1:9" x14ac:dyDescent="0.2">
      <c r="C6" s="12"/>
      <c r="D6" s="12"/>
      <c r="E6" s="12"/>
      <c r="F6" s="12"/>
      <c r="G6" s="12"/>
      <c r="H6" s="12"/>
      <c r="I6" s="12"/>
    </row>
    <row r="7" spans="1:9" x14ac:dyDescent="0.2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">
      <c r="A8" s="4" t="s">
        <v>7</v>
      </c>
      <c r="B8" s="11"/>
      <c r="C8" s="11"/>
      <c r="D8" s="11"/>
      <c r="E8" s="11"/>
      <c r="F8" s="12"/>
      <c r="G8" s="12"/>
      <c r="H8" s="12"/>
      <c r="I8" s="12"/>
    </row>
    <row r="9" spans="1:9" x14ac:dyDescent="0.2">
      <c r="A9" s="12"/>
      <c r="B9" s="11"/>
      <c r="C9" s="11"/>
      <c r="D9" s="11"/>
      <c r="E9" s="11"/>
      <c r="F9" s="12"/>
      <c r="G9" s="15"/>
      <c r="H9" s="12"/>
      <c r="I9" s="12"/>
    </row>
    <row r="10" spans="1:9" ht="13.5" thickBot="1" x14ac:dyDescent="0.25">
      <c r="A10" s="25" t="s">
        <v>8</v>
      </c>
      <c r="B10" s="25">
        <v>0</v>
      </c>
      <c r="C10" s="25">
        <v>1</v>
      </c>
      <c r="D10" s="25">
        <v>2</v>
      </c>
      <c r="E10" s="25">
        <v>3</v>
      </c>
      <c r="F10" s="12" t="s">
        <v>9</v>
      </c>
      <c r="G10" s="15"/>
      <c r="H10" s="12"/>
      <c r="I10" s="12"/>
    </row>
    <row r="11" spans="1:9" x14ac:dyDescent="0.2">
      <c r="A11" s="12"/>
      <c r="B11" s="12"/>
      <c r="C11" s="12"/>
      <c r="D11" s="12"/>
      <c r="E11" s="12"/>
      <c r="F11" s="12"/>
      <c r="G11" s="15"/>
      <c r="H11" s="12"/>
      <c r="I11" s="12"/>
    </row>
    <row r="12" spans="1:9" ht="15" x14ac:dyDescent="0.35">
      <c r="A12" s="34" t="s">
        <v>2</v>
      </c>
      <c r="B12" s="34"/>
      <c r="C12" s="35">
        <f>$F$3</f>
        <v>6</v>
      </c>
      <c r="D12" s="35">
        <f>$F$3</f>
        <v>6</v>
      </c>
      <c r="E12" s="35">
        <f>$F$3</f>
        <v>6</v>
      </c>
      <c r="F12" s="12"/>
      <c r="G12" s="16"/>
      <c r="H12" s="12"/>
      <c r="I12" s="12"/>
    </row>
    <row r="13" spans="1:9" ht="15" x14ac:dyDescent="0.35">
      <c r="A13" s="32" t="s">
        <v>10</v>
      </c>
      <c r="B13" s="32"/>
      <c r="C13" s="38">
        <f>-$F$5*$B$3</f>
        <v>-0.4</v>
      </c>
      <c r="D13" s="38">
        <f>-$F$5*$B$3</f>
        <v>-0.4</v>
      </c>
      <c r="E13" s="38">
        <f>-$F$5*$B$3</f>
        <v>-0.4</v>
      </c>
      <c r="F13" s="12"/>
      <c r="G13" s="15"/>
      <c r="H13" s="12"/>
      <c r="I13" s="12"/>
    </row>
    <row r="14" spans="1:9" x14ac:dyDescent="0.2">
      <c r="A14" s="12" t="s">
        <v>11</v>
      </c>
      <c r="B14" s="12"/>
      <c r="C14" s="14">
        <f>C12+C13</f>
        <v>5.6</v>
      </c>
      <c r="D14" s="14">
        <f>D12+D13</f>
        <v>5.6</v>
      </c>
      <c r="E14" s="14">
        <f>E12+E13</f>
        <v>5.6</v>
      </c>
      <c r="F14" s="12"/>
      <c r="G14" s="15"/>
      <c r="H14" s="12"/>
      <c r="I14" s="12"/>
    </row>
    <row r="15" spans="1:9" ht="15" x14ac:dyDescent="0.35">
      <c r="A15" s="12" t="s">
        <v>12</v>
      </c>
      <c r="B15" s="12"/>
      <c r="C15" s="17">
        <f>-C14*$B$4</f>
        <v>-2.2399999999999998</v>
      </c>
      <c r="D15" s="17">
        <f>-D14*$B$4</f>
        <v>-2.2399999999999998</v>
      </c>
      <c r="E15" s="17">
        <f>-E14*$B$4</f>
        <v>-2.2399999999999998</v>
      </c>
      <c r="F15" s="12"/>
      <c r="G15" s="15"/>
      <c r="H15" s="12"/>
      <c r="I15" s="12"/>
    </row>
    <row r="16" spans="1:9" x14ac:dyDescent="0.2">
      <c r="A16" s="34" t="s">
        <v>13</v>
      </c>
      <c r="B16" s="34"/>
      <c r="C16" s="40">
        <f>C14+C15</f>
        <v>3.36</v>
      </c>
      <c r="D16" s="40">
        <f>D14+D15</f>
        <v>3.36</v>
      </c>
      <c r="E16" s="40">
        <f>E14+E15</f>
        <v>3.36</v>
      </c>
      <c r="F16" s="12"/>
      <c r="G16" s="15"/>
      <c r="H16" s="12"/>
      <c r="I16" s="12"/>
    </row>
    <row r="17" spans="1:11" ht="15" x14ac:dyDescent="0.35">
      <c r="A17" s="32" t="s">
        <v>14</v>
      </c>
      <c r="B17" s="33">
        <f>-(F4-F5)</f>
        <v>-8</v>
      </c>
      <c r="C17" s="17">
        <v>0</v>
      </c>
      <c r="D17" s="17">
        <v>0</v>
      </c>
      <c r="E17" s="17">
        <v>0</v>
      </c>
      <c r="F17" s="12"/>
      <c r="G17" s="15"/>
      <c r="H17" s="11"/>
      <c r="I17" s="11"/>
      <c r="J17" s="1"/>
      <c r="K17" s="1"/>
    </row>
    <row r="18" spans="1:11" x14ac:dyDescent="0.2">
      <c r="A18" s="12" t="s">
        <v>15</v>
      </c>
      <c r="B18" s="15">
        <f>SUM(B16:B17)</f>
        <v>-8</v>
      </c>
      <c r="C18" s="15">
        <f>SUM(C16:C17)</f>
        <v>3.36</v>
      </c>
      <c r="D18" s="15">
        <f>SUM(D16:D17)</f>
        <v>3.36</v>
      </c>
      <c r="E18" s="15">
        <f>SUM(E16:E17)</f>
        <v>3.36</v>
      </c>
      <c r="F18" s="12"/>
      <c r="G18" s="15"/>
      <c r="H18" s="12"/>
      <c r="I18" s="12"/>
    </row>
    <row r="19" spans="1:11" x14ac:dyDescent="0.2">
      <c r="A19" s="36" t="s">
        <v>16</v>
      </c>
      <c r="B19" s="37">
        <f>B18+C18/B5</f>
        <v>20</v>
      </c>
      <c r="C19" s="15"/>
      <c r="D19" s="15"/>
      <c r="E19" s="15"/>
      <c r="F19" s="12"/>
      <c r="G19" s="15"/>
      <c r="H19" s="12"/>
      <c r="I19" s="12"/>
    </row>
    <row r="20" spans="1:11" x14ac:dyDescent="0.2">
      <c r="A20" s="12" t="s">
        <v>17</v>
      </c>
      <c r="B20" s="15">
        <f>C18/B5</f>
        <v>28</v>
      </c>
      <c r="C20" s="15"/>
      <c r="D20" s="15"/>
      <c r="E20" s="15"/>
      <c r="F20" s="12"/>
      <c r="G20" s="15"/>
      <c r="H20" s="12"/>
      <c r="I20" s="12"/>
    </row>
    <row r="21" spans="1:11" x14ac:dyDescent="0.2">
      <c r="A21" s="12"/>
      <c r="B21" s="15"/>
      <c r="C21" s="15"/>
      <c r="D21" s="15"/>
      <c r="E21" s="15"/>
      <c r="F21" s="12"/>
      <c r="G21" s="15"/>
      <c r="H21" s="12"/>
      <c r="I21" s="12"/>
    </row>
    <row r="22" spans="1:11" x14ac:dyDescent="0.2">
      <c r="A22" s="12"/>
      <c r="B22" s="15"/>
      <c r="C22" s="15"/>
      <c r="D22" s="15"/>
      <c r="E22" s="15"/>
      <c r="F22" s="12"/>
      <c r="G22" s="15"/>
      <c r="H22" s="12"/>
      <c r="I22" s="12"/>
    </row>
    <row r="23" spans="1:11" x14ac:dyDescent="0.2">
      <c r="A23" s="4" t="s">
        <v>18</v>
      </c>
      <c r="B23" s="15"/>
      <c r="C23" s="15"/>
      <c r="D23" s="15"/>
      <c r="E23" s="15"/>
      <c r="F23" s="12"/>
      <c r="G23" s="15"/>
      <c r="H23" s="12"/>
      <c r="I23" s="12"/>
    </row>
    <row r="24" spans="1:11" x14ac:dyDescent="0.2">
      <c r="A24" s="4"/>
      <c r="B24" s="15"/>
      <c r="C24" s="15"/>
      <c r="D24" s="15"/>
      <c r="E24" s="15"/>
      <c r="F24" s="12"/>
      <c r="G24" s="15"/>
      <c r="H24" s="12"/>
      <c r="I24" s="12"/>
    </row>
    <row r="25" spans="1:11" x14ac:dyDescent="0.2">
      <c r="A25" s="12"/>
      <c r="B25" s="15"/>
      <c r="C25" s="15" t="s">
        <v>19</v>
      </c>
      <c r="D25" s="18" t="s">
        <v>20</v>
      </c>
      <c r="E25" s="15"/>
      <c r="F25" s="12"/>
      <c r="G25" s="15"/>
      <c r="H25" s="12"/>
      <c r="I25" s="12"/>
    </row>
    <row r="26" spans="1:11" x14ac:dyDescent="0.2">
      <c r="A26" s="12"/>
      <c r="B26" s="19" t="s">
        <v>21</v>
      </c>
      <c r="C26" s="19" t="s">
        <v>22</v>
      </c>
      <c r="D26" s="19" t="s">
        <v>21</v>
      </c>
      <c r="E26" s="15"/>
      <c r="F26" s="12"/>
      <c r="G26" s="15"/>
      <c r="H26" s="12"/>
      <c r="I26" s="12"/>
    </row>
    <row r="27" spans="1:11" ht="13.5" thickBot="1" x14ac:dyDescent="0.25">
      <c r="A27" s="25"/>
      <c r="B27" s="26" t="s">
        <v>23</v>
      </c>
      <c r="C27" s="26" t="s">
        <v>24</v>
      </c>
      <c r="D27" s="26" t="s">
        <v>23</v>
      </c>
      <c r="E27" s="15"/>
      <c r="F27" s="12"/>
      <c r="G27" s="15"/>
      <c r="H27" s="12"/>
      <c r="I27" s="12"/>
    </row>
    <row r="28" spans="1:11" x14ac:dyDescent="0.2">
      <c r="A28" s="12"/>
      <c r="B28" s="12"/>
      <c r="C28" s="12"/>
      <c r="D28" s="12"/>
      <c r="E28" s="15"/>
      <c r="F28" s="12"/>
      <c r="G28" s="15"/>
      <c r="H28" s="12"/>
      <c r="I28" s="12"/>
    </row>
    <row r="29" spans="1:11" x14ac:dyDescent="0.2">
      <c r="A29" s="12" t="s">
        <v>25</v>
      </c>
      <c r="B29" s="20">
        <f>B3*(1-B4)</f>
        <v>0.06</v>
      </c>
      <c r="C29" s="20">
        <f>F5/(F5+B20)</f>
        <v>0.125</v>
      </c>
      <c r="D29" s="20">
        <f>B29*C29</f>
        <v>7.4999999999999997E-3</v>
      </c>
      <c r="E29" s="15"/>
      <c r="F29" s="12"/>
      <c r="G29" s="15"/>
      <c r="H29" s="12"/>
      <c r="I29" s="12"/>
    </row>
    <row r="30" spans="1:11" x14ac:dyDescent="0.2">
      <c r="A30" s="12" t="s">
        <v>26</v>
      </c>
      <c r="B30" s="20">
        <f>B5</f>
        <v>0.12</v>
      </c>
      <c r="C30" s="21">
        <f>1-C29</f>
        <v>0.875</v>
      </c>
      <c r="D30" s="20">
        <f>B30*C30</f>
        <v>0.105</v>
      </c>
      <c r="E30" s="15"/>
      <c r="F30" s="12"/>
      <c r="G30" s="15"/>
      <c r="H30" s="12"/>
      <c r="I30" s="12"/>
    </row>
    <row r="31" spans="1:11" x14ac:dyDescent="0.2">
      <c r="A31" s="36" t="s">
        <v>27</v>
      </c>
      <c r="B31" s="36"/>
      <c r="C31" s="36"/>
      <c r="D31" s="43">
        <f>D29+D30</f>
        <v>0.11249999999999999</v>
      </c>
      <c r="E31" s="15"/>
      <c r="F31" s="12"/>
      <c r="G31" s="15"/>
      <c r="H31" s="12"/>
      <c r="I31" s="12"/>
    </row>
    <row r="32" spans="1:11" x14ac:dyDescent="0.2">
      <c r="A32" s="12"/>
      <c r="B32" s="12"/>
      <c r="C32" s="12"/>
      <c r="D32" s="21"/>
      <c r="E32" s="15"/>
      <c r="F32" s="12"/>
      <c r="G32" s="15"/>
      <c r="H32" s="12"/>
      <c r="I32" s="12"/>
    </row>
    <row r="33" spans="1:22" x14ac:dyDescent="0.2">
      <c r="A33" s="12"/>
      <c r="B33" s="15"/>
      <c r="C33" s="15"/>
      <c r="D33" s="15"/>
      <c r="E33" s="15"/>
      <c r="F33" s="12"/>
      <c r="G33" s="15"/>
      <c r="H33" s="12"/>
      <c r="I33" s="12"/>
    </row>
    <row r="34" spans="1:22" x14ac:dyDescent="0.2">
      <c r="A34" s="4" t="s">
        <v>28</v>
      </c>
      <c r="B34" s="12"/>
      <c r="C34" s="12"/>
      <c r="D34" s="12"/>
      <c r="E34" s="12"/>
      <c r="F34" s="12"/>
      <c r="G34" s="12"/>
      <c r="H34" s="12"/>
      <c r="I34" s="12"/>
    </row>
    <row r="35" spans="1:22" x14ac:dyDescent="0.2">
      <c r="A35" s="12"/>
      <c r="B35" s="12"/>
      <c r="C35" s="12"/>
      <c r="D35" s="12"/>
      <c r="E35" s="12"/>
      <c r="F35" s="12"/>
      <c r="G35" s="12"/>
      <c r="H35" s="12"/>
      <c r="I35" s="12"/>
    </row>
    <row r="36" spans="1:22" ht="13.5" thickBot="1" x14ac:dyDescent="0.25">
      <c r="A36" s="25" t="s">
        <v>8</v>
      </c>
      <c r="B36" s="25">
        <v>0</v>
      </c>
      <c r="C36" s="25">
        <v>1</v>
      </c>
      <c r="D36" s="25">
        <v>2</v>
      </c>
      <c r="E36" s="25">
        <v>3</v>
      </c>
      <c r="F36" s="2" t="s">
        <v>9</v>
      </c>
      <c r="G36" s="12"/>
      <c r="H36" s="12"/>
      <c r="I36" s="12"/>
    </row>
    <row r="37" spans="1:22" x14ac:dyDescent="0.2">
      <c r="A37" s="12"/>
      <c r="B37" s="12"/>
      <c r="C37" s="12"/>
      <c r="D37" s="12"/>
      <c r="E37" s="12"/>
      <c r="F37" s="12"/>
      <c r="G37" s="12"/>
      <c r="H37" s="12"/>
      <c r="I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34" t="s">
        <v>2</v>
      </c>
      <c r="B38" s="34"/>
      <c r="C38" s="35">
        <f>$F$3</f>
        <v>6</v>
      </c>
      <c r="D38" s="35">
        <f>$F$3</f>
        <v>6</v>
      </c>
      <c r="E38" s="35">
        <f>$F$3</f>
        <v>6</v>
      </c>
      <c r="F38" s="14"/>
      <c r="G38" s="12"/>
      <c r="H38" s="12"/>
      <c r="I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x14ac:dyDescent="0.35">
      <c r="A39" s="12" t="s">
        <v>12</v>
      </c>
      <c r="B39" s="12"/>
      <c r="C39" s="17">
        <f>-C38*$B$4</f>
        <v>-2.4000000000000004</v>
      </c>
      <c r="D39" s="17">
        <f>-D38*$B$4</f>
        <v>-2.4000000000000004</v>
      </c>
      <c r="E39" s="17">
        <f>-E38*$B$4</f>
        <v>-2.4000000000000004</v>
      </c>
      <c r="F39" s="17"/>
      <c r="G39" s="12"/>
      <c r="H39" s="12"/>
      <c r="I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34" t="s">
        <v>29</v>
      </c>
      <c r="B40" s="34"/>
      <c r="C40" s="40">
        <f>C38+C39</f>
        <v>3.5999999999999996</v>
      </c>
      <c r="D40" s="40">
        <f>D38+D39</f>
        <v>3.5999999999999996</v>
      </c>
      <c r="E40" s="40">
        <f>E38+E39</f>
        <v>3.5999999999999996</v>
      </c>
      <c r="F40" s="11"/>
      <c r="G40" s="12"/>
      <c r="H40" s="12"/>
      <c r="I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" x14ac:dyDescent="0.35">
      <c r="A41" s="32" t="s">
        <v>4</v>
      </c>
      <c r="B41" s="41">
        <f>-F4</f>
        <v>-12</v>
      </c>
      <c r="C41" s="17">
        <v>0</v>
      </c>
      <c r="D41" s="17">
        <v>0</v>
      </c>
      <c r="E41" s="17">
        <v>0</v>
      </c>
      <c r="F41" s="17"/>
      <c r="G41" s="12"/>
      <c r="H41" s="12"/>
      <c r="I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12" t="s">
        <v>30</v>
      </c>
      <c r="B42" s="15">
        <f>B41</f>
        <v>-12</v>
      </c>
      <c r="C42" s="11">
        <f>C40+C41</f>
        <v>3.5999999999999996</v>
      </c>
      <c r="D42" s="11">
        <f>D40+D41</f>
        <v>3.5999999999999996</v>
      </c>
      <c r="E42" s="11">
        <f>E40+E41</f>
        <v>3.5999999999999996</v>
      </c>
      <c r="F42" s="11"/>
      <c r="G42" s="12"/>
      <c r="H42" s="12"/>
      <c r="I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36" t="s">
        <v>31</v>
      </c>
      <c r="B43" s="42">
        <f>B42+C42/D31</f>
        <v>20</v>
      </c>
      <c r="C43" s="11"/>
      <c r="D43" s="11"/>
      <c r="E43" s="11"/>
      <c r="F43" s="11"/>
      <c r="G43" s="11"/>
      <c r="H43" s="12"/>
      <c r="I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12"/>
      <c r="B44" s="11"/>
      <c r="C44" s="11"/>
      <c r="D44" s="11"/>
      <c r="E44" s="11"/>
      <c r="F44" s="11"/>
      <c r="G44" s="11"/>
      <c r="H44" s="12"/>
      <c r="I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12"/>
      <c r="B45" s="11"/>
      <c r="C45" s="11"/>
      <c r="D45" s="11"/>
      <c r="E45" s="11"/>
      <c r="F45" s="11"/>
      <c r="G45" s="11"/>
      <c r="H45" s="11"/>
      <c r="I45" s="1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4" t="s">
        <v>32</v>
      </c>
      <c r="B46" s="11"/>
      <c r="C46" s="12"/>
      <c r="D46" s="12"/>
      <c r="E46" s="12"/>
      <c r="F46" s="12"/>
      <c r="G46" s="12"/>
      <c r="H46" s="11"/>
      <c r="I46" s="11"/>
      <c r="J46" s="1"/>
      <c r="K46" s="1"/>
      <c r="U46" s="1"/>
      <c r="V46" s="1"/>
    </row>
    <row r="47" spans="1:22" x14ac:dyDescent="0.2">
      <c r="A47" s="12"/>
      <c r="B47" s="11"/>
      <c r="C47" s="12"/>
      <c r="D47" s="12"/>
      <c r="E47" s="12"/>
      <c r="F47" s="12"/>
      <c r="G47" s="12"/>
      <c r="H47" s="11"/>
      <c r="I47" s="11"/>
      <c r="J47" s="1"/>
      <c r="K47" s="1"/>
      <c r="U47" s="1"/>
      <c r="V47" s="1"/>
    </row>
    <row r="48" spans="1:22" ht="13.5" thickBot="1" x14ac:dyDescent="0.25">
      <c r="A48" s="25" t="s">
        <v>8</v>
      </c>
      <c r="B48" s="25">
        <v>0</v>
      </c>
      <c r="C48" s="25">
        <v>1</v>
      </c>
      <c r="D48" s="25">
        <v>2</v>
      </c>
      <c r="E48" s="25">
        <v>3</v>
      </c>
      <c r="F48" s="2" t="s">
        <v>9</v>
      </c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6"/>
      <c r="V48" s="1"/>
    </row>
    <row r="49" spans="1:22" x14ac:dyDescent="0.2">
      <c r="A49" s="12"/>
      <c r="B49" s="11"/>
      <c r="C49" s="12"/>
      <c r="D49" s="12"/>
      <c r="E49" s="1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6"/>
      <c r="V49" s="1"/>
    </row>
    <row r="50" spans="1:22" x14ac:dyDescent="0.2">
      <c r="A50" s="12" t="s">
        <v>33</v>
      </c>
      <c r="B50" s="11"/>
      <c r="C50" s="11">
        <f>-$B$3*$F$5</f>
        <v>-0.4</v>
      </c>
      <c r="D50" s="11">
        <f>-$B$3*$F$5</f>
        <v>-0.4</v>
      </c>
      <c r="E50" s="11">
        <f>-$B$3*$F$5</f>
        <v>-0.4</v>
      </c>
      <c r="F50" s="2"/>
      <c r="G50" s="2"/>
      <c r="H50" s="22"/>
      <c r="I50" s="22"/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6"/>
      <c r="V50" s="1"/>
    </row>
    <row r="51" spans="1:22" ht="15" x14ac:dyDescent="0.35">
      <c r="A51" s="12" t="s">
        <v>34</v>
      </c>
      <c r="B51" s="11"/>
      <c r="C51" s="17">
        <f>-C50*$B$4</f>
        <v>0.16000000000000003</v>
      </c>
      <c r="D51" s="17">
        <f>-D50*$B$4</f>
        <v>0.16000000000000003</v>
      </c>
      <c r="E51" s="17">
        <f>-E50*$B$4</f>
        <v>0.16000000000000003</v>
      </c>
      <c r="F51" s="2"/>
      <c r="G51" s="2"/>
      <c r="H51" s="22"/>
      <c r="I51" s="22"/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6"/>
      <c r="V51" s="1"/>
    </row>
    <row r="52" spans="1:22" x14ac:dyDescent="0.2">
      <c r="A52" s="12" t="s">
        <v>35</v>
      </c>
      <c r="B52" s="11"/>
      <c r="C52" s="23">
        <f>C50+C51</f>
        <v>-0.24</v>
      </c>
      <c r="D52" s="23">
        <f>D50+D51</f>
        <v>-0.24</v>
      </c>
      <c r="E52" s="23">
        <f>E50+E51</f>
        <v>-0.24</v>
      </c>
      <c r="F52" s="2"/>
      <c r="G52" s="2"/>
      <c r="H52" s="22"/>
      <c r="I52" s="22"/>
      <c r="J52" s="7"/>
      <c r="K52" s="7"/>
      <c r="L52" s="3"/>
      <c r="M52" s="3"/>
      <c r="N52" s="3"/>
      <c r="O52" s="3"/>
      <c r="P52" s="3"/>
      <c r="Q52" s="3"/>
      <c r="R52" s="3"/>
      <c r="S52" s="3"/>
      <c r="T52" s="3"/>
      <c r="U52" s="6"/>
      <c r="V52" s="1"/>
    </row>
    <row r="53" spans="1:22" ht="15" x14ac:dyDescent="0.35">
      <c r="A53" s="12" t="s">
        <v>36</v>
      </c>
      <c r="B53" s="17">
        <f>F5</f>
        <v>4</v>
      </c>
      <c r="C53" s="17">
        <v>0</v>
      </c>
      <c r="D53" s="17">
        <v>0</v>
      </c>
      <c r="E53" s="17">
        <v>0</v>
      </c>
      <c r="F53" s="2"/>
      <c r="G53" s="2"/>
      <c r="H53" s="24"/>
      <c r="I53" s="24"/>
      <c r="J53" s="8"/>
      <c r="K53" s="8"/>
      <c r="L53" s="3"/>
      <c r="M53" s="3"/>
      <c r="N53" s="3"/>
      <c r="O53" s="3"/>
      <c r="P53" s="3"/>
      <c r="Q53" s="3"/>
      <c r="R53" s="3"/>
      <c r="S53" s="3"/>
      <c r="T53" s="3"/>
      <c r="U53" s="6"/>
      <c r="V53" s="1"/>
    </row>
    <row r="54" spans="1:22" x14ac:dyDescent="0.2">
      <c r="A54" s="12" t="s">
        <v>37</v>
      </c>
      <c r="B54" s="23">
        <f>B53+B52</f>
        <v>4</v>
      </c>
      <c r="C54" s="23">
        <f>C53+C52</f>
        <v>-0.24</v>
      </c>
      <c r="D54" s="23">
        <f>D53+D52</f>
        <v>-0.24</v>
      </c>
      <c r="E54" s="23">
        <f>E53+E52</f>
        <v>-0.24</v>
      </c>
      <c r="F54" s="2"/>
      <c r="G54" s="2"/>
      <c r="H54" s="22"/>
      <c r="I54" s="22"/>
      <c r="J54" s="7"/>
      <c r="K54" s="7"/>
      <c r="L54" s="3"/>
      <c r="M54" s="3"/>
      <c r="N54" s="3"/>
      <c r="O54" s="3"/>
      <c r="P54" s="3"/>
      <c r="Q54" s="3"/>
      <c r="R54" s="3"/>
      <c r="S54" s="3"/>
      <c r="T54" s="3"/>
      <c r="U54" s="6"/>
      <c r="V54" s="1"/>
    </row>
    <row r="55" spans="1:22" x14ac:dyDescent="0.2">
      <c r="A55" s="36" t="s">
        <v>38</v>
      </c>
      <c r="B55" s="42">
        <f>B54+C54/B29</f>
        <v>0</v>
      </c>
      <c r="C55" s="12"/>
      <c r="D55" s="12"/>
      <c r="E55" s="12"/>
      <c r="F55" s="2"/>
      <c r="G55" s="2"/>
      <c r="H55" s="22"/>
      <c r="I55" s="22"/>
      <c r="J55" s="7"/>
      <c r="K55" s="7"/>
      <c r="L55" s="3"/>
      <c r="M55" s="3"/>
      <c r="N55" s="3"/>
      <c r="O55" s="3"/>
      <c r="P55" s="3"/>
      <c r="Q55" s="3"/>
      <c r="R55" s="3"/>
      <c r="S55" s="3"/>
      <c r="T55" s="3"/>
      <c r="U55" s="6"/>
      <c r="V55" s="1"/>
    </row>
    <row r="56" spans="1:22" x14ac:dyDescent="0.2">
      <c r="A56" s="12"/>
      <c r="B56" s="12"/>
      <c r="C56" s="12"/>
      <c r="D56" s="12"/>
      <c r="E56" s="12"/>
      <c r="F56" s="2"/>
      <c r="G56" s="2"/>
      <c r="H56" s="22"/>
      <c r="I56" s="22"/>
      <c r="J56" s="7"/>
      <c r="K56" s="7"/>
      <c r="L56" s="3"/>
      <c r="M56" s="3"/>
      <c r="N56" s="3"/>
      <c r="O56" s="3"/>
      <c r="P56" s="3"/>
      <c r="Q56" s="3"/>
      <c r="R56" s="3"/>
      <c r="S56" s="3"/>
      <c r="T56" s="3"/>
      <c r="U56" s="6"/>
      <c r="V56" s="1"/>
    </row>
    <row r="57" spans="1:22" x14ac:dyDescent="0.2">
      <c r="A57" s="12"/>
      <c r="B57" s="12"/>
      <c r="C57" s="12"/>
      <c r="D57" s="12"/>
      <c r="E57" s="12"/>
      <c r="F57" s="2"/>
      <c r="G57" s="2"/>
      <c r="H57" s="22"/>
      <c r="I57" s="22"/>
      <c r="J57" s="7"/>
      <c r="K57" s="7"/>
      <c r="L57" s="3"/>
      <c r="M57" s="3"/>
      <c r="N57" s="3"/>
      <c r="O57" s="3"/>
      <c r="P57" s="3"/>
      <c r="Q57" s="3"/>
      <c r="R57" s="3"/>
      <c r="S57" s="3"/>
      <c r="T57" s="3"/>
      <c r="U57" s="6"/>
      <c r="V57" s="1"/>
    </row>
    <row r="58" spans="1:22" x14ac:dyDescent="0.2">
      <c r="A58" s="45" t="s">
        <v>39</v>
      </c>
      <c r="B58" s="12"/>
      <c r="C58" s="12"/>
      <c r="D58" s="12"/>
      <c r="E58" s="12"/>
      <c r="F58" s="2"/>
      <c r="G58" s="2"/>
      <c r="H58" s="22"/>
      <c r="I58" s="22"/>
      <c r="J58" s="7"/>
      <c r="K58" s="7"/>
      <c r="L58" s="3"/>
      <c r="M58" s="3"/>
      <c r="N58" s="3"/>
      <c r="O58" s="3"/>
      <c r="P58" s="3"/>
      <c r="Q58" s="3"/>
      <c r="R58" s="3"/>
      <c r="S58" s="3"/>
      <c r="T58" s="3"/>
      <c r="U58" s="6"/>
      <c r="V58" s="1"/>
    </row>
    <row r="59" spans="1:22" x14ac:dyDescent="0.2">
      <c r="A59" s="12"/>
      <c r="B59" s="12"/>
      <c r="C59" s="12"/>
      <c r="D59" s="12"/>
      <c r="E59" s="12"/>
      <c r="F59" s="2"/>
      <c r="G59" s="2"/>
      <c r="H59" s="22"/>
      <c r="I59" s="22"/>
      <c r="J59" s="7"/>
      <c r="K59" s="7"/>
      <c r="L59" s="3"/>
      <c r="M59" s="3"/>
      <c r="N59" s="3"/>
      <c r="O59" s="3"/>
      <c r="P59" s="3"/>
      <c r="Q59" s="3"/>
      <c r="R59" s="3"/>
      <c r="S59" s="3"/>
      <c r="T59" s="3"/>
      <c r="U59" s="6"/>
      <c r="V59" s="1"/>
    </row>
    <row r="60" spans="1:22" x14ac:dyDescent="0.2">
      <c r="A60" s="12" t="s">
        <v>40</v>
      </c>
      <c r="B60" s="15">
        <f>B18</f>
        <v>-8</v>
      </c>
      <c r="C60" s="15">
        <f>C18</f>
        <v>3.36</v>
      </c>
      <c r="D60" s="15">
        <f>D18</f>
        <v>3.36</v>
      </c>
      <c r="E60" s="15" t="s">
        <v>41</v>
      </c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6"/>
      <c r="V60" s="1"/>
    </row>
    <row r="61" spans="1:22" ht="15" x14ac:dyDescent="0.35">
      <c r="A61" s="46" t="s">
        <v>42</v>
      </c>
      <c r="B61" s="16">
        <f>-B54</f>
        <v>-4</v>
      </c>
      <c r="C61" s="16">
        <f>-C54</f>
        <v>0.24</v>
      </c>
      <c r="D61" s="16">
        <f>-D54</f>
        <v>0.24</v>
      </c>
      <c r="E61" s="15" t="s">
        <v>43</v>
      </c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6"/>
      <c r="V61" s="1"/>
    </row>
    <row r="62" spans="1:22" x14ac:dyDescent="0.2">
      <c r="A62" s="12" t="s">
        <v>30</v>
      </c>
      <c r="B62" s="15">
        <f>B60+B61</f>
        <v>-12</v>
      </c>
      <c r="C62" s="15">
        <f>C60+C61</f>
        <v>3.5999999999999996</v>
      </c>
      <c r="D62" s="15">
        <f>D60+D61</f>
        <v>3.5999999999999996</v>
      </c>
      <c r="E62" s="44" t="s">
        <v>44</v>
      </c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6"/>
      <c r="V62" s="1"/>
    </row>
    <row r="63" spans="1:22" x14ac:dyDescent="0.2">
      <c r="A63" s="12"/>
      <c r="B63" s="12"/>
      <c r="C63" s="12"/>
      <c r="D63" s="12"/>
      <c r="E63" s="1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6"/>
      <c r="V63" s="1"/>
    </row>
    <row r="64" spans="1:22" x14ac:dyDescent="0.2">
      <c r="A64" s="12" t="s">
        <v>45</v>
      </c>
      <c r="B64" s="12"/>
      <c r="C64" s="12"/>
      <c r="D64" s="12"/>
      <c r="E64" s="1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6"/>
      <c r="V64" s="1"/>
    </row>
    <row r="65" spans="1:22" x14ac:dyDescent="0.2">
      <c r="A65" s="12" t="s">
        <v>46</v>
      </c>
      <c r="B65" s="12"/>
      <c r="C65" s="12"/>
      <c r="D65" s="12"/>
      <c r="E65" s="1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6"/>
      <c r="V65" s="1"/>
    </row>
    <row r="66" spans="1:22" x14ac:dyDescent="0.2">
      <c r="A66" s="12"/>
      <c r="B66" s="12"/>
      <c r="C66" s="12"/>
      <c r="D66" s="12"/>
      <c r="E66" s="1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6"/>
      <c r="V66" s="1"/>
    </row>
    <row r="67" spans="1:22" x14ac:dyDescent="0.2">
      <c r="A67" s="12"/>
      <c r="B67" s="12"/>
      <c r="C67" s="12"/>
      <c r="D67" s="12"/>
      <c r="E67" s="1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6"/>
      <c r="V67" s="1"/>
    </row>
    <row r="68" spans="1:22" x14ac:dyDescent="0.2">
      <c r="A68" s="12"/>
      <c r="B68" s="12"/>
      <c r="C68" s="12"/>
      <c r="D68" s="12"/>
      <c r="E68" s="1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6"/>
      <c r="V68" s="1"/>
    </row>
    <row r="69" spans="1:22" x14ac:dyDescent="0.2">
      <c r="A69" s="12"/>
      <c r="B69" s="12"/>
      <c r="C69" s="12"/>
      <c r="D69" s="12"/>
      <c r="E69" s="12"/>
      <c r="F69" s="2"/>
      <c r="G69" s="2"/>
      <c r="H69" s="2"/>
      <c r="I69" s="2"/>
      <c r="J69" s="3"/>
      <c r="K69" s="3"/>
      <c r="L69" s="3"/>
      <c r="M69" s="6"/>
      <c r="N69" s="6"/>
      <c r="O69" s="6"/>
      <c r="P69" s="6"/>
      <c r="Q69" s="6"/>
      <c r="R69" s="6"/>
      <c r="S69" s="6"/>
      <c r="T69" s="6"/>
      <c r="U69" s="6"/>
      <c r="V69" s="1"/>
    </row>
    <row r="70" spans="1:22" x14ac:dyDescent="0.2">
      <c r="A70" s="12"/>
      <c r="B70" s="12"/>
      <c r="C70" s="12"/>
      <c r="D70" s="12"/>
      <c r="E70" s="12"/>
      <c r="F70" s="2"/>
      <c r="G70" s="2"/>
      <c r="H70" s="2"/>
      <c r="I70" s="2"/>
      <c r="J70" s="3"/>
      <c r="K70" s="3"/>
      <c r="L70" s="3"/>
      <c r="M70" s="6"/>
      <c r="N70" s="6"/>
      <c r="O70" s="6"/>
      <c r="P70" s="6"/>
      <c r="Q70" s="6"/>
      <c r="R70" s="6"/>
      <c r="S70" s="6"/>
      <c r="T70" s="6"/>
      <c r="U70" s="6"/>
      <c r="V70" s="1"/>
    </row>
    <row r="71" spans="1:22" x14ac:dyDescent="0.2">
      <c r="A71" s="12"/>
      <c r="B71" s="12"/>
      <c r="C71" s="12"/>
      <c r="D71" s="12"/>
      <c r="E71" s="12"/>
      <c r="F71" s="2"/>
      <c r="G71" s="2"/>
      <c r="H71" s="2"/>
      <c r="I71" s="2"/>
      <c r="J71" s="3"/>
      <c r="K71" s="3"/>
      <c r="L71" s="3"/>
      <c r="M71" s="6"/>
      <c r="N71" s="6"/>
      <c r="O71" s="6"/>
      <c r="P71" s="6"/>
      <c r="Q71" s="6"/>
      <c r="R71" s="6"/>
      <c r="S71" s="6"/>
      <c r="T71" s="6"/>
      <c r="U71" s="6"/>
      <c r="V71" s="1"/>
    </row>
    <row r="72" spans="1:22" x14ac:dyDescent="0.2">
      <c r="A72" s="12"/>
      <c r="B72" s="12"/>
      <c r="C72" s="12"/>
      <c r="D72" s="12"/>
      <c r="E72" s="12"/>
      <c r="F72" s="2"/>
      <c r="G72" s="2"/>
      <c r="H72" s="2"/>
      <c r="I72" s="2"/>
      <c r="J72" s="3"/>
      <c r="K72" s="3"/>
      <c r="L72" s="3"/>
      <c r="M72" s="6"/>
      <c r="N72" s="6"/>
      <c r="O72" s="6"/>
      <c r="P72" s="6"/>
      <c r="Q72" s="6"/>
      <c r="R72" s="6"/>
      <c r="S72" s="6"/>
      <c r="T72" s="6"/>
      <c r="U72" s="6"/>
      <c r="V72" s="1"/>
    </row>
    <row r="73" spans="1:22" x14ac:dyDescent="0.2">
      <c r="A73" s="12"/>
      <c r="B73" s="12"/>
      <c r="C73" s="12"/>
      <c r="D73" s="12"/>
      <c r="E73" s="12"/>
      <c r="F73" s="2"/>
      <c r="G73" s="2"/>
      <c r="H73" s="2"/>
      <c r="I73" s="2"/>
      <c r="J73" s="3"/>
      <c r="K73" s="3"/>
      <c r="L73" s="3"/>
      <c r="M73" s="6"/>
      <c r="N73" s="6"/>
      <c r="O73" s="6"/>
      <c r="P73" s="6"/>
      <c r="Q73" s="6"/>
      <c r="R73" s="6"/>
      <c r="S73" s="6"/>
      <c r="T73" s="6"/>
      <c r="U73" s="6"/>
      <c r="V73" s="1"/>
    </row>
    <row r="74" spans="1:22" x14ac:dyDescent="0.2">
      <c r="A74" s="12"/>
      <c r="B74" s="12"/>
      <c r="C74" s="12"/>
      <c r="D74" s="12"/>
      <c r="E74" s="12"/>
      <c r="F74" s="2"/>
      <c r="G74" s="2"/>
      <c r="H74" s="2"/>
      <c r="I74" s="2"/>
      <c r="J74" s="3"/>
      <c r="K74" s="3"/>
      <c r="L74" s="3"/>
      <c r="M74" s="6"/>
      <c r="N74" s="6"/>
      <c r="O74" s="6"/>
      <c r="P74" s="6"/>
      <c r="Q74" s="6"/>
      <c r="R74" s="6"/>
      <c r="S74" s="6"/>
      <c r="T74" s="6"/>
      <c r="U74" s="6"/>
      <c r="V74" s="1"/>
    </row>
    <row r="75" spans="1:22" x14ac:dyDescent="0.2">
      <c r="A75" s="12"/>
      <c r="B75" s="12"/>
      <c r="C75" s="12"/>
      <c r="D75" s="12"/>
      <c r="E75" s="12"/>
      <c r="F75" s="2"/>
      <c r="G75" s="2"/>
      <c r="H75" s="2"/>
      <c r="I75" s="2"/>
      <c r="J75" s="3"/>
      <c r="K75" s="3"/>
      <c r="L75" s="3"/>
      <c r="M75" s="6"/>
      <c r="N75" s="6"/>
      <c r="O75" s="6"/>
      <c r="P75" s="6"/>
      <c r="Q75" s="6"/>
      <c r="R75" s="6"/>
      <c r="S75" s="6"/>
      <c r="T75" s="6"/>
      <c r="U75" s="6"/>
      <c r="V75" s="1"/>
    </row>
    <row r="76" spans="1:22" x14ac:dyDescent="0.2">
      <c r="A76" s="12"/>
      <c r="B76" s="12"/>
      <c r="C76" s="12"/>
      <c r="D76" s="12"/>
      <c r="E76" s="12"/>
      <c r="F76" s="2"/>
      <c r="G76" s="2"/>
      <c r="H76" s="2"/>
      <c r="I76" s="2"/>
      <c r="J76" s="3"/>
      <c r="K76" s="3"/>
      <c r="L76" s="3"/>
      <c r="M76" s="6"/>
      <c r="N76" s="6"/>
      <c r="O76" s="6"/>
      <c r="P76" s="6"/>
      <c r="Q76" s="6"/>
      <c r="R76" s="6"/>
      <c r="S76" s="6"/>
      <c r="T76" s="6"/>
      <c r="U76" s="6"/>
      <c r="V76" s="1"/>
    </row>
    <row r="77" spans="1:22" x14ac:dyDescent="0.2">
      <c r="A77" s="12"/>
      <c r="B77" s="12"/>
      <c r="C77" s="12"/>
      <c r="D77" s="12"/>
      <c r="E77" s="12"/>
      <c r="F77" s="2"/>
      <c r="G77" s="2"/>
      <c r="H77" s="2"/>
      <c r="I77" s="2"/>
      <c r="J77" s="3"/>
      <c r="K77" s="3"/>
      <c r="L77" s="3"/>
      <c r="M77" s="6"/>
      <c r="N77" s="6"/>
      <c r="O77" s="6"/>
      <c r="P77" s="6"/>
      <c r="Q77" s="6"/>
      <c r="R77" s="6"/>
      <c r="S77" s="6"/>
      <c r="T77" s="6"/>
      <c r="U77" s="6"/>
      <c r="V77" s="1"/>
    </row>
    <row r="78" spans="1:22" x14ac:dyDescent="0.2">
      <c r="A78" s="12"/>
      <c r="B78" s="12"/>
      <c r="C78" s="12"/>
      <c r="D78" s="12"/>
      <c r="E78" s="12"/>
      <c r="F78" s="2"/>
      <c r="G78" s="2"/>
      <c r="H78" s="2"/>
      <c r="I78" s="2"/>
      <c r="J78" s="3"/>
      <c r="K78" s="3"/>
      <c r="L78" s="3"/>
      <c r="M78" s="6"/>
      <c r="N78" s="6"/>
      <c r="O78" s="6"/>
      <c r="P78" s="6"/>
      <c r="Q78" s="6"/>
      <c r="R78" s="6"/>
      <c r="S78" s="6"/>
      <c r="T78" s="6"/>
      <c r="U78" s="6"/>
      <c r="V78" s="1"/>
    </row>
    <row r="79" spans="1:22" x14ac:dyDescent="0.2">
      <c r="A79" s="12"/>
      <c r="B79" s="12"/>
      <c r="C79" s="12"/>
      <c r="D79" s="12"/>
      <c r="E79" s="12"/>
      <c r="F79" s="2"/>
      <c r="G79" s="2"/>
      <c r="H79" s="2"/>
      <c r="I79" s="2"/>
      <c r="J79" s="3"/>
      <c r="K79" s="3"/>
      <c r="L79" s="3"/>
      <c r="M79" s="6"/>
      <c r="N79" s="6"/>
      <c r="O79" s="6"/>
      <c r="P79" s="6"/>
      <c r="Q79" s="6"/>
      <c r="R79" s="6"/>
      <c r="S79" s="6"/>
      <c r="T79" s="6"/>
      <c r="U79" s="6"/>
      <c r="V79" s="1"/>
    </row>
    <row r="80" spans="1:22" x14ac:dyDescent="0.2">
      <c r="A80" s="12"/>
      <c r="B80" s="12"/>
      <c r="C80" s="12"/>
      <c r="D80" s="12"/>
      <c r="E80" s="12"/>
      <c r="F80" s="2"/>
      <c r="G80" s="2"/>
      <c r="H80" s="2"/>
      <c r="I80" s="2"/>
      <c r="J80" s="3"/>
      <c r="K80" s="3"/>
      <c r="L80" s="3"/>
      <c r="M80" s="6"/>
      <c r="N80" s="6"/>
      <c r="O80" s="6"/>
      <c r="P80" s="6"/>
      <c r="Q80" s="6"/>
      <c r="R80" s="6"/>
      <c r="S80" s="6"/>
      <c r="T80" s="6"/>
      <c r="U80" s="6"/>
      <c r="V80" s="1"/>
    </row>
    <row r="81" spans="1:22" x14ac:dyDescent="0.2">
      <c r="A81" s="12"/>
      <c r="B81" s="12"/>
      <c r="C81" s="12"/>
      <c r="D81" s="12"/>
      <c r="E81" s="12"/>
      <c r="F81" s="2"/>
      <c r="G81" s="2"/>
      <c r="H81" s="2"/>
      <c r="I81" s="2"/>
      <c r="J81" s="3"/>
      <c r="K81" s="3"/>
      <c r="L81" s="3"/>
      <c r="M81" s="6"/>
      <c r="N81" s="6"/>
      <c r="O81" s="6"/>
      <c r="P81" s="6"/>
      <c r="Q81" s="6"/>
      <c r="R81" s="6"/>
      <c r="S81" s="6"/>
      <c r="T81" s="6"/>
      <c r="U81" s="6"/>
      <c r="V81" s="1"/>
    </row>
    <row r="82" spans="1:22" x14ac:dyDescent="0.2">
      <c r="A82" s="12"/>
      <c r="B82" s="12"/>
      <c r="C82" s="12"/>
      <c r="D82" s="12"/>
      <c r="E82" s="12"/>
      <c r="F82" s="2"/>
      <c r="G82" s="2"/>
      <c r="H82" s="2"/>
      <c r="I82" s="2"/>
      <c r="J82" s="3"/>
      <c r="K82" s="3"/>
      <c r="L82" s="3"/>
      <c r="M82" s="6"/>
      <c r="N82" s="6"/>
      <c r="O82" s="6"/>
      <c r="P82" s="6"/>
      <c r="Q82" s="6"/>
      <c r="R82" s="6"/>
      <c r="S82" s="6"/>
      <c r="T82" s="6"/>
      <c r="U82" s="6"/>
      <c r="V82" s="1"/>
    </row>
    <row r="83" spans="1:22" x14ac:dyDescent="0.2">
      <c r="A83" s="12"/>
      <c r="B83" s="12"/>
      <c r="C83" s="12"/>
      <c r="D83" s="12"/>
      <c r="E83" s="12"/>
      <c r="F83" s="2"/>
      <c r="G83" s="2"/>
      <c r="H83" s="2"/>
      <c r="I83" s="2"/>
      <c r="J83" s="3"/>
      <c r="K83" s="3"/>
      <c r="L83" s="3"/>
      <c r="M83" s="6"/>
      <c r="N83" s="6"/>
      <c r="O83" s="6"/>
      <c r="P83" s="6"/>
      <c r="Q83" s="6"/>
      <c r="R83" s="6"/>
      <c r="S83" s="6"/>
      <c r="T83" s="6"/>
      <c r="U83" s="6"/>
      <c r="V83" s="1"/>
    </row>
    <row r="84" spans="1:22" x14ac:dyDescent="0.2">
      <c r="A84" s="12"/>
      <c r="B84" s="12"/>
      <c r="C84" s="12"/>
      <c r="D84" s="12"/>
      <c r="E84" s="12"/>
      <c r="F84" s="12"/>
      <c r="G84" s="12"/>
      <c r="H84" s="12"/>
      <c r="I84" s="12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">
      <c r="A85" s="12"/>
      <c r="B85" s="12"/>
      <c r="C85" s="12"/>
      <c r="D85" s="12"/>
      <c r="E85" s="12"/>
      <c r="F85" s="12"/>
      <c r="G85" s="12"/>
      <c r="H85" s="12"/>
      <c r="I85" s="12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">
      <c r="A86" s="12"/>
      <c r="B86" s="12"/>
      <c r="C86" s="12"/>
      <c r="D86" s="12"/>
      <c r="E86" s="12"/>
      <c r="F86" s="12"/>
      <c r="G86" s="12"/>
      <c r="H86" s="12"/>
      <c r="I86" s="12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">
      <c r="A87" s="12"/>
      <c r="B87" s="12"/>
      <c r="C87" s="12"/>
      <c r="D87" s="12"/>
      <c r="E87" s="12"/>
      <c r="F87" s="12"/>
      <c r="G87" s="12"/>
      <c r="H87" s="12"/>
      <c r="I87" s="12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">
      <c r="A88" s="12"/>
      <c r="B88" s="12"/>
      <c r="C88" s="12"/>
      <c r="D88" s="12"/>
      <c r="E88" s="12"/>
      <c r="F88" s="12"/>
      <c r="G88" s="12"/>
      <c r="H88" s="12"/>
      <c r="I88" s="12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">
      <c r="A89" s="12"/>
      <c r="B89" s="12"/>
      <c r="C89" s="12"/>
      <c r="D89" s="12"/>
      <c r="E89" s="12"/>
      <c r="F89" s="12"/>
      <c r="G89" s="12"/>
      <c r="H89" s="12"/>
      <c r="I89" s="12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">
      <c r="A90" s="12"/>
      <c r="B90" s="12"/>
      <c r="C90" s="12"/>
      <c r="D90" s="12"/>
      <c r="E90" s="12"/>
      <c r="F90" s="12"/>
      <c r="G90" s="12"/>
      <c r="H90" s="12"/>
      <c r="I90" s="12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">
      <c r="A91" s="12"/>
      <c r="B91" s="12"/>
      <c r="C91" s="12"/>
      <c r="D91" s="12"/>
      <c r="E91" s="12"/>
      <c r="F91" s="12"/>
      <c r="G91" s="12"/>
      <c r="H91" s="12"/>
      <c r="I91" s="12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">
      <c r="A92" s="12"/>
      <c r="B92" s="12"/>
      <c r="C92" s="12"/>
      <c r="D92" s="12"/>
      <c r="E92" s="12"/>
      <c r="F92" s="12"/>
      <c r="G92" s="12"/>
      <c r="H92" s="12"/>
      <c r="I92" s="12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">
      <c r="A93" s="12"/>
      <c r="B93" s="12"/>
      <c r="C93" s="12"/>
      <c r="D93" s="12"/>
      <c r="E93" s="12"/>
      <c r="F93" s="12"/>
      <c r="G93" s="12"/>
      <c r="H93" s="12"/>
      <c r="I93" s="12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">
      <c r="A94" s="12"/>
      <c r="B94" s="12"/>
      <c r="C94" s="12"/>
      <c r="D94" s="12"/>
      <c r="E94" s="12"/>
      <c r="F94" s="12"/>
      <c r="G94" s="12"/>
      <c r="H94" s="12"/>
      <c r="I94" s="12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">
      <c r="A95" s="12"/>
      <c r="B95" s="12"/>
      <c r="C95" s="12"/>
      <c r="D95" s="12"/>
      <c r="E95" s="12"/>
      <c r="F95" s="12"/>
      <c r="G95" s="12"/>
      <c r="H95" s="12"/>
      <c r="I95" s="12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">
      <c r="A96" s="12"/>
      <c r="B96" s="12"/>
      <c r="C96" s="12"/>
      <c r="D96" s="12"/>
      <c r="E96" s="12"/>
      <c r="F96" s="12"/>
      <c r="G96" s="12"/>
      <c r="H96" s="12"/>
      <c r="I96" s="12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">
      <c r="A97" s="12"/>
      <c r="B97" s="12"/>
      <c r="C97" s="12"/>
      <c r="D97" s="12"/>
      <c r="E97" s="12"/>
      <c r="F97" s="12"/>
      <c r="G97" s="12"/>
      <c r="H97" s="12"/>
      <c r="I97" s="12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">
      <c r="A98" s="12"/>
      <c r="B98" s="12"/>
      <c r="C98" s="12"/>
      <c r="D98" s="12"/>
      <c r="E98" s="12"/>
      <c r="F98" s="12"/>
      <c r="G98" s="12"/>
      <c r="H98" s="12"/>
      <c r="I98" s="12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">
      <c r="A99" s="12"/>
      <c r="B99" s="12"/>
      <c r="C99" s="12"/>
      <c r="D99" s="12"/>
      <c r="E99" s="12"/>
      <c r="F99" s="12"/>
      <c r="G99" s="12"/>
      <c r="H99" s="12"/>
      <c r="I99" s="12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O104" s="1"/>
      <c r="P104" s="1"/>
      <c r="Q104" s="1"/>
      <c r="R104" s="1"/>
      <c r="S104" s="1"/>
      <c r="T104" s="1"/>
      <c r="U104" s="1"/>
      <c r="V104" s="1"/>
    </row>
    <row r="105" spans="1:22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O105" s="1"/>
      <c r="P105" s="1"/>
      <c r="Q105" s="1"/>
      <c r="R105" s="1"/>
      <c r="S105" s="1"/>
      <c r="T105" s="1"/>
      <c r="U105" s="1"/>
      <c r="V105" s="1"/>
    </row>
    <row r="106" spans="1:22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O106" s="1"/>
      <c r="P106" s="1"/>
      <c r="Q106" s="1"/>
      <c r="R106" s="1"/>
      <c r="S106" s="1"/>
      <c r="T106" s="1"/>
      <c r="U106" s="1"/>
      <c r="V106" s="1"/>
    </row>
    <row r="107" spans="1:22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O107" s="1"/>
      <c r="P107" s="1"/>
      <c r="Q107" s="1"/>
      <c r="R107" s="1"/>
      <c r="S107" s="1"/>
      <c r="T107" s="1"/>
      <c r="U107" s="1"/>
      <c r="V107" s="1"/>
    </row>
    <row r="108" spans="1:22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U124" s="1"/>
      <c r="V124" s="1"/>
    </row>
    <row r="125" spans="1:22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U125" s="1"/>
      <c r="V125" s="1"/>
    </row>
    <row r="126" spans="1:22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U126" s="1"/>
      <c r="V126" s="1"/>
    </row>
    <row r="127" spans="1:22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U127" s="1"/>
      <c r="V127" s="1"/>
    </row>
    <row r="128" spans="1:22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U128" s="1"/>
      <c r="V128" s="1"/>
    </row>
    <row r="129" spans="1:22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U129" s="1"/>
      <c r="V129" s="1"/>
    </row>
    <row r="130" spans="1:22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22" x14ac:dyDescent="0.2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22" x14ac:dyDescent="0.2">
      <c r="A155" s="12"/>
      <c r="B155" s="12"/>
      <c r="C155" s="12"/>
      <c r="D155" s="12"/>
      <c r="E155" s="12"/>
      <c r="F155" s="12"/>
      <c r="G155" s="12"/>
      <c r="H155" s="12"/>
      <c r="I155" s="12"/>
    </row>
    <row r="156" spans="1:22" x14ac:dyDescent="0.2">
      <c r="A156" s="12"/>
      <c r="B156" s="12"/>
      <c r="C156" s="12"/>
      <c r="D156" s="12"/>
      <c r="E156" s="12"/>
      <c r="F156" s="12"/>
      <c r="G156" s="12"/>
      <c r="H156" s="12"/>
      <c r="I156" s="12"/>
    </row>
    <row r="157" spans="1:22" x14ac:dyDescent="0.2">
      <c r="A157" s="12"/>
      <c r="B157" s="12"/>
      <c r="C157" s="12"/>
      <c r="D157" s="12"/>
      <c r="E157" s="12"/>
      <c r="F157" s="12"/>
      <c r="G157" s="12"/>
      <c r="H157" s="12"/>
      <c r="I157" s="12"/>
    </row>
    <row r="158" spans="1:22" x14ac:dyDescent="0.2">
      <c r="A158" s="12"/>
      <c r="B158" s="12"/>
      <c r="C158" s="12"/>
      <c r="D158" s="12"/>
      <c r="E158" s="12"/>
      <c r="F158" s="12"/>
      <c r="G158" s="12"/>
      <c r="H158" s="12"/>
      <c r="I158" s="12"/>
    </row>
    <row r="159" spans="1:22" x14ac:dyDescent="0.2">
      <c r="A159" s="12"/>
      <c r="B159" s="12"/>
      <c r="C159" s="12"/>
      <c r="D159" s="12"/>
      <c r="E159" s="12"/>
      <c r="F159" s="12"/>
      <c r="G159" s="12"/>
      <c r="H159" s="12"/>
      <c r="I159" s="12"/>
    </row>
    <row r="160" spans="1:22" x14ac:dyDescent="0.2">
      <c r="A160" s="12"/>
      <c r="B160" s="12"/>
      <c r="C160" s="12"/>
      <c r="D160" s="12"/>
      <c r="E160" s="12"/>
      <c r="F160" s="12"/>
      <c r="G160" s="12"/>
      <c r="H160" s="12"/>
      <c r="I160" s="12"/>
    </row>
    <row r="161" spans="1:9" x14ac:dyDescent="0.2">
      <c r="A161" s="12"/>
      <c r="B161" s="12"/>
      <c r="C161" s="12"/>
      <c r="D161" s="12"/>
      <c r="E161" s="12"/>
      <c r="F161" s="12"/>
      <c r="G161" s="12"/>
      <c r="H161" s="12"/>
      <c r="I161" s="12"/>
    </row>
    <row r="162" spans="1:9" x14ac:dyDescent="0.2">
      <c r="A162" s="12"/>
      <c r="B162" s="12"/>
      <c r="C162" s="12"/>
      <c r="D162" s="12"/>
      <c r="E162" s="12"/>
      <c r="F162" s="12"/>
      <c r="G162" s="12"/>
      <c r="H162" s="12"/>
      <c r="I162" s="12"/>
    </row>
    <row r="163" spans="1:9" x14ac:dyDescent="0.2">
      <c r="A163" s="12"/>
      <c r="B163" s="12"/>
      <c r="C163" s="12"/>
      <c r="D163" s="12"/>
      <c r="E163" s="12"/>
      <c r="F163" s="12"/>
      <c r="G163" s="12"/>
      <c r="H163" s="12"/>
      <c r="I163" s="12"/>
    </row>
    <row r="164" spans="1:9" x14ac:dyDescent="0.2">
      <c r="A164" s="12"/>
      <c r="B164" s="12"/>
      <c r="C164" s="12"/>
      <c r="D164" s="12"/>
      <c r="E164" s="12"/>
      <c r="F164" s="12"/>
      <c r="G164" s="12"/>
      <c r="H164" s="12"/>
      <c r="I164" s="12"/>
    </row>
    <row r="165" spans="1:9" x14ac:dyDescent="0.2">
      <c r="A165" s="12"/>
      <c r="B165" s="12"/>
      <c r="C165" s="12"/>
      <c r="D165" s="12"/>
      <c r="E165" s="12"/>
      <c r="F165" s="12"/>
      <c r="G165" s="12"/>
      <c r="H165" s="12"/>
      <c r="I165" s="12"/>
    </row>
    <row r="166" spans="1:9" x14ac:dyDescent="0.2">
      <c r="A166" s="12"/>
      <c r="B166" s="12"/>
      <c r="C166" s="12"/>
      <c r="D166" s="12"/>
      <c r="E166" s="12"/>
      <c r="F166" s="12"/>
      <c r="G166" s="12"/>
      <c r="H166" s="12"/>
      <c r="I166" s="12"/>
    </row>
    <row r="167" spans="1:9" x14ac:dyDescent="0.2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x14ac:dyDescent="0.2">
      <c r="A168" s="12"/>
      <c r="B168" s="12"/>
      <c r="C168" s="12"/>
      <c r="D168" s="12"/>
      <c r="E168" s="12"/>
      <c r="F168" s="12"/>
      <c r="G168" s="12"/>
      <c r="H168" s="12"/>
      <c r="I168" s="12"/>
    </row>
    <row r="169" spans="1:9" x14ac:dyDescent="0.2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x14ac:dyDescent="0.2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x14ac:dyDescent="0.2">
      <c r="A171" s="12"/>
      <c r="B171" s="12"/>
      <c r="C171" s="12"/>
      <c r="D171" s="12"/>
      <c r="E171" s="12"/>
      <c r="F171" s="12"/>
      <c r="G171" s="12"/>
      <c r="H171" s="12"/>
      <c r="I171" s="12"/>
    </row>
  </sheetData>
  <printOptions horizontalCentered="1" verticalCentered="1"/>
  <pageMargins left="0.75" right="0.75" top="1" bottom="1" header="0.5" footer="0.5"/>
  <pageSetup scale="76" orientation="portrait" horizontalDpi="300" verticalDpi="300" r:id="rId1"/>
  <headerFooter alignWithMargins="0">
    <oddHeader>&amp;C&amp;"Arial,Bold"&amp;14FREE CASH FLOW VS. CASH FLOWS TO SHAREHOLDERS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1"/>
  <sheetViews>
    <sheetView workbookViewId="0">
      <selection activeCell="G1" sqref="G1"/>
    </sheetView>
  </sheetViews>
  <sheetFormatPr defaultRowHeight="12.75" x14ac:dyDescent="0.2"/>
  <cols>
    <col min="1" max="1" width="29.42578125" customWidth="1"/>
    <col min="2" max="4" width="11.7109375" customWidth="1"/>
    <col min="5" max="6" width="10.28515625" customWidth="1"/>
  </cols>
  <sheetData>
    <row r="1" spans="1:10" x14ac:dyDescent="0.2">
      <c r="A1" s="5" t="s">
        <v>0</v>
      </c>
      <c r="B1" s="11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2"/>
      <c r="B2" s="11"/>
      <c r="C2" s="12"/>
      <c r="D2" s="12"/>
      <c r="E2" s="12"/>
      <c r="F2" s="12"/>
      <c r="G2" s="12"/>
      <c r="H2" s="12"/>
      <c r="I2" s="12"/>
      <c r="J2" s="12"/>
    </row>
    <row r="3" spans="1:10" x14ac:dyDescent="0.2">
      <c r="A3" s="12" t="s">
        <v>1</v>
      </c>
      <c r="B3" s="13">
        <v>0.1</v>
      </c>
      <c r="C3" s="12"/>
      <c r="D3" s="12" t="s">
        <v>2</v>
      </c>
      <c r="E3" s="12"/>
      <c r="F3" s="14">
        <v>6</v>
      </c>
      <c r="G3" s="12"/>
      <c r="H3" s="12"/>
      <c r="I3" s="12"/>
      <c r="J3" s="12"/>
    </row>
    <row r="4" spans="1:10" x14ac:dyDescent="0.2">
      <c r="A4" s="12" t="s">
        <v>3</v>
      </c>
      <c r="B4" s="13">
        <v>0.4</v>
      </c>
      <c r="C4" s="12"/>
      <c r="D4" s="12" t="s">
        <v>4</v>
      </c>
      <c r="E4" s="12"/>
      <c r="F4" s="14">
        <v>12</v>
      </c>
      <c r="G4" s="12"/>
      <c r="H4" s="12"/>
      <c r="I4" s="12"/>
      <c r="J4" s="12"/>
    </row>
    <row r="5" spans="1:10" x14ac:dyDescent="0.2">
      <c r="A5" s="12" t="s">
        <v>47</v>
      </c>
      <c r="B5" s="13">
        <f>B3*(1-B4)</f>
        <v>0.06</v>
      </c>
      <c r="C5" s="12"/>
      <c r="D5" s="12" t="s">
        <v>6</v>
      </c>
      <c r="E5" s="12"/>
      <c r="F5" s="14">
        <v>4</v>
      </c>
      <c r="G5" s="12"/>
      <c r="H5" s="12"/>
      <c r="I5" s="12"/>
      <c r="J5" s="12"/>
    </row>
    <row r="6" spans="1:10" x14ac:dyDescent="0.2">
      <c r="A6" s="46" t="s">
        <v>5</v>
      </c>
      <c r="B6" s="47">
        <v>0.12</v>
      </c>
      <c r="C6" s="12"/>
      <c r="D6" s="48" t="s">
        <v>48</v>
      </c>
      <c r="E6" s="48"/>
      <c r="F6" s="49">
        <v>0.05</v>
      </c>
      <c r="G6" s="12"/>
      <c r="H6" s="12"/>
      <c r="I6" s="12"/>
      <c r="J6" s="12"/>
    </row>
    <row r="7" spans="1:10" x14ac:dyDescent="0.2">
      <c r="A7" s="12"/>
      <c r="B7" s="12"/>
      <c r="C7" s="12"/>
      <c r="D7" s="32" t="s">
        <v>49</v>
      </c>
      <c r="E7" s="32"/>
      <c r="F7" s="50">
        <f>F6*F5/B3</f>
        <v>2</v>
      </c>
      <c r="G7" s="12"/>
      <c r="H7" s="12"/>
      <c r="I7" s="12"/>
      <c r="J7" s="12"/>
    </row>
    <row r="8" spans="1:10" x14ac:dyDescent="0.2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7</v>
      </c>
      <c r="B10" s="11"/>
      <c r="C10" s="11"/>
      <c r="D10" s="11"/>
      <c r="E10" s="11"/>
      <c r="F10" s="12"/>
      <c r="G10" s="12"/>
      <c r="H10" s="12"/>
      <c r="I10" s="12"/>
      <c r="J10" s="12"/>
    </row>
    <row r="11" spans="1:10" x14ac:dyDescent="0.2">
      <c r="A11" s="12"/>
      <c r="B11" s="11"/>
      <c r="C11" s="11"/>
      <c r="D11" s="11"/>
      <c r="E11" s="11"/>
      <c r="F11" s="12"/>
      <c r="G11" s="15"/>
      <c r="H11" s="12"/>
      <c r="I11" s="12"/>
      <c r="J11" s="12"/>
    </row>
    <row r="12" spans="1:10" ht="13.5" thickBot="1" x14ac:dyDescent="0.25">
      <c r="A12" s="25" t="s">
        <v>8</v>
      </c>
      <c r="B12" s="25">
        <v>0</v>
      </c>
      <c r="C12" s="25">
        <v>1</v>
      </c>
      <c r="D12" s="25">
        <v>2</v>
      </c>
      <c r="E12" s="25">
        <v>3</v>
      </c>
      <c r="F12" s="12" t="s">
        <v>9</v>
      </c>
      <c r="G12" s="15"/>
      <c r="H12" s="12"/>
      <c r="I12" s="12"/>
      <c r="J12" s="12"/>
    </row>
    <row r="13" spans="1:10" x14ac:dyDescent="0.2">
      <c r="A13" s="12"/>
      <c r="B13" s="12"/>
      <c r="C13" s="12"/>
      <c r="D13" s="12"/>
      <c r="E13" s="12"/>
      <c r="F13" s="12"/>
      <c r="G13" s="15"/>
      <c r="H13" s="12"/>
      <c r="I13" s="12"/>
      <c r="J13" s="12"/>
    </row>
    <row r="14" spans="1:10" ht="15" x14ac:dyDescent="0.35">
      <c r="A14" s="34" t="s">
        <v>2</v>
      </c>
      <c r="B14" s="34"/>
      <c r="C14" s="35">
        <f>$F$3</f>
        <v>6</v>
      </c>
      <c r="D14" s="35">
        <f>$F$3</f>
        <v>6</v>
      </c>
      <c r="E14" s="35">
        <f>$F$3</f>
        <v>6</v>
      </c>
      <c r="F14" s="12"/>
      <c r="G14" s="16"/>
      <c r="H14" s="12"/>
      <c r="I14" s="12"/>
      <c r="J14" s="12"/>
    </row>
    <row r="15" spans="1:10" ht="15" x14ac:dyDescent="0.35">
      <c r="A15" s="32" t="s">
        <v>10</v>
      </c>
      <c r="B15" s="32"/>
      <c r="C15" s="38">
        <f>-$F$5*$F$6</f>
        <v>-0.2</v>
      </c>
      <c r="D15" s="38">
        <f>-$F$5*$F$6</f>
        <v>-0.2</v>
      </c>
      <c r="E15" s="38">
        <f>-$F$5*$F$6</f>
        <v>-0.2</v>
      </c>
      <c r="F15" s="12"/>
      <c r="G15" s="15"/>
      <c r="H15" s="12"/>
      <c r="I15" s="12"/>
      <c r="J15" s="12"/>
    </row>
    <row r="16" spans="1:10" x14ac:dyDescent="0.2">
      <c r="A16" s="12" t="s">
        <v>11</v>
      </c>
      <c r="B16" s="12"/>
      <c r="C16" s="14">
        <f>C14+C15</f>
        <v>5.8</v>
      </c>
      <c r="D16" s="14">
        <f>D14+D15</f>
        <v>5.8</v>
      </c>
      <c r="E16" s="14">
        <f>E14+E15</f>
        <v>5.8</v>
      </c>
      <c r="F16" s="12"/>
      <c r="G16" s="15"/>
      <c r="H16" s="12"/>
      <c r="I16" s="12"/>
      <c r="J16" s="12"/>
    </row>
    <row r="17" spans="1:11" ht="15" x14ac:dyDescent="0.35">
      <c r="A17" s="12" t="s">
        <v>12</v>
      </c>
      <c r="B17" s="12"/>
      <c r="C17" s="17">
        <f>-C16*$B$4</f>
        <v>-2.3199999999999998</v>
      </c>
      <c r="D17" s="17">
        <f>-D16*$B$4</f>
        <v>-2.3199999999999998</v>
      </c>
      <c r="E17" s="17">
        <f>-E16*$B$4</f>
        <v>-2.3199999999999998</v>
      </c>
      <c r="F17" s="12"/>
      <c r="G17" s="15"/>
      <c r="H17" s="12"/>
      <c r="I17" s="12"/>
      <c r="J17" s="12"/>
    </row>
    <row r="18" spans="1:11" x14ac:dyDescent="0.2">
      <c r="A18" s="34" t="s">
        <v>13</v>
      </c>
      <c r="B18" s="12"/>
      <c r="C18" s="40">
        <f>C16+C17</f>
        <v>3.48</v>
      </c>
      <c r="D18" s="40">
        <f>D16+D17</f>
        <v>3.48</v>
      </c>
      <c r="E18" s="40">
        <f>E16+E17</f>
        <v>3.48</v>
      </c>
      <c r="F18" s="12"/>
      <c r="G18" s="15"/>
      <c r="H18" s="12"/>
      <c r="I18" s="12"/>
      <c r="J18" s="12"/>
    </row>
    <row r="19" spans="1:11" ht="15" x14ac:dyDescent="0.35">
      <c r="A19" s="32" t="s">
        <v>14</v>
      </c>
      <c r="B19" s="41">
        <f>-(F4-F5)</f>
        <v>-8</v>
      </c>
      <c r="C19" s="17">
        <v>0</v>
      </c>
      <c r="D19" s="17">
        <v>0</v>
      </c>
      <c r="E19" s="17">
        <v>0</v>
      </c>
      <c r="F19" s="12"/>
      <c r="G19" s="15"/>
      <c r="H19" s="11"/>
      <c r="I19" s="11"/>
      <c r="J19" s="11"/>
      <c r="K19" s="9"/>
    </row>
    <row r="20" spans="1:11" x14ac:dyDescent="0.2">
      <c r="A20" s="12" t="s">
        <v>15</v>
      </c>
      <c r="B20" s="15">
        <f>SUM(B18:B19)</f>
        <v>-8</v>
      </c>
      <c r="C20" s="15">
        <f>SUM(C18:C19)</f>
        <v>3.48</v>
      </c>
      <c r="D20" s="15">
        <f>SUM(D18:D19)</f>
        <v>3.48</v>
      </c>
      <c r="E20" s="15">
        <f>SUM(E18:E19)</f>
        <v>3.48</v>
      </c>
      <c r="F20" s="12"/>
      <c r="G20" s="15"/>
      <c r="H20" s="12"/>
      <c r="I20" s="12"/>
      <c r="J20" s="12"/>
    </row>
    <row r="21" spans="1:11" x14ac:dyDescent="0.2">
      <c r="A21" s="36" t="s">
        <v>16</v>
      </c>
      <c r="B21" s="37">
        <f>B20+C20/B6</f>
        <v>21</v>
      </c>
      <c r="C21" s="15"/>
      <c r="D21" s="15"/>
      <c r="E21" s="15"/>
      <c r="F21" s="12"/>
      <c r="G21" s="15"/>
      <c r="H21" s="12"/>
      <c r="I21" s="12"/>
      <c r="J21" s="12"/>
    </row>
    <row r="22" spans="1:11" x14ac:dyDescent="0.2">
      <c r="A22" s="12" t="s">
        <v>17</v>
      </c>
      <c r="B22" s="15">
        <f>C20/B6</f>
        <v>29</v>
      </c>
      <c r="C22" s="15"/>
      <c r="D22" s="15"/>
      <c r="E22" s="15"/>
      <c r="F22" s="12"/>
      <c r="G22" s="15"/>
      <c r="H22" s="12"/>
      <c r="I22" s="12"/>
      <c r="J22" s="12"/>
    </row>
    <row r="23" spans="1:11" x14ac:dyDescent="0.2">
      <c r="A23" s="12"/>
      <c r="B23" s="15"/>
      <c r="C23" s="15"/>
      <c r="D23" s="15"/>
      <c r="E23" s="15"/>
      <c r="F23" s="12"/>
      <c r="G23" s="15"/>
      <c r="H23" s="12"/>
      <c r="I23" s="12"/>
      <c r="J23" s="12"/>
    </row>
    <row r="24" spans="1:11" x14ac:dyDescent="0.2">
      <c r="A24" s="12"/>
      <c r="B24" s="15"/>
      <c r="C24" s="15"/>
      <c r="D24" s="15"/>
      <c r="E24" s="15"/>
      <c r="F24" s="12"/>
      <c r="G24" s="15"/>
      <c r="H24" s="12"/>
      <c r="I24" s="12"/>
      <c r="J24" s="12"/>
    </row>
    <row r="25" spans="1:11" x14ac:dyDescent="0.2">
      <c r="A25" s="4" t="s">
        <v>18</v>
      </c>
      <c r="B25" s="15"/>
      <c r="C25" s="15"/>
      <c r="D25" s="15"/>
      <c r="E25" s="15"/>
      <c r="F25" s="12"/>
      <c r="G25" s="15"/>
      <c r="H25" s="12"/>
      <c r="I25" s="12"/>
      <c r="J25" s="12"/>
    </row>
    <row r="26" spans="1:11" x14ac:dyDescent="0.2">
      <c r="A26" s="4"/>
      <c r="B26" s="15"/>
      <c r="C26" s="15"/>
      <c r="D26" s="15"/>
      <c r="E26" s="15"/>
      <c r="F26" s="12"/>
      <c r="G26" s="15"/>
      <c r="H26" s="12"/>
      <c r="I26" s="12"/>
      <c r="J26" s="12"/>
    </row>
    <row r="27" spans="1:11" x14ac:dyDescent="0.2">
      <c r="A27" s="12"/>
      <c r="B27" s="15"/>
      <c r="C27" s="15" t="s">
        <v>19</v>
      </c>
      <c r="D27" s="18" t="s">
        <v>20</v>
      </c>
      <c r="E27" s="15"/>
      <c r="F27" s="12"/>
      <c r="G27" s="15"/>
      <c r="H27" s="12"/>
      <c r="I27" s="12"/>
      <c r="J27" s="12"/>
    </row>
    <row r="28" spans="1:11" x14ac:dyDescent="0.2">
      <c r="A28" s="12"/>
      <c r="B28" s="19" t="s">
        <v>21</v>
      </c>
      <c r="C28" s="19" t="s">
        <v>22</v>
      </c>
      <c r="D28" s="19" t="s">
        <v>21</v>
      </c>
      <c r="E28" s="15"/>
      <c r="F28" s="12"/>
      <c r="G28" s="15"/>
      <c r="H28" s="12"/>
      <c r="I28" s="12"/>
      <c r="J28" s="12"/>
    </row>
    <row r="29" spans="1:11" ht="13.5" thickBot="1" x14ac:dyDescent="0.25">
      <c r="A29" s="25"/>
      <c r="B29" s="26" t="s">
        <v>23</v>
      </c>
      <c r="C29" s="26" t="s">
        <v>24</v>
      </c>
      <c r="D29" s="26" t="s">
        <v>23</v>
      </c>
      <c r="E29" s="15"/>
      <c r="F29" s="12"/>
      <c r="G29" s="15"/>
      <c r="H29" s="12"/>
      <c r="I29" s="12"/>
      <c r="J29" s="12"/>
    </row>
    <row r="30" spans="1:11" x14ac:dyDescent="0.2">
      <c r="A30" s="12"/>
      <c r="B30" s="12"/>
      <c r="C30" s="12"/>
      <c r="D30" s="12"/>
      <c r="E30" s="15"/>
      <c r="F30" s="12"/>
      <c r="G30" s="15"/>
      <c r="H30" s="12"/>
      <c r="I30" s="12"/>
      <c r="J30" s="12"/>
    </row>
    <row r="31" spans="1:11" x14ac:dyDescent="0.2">
      <c r="A31" s="12" t="s">
        <v>25</v>
      </c>
      <c r="B31" s="20">
        <f>B5</f>
        <v>0.06</v>
      </c>
      <c r="C31" s="20">
        <f>F7/(F7+B22)</f>
        <v>6.4516129032258063E-2</v>
      </c>
      <c r="D31" s="20">
        <f>B31*C31</f>
        <v>3.8709677419354834E-3</v>
      </c>
      <c r="E31" s="15"/>
      <c r="F31" s="12"/>
      <c r="G31" s="15"/>
      <c r="H31" s="12"/>
      <c r="I31" s="12"/>
      <c r="J31" s="12"/>
    </row>
    <row r="32" spans="1:11" x14ac:dyDescent="0.2">
      <c r="A32" s="12" t="s">
        <v>26</v>
      </c>
      <c r="B32" s="20">
        <f>B6</f>
        <v>0.12</v>
      </c>
      <c r="C32" s="21">
        <f>1-C31</f>
        <v>0.93548387096774199</v>
      </c>
      <c r="D32" s="20">
        <f>B32*C32</f>
        <v>0.11225806451612903</v>
      </c>
      <c r="E32" s="15"/>
      <c r="F32" s="12"/>
      <c r="G32" s="15"/>
      <c r="H32" s="12"/>
      <c r="I32" s="12"/>
      <c r="J32" s="12"/>
    </row>
    <row r="33" spans="1:22" x14ac:dyDescent="0.2">
      <c r="A33" s="36" t="s">
        <v>27</v>
      </c>
      <c r="B33" s="36"/>
      <c r="C33" s="36"/>
      <c r="D33" s="43">
        <f>D31+D32</f>
        <v>0.11612903225806452</v>
      </c>
      <c r="E33" s="15"/>
      <c r="F33" s="12"/>
      <c r="G33" s="15"/>
      <c r="H33" s="12"/>
      <c r="I33" s="12"/>
      <c r="J33" s="12"/>
    </row>
    <row r="34" spans="1:22" x14ac:dyDescent="0.2">
      <c r="A34" s="12"/>
      <c r="B34" s="12"/>
      <c r="C34" s="12"/>
      <c r="D34" s="21"/>
      <c r="E34" s="15"/>
      <c r="F34" s="12"/>
      <c r="G34" s="15"/>
      <c r="H34" s="12"/>
      <c r="I34" s="12"/>
      <c r="J34" s="12"/>
    </row>
    <row r="35" spans="1:22" x14ac:dyDescent="0.2">
      <c r="A35" s="12"/>
      <c r="B35" s="15"/>
      <c r="C35" s="15"/>
      <c r="D35" s="15"/>
      <c r="E35" s="15"/>
      <c r="F35" s="12"/>
      <c r="G35" s="15"/>
      <c r="H35" s="12"/>
      <c r="I35" s="12"/>
      <c r="J35" s="12"/>
    </row>
    <row r="36" spans="1:22" x14ac:dyDescent="0.2">
      <c r="A36" s="4" t="s">
        <v>28</v>
      </c>
      <c r="B36" s="12"/>
      <c r="C36" s="12"/>
      <c r="D36" s="12"/>
      <c r="E36" s="12"/>
      <c r="F36" s="12"/>
      <c r="G36" s="12"/>
      <c r="H36" s="12"/>
      <c r="I36" s="12"/>
      <c r="J36" s="12"/>
    </row>
    <row r="37" spans="1:22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22" ht="13.5" thickBot="1" x14ac:dyDescent="0.25">
      <c r="A38" s="25" t="s">
        <v>8</v>
      </c>
      <c r="B38" s="25">
        <v>0</v>
      </c>
      <c r="C38" s="25">
        <v>1</v>
      </c>
      <c r="D38" s="25">
        <v>2</v>
      </c>
      <c r="E38" s="25">
        <v>3</v>
      </c>
      <c r="F38" s="2" t="s">
        <v>9</v>
      </c>
      <c r="G38" s="12"/>
      <c r="H38" s="12"/>
      <c r="I38" s="12"/>
      <c r="J38" s="12"/>
    </row>
    <row r="39" spans="1:22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">
      <c r="A40" s="34" t="s">
        <v>2</v>
      </c>
      <c r="B40" s="34"/>
      <c r="C40" s="35">
        <f>$F$3</f>
        <v>6</v>
      </c>
      <c r="D40" s="35">
        <f>$F$3</f>
        <v>6</v>
      </c>
      <c r="E40" s="35">
        <f>$F$3</f>
        <v>6</v>
      </c>
      <c r="F40" s="14"/>
      <c r="G40" s="12"/>
      <c r="H40" s="12"/>
      <c r="I40" s="12"/>
      <c r="J40" s="1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5" x14ac:dyDescent="0.35">
      <c r="A41" s="12" t="s">
        <v>12</v>
      </c>
      <c r="B41" s="12"/>
      <c r="C41" s="17">
        <f>-C40*$B$4</f>
        <v>-2.4000000000000004</v>
      </c>
      <c r="D41" s="17">
        <f>-D40*$B$4</f>
        <v>-2.4000000000000004</v>
      </c>
      <c r="E41" s="17">
        <f>-E40*$B$4</f>
        <v>-2.4000000000000004</v>
      </c>
      <c r="F41" s="17"/>
      <c r="G41" s="12"/>
      <c r="H41" s="12"/>
      <c r="I41" s="12"/>
      <c r="J41" s="1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2">
      <c r="A42" s="34" t="s">
        <v>29</v>
      </c>
      <c r="B42" s="34"/>
      <c r="C42" s="40">
        <f>C40+C41</f>
        <v>3.5999999999999996</v>
      </c>
      <c r="D42" s="40">
        <f>D40+D41</f>
        <v>3.5999999999999996</v>
      </c>
      <c r="E42" s="40">
        <f>E40+E41</f>
        <v>3.5999999999999996</v>
      </c>
      <c r="F42" s="11"/>
      <c r="G42" s="12"/>
      <c r="H42" s="12"/>
      <c r="I42" s="12"/>
      <c r="J42" s="1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5" x14ac:dyDescent="0.35">
      <c r="A43" s="32" t="s">
        <v>4</v>
      </c>
      <c r="B43" s="41">
        <f>-F4</f>
        <v>-12</v>
      </c>
      <c r="C43" s="17">
        <v>0</v>
      </c>
      <c r="D43" s="17">
        <v>0</v>
      </c>
      <c r="E43" s="17">
        <v>0</v>
      </c>
      <c r="F43" s="17"/>
      <c r="G43" s="12"/>
      <c r="H43" s="12"/>
      <c r="I43" s="12"/>
      <c r="J43" s="1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2">
      <c r="A44" s="12" t="s">
        <v>30</v>
      </c>
      <c r="B44" s="15">
        <f>B43</f>
        <v>-12</v>
      </c>
      <c r="C44" s="11">
        <f>C42+C43</f>
        <v>3.5999999999999996</v>
      </c>
      <c r="D44" s="11">
        <f>D42+D43</f>
        <v>3.5999999999999996</v>
      </c>
      <c r="E44" s="11">
        <f>E42+E43</f>
        <v>3.5999999999999996</v>
      </c>
      <c r="F44" s="11"/>
      <c r="G44" s="12"/>
      <c r="H44" s="12"/>
      <c r="I44" s="12"/>
      <c r="J44" s="1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2">
      <c r="A45" s="36" t="s">
        <v>31</v>
      </c>
      <c r="B45" s="42">
        <f>B44+C44/D33</f>
        <v>18.999999999999996</v>
      </c>
      <c r="C45" s="11"/>
      <c r="D45" s="11"/>
      <c r="E45" s="11"/>
      <c r="F45" s="11"/>
      <c r="G45" s="11"/>
      <c r="H45" s="12"/>
      <c r="I45" s="12"/>
      <c r="J45" s="1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2">
      <c r="A46" s="12"/>
      <c r="B46" s="11"/>
      <c r="C46" s="11"/>
      <c r="D46" s="11"/>
      <c r="E46" s="11"/>
      <c r="F46" s="11"/>
      <c r="G46" s="11"/>
      <c r="H46" s="12"/>
      <c r="I46" s="12"/>
      <c r="J46" s="1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2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2">
      <c r="A48" s="4" t="s">
        <v>50</v>
      </c>
      <c r="B48" s="11"/>
      <c r="C48" s="12"/>
      <c r="D48" s="12"/>
      <c r="E48" s="12"/>
      <c r="F48" s="12"/>
      <c r="G48" s="12"/>
      <c r="H48" s="11"/>
      <c r="I48" s="11"/>
      <c r="J48" s="11"/>
      <c r="K48" s="9"/>
      <c r="U48" s="9"/>
      <c r="V48" s="9"/>
    </row>
    <row r="49" spans="1:22" x14ac:dyDescent="0.2">
      <c r="A49" s="12"/>
      <c r="B49" s="11"/>
      <c r="C49" s="12"/>
      <c r="D49" s="12"/>
      <c r="E49" s="12"/>
      <c r="F49" s="12"/>
      <c r="G49" s="12"/>
      <c r="H49" s="11"/>
      <c r="I49" s="11"/>
      <c r="J49" s="11"/>
      <c r="K49" s="9"/>
      <c r="U49" s="9"/>
      <c r="V49" s="9"/>
    </row>
    <row r="50" spans="1:22" ht="13.5" thickBot="1" x14ac:dyDescent="0.25">
      <c r="A50" s="25" t="s">
        <v>8</v>
      </c>
      <c r="B50" s="25">
        <v>0</v>
      </c>
      <c r="C50" s="25">
        <v>1</v>
      </c>
      <c r="D50" s="25">
        <v>2</v>
      </c>
      <c r="E50" s="25">
        <v>3</v>
      </c>
      <c r="F50" s="2" t="s">
        <v>9</v>
      </c>
      <c r="G50" s="2"/>
      <c r="H50" s="2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10"/>
      <c r="V50" s="9"/>
    </row>
    <row r="51" spans="1:22" x14ac:dyDescent="0.2">
      <c r="A51" s="12"/>
      <c r="B51" s="11"/>
      <c r="C51" s="12"/>
      <c r="D51" s="12"/>
      <c r="E51" s="1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10"/>
      <c r="V51" s="9"/>
    </row>
    <row r="52" spans="1:22" x14ac:dyDescent="0.2">
      <c r="A52" s="12" t="s">
        <v>33</v>
      </c>
      <c r="B52" s="11"/>
      <c r="C52" s="11">
        <f>-$F$6*$F$5</f>
        <v>-0.2</v>
      </c>
      <c r="D52" s="11">
        <f>-$F$6*$F$5</f>
        <v>-0.2</v>
      </c>
      <c r="E52" s="11">
        <f>-$F$6*$F$5</f>
        <v>-0.2</v>
      </c>
      <c r="F52" s="2"/>
      <c r="G52" s="2"/>
      <c r="H52" s="22"/>
      <c r="I52" s="22"/>
      <c r="J52" s="22"/>
      <c r="K52" s="7"/>
      <c r="L52" s="3"/>
      <c r="M52" s="3"/>
      <c r="N52" s="3"/>
      <c r="O52" s="3"/>
      <c r="P52" s="3"/>
      <c r="Q52" s="3"/>
      <c r="R52" s="3"/>
      <c r="S52" s="3"/>
      <c r="T52" s="3"/>
      <c r="U52" s="10"/>
      <c r="V52" s="9"/>
    </row>
    <row r="53" spans="1:22" ht="15" x14ac:dyDescent="0.35">
      <c r="A53" s="12" t="s">
        <v>34</v>
      </c>
      <c r="B53" s="11"/>
      <c r="C53" s="17">
        <f>-C52*$B$4</f>
        <v>8.0000000000000016E-2</v>
      </c>
      <c r="D53" s="17">
        <f>-D52*$B$4</f>
        <v>8.0000000000000016E-2</v>
      </c>
      <c r="E53" s="17">
        <f>-E52*$B$4</f>
        <v>8.0000000000000016E-2</v>
      </c>
      <c r="F53" s="2"/>
      <c r="G53" s="2"/>
      <c r="H53" s="22"/>
      <c r="I53" s="22"/>
      <c r="J53" s="22"/>
      <c r="K53" s="7"/>
      <c r="L53" s="3"/>
      <c r="M53" s="3"/>
      <c r="N53" s="3"/>
      <c r="O53" s="3"/>
      <c r="P53" s="3"/>
      <c r="Q53" s="3"/>
      <c r="R53" s="3"/>
      <c r="S53" s="3"/>
      <c r="T53" s="3"/>
      <c r="U53" s="10"/>
      <c r="V53" s="9"/>
    </row>
    <row r="54" spans="1:22" x14ac:dyDescent="0.2">
      <c r="A54" s="12" t="s">
        <v>35</v>
      </c>
      <c r="B54" s="11"/>
      <c r="C54" s="23">
        <f>C52+C53</f>
        <v>-0.12</v>
      </c>
      <c r="D54" s="23">
        <f>D52+D53</f>
        <v>-0.12</v>
      </c>
      <c r="E54" s="23">
        <f>E52+E53</f>
        <v>-0.12</v>
      </c>
      <c r="F54" s="2"/>
      <c r="G54" s="2"/>
      <c r="H54" s="22"/>
      <c r="I54" s="22"/>
      <c r="J54" s="22"/>
      <c r="K54" s="7"/>
      <c r="L54" s="3"/>
      <c r="M54" s="3"/>
      <c r="N54" s="3"/>
      <c r="O54" s="3"/>
      <c r="P54" s="3"/>
      <c r="Q54" s="3"/>
      <c r="R54" s="3"/>
      <c r="S54" s="3"/>
      <c r="T54" s="3"/>
      <c r="U54" s="10"/>
      <c r="V54" s="9"/>
    </row>
    <row r="55" spans="1:22" ht="15" x14ac:dyDescent="0.35">
      <c r="A55" s="12" t="s">
        <v>36</v>
      </c>
      <c r="B55" s="17">
        <f>F5</f>
        <v>4</v>
      </c>
      <c r="C55" s="17">
        <v>0</v>
      </c>
      <c r="D55" s="17">
        <v>0</v>
      </c>
      <c r="E55" s="17">
        <v>0</v>
      </c>
      <c r="F55" s="2"/>
      <c r="G55" s="2"/>
      <c r="H55" s="24"/>
      <c r="I55" s="24"/>
      <c r="J55" s="24"/>
      <c r="K55" s="8"/>
      <c r="L55" s="3"/>
      <c r="M55" s="3"/>
      <c r="N55" s="3"/>
      <c r="O55" s="3"/>
      <c r="P55" s="3"/>
      <c r="Q55" s="3"/>
      <c r="R55" s="3"/>
      <c r="S55" s="3"/>
      <c r="T55" s="3"/>
      <c r="U55" s="10"/>
      <c r="V55" s="9"/>
    </row>
    <row r="56" spans="1:22" x14ac:dyDescent="0.2">
      <c r="A56" s="12" t="s">
        <v>37</v>
      </c>
      <c r="B56" s="23">
        <f>B55+B54</f>
        <v>4</v>
      </c>
      <c r="C56" s="23">
        <f>C55+C54</f>
        <v>-0.12</v>
      </c>
      <c r="D56" s="23">
        <f>D55+D54</f>
        <v>-0.12</v>
      </c>
      <c r="E56" s="23">
        <f>E55+E54</f>
        <v>-0.12</v>
      </c>
      <c r="F56" s="2"/>
      <c r="G56" s="2"/>
      <c r="H56" s="22"/>
      <c r="I56" s="22"/>
      <c r="J56" s="22"/>
      <c r="K56" s="7"/>
      <c r="L56" s="3"/>
      <c r="M56" s="3"/>
      <c r="N56" s="3"/>
      <c r="O56" s="3"/>
      <c r="P56" s="3"/>
      <c r="Q56" s="3"/>
      <c r="R56" s="3"/>
      <c r="S56" s="3"/>
      <c r="T56" s="3"/>
      <c r="U56" s="10"/>
      <c r="V56" s="9"/>
    </row>
    <row r="57" spans="1:22" x14ac:dyDescent="0.2">
      <c r="A57" s="36" t="s">
        <v>38</v>
      </c>
      <c r="B57" s="42">
        <f>B56+C56/B5</f>
        <v>2</v>
      </c>
      <c r="C57" s="12"/>
      <c r="D57" s="12"/>
      <c r="E57" s="12"/>
      <c r="F57" s="2"/>
      <c r="G57" s="2"/>
      <c r="H57" s="22"/>
      <c r="I57" s="22"/>
      <c r="J57" s="22"/>
      <c r="K57" s="7"/>
      <c r="L57" s="3"/>
      <c r="M57" s="3"/>
      <c r="N57" s="3"/>
      <c r="O57" s="3"/>
      <c r="P57" s="3"/>
      <c r="Q57" s="3"/>
      <c r="R57" s="3"/>
      <c r="S57" s="3"/>
      <c r="T57" s="3"/>
      <c r="U57" s="10"/>
      <c r="V57" s="9"/>
    </row>
    <row r="58" spans="1:22" x14ac:dyDescent="0.2">
      <c r="A58" s="12"/>
      <c r="B58" s="12"/>
      <c r="C58" s="12"/>
      <c r="D58" s="12"/>
      <c r="E58" s="12"/>
      <c r="F58" s="2"/>
      <c r="G58" s="2"/>
      <c r="H58" s="22"/>
      <c r="I58" s="22"/>
      <c r="J58" s="22"/>
      <c r="K58" s="7"/>
      <c r="L58" s="3"/>
      <c r="M58" s="3"/>
      <c r="N58" s="3"/>
      <c r="O58" s="3"/>
      <c r="P58" s="3"/>
      <c r="Q58" s="3"/>
      <c r="R58" s="3"/>
      <c r="S58" s="3"/>
      <c r="T58" s="3"/>
      <c r="U58" s="10"/>
      <c r="V58" s="9"/>
    </row>
    <row r="59" spans="1:22" x14ac:dyDescent="0.2">
      <c r="A59" s="12"/>
      <c r="B59" s="12"/>
      <c r="C59" s="12"/>
      <c r="D59" s="12"/>
      <c r="E59" s="1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10"/>
      <c r="V59" s="9"/>
    </row>
    <row r="60" spans="1:22" x14ac:dyDescent="0.2">
      <c r="A60" s="45" t="s">
        <v>39</v>
      </c>
      <c r="B60" s="12"/>
      <c r="C60" s="12"/>
      <c r="D60" s="12"/>
      <c r="E60" s="1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10"/>
      <c r="V60" s="9"/>
    </row>
    <row r="61" spans="1:22" x14ac:dyDescent="0.2">
      <c r="A61" s="12"/>
      <c r="B61" s="12"/>
      <c r="C61" s="12"/>
      <c r="D61" s="12"/>
      <c r="E61" s="1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10"/>
      <c r="V61" s="9"/>
    </row>
    <row r="62" spans="1:22" x14ac:dyDescent="0.2">
      <c r="A62" s="34" t="s">
        <v>30</v>
      </c>
      <c r="B62" s="44">
        <f>B44</f>
        <v>-12</v>
      </c>
      <c r="C62" s="44">
        <f>C44</f>
        <v>3.5999999999999996</v>
      </c>
      <c r="D62" s="44">
        <f>D44</f>
        <v>3.5999999999999996</v>
      </c>
      <c r="E62" s="44" t="s">
        <v>44</v>
      </c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10"/>
      <c r="V62" s="9"/>
    </row>
    <row r="63" spans="1:22" ht="15" x14ac:dyDescent="0.35">
      <c r="A63" s="34" t="s">
        <v>51</v>
      </c>
      <c r="B63" s="51">
        <f>B56</f>
        <v>4</v>
      </c>
      <c r="C63" s="51">
        <f>C56</f>
        <v>-0.12</v>
      </c>
      <c r="D63" s="51">
        <f>D56</f>
        <v>-0.12</v>
      </c>
      <c r="E63" s="44" t="s">
        <v>52</v>
      </c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10"/>
      <c r="V63" s="9"/>
    </row>
    <row r="64" spans="1:22" x14ac:dyDescent="0.2">
      <c r="A64" s="12" t="s">
        <v>40</v>
      </c>
      <c r="B64" s="15">
        <f>B20</f>
        <v>-8</v>
      </c>
      <c r="C64" s="15">
        <f>C20</f>
        <v>3.48</v>
      </c>
      <c r="D64" s="15">
        <f>D20</f>
        <v>3.48</v>
      </c>
      <c r="E64" s="15" t="s">
        <v>41</v>
      </c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10"/>
      <c r="V64" s="9"/>
    </row>
    <row r="65" spans="1:22" x14ac:dyDescent="0.2">
      <c r="A65" s="12"/>
      <c r="B65" s="12"/>
      <c r="C65" s="12"/>
      <c r="D65" s="12"/>
      <c r="E65" s="1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10"/>
      <c r="V65" s="9"/>
    </row>
    <row r="66" spans="1:22" x14ac:dyDescent="0.2">
      <c r="A66" s="12" t="s">
        <v>45</v>
      </c>
      <c r="B66" s="12"/>
      <c r="C66" s="12"/>
      <c r="D66" s="12"/>
      <c r="E66" s="1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10"/>
      <c r="V66" s="9"/>
    </row>
    <row r="67" spans="1:22" x14ac:dyDescent="0.2">
      <c r="A67" s="12" t="s">
        <v>53</v>
      </c>
      <c r="B67" s="12"/>
      <c r="C67" s="12"/>
      <c r="D67" s="12"/>
      <c r="E67" s="1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10"/>
      <c r="V67" s="9"/>
    </row>
    <row r="68" spans="1:22" x14ac:dyDescent="0.2">
      <c r="A68" s="12"/>
      <c r="B68" s="12"/>
      <c r="C68" s="12"/>
      <c r="D68" s="12"/>
      <c r="E68" s="12"/>
      <c r="F68" s="2"/>
      <c r="G68" s="2"/>
      <c r="H68" s="2"/>
      <c r="I68" s="2"/>
      <c r="J68" s="2"/>
      <c r="K68" s="3"/>
      <c r="L68" s="3"/>
      <c r="M68" s="10"/>
      <c r="N68" s="10"/>
      <c r="O68" s="10"/>
      <c r="P68" s="10"/>
      <c r="Q68" s="10"/>
      <c r="R68" s="10"/>
      <c r="S68" s="10"/>
      <c r="T68" s="10"/>
      <c r="U68" s="10"/>
      <c r="V68" s="9"/>
    </row>
    <row r="69" spans="1:22" x14ac:dyDescent="0.2">
      <c r="A69" s="12"/>
      <c r="B69" s="12"/>
      <c r="C69" s="12"/>
      <c r="D69" s="12"/>
      <c r="E69" s="12"/>
      <c r="F69" s="2"/>
      <c r="G69" s="2"/>
      <c r="H69" s="2"/>
      <c r="I69" s="2"/>
      <c r="J69" s="2"/>
      <c r="K69" s="3"/>
      <c r="L69" s="3"/>
      <c r="M69" s="10"/>
      <c r="N69" s="10"/>
      <c r="O69" s="10"/>
      <c r="P69" s="10"/>
      <c r="Q69" s="10"/>
      <c r="R69" s="10"/>
      <c r="S69" s="10"/>
      <c r="T69" s="10"/>
      <c r="U69" s="10"/>
      <c r="V69" s="9"/>
    </row>
    <row r="70" spans="1:22" x14ac:dyDescent="0.2">
      <c r="A70" s="12"/>
      <c r="B70" s="12"/>
      <c r="C70" s="12"/>
      <c r="D70" s="12"/>
      <c r="E70" s="12"/>
      <c r="F70" s="2"/>
      <c r="G70" s="2"/>
      <c r="H70" s="2"/>
      <c r="I70" s="2"/>
      <c r="J70" s="2"/>
      <c r="K70" s="3"/>
      <c r="L70" s="3"/>
      <c r="M70" s="10"/>
      <c r="N70" s="10"/>
      <c r="O70" s="10"/>
      <c r="P70" s="10"/>
      <c r="Q70" s="10"/>
      <c r="R70" s="10"/>
      <c r="S70" s="10"/>
      <c r="T70" s="10"/>
      <c r="U70" s="10"/>
      <c r="V70" s="9"/>
    </row>
    <row r="71" spans="1:22" x14ac:dyDescent="0.2">
      <c r="A71" s="12"/>
      <c r="B71" s="12"/>
      <c r="C71" s="12"/>
      <c r="D71" s="12"/>
      <c r="E71" s="12"/>
      <c r="F71" s="2"/>
      <c r="G71" s="2"/>
      <c r="H71" s="2"/>
      <c r="I71" s="2"/>
      <c r="J71" s="2"/>
      <c r="K71" s="3"/>
      <c r="L71" s="3"/>
      <c r="M71" s="10"/>
      <c r="N71" s="10"/>
      <c r="O71" s="10"/>
      <c r="P71" s="10"/>
      <c r="Q71" s="10"/>
      <c r="R71" s="10"/>
      <c r="S71" s="10"/>
      <c r="T71" s="10"/>
      <c r="U71" s="10"/>
      <c r="V71" s="9"/>
    </row>
    <row r="72" spans="1:22" x14ac:dyDescent="0.2">
      <c r="A72" s="12"/>
      <c r="B72" s="12"/>
      <c r="C72" s="12"/>
      <c r="D72" s="12"/>
      <c r="E72" s="12"/>
      <c r="F72" s="2"/>
      <c r="G72" s="2"/>
      <c r="H72" s="2"/>
      <c r="I72" s="2"/>
      <c r="J72" s="2"/>
      <c r="K72" s="3"/>
      <c r="L72" s="3"/>
      <c r="M72" s="10"/>
      <c r="N72" s="10"/>
      <c r="O72" s="10"/>
      <c r="P72" s="10"/>
      <c r="Q72" s="10"/>
      <c r="R72" s="10"/>
      <c r="S72" s="10"/>
      <c r="T72" s="10"/>
      <c r="U72" s="10"/>
      <c r="V72" s="9"/>
    </row>
    <row r="73" spans="1:22" x14ac:dyDescent="0.2">
      <c r="A73" s="12"/>
      <c r="B73" s="12"/>
      <c r="C73" s="12"/>
      <c r="D73" s="12"/>
      <c r="E73" s="12"/>
      <c r="F73" s="2"/>
      <c r="G73" s="2"/>
      <c r="H73" s="2"/>
      <c r="I73" s="2"/>
      <c r="J73" s="2"/>
      <c r="K73" s="3"/>
      <c r="L73" s="3"/>
      <c r="M73" s="10"/>
      <c r="N73" s="10"/>
      <c r="O73" s="10"/>
      <c r="P73" s="10"/>
      <c r="Q73" s="10"/>
      <c r="R73" s="10"/>
      <c r="S73" s="10"/>
      <c r="T73" s="10"/>
      <c r="U73" s="10"/>
      <c r="V73" s="9"/>
    </row>
    <row r="74" spans="1:22" x14ac:dyDescent="0.2">
      <c r="A74" s="12"/>
      <c r="B74" s="12"/>
      <c r="C74" s="12"/>
      <c r="D74" s="12"/>
      <c r="E74" s="12"/>
      <c r="F74" s="2"/>
      <c r="G74" s="2"/>
      <c r="H74" s="2"/>
      <c r="I74" s="2"/>
      <c r="J74" s="2"/>
      <c r="K74" s="3"/>
      <c r="L74" s="3"/>
      <c r="M74" s="10"/>
      <c r="N74" s="10"/>
      <c r="O74" s="10"/>
      <c r="P74" s="10"/>
      <c r="Q74" s="10"/>
      <c r="R74" s="10"/>
      <c r="S74" s="10"/>
      <c r="T74" s="10"/>
      <c r="U74" s="10"/>
      <c r="V74" s="9"/>
    </row>
    <row r="75" spans="1:22" x14ac:dyDescent="0.2">
      <c r="A75" s="12"/>
      <c r="B75" s="12"/>
      <c r="C75" s="12"/>
      <c r="D75" s="12"/>
      <c r="E75" s="12"/>
      <c r="F75" s="2"/>
      <c r="G75" s="2"/>
      <c r="H75" s="2"/>
      <c r="I75" s="2"/>
      <c r="J75" s="2"/>
      <c r="K75" s="3"/>
      <c r="L75" s="3"/>
      <c r="M75" s="10"/>
      <c r="N75" s="10"/>
      <c r="O75" s="10"/>
      <c r="P75" s="10"/>
      <c r="Q75" s="10"/>
      <c r="R75" s="10"/>
      <c r="S75" s="10"/>
      <c r="T75" s="10"/>
      <c r="U75" s="10"/>
      <c r="V75" s="9"/>
    </row>
    <row r="76" spans="1:22" x14ac:dyDescent="0.2">
      <c r="A76" s="12"/>
      <c r="B76" s="12"/>
      <c r="C76" s="12"/>
      <c r="D76" s="12"/>
      <c r="E76" s="12"/>
      <c r="F76" s="2"/>
      <c r="G76" s="2"/>
      <c r="H76" s="2"/>
      <c r="I76" s="2"/>
      <c r="J76" s="2"/>
      <c r="K76" s="3"/>
      <c r="L76" s="3"/>
      <c r="M76" s="10"/>
      <c r="N76" s="10"/>
      <c r="O76" s="10"/>
      <c r="P76" s="10"/>
      <c r="Q76" s="10"/>
      <c r="R76" s="10"/>
      <c r="S76" s="10"/>
      <c r="T76" s="10"/>
      <c r="U76" s="10"/>
      <c r="V76" s="9"/>
    </row>
    <row r="77" spans="1:22" x14ac:dyDescent="0.2">
      <c r="A77" s="12"/>
      <c r="B77" s="12"/>
      <c r="C77" s="12"/>
      <c r="D77" s="12"/>
      <c r="E77" s="12"/>
      <c r="F77" s="2"/>
      <c r="G77" s="2"/>
      <c r="H77" s="2"/>
      <c r="I77" s="2"/>
      <c r="J77" s="2"/>
      <c r="K77" s="3"/>
      <c r="L77" s="3"/>
      <c r="M77" s="10"/>
      <c r="N77" s="10"/>
      <c r="O77" s="10"/>
      <c r="P77" s="10"/>
      <c r="Q77" s="10"/>
      <c r="R77" s="10"/>
      <c r="S77" s="10"/>
      <c r="T77" s="10"/>
      <c r="U77" s="10"/>
      <c r="V77" s="9"/>
    </row>
    <row r="78" spans="1:22" x14ac:dyDescent="0.2">
      <c r="A78" s="12"/>
      <c r="B78" s="12"/>
      <c r="C78" s="12"/>
      <c r="D78" s="12"/>
      <c r="E78" s="12"/>
      <c r="F78" s="2"/>
      <c r="G78" s="2"/>
      <c r="H78" s="2"/>
      <c r="I78" s="2"/>
      <c r="J78" s="2"/>
      <c r="K78" s="3"/>
      <c r="L78" s="3"/>
      <c r="M78" s="10"/>
      <c r="N78" s="10"/>
      <c r="O78" s="10"/>
      <c r="P78" s="10"/>
      <c r="Q78" s="10"/>
      <c r="R78" s="10"/>
      <c r="S78" s="10"/>
      <c r="T78" s="10"/>
      <c r="U78" s="10"/>
      <c r="V78" s="9"/>
    </row>
    <row r="79" spans="1:22" x14ac:dyDescent="0.2">
      <c r="A79" s="12"/>
      <c r="B79" s="12"/>
      <c r="C79" s="12"/>
      <c r="D79" s="12"/>
      <c r="E79" s="12"/>
      <c r="F79" s="2"/>
      <c r="G79" s="2"/>
      <c r="H79" s="2"/>
      <c r="I79" s="2"/>
      <c r="J79" s="2"/>
      <c r="K79" s="3"/>
      <c r="L79" s="3"/>
      <c r="M79" s="10"/>
      <c r="N79" s="10"/>
      <c r="O79" s="10"/>
      <c r="P79" s="10"/>
      <c r="Q79" s="10"/>
      <c r="R79" s="10"/>
      <c r="S79" s="10"/>
      <c r="T79" s="10"/>
      <c r="U79" s="10"/>
      <c r="V79" s="9"/>
    </row>
    <row r="80" spans="1:22" x14ac:dyDescent="0.2">
      <c r="A80" s="12"/>
      <c r="B80" s="12"/>
      <c r="C80" s="12"/>
      <c r="D80" s="12"/>
      <c r="E80" s="12"/>
      <c r="F80" s="2"/>
      <c r="G80" s="2"/>
      <c r="H80" s="2"/>
      <c r="I80" s="2"/>
      <c r="J80" s="2"/>
      <c r="K80" s="3"/>
      <c r="L80" s="3"/>
      <c r="M80" s="10"/>
      <c r="N80" s="10"/>
      <c r="O80" s="10"/>
      <c r="P80" s="10"/>
      <c r="Q80" s="10"/>
      <c r="R80" s="10"/>
      <c r="S80" s="10"/>
      <c r="T80" s="10"/>
      <c r="U80" s="10"/>
      <c r="V80" s="9"/>
    </row>
    <row r="81" spans="1:22" x14ac:dyDescent="0.2">
      <c r="A81" s="12"/>
      <c r="B81" s="12"/>
      <c r="C81" s="12"/>
      <c r="D81" s="12"/>
      <c r="E81" s="12"/>
      <c r="F81" s="2"/>
      <c r="G81" s="2"/>
      <c r="H81" s="2"/>
      <c r="I81" s="2"/>
      <c r="J81" s="2"/>
      <c r="K81" s="3"/>
      <c r="L81" s="3"/>
      <c r="M81" s="10"/>
      <c r="N81" s="10"/>
      <c r="O81" s="10"/>
      <c r="P81" s="10"/>
      <c r="Q81" s="10"/>
      <c r="R81" s="10"/>
      <c r="S81" s="10"/>
      <c r="T81" s="10"/>
      <c r="U81" s="10"/>
      <c r="V81" s="9"/>
    </row>
    <row r="82" spans="1:22" x14ac:dyDescent="0.2">
      <c r="A82" s="12"/>
      <c r="B82" s="12"/>
      <c r="C82" s="12"/>
      <c r="D82" s="12"/>
      <c r="E82" s="12"/>
      <c r="F82" s="2"/>
      <c r="G82" s="2"/>
      <c r="H82" s="2"/>
      <c r="I82" s="2"/>
      <c r="J82" s="2"/>
      <c r="K82" s="3"/>
      <c r="L82" s="3"/>
      <c r="M82" s="10"/>
      <c r="N82" s="10"/>
      <c r="O82" s="10"/>
      <c r="P82" s="10"/>
      <c r="Q82" s="10"/>
      <c r="R82" s="10"/>
      <c r="S82" s="10"/>
      <c r="T82" s="10"/>
      <c r="U82" s="10"/>
      <c r="V82" s="9"/>
    </row>
    <row r="83" spans="1:22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O103" s="9"/>
      <c r="P103" s="9"/>
      <c r="Q103" s="9"/>
      <c r="R103" s="9"/>
      <c r="S103" s="9"/>
      <c r="T103" s="9"/>
      <c r="U103" s="9"/>
      <c r="V103" s="9"/>
    </row>
    <row r="104" spans="1:22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O104" s="9"/>
      <c r="P104" s="9"/>
      <c r="Q104" s="9"/>
      <c r="R104" s="9"/>
      <c r="S104" s="9"/>
      <c r="T104" s="9"/>
      <c r="U104" s="9"/>
      <c r="V104" s="9"/>
    </row>
    <row r="105" spans="1:22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O105" s="9"/>
      <c r="P105" s="9"/>
      <c r="Q105" s="9"/>
      <c r="R105" s="9"/>
      <c r="S105" s="9"/>
      <c r="T105" s="9"/>
      <c r="U105" s="9"/>
      <c r="V105" s="9"/>
    </row>
    <row r="106" spans="1:22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O106" s="9"/>
      <c r="P106" s="9"/>
      <c r="Q106" s="9"/>
      <c r="R106" s="9"/>
      <c r="S106" s="9"/>
      <c r="T106" s="9"/>
      <c r="U106" s="9"/>
      <c r="V106" s="9"/>
    </row>
    <row r="107" spans="1:22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U123" s="9"/>
      <c r="V123" s="9"/>
    </row>
    <row r="124" spans="1:22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U124" s="9"/>
      <c r="V124" s="9"/>
    </row>
    <row r="125" spans="1:22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U125" s="9"/>
      <c r="V125" s="9"/>
    </row>
    <row r="126" spans="1:22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U126" s="9"/>
      <c r="V126" s="9"/>
    </row>
    <row r="127" spans="1:22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U127" s="9"/>
      <c r="V127" s="9"/>
    </row>
    <row r="128" spans="1:22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U128" s="9"/>
      <c r="V128" s="9"/>
    </row>
    <row r="129" spans="1:22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"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"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"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"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"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"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"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"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"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"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"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"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"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3:22" x14ac:dyDescent="0.2"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3:22" x14ac:dyDescent="0.2"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3:22" x14ac:dyDescent="0.2"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3:22" x14ac:dyDescent="0.2"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3:22" x14ac:dyDescent="0.2"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3:22" x14ac:dyDescent="0.2"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3:22" x14ac:dyDescent="0.2">
      <c r="M151" s="9"/>
      <c r="N151" s="9"/>
      <c r="O151" s="9"/>
      <c r="P151" s="9"/>
      <c r="Q151" s="9"/>
      <c r="R151" s="9"/>
      <c r="S151" s="9"/>
      <c r="T151" s="9"/>
      <c r="U151" s="9"/>
      <c r="V151" s="9"/>
    </row>
  </sheetData>
  <printOptions horizontalCentered="1" verticalCentered="1"/>
  <pageMargins left="0.75" right="0.75" top="1" bottom="1" header="0.5" footer="0.5"/>
  <pageSetup scale="77" orientation="portrait" horizontalDpi="300" verticalDpi="300" r:id="rId1"/>
  <headerFooter alignWithMargins="0">
    <oddHeader>&amp;C&amp;"Arial,Bold"&amp;14FREE CASH FLOW VS. CASH FLOWS TO SHAREHOLDERS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workbookViewId="0">
      <selection activeCell="G12" sqref="G12"/>
    </sheetView>
  </sheetViews>
  <sheetFormatPr defaultRowHeight="12.75" x14ac:dyDescent="0.2"/>
  <cols>
    <col min="1" max="1" width="33.7109375" customWidth="1"/>
    <col min="2" max="6" width="10.28515625" customWidth="1"/>
  </cols>
  <sheetData>
    <row r="1" spans="1:22" x14ac:dyDescent="0.2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2">
      <c r="A2" s="12" t="s">
        <v>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2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22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22" x14ac:dyDescent="0.2">
      <c r="A5" s="5" t="s">
        <v>0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22" x14ac:dyDescent="0.2">
      <c r="A6" s="2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22" x14ac:dyDescent="0.2">
      <c r="A7" s="12" t="s">
        <v>1</v>
      </c>
      <c r="B7" s="13">
        <v>0.1</v>
      </c>
      <c r="C7" s="12"/>
      <c r="D7" s="12" t="s">
        <v>6</v>
      </c>
      <c r="E7" s="12"/>
      <c r="F7" s="14">
        <v>4</v>
      </c>
      <c r="G7" s="12"/>
      <c r="H7" s="12"/>
      <c r="I7" s="12"/>
      <c r="J7" s="12"/>
      <c r="K7" s="12"/>
      <c r="L7" s="12"/>
      <c r="M7" s="12"/>
      <c r="N7" s="12"/>
    </row>
    <row r="8" spans="1:22" x14ac:dyDescent="0.2">
      <c r="A8" s="12" t="s">
        <v>3</v>
      </c>
      <c r="B8" s="13">
        <v>0.4</v>
      </c>
      <c r="C8" s="12"/>
      <c r="D8" s="27" t="s">
        <v>56</v>
      </c>
      <c r="E8" s="12"/>
      <c r="F8" s="28">
        <v>0.05</v>
      </c>
      <c r="G8" s="12"/>
      <c r="H8" s="12"/>
      <c r="I8" s="12"/>
      <c r="J8" s="12"/>
      <c r="K8" s="12"/>
      <c r="L8" s="12"/>
      <c r="M8" s="12"/>
      <c r="N8" s="12"/>
    </row>
    <row r="9" spans="1:22" x14ac:dyDescent="0.2">
      <c r="A9" s="12" t="s">
        <v>47</v>
      </c>
      <c r="B9" s="13">
        <f>B7*(1-B8)</f>
        <v>0.06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2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2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22" x14ac:dyDescent="0.2">
      <c r="A12" s="4" t="s">
        <v>57</v>
      </c>
      <c r="B12" s="11"/>
      <c r="C12" s="12"/>
      <c r="D12" s="12"/>
      <c r="E12" s="12"/>
      <c r="F12" s="12"/>
      <c r="G12" s="12"/>
      <c r="H12" s="11"/>
      <c r="I12" s="11"/>
      <c r="J12" s="11"/>
      <c r="K12" s="11"/>
      <c r="L12" s="12"/>
      <c r="M12" s="12"/>
      <c r="N12" s="12"/>
      <c r="U12" s="9"/>
      <c r="V12" s="9"/>
    </row>
    <row r="13" spans="1:22" x14ac:dyDescent="0.2">
      <c r="A13" s="12"/>
      <c r="B13" s="11"/>
      <c r="C13" s="12"/>
      <c r="D13" s="12"/>
      <c r="E13" s="12"/>
      <c r="F13" s="12"/>
      <c r="G13" s="12"/>
      <c r="H13" s="11"/>
      <c r="I13" s="11"/>
      <c r="J13" s="11"/>
      <c r="K13" s="11"/>
      <c r="L13" s="12"/>
      <c r="M13" s="12"/>
      <c r="N13" s="12"/>
      <c r="U13" s="9"/>
      <c r="V13" s="9"/>
    </row>
    <row r="14" spans="1:22" ht="13.5" thickBot="1" x14ac:dyDescent="0.25">
      <c r="A14" s="25" t="s">
        <v>8</v>
      </c>
      <c r="B14" s="25">
        <v>0</v>
      </c>
      <c r="C14" s="25">
        <v>1</v>
      </c>
      <c r="D14" s="25">
        <v>2</v>
      </c>
      <c r="E14" s="25">
        <v>3</v>
      </c>
      <c r="F14" s="25">
        <v>4</v>
      </c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10"/>
      <c r="V14" s="9"/>
    </row>
    <row r="15" spans="1:22" x14ac:dyDescent="0.2">
      <c r="A15" s="12"/>
      <c r="B15" s="11"/>
      <c r="C15" s="12"/>
      <c r="D15" s="12"/>
      <c r="E15" s="1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10"/>
      <c r="V15" s="9"/>
    </row>
    <row r="16" spans="1:22" x14ac:dyDescent="0.2">
      <c r="A16" s="12" t="s">
        <v>33</v>
      </c>
      <c r="B16" s="11"/>
      <c r="C16" s="11">
        <f>-$F$8*$F$7</f>
        <v>-0.2</v>
      </c>
      <c r="D16" s="11">
        <f>-$F$8*$F$7</f>
        <v>-0.2</v>
      </c>
      <c r="E16" s="11">
        <f>-$F$8*$F$7</f>
        <v>-0.2</v>
      </c>
      <c r="F16" s="11">
        <f>-$F$8*$F$7</f>
        <v>-0.2</v>
      </c>
      <c r="G16" s="2"/>
      <c r="H16" s="22"/>
      <c r="I16" s="22"/>
      <c r="J16" s="22"/>
      <c r="K16" s="22"/>
      <c r="L16" s="2"/>
      <c r="M16" s="2"/>
      <c r="N16" s="2"/>
      <c r="O16" s="3"/>
      <c r="P16" s="3"/>
      <c r="Q16" s="3"/>
      <c r="R16" s="3"/>
      <c r="S16" s="3"/>
      <c r="T16" s="3"/>
      <c r="U16" s="10"/>
      <c r="V16" s="9"/>
    </row>
    <row r="17" spans="1:22" ht="15" x14ac:dyDescent="0.35">
      <c r="A17" s="12" t="s">
        <v>34</v>
      </c>
      <c r="B17" s="11"/>
      <c r="C17" s="17">
        <f>-C16*$B$8</f>
        <v>8.0000000000000016E-2</v>
      </c>
      <c r="D17" s="17">
        <f>-D16*$B$8</f>
        <v>8.0000000000000016E-2</v>
      </c>
      <c r="E17" s="17">
        <f>-E16*$B$8</f>
        <v>8.0000000000000016E-2</v>
      </c>
      <c r="F17" s="17">
        <f>-F16*$B$8</f>
        <v>8.0000000000000016E-2</v>
      </c>
      <c r="G17" s="2"/>
      <c r="H17" s="22"/>
      <c r="I17" s="22"/>
      <c r="J17" s="22"/>
      <c r="K17" s="22"/>
      <c r="L17" s="2"/>
      <c r="M17" s="2"/>
      <c r="N17" s="2"/>
      <c r="O17" s="3"/>
      <c r="P17" s="3"/>
      <c r="Q17" s="3"/>
      <c r="R17" s="3"/>
      <c r="S17" s="3"/>
      <c r="T17" s="3"/>
      <c r="U17" s="10"/>
      <c r="V17" s="9"/>
    </row>
    <row r="18" spans="1:22" x14ac:dyDescent="0.2">
      <c r="A18" s="12" t="s">
        <v>35</v>
      </c>
      <c r="B18" s="11"/>
      <c r="C18" s="23">
        <f>C16+C17</f>
        <v>-0.12</v>
      </c>
      <c r="D18" s="23">
        <f>D16+D17</f>
        <v>-0.12</v>
      </c>
      <c r="E18" s="23">
        <f>E16+E17</f>
        <v>-0.12</v>
      </c>
      <c r="F18" s="23">
        <f>F16+F17</f>
        <v>-0.12</v>
      </c>
      <c r="G18" s="2"/>
      <c r="H18" s="22"/>
      <c r="I18" s="22"/>
      <c r="J18" s="22"/>
      <c r="K18" s="22"/>
      <c r="L18" s="2"/>
      <c r="M18" s="2"/>
      <c r="N18" s="2"/>
      <c r="O18" s="3"/>
      <c r="P18" s="3"/>
      <c r="Q18" s="3"/>
      <c r="R18" s="3"/>
      <c r="S18" s="3"/>
      <c r="T18" s="3"/>
      <c r="U18" s="10"/>
      <c r="V18" s="9"/>
    </row>
    <row r="19" spans="1:22" ht="15" x14ac:dyDescent="0.35">
      <c r="A19" s="12" t="s">
        <v>36</v>
      </c>
      <c r="B19" s="17">
        <f>F7</f>
        <v>4</v>
      </c>
      <c r="C19" s="17">
        <v>0</v>
      </c>
      <c r="D19" s="17">
        <v>0</v>
      </c>
      <c r="E19" s="17">
        <v>0</v>
      </c>
      <c r="F19" s="17">
        <f>-F7</f>
        <v>-4</v>
      </c>
      <c r="G19" s="2"/>
      <c r="H19" s="24"/>
      <c r="I19" s="24"/>
      <c r="J19" s="24"/>
      <c r="K19" s="24"/>
      <c r="L19" s="2"/>
      <c r="M19" s="2"/>
      <c r="N19" s="2"/>
      <c r="O19" s="3"/>
      <c r="P19" s="3"/>
      <c r="Q19" s="3"/>
      <c r="R19" s="3"/>
      <c r="S19" s="3"/>
      <c r="T19" s="3"/>
      <c r="U19" s="10"/>
      <c r="V19" s="9"/>
    </row>
    <row r="20" spans="1:22" x14ac:dyDescent="0.2">
      <c r="A20" s="12" t="s">
        <v>37</v>
      </c>
      <c r="B20" s="23">
        <f>B19+B18</f>
        <v>4</v>
      </c>
      <c r="C20" s="23">
        <f>C19+C18</f>
        <v>-0.12</v>
      </c>
      <c r="D20" s="23">
        <f>D19+D18</f>
        <v>-0.12</v>
      </c>
      <c r="E20" s="23">
        <f>E19+E18</f>
        <v>-0.12</v>
      </c>
      <c r="F20" s="23">
        <f>F19+F18</f>
        <v>-4.12</v>
      </c>
      <c r="G20" s="2"/>
      <c r="H20" s="22"/>
      <c r="I20" s="22"/>
      <c r="J20" s="22"/>
      <c r="K20" s="22"/>
      <c r="L20" s="2"/>
      <c r="M20" s="2"/>
      <c r="N20" s="2"/>
      <c r="O20" s="3"/>
      <c r="P20" s="3"/>
      <c r="Q20" s="3"/>
      <c r="R20" s="3"/>
      <c r="S20" s="3"/>
      <c r="T20" s="3"/>
      <c r="U20" s="10"/>
      <c r="V20" s="9"/>
    </row>
    <row r="21" spans="1:22" x14ac:dyDescent="0.2">
      <c r="A21" s="12" t="s">
        <v>58</v>
      </c>
      <c r="B21" s="13">
        <v>1</v>
      </c>
      <c r="C21" s="13">
        <f>B21/(1+$B$9)</f>
        <v>0.94339622641509424</v>
      </c>
      <c r="D21" s="13">
        <f>C21/(1+$B$9)</f>
        <v>0.88999644001423983</v>
      </c>
      <c r="E21" s="13">
        <f>D21/(1+$B$9)</f>
        <v>0.83961928303230171</v>
      </c>
      <c r="F21" s="13">
        <f>E21/(1+$B$9)</f>
        <v>0.79209366323802044</v>
      </c>
      <c r="G21" s="2"/>
      <c r="H21" s="22"/>
      <c r="I21" s="22"/>
      <c r="J21" s="22"/>
      <c r="K21" s="22"/>
      <c r="L21" s="2"/>
      <c r="M21" s="2"/>
      <c r="N21" s="2"/>
      <c r="O21" s="3"/>
      <c r="P21" s="3"/>
      <c r="Q21" s="3"/>
      <c r="R21" s="3"/>
      <c r="S21" s="3"/>
      <c r="T21" s="3"/>
      <c r="U21" s="10"/>
      <c r="V21" s="9"/>
    </row>
    <row r="22" spans="1:22" x14ac:dyDescent="0.2">
      <c r="A22" s="12" t="s">
        <v>59</v>
      </c>
      <c r="B22" s="15">
        <f>B20*B21</f>
        <v>4</v>
      </c>
      <c r="C22" s="15">
        <f>C20*C21</f>
        <v>-0.11320754716981131</v>
      </c>
      <c r="D22" s="15">
        <f>D20*D21</f>
        <v>-0.10679957280170878</v>
      </c>
      <c r="E22" s="15">
        <f>E20*E21</f>
        <v>-0.1007543139638762</v>
      </c>
      <c r="F22" s="15">
        <f>F20*F21</f>
        <v>-3.2634258925406443</v>
      </c>
      <c r="G22" s="2"/>
      <c r="H22" s="22"/>
      <c r="I22" s="22"/>
      <c r="J22" s="22"/>
      <c r="K22" s="22"/>
      <c r="L22" s="2"/>
      <c r="M22" s="2"/>
      <c r="N22" s="2"/>
      <c r="O22" s="3"/>
      <c r="P22" s="3"/>
      <c r="Q22" s="3"/>
      <c r="R22" s="3"/>
      <c r="S22" s="3"/>
      <c r="T22" s="3"/>
      <c r="U22" s="10"/>
      <c r="V22" s="9"/>
    </row>
    <row r="23" spans="1:22" x14ac:dyDescent="0.2">
      <c r="A23" s="12" t="s">
        <v>60</v>
      </c>
      <c r="B23" s="15">
        <f>B22</f>
        <v>4</v>
      </c>
      <c r="C23" s="15">
        <f>B23+C22</f>
        <v>3.8867924528301887</v>
      </c>
      <c r="D23" s="15">
        <f>C23+D22</f>
        <v>3.7799928800284799</v>
      </c>
      <c r="E23" s="15">
        <f>D23+E22</f>
        <v>3.6792385660646039</v>
      </c>
      <c r="F23" s="15">
        <f>E23+F22</f>
        <v>0.41581267352395956</v>
      </c>
      <c r="G23" s="2"/>
      <c r="H23" s="2"/>
      <c r="I23" s="2"/>
      <c r="J23" s="2"/>
      <c r="K23" s="2"/>
      <c r="L23" s="2"/>
      <c r="M23" s="2"/>
      <c r="N23" s="2"/>
      <c r="O23" s="3"/>
      <c r="P23" s="3"/>
      <c r="Q23" s="3"/>
      <c r="R23" s="3"/>
      <c r="S23" s="3"/>
      <c r="T23" s="3"/>
      <c r="U23" s="10"/>
      <c r="V23" s="9"/>
    </row>
    <row r="24" spans="1:22" x14ac:dyDescent="0.2">
      <c r="A24" s="12" t="s">
        <v>61</v>
      </c>
      <c r="B24" s="15">
        <f>F23</f>
        <v>0.41581267352395956</v>
      </c>
      <c r="C24" s="12"/>
      <c r="D24" s="12"/>
      <c r="E24" s="1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10"/>
      <c r="V24" s="9"/>
    </row>
    <row r="25" spans="1:22" x14ac:dyDescent="0.2">
      <c r="A25" s="12"/>
      <c r="B25" s="12"/>
      <c r="C25" s="12"/>
      <c r="D25" s="12"/>
      <c r="E25" s="1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10"/>
      <c r="V25" s="9"/>
    </row>
    <row r="26" spans="1:22" x14ac:dyDescent="0.2">
      <c r="A26" s="12"/>
      <c r="B26" s="12"/>
      <c r="C26" s="12"/>
      <c r="D26" s="12"/>
      <c r="E26" s="1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10"/>
      <c r="V26" s="9"/>
    </row>
    <row r="27" spans="1:22" x14ac:dyDescent="0.2">
      <c r="A27" s="12"/>
      <c r="B27" s="12"/>
      <c r="C27" s="12"/>
      <c r="D27" s="12"/>
      <c r="E27" s="1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10"/>
      <c r="V27" s="9"/>
    </row>
    <row r="28" spans="1:22" x14ac:dyDescent="0.2">
      <c r="A28" s="12"/>
      <c r="B28" s="12"/>
      <c r="C28" s="12"/>
      <c r="D28" s="12"/>
      <c r="E28" s="1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10"/>
      <c r="V28" s="9"/>
    </row>
    <row r="29" spans="1:22" x14ac:dyDescent="0.2">
      <c r="A29" s="12"/>
      <c r="B29" s="12"/>
      <c r="C29" s="12"/>
      <c r="D29" s="12"/>
      <c r="E29" s="1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10"/>
      <c r="V29" s="9"/>
    </row>
    <row r="30" spans="1:22" x14ac:dyDescent="0.2">
      <c r="A30" s="12"/>
      <c r="B30" s="12"/>
      <c r="C30" s="12"/>
      <c r="D30" s="12"/>
      <c r="E30" s="1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10"/>
      <c r="V30" s="9"/>
    </row>
    <row r="31" spans="1:22" x14ac:dyDescent="0.2">
      <c r="A31" s="12"/>
      <c r="B31" s="12"/>
      <c r="C31" s="12"/>
      <c r="D31" s="12"/>
      <c r="E31" s="1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10"/>
      <c r="V31" s="9"/>
    </row>
    <row r="32" spans="1:22" x14ac:dyDescent="0.2">
      <c r="A32" s="12"/>
      <c r="B32" s="12"/>
      <c r="C32" s="12"/>
      <c r="D32" s="12"/>
      <c r="E32" s="12"/>
      <c r="F32" s="2"/>
      <c r="G32" s="2"/>
      <c r="H32" s="2"/>
      <c r="I32" s="2"/>
      <c r="J32" s="2"/>
      <c r="K32" s="2"/>
      <c r="L32" s="2"/>
      <c r="M32" s="29"/>
      <c r="N32" s="29"/>
      <c r="O32" s="10"/>
      <c r="P32" s="10"/>
      <c r="Q32" s="10"/>
      <c r="R32" s="10"/>
      <c r="S32" s="10"/>
      <c r="T32" s="10"/>
      <c r="U32" s="10"/>
      <c r="V32" s="9"/>
    </row>
    <row r="33" spans="1:22" x14ac:dyDescent="0.2">
      <c r="A33" s="12"/>
      <c r="B33" s="12"/>
      <c r="C33" s="12"/>
      <c r="D33" s="12"/>
      <c r="E33" s="12"/>
      <c r="F33" s="2"/>
      <c r="G33" s="2"/>
      <c r="H33" s="2"/>
      <c r="I33" s="2"/>
      <c r="J33" s="2"/>
      <c r="K33" s="2"/>
      <c r="L33" s="2"/>
      <c r="M33" s="29"/>
      <c r="N33" s="29"/>
      <c r="O33" s="10"/>
      <c r="P33" s="10"/>
      <c r="Q33" s="10"/>
      <c r="R33" s="10"/>
      <c r="S33" s="10"/>
      <c r="T33" s="10"/>
      <c r="U33" s="10"/>
      <c r="V33" s="9"/>
    </row>
    <row r="34" spans="1:22" x14ac:dyDescent="0.2">
      <c r="A34" s="12"/>
      <c r="B34" s="12"/>
      <c r="C34" s="12"/>
      <c r="D34" s="12"/>
      <c r="E34" s="12"/>
      <c r="F34" s="2"/>
      <c r="G34" s="2"/>
      <c r="H34" s="2"/>
      <c r="I34" s="2"/>
      <c r="J34" s="2"/>
      <c r="K34" s="2"/>
      <c r="L34" s="2"/>
      <c r="M34" s="29"/>
      <c r="N34" s="29"/>
      <c r="O34" s="10"/>
      <c r="P34" s="10"/>
      <c r="Q34" s="10"/>
      <c r="R34" s="10"/>
      <c r="S34" s="10"/>
      <c r="T34" s="10"/>
      <c r="U34" s="10"/>
      <c r="V34" s="9"/>
    </row>
    <row r="35" spans="1:22" x14ac:dyDescent="0.2">
      <c r="A35" s="12"/>
      <c r="B35" s="12"/>
      <c r="C35" s="12"/>
      <c r="D35" s="12"/>
      <c r="E35" s="12"/>
      <c r="F35" s="2"/>
      <c r="G35" s="2"/>
      <c r="H35" s="2"/>
      <c r="I35" s="2"/>
      <c r="J35" s="2"/>
      <c r="K35" s="2"/>
      <c r="L35" s="2"/>
      <c r="M35" s="29"/>
      <c r="N35" s="29"/>
      <c r="O35" s="10"/>
      <c r="P35" s="10"/>
      <c r="Q35" s="10"/>
      <c r="R35" s="10"/>
      <c r="S35" s="10"/>
      <c r="T35" s="10"/>
      <c r="U35" s="10"/>
      <c r="V35" s="9"/>
    </row>
    <row r="36" spans="1:22" x14ac:dyDescent="0.2">
      <c r="A36" s="12"/>
      <c r="B36" s="12"/>
      <c r="C36" s="12"/>
      <c r="D36" s="12"/>
      <c r="E36" s="12"/>
      <c r="F36" s="2"/>
      <c r="G36" s="2"/>
      <c r="H36" s="2"/>
      <c r="I36" s="2"/>
      <c r="J36" s="2"/>
      <c r="K36" s="2"/>
      <c r="L36" s="2"/>
      <c r="M36" s="29"/>
      <c r="N36" s="29"/>
      <c r="O36" s="10"/>
      <c r="P36" s="10"/>
      <c r="Q36" s="10"/>
      <c r="R36" s="10"/>
      <c r="S36" s="10"/>
      <c r="T36" s="10"/>
      <c r="U36" s="10"/>
      <c r="V36" s="9"/>
    </row>
    <row r="37" spans="1:22" x14ac:dyDescent="0.2">
      <c r="A37" s="12"/>
      <c r="B37" s="12"/>
      <c r="C37" s="12"/>
      <c r="D37" s="12"/>
      <c r="E37" s="12"/>
      <c r="F37" s="2"/>
      <c r="G37" s="2"/>
      <c r="H37" s="2"/>
      <c r="I37" s="2"/>
      <c r="J37" s="2"/>
      <c r="K37" s="2"/>
      <c r="L37" s="2"/>
      <c r="M37" s="29"/>
      <c r="N37" s="29"/>
      <c r="O37" s="10"/>
      <c r="P37" s="10"/>
      <c r="Q37" s="10"/>
      <c r="R37" s="10"/>
      <c r="S37" s="10"/>
      <c r="T37" s="10"/>
      <c r="U37" s="10"/>
      <c r="V37" s="9"/>
    </row>
    <row r="38" spans="1:22" x14ac:dyDescent="0.2">
      <c r="A38" s="12"/>
      <c r="B38" s="12"/>
      <c r="C38" s="12"/>
      <c r="D38" s="12"/>
      <c r="E38" s="12"/>
      <c r="F38" s="2"/>
      <c r="G38" s="2"/>
      <c r="H38" s="2"/>
      <c r="I38" s="2"/>
      <c r="J38" s="2"/>
      <c r="K38" s="2"/>
      <c r="L38" s="2"/>
      <c r="M38" s="29"/>
      <c r="N38" s="29"/>
      <c r="O38" s="10"/>
      <c r="P38" s="10"/>
      <c r="Q38" s="10"/>
      <c r="R38" s="10"/>
      <c r="S38" s="10"/>
      <c r="T38" s="10"/>
      <c r="U38" s="10"/>
      <c r="V38" s="9"/>
    </row>
    <row r="39" spans="1:22" x14ac:dyDescent="0.2">
      <c r="A39" s="12"/>
      <c r="B39" s="12"/>
      <c r="C39" s="12"/>
      <c r="D39" s="12"/>
      <c r="E39" s="12"/>
      <c r="F39" s="2"/>
      <c r="G39" s="2"/>
      <c r="H39" s="2"/>
      <c r="I39" s="2"/>
      <c r="J39" s="2"/>
      <c r="K39" s="2"/>
      <c r="L39" s="2"/>
      <c r="M39" s="29"/>
      <c r="N39" s="29"/>
      <c r="O39" s="10"/>
      <c r="P39" s="10"/>
      <c r="Q39" s="10"/>
      <c r="R39" s="10"/>
      <c r="S39" s="10"/>
      <c r="T39" s="10"/>
      <c r="U39" s="10"/>
      <c r="V39" s="9"/>
    </row>
    <row r="40" spans="1:22" x14ac:dyDescent="0.2">
      <c r="A40" s="12"/>
      <c r="B40" s="12"/>
      <c r="C40" s="12"/>
      <c r="D40" s="12"/>
      <c r="E40" s="12"/>
      <c r="F40" s="2"/>
      <c r="G40" s="2"/>
      <c r="H40" s="2"/>
      <c r="I40" s="2"/>
      <c r="J40" s="2"/>
      <c r="K40" s="2"/>
      <c r="L40" s="2"/>
      <c r="M40" s="29"/>
      <c r="N40" s="29"/>
      <c r="O40" s="10"/>
      <c r="P40" s="10"/>
      <c r="Q40" s="10"/>
      <c r="R40" s="10"/>
      <c r="S40" s="10"/>
      <c r="T40" s="10"/>
      <c r="U40" s="10"/>
      <c r="V40" s="9"/>
    </row>
    <row r="41" spans="1:22" x14ac:dyDescent="0.2">
      <c r="A41" s="12"/>
      <c r="B41" s="12"/>
      <c r="C41" s="12"/>
      <c r="D41" s="12"/>
      <c r="E41" s="12"/>
      <c r="F41" s="2"/>
      <c r="G41" s="2"/>
      <c r="H41" s="2"/>
      <c r="I41" s="2"/>
      <c r="J41" s="2"/>
      <c r="K41" s="2"/>
      <c r="L41" s="2"/>
      <c r="M41" s="29"/>
      <c r="N41" s="29"/>
      <c r="O41" s="10"/>
      <c r="P41" s="10"/>
      <c r="Q41" s="10"/>
      <c r="R41" s="10"/>
      <c r="S41" s="10"/>
      <c r="T41" s="10"/>
      <c r="U41" s="10"/>
      <c r="V41" s="9"/>
    </row>
    <row r="42" spans="1:22" x14ac:dyDescent="0.2">
      <c r="A42" s="12"/>
      <c r="B42" s="12"/>
      <c r="C42" s="12"/>
      <c r="D42" s="12"/>
      <c r="E42" s="12"/>
      <c r="F42" s="2"/>
      <c r="G42" s="2"/>
      <c r="H42" s="2"/>
      <c r="I42" s="2"/>
      <c r="J42" s="2"/>
      <c r="K42" s="2"/>
      <c r="L42" s="2"/>
      <c r="M42" s="29"/>
      <c r="N42" s="29"/>
      <c r="O42" s="10"/>
      <c r="P42" s="10"/>
      <c r="Q42" s="10"/>
      <c r="R42" s="10"/>
      <c r="S42" s="10"/>
      <c r="T42" s="10"/>
      <c r="U42" s="10"/>
      <c r="V42" s="9"/>
    </row>
    <row r="43" spans="1:22" x14ac:dyDescent="0.2">
      <c r="A43" s="12"/>
      <c r="B43" s="12"/>
      <c r="C43" s="12"/>
      <c r="D43" s="12"/>
      <c r="E43" s="12"/>
      <c r="F43" s="2"/>
      <c r="G43" s="2"/>
      <c r="H43" s="2"/>
      <c r="I43" s="2"/>
      <c r="J43" s="2"/>
      <c r="K43" s="2"/>
      <c r="L43" s="2"/>
      <c r="M43" s="29"/>
      <c r="N43" s="29"/>
      <c r="O43" s="10"/>
      <c r="P43" s="10"/>
      <c r="Q43" s="10"/>
      <c r="R43" s="10"/>
      <c r="S43" s="10"/>
      <c r="T43" s="10"/>
      <c r="U43" s="10"/>
      <c r="V43" s="9"/>
    </row>
    <row r="44" spans="1:22" x14ac:dyDescent="0.2">
      <c r="A44" s="12"/>
      <c r="B44" s="12"/>
      <c r="C44" s="12"/>
      <c r="D44" s="12"/>
      <c r="E44" s="12"/>
      <c r="F44" s="2"/>
      <c r="G44" s="2"/>
      <c r="H44" s="2"/>
      <c r="I44" s="2"/>
      <c r="J44" s="2"/>
      <c r="K44" s="2"/>
      <c r="L44" s="2"/>
      <c r="M44" s="29"/>
      <c r="N44" s="29"/>
      <c r="O44" s="10"/>
      <c r="P44" s="10"/>
      <c r="Q44" s="10"/>
      <c r="R44" s="10"/>
      <c r="S44" s="10"/>
      <c r="T44" s="10"/>
      <c r="U44" s="10"/>
      <c r="V44" s="9"/>
    </row>
    <row r="45" spans="1:22" x14ac:dyDescent="0.2">
      <c r="A45" s="12"/>
      <c r="B45" s="12"/>
      <c r="C45" s="12"/>
      <c r="D45" s="12"/>
      <c r="E45" s="12"/>
      <c r="F45" s="2"/>
      <c r="G45" s="2"/>
      <c r="H45" s="2"/>
      <c r="I45" s="2"/>
      <c r="J45" s="2"/>
      <c r="K45" s="2"/>
      <c r="L45" s="2"/>
      <c r="M45" s="29"/>
      <c r="N45" s="29"/>
      <c r="O45" s="10"/>
      <c r="P45" s="10"/>
      <c r="Q45" s="10"/>
      <c r="R45" s="10"/>
      <c r="S45" s="10"/>
      <c r="T45" s="10"/>
      <c r="U45" s="10"/>
      <c r="V45" s="9"/>
    </row>
    <row r="46" spans="1:22" x14ac:dyDescent="0.2">
      <c r="A46" s="12"/>
      <c r="B46" s="12"/>
      <c r="C46" s="12"/>
      <c r="D46" s="12"/>
      <c r="E46" s="12"/>
      <c r="F46" s="2"/>
      <c r="G46" s="2"/>
      <c r="H46" s="2"/>
      <c r="I46" s="2"/>
      <c r="J46" s="2"/>
      <c r="K46" s="2"/>
      <c r="L46" s="2"/>
      <c r="M46" s="29"/>
      <c r="N46" s="29"/>
      <c r="O46" s="10"/>
      <c r="P46" s="10"/>
      <c r="Q46" s="10"/>
      <c r="R46" s="10"/>
      <c r="S46" s="10"/>
      <c r="T46" s="10"/>
      <c r="U46" s="10"/>
      <c r="V46" s="9"/>
    </row>
    <row r="47" spans="1:22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1"/>
      <c r="N47" s="11"/>
      <c r="O47" s="9"/>
      <c r="P47" s="9"/>
      <c r="Q47" s="9"/>
      <c r="R47" s="9"/>
      <c r="S47" s="9"/>
      <c r="T47" s="9"/>
      <c r="U47" s="9"/>
      <c r="V47" s="9"/>
    </row>
    <row r="48" spans="1:22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1"/>
      <c r="N48" s="11"/>
      <c r="O48" s="9"/>
      <c r="P48" s="9"/>
      <c r="Q48" s="9"/>
      <c r="R48" s="9"/>
      <c r="S48" s="9"/>
      <c r="T48" s="9"/>
      <c r="U48" s="9"/>
      <c r="V48" s="9"/>
    </row>
    <row r="49" spans="1:22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1"/>
      <c r="N49" s="11"/>
      <c r="O49" s="9"/>
      <c r="P49" s="9"/>
      <c r="Q49" s="9"/>
      <c r="R49" s="9"/>
      <c r="S49" s="9"/>
      <c r="T49" s="9"/>
      <c r="U49" s="9"/>
      <c r="V49" s="9"/>
    </row>
    <row r="50" spans="1:22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1"/>
      <c r="N50" s="11"/>
      <c r="O50" s="9"/>
      <c r="P50" s="9"/>
      <c r="Q50" s="9"/>
      <c r="R50" s="9"/>
      <c r="S50" s="9"/>
      <c r="T50" s="9"/>
      <c r="U50" s="9"/>
      <c r="V50" s="9"/>
    </row>
    <row r="51" spans="1:22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1"/>
      <c r="N51" s="11"/>
      <c r="O51" s="9"/>
      <c r="P51" s="9"/>
      <c r="Q51" s="9"/>
      <c r="R51" s="9"/>
      <c r="S51" s="9"/>
      <c r="T51" s="9"/>
      <c r="U51" s="9"/>
      <c r="V51" s="9"/>
    </row>
    <row r="52" spans="1:22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1"/>
      <c r="N52" s="11"/>
      <c r="O52" s="9"/>
      <c r="P52" s="9"/>
      <c r="Q52" s="9"/>
      <c r="R52" s="9"/>
      <c r="S52" s="9"/>
      <c r="T52" s="9"/>
      <c r="U52" s="9"/>
      <c r="V52" s="9"/>
    </row>
    <row r="53" spans="1:22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1"/>
      <c r="N53" s="11"/>
      <c r="O53" s="9"/>
      <c r="P53" s="9"/>
      <c r="Q53" s="9"/>
      <c r="R53" s="9"/>
      <c r="S53" s="9"/>
      <c r="T53" s="9"/>
      <c r="U53" s="9"/>
      <c r="V53" s="9"/>
    </row>
    <row r="54" spans="1:22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1"/>
      <c r="N54" s="11"/>
      <c r="O54" s="9"/>
      <c r="P54" s="9"/>
      <c r="Q54" s="9"/>
      <c r="R54" s="9"/>
      <c r="S54" s="9"/>
      <c r="T54" s="9"/>
      <c r="U54" s="9"/>
      <c r="V54" s="9"/>
    </row>
    <row r="55" spans="1:22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1"/>
      <c r="N55" s="11"/>
      <c r="O55" s="9"/>
      <c r="P55" s="9"/>
      <c r="Q55" s="9"/>
      <c r="R55" s="9"/>
      <c r="S55" s="9"/>
      <c r="T55" s="9"/>
      <c r="U55" s="9"/>
      <c r="V55" s="9"/>
    </row>
    <row r="56" spans="1:22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1"/>
      <c r="N56" s="11"/>
      <c r="O56" s="9"/>
      <c r="P56" s="9"/>
      <c r="Q56" s="9"/>
      <c r="R56" s="9"/>
      <c r="S56" s="9"/>
      <c r="T56" s="9"/>
      <c r="U56" s="9"/>
      <c r="V56" s="9"/>
    </row>
    <row r="57" spans="1:22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1"/>
      <c r="N57" s="11"/>
      <c r="O57" s="9"/>
      <c r="P57" s="9"/>
      <c r="Q57" s="9"/>
      <c r="R57" s="9"/>
      <c r="S57" s="9"/>
      <c r="T57" s="9"/>
      <c r="U57" s="9"/>
      <c r="V57" s="9"/>
    </row>
    <row r="58" spans="1:22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1"/>
      <c r="N58" s="11"/>
      <c r="O58" s="9"/>
      <c r="P58" s="9"/>
      <c r="Q58" s="9"/>
      <c r="R58" s="9"/>
      <c r="S58" s="9"/>
      <c r="T58" s="9"/>
      <c r="U58" s="9"/>
      <c r="V58" s="9"/>
    </row>
    <row r="59" spans="1:22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1"/>
      <c r="N59" s="11"/>
      <c r="O59" s="9"/>
      <c r="P59" s="9"/>
      <c r="Q59" s="9"/>
      <c r="R59" s="9"/>
      <c r="S59" s="9"/>
      <c r="T59" s="9"/>
      <c r="U59" s="9"/>
      <c r="V59" s="9"/>
    </row>
    <row r="60" spans="1:22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1"/>
      <c r="N60" s="11"/>
      <c r="O60" s="9"/>
      <c r="P60" s="9"/>
      <c r="Q60" s="9"/>
      <c r="R60" s="9"/>
      <c r="S60" s="9"/>
      <c r="T60" s="9"/>
      <c r="U60" s="9"/>
      <c r="V60" s="9"/>
    </row>
    <row r="61" spans="1:22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1"/>
      <c r="N61" s="11"/>
      <c r="O61" s="9"/>
      <c r="P61" s="9"/>
      <c r="Q61" s="9"/>
      <c r="R61" s="9"/>
      <c r="S61" s="9"/>
      <c r="T61" s="9"/>
      <c r="U61" s="9"/>
      <c r="V61" s="9"/>
    </row>
    <row r="62" spans="1:22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1"/>
      <c r="N62" s="11"/>
      <c r="O62" s="9"/>
      <c r="P62" s="9"/>
      <c r="Q62" s="9"/>
      <c r="R62" s="9"/>
      <c r="S62" s="9"/>
      <c r="T62" s="9"/>
      <c r="U62" s="9"/>
      <c r="V62" s="9"/>
    </row>
    <row r="63" spans="1:22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1"/>
      <c r="N63" s="11"/>
      <c r="O63" s="9"/>
      <c r="P63" s="9"/>
      <c r="Q63" s="9"/>
      <c r="R63" s="9"/>
      <c r="S63" s="9"/>
      <c r="T63" s="9"/>
      <c r="U63" s="9"/>
      <c r="V63" s="9"/>
    </row>
    <row r="64" spans="1:22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1"/>
      <c r="N64" s="11"/>
      <c r="O64" s="9"/>
      <c r="P64" s="9"/>
      <c r="Q64" s="9"/>
      <c r="R64" s="9"/>
      <c r="S64" s="9"/>
      <c r="T64" s="9"/>
      <c r="U64" s="9"/>
      <c r="V64" s="9"/>
    </row>
    <row r="65" spans="1:22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1"/>
      <c r="N65" s="11"/>
      <c r="O65" s="9"/>
      <c r="P65" s="9"/>
      <c r="Q65" s="9"/>
      <c r="R65" s="9"/>
      <c r="S65" s="9"/>
      <c r="T65" s="9"/>
      <c r="U65" s="9"/>
      <c r="V65" s="9"/>
    </row>
    <row r="66" spans="1:22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1"/>
      <c r="N66" s="11"/>
      <c r="O66" s="9"/>
      <c r="P66" s="9"/>
      <c r="Q66" s="9"/>
      <c r="R66" s="9"/>
      <c r="S66" s="9"/>
      <c r="T66" s="9"/>
      <c r="U66" s="9"/>
      <c r="V66" s="9"/>
    </row>
    <row r="67" spans="1:22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9"/>
      <c r="P67" s="9"/>
      <c r="Q67" s="9"/>
      <c r="R67" s="9"/>
      <c r="S67" s="9"/>
      <c r="T67" s="9"/>
      <c r="U67" s="9"/>
      <c r="V67" s="9"/>
    </row>
    <row r="68" spans="1:22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9"/>
      <c r="P68" s="9"/>
      <c r="Q68" s="9"/>
      <c r="R68" s="9"/>
      <c r="S68" s="9"/>
      <c r="T68" s="9"/>
      <c r="U68" s="9"/>
      <c r="V68" s="9"/>
    </row>
    <row r="69" spans="1:22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9"/>
      <c r="P69" s="9"/>
      <c r="Q69" s="9"/>
      <c r="R69" s="9"/>
      <c r="S69" s="9"/>
      <c r="T69" s="9"/>
      <c r="U69" s="9"/>
      <c r="V69" s="9"/>
    </row>
    <row r="70" spans="1:22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9"/>
      <c r="P70" s="9"/>
      <c r="Q70" s="9"/>
      <c r="R70" s="9"/>
      <c r="S70" s="9"/>
      <c r="T70" s="9"/>
      <c r="U70" s="9"/>
      <c r="V70" s="9"/>
    </row>
    <row r="71" spans="1:22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1"/>
      <c r="N71" s="11"/>
      <c r="O71" s="9"/>
      <c r="P71" s="9"/>
      <c r="Q71" s="9"/>
      <c r="R71" s="9"/>
      <c r="S71" s="9"/>
      <c r="T71" s="9"/>
      <c r="U71" s="9"/>
      <c r="V71" s="9"/>
    </row>
    <row r="72" spans="1:22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1"/>
      <c r="N72" s="11"/>
      <c r="O72" s="9"/>
      <c r="P72" s="9"/>
      <c r="Q72" s="9"/>
      <c r="R72" s="9"/>
      <c r="S72" s="9"/>
      <c r="T72" s="9"/>
      <c r="U72" s="9"/>
      <c r="V72" s="9"/>
    </row>
    <row r="73" spans="1:22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1"/>
      <c r="N73" s="11"/>
      <c r="O73" s="9"/>
      <c r="P73" s="9"/>
      <c r="Q73" s="9"/>
      <c r="R73" s="9"/>
      <c r="S73" s="9"/>
      <c r="T73" s="9"/>
      <c r="U73" s="9"/>
      <c r="V73" s="9"/>
    </row>
    <row r="74" spans="1:22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1"/>
      <c r="N74" s="11"/>
      <c r="O74" s="9"/>
      <c r="P74" s="9"/>
      <c r="Q74" s="9"/>
      <c r="R74" s="9"/>
      <c r="S74" s="9"/>
      <c r="T74" s="9"/>
      <c r="U74" s="9"/>
      <c r="V74" s="9"/>
    </row>
    <row r="75" spans="1:22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1"/>
      <c r="N75" s="11"/>
      <c r="O75" s="9"/>
      <c r="P75" s="9"/>
      <c r="Q75" s="9"/>
      <c r="R75" s="9"/>
      <c r="S75" s="9"/>
      <c r="T75" s="9"/>
      <c r="U75" s="9"/>
      <c r="V75" s="9"/>
    </row>
    <row r="76" spans="1:22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1"/>
      <c r="N76" s="11"/>
      <c r="O76" s="9"/>
      <c r="P76" s="9"/>
      <c r="Q76" s="9"/>
      <c r="R76" s="9"/>
      <c r="S76" s="9"/>
      <c r="T76" s="9"/>
      <c r="U76" s="9"/>
      <c r="V76" s="9"/>
    </row>
    <row r="77" spans="1:22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1"/>
      <c r="N77" s="11"/>
      <c r="O77" s="9"/>
      <c r="P77" s="9"/>
      <c r="Q77" s="9"/>
      <c r="R77" s="9"/>
      <c r="S77" s="9"/>
      <c r="T77" s="9"/>
      <c r="U77" s="9"/>
      <c r="V77" s="9"/>
    </row>
    <row r="78" spans="1:22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1"/>
      <c r="N78" s="11"/>
      <c r="O78" s="9"/>
      <c r="P78" s="9"/>
      <c r="Q78" s="9"/>
      <c r="R78" s="9"/>
      <c r="S78" s="9"/>
      <c r="T78" s="9"/>
      <c r="U78" s="9"/>
      <c r="V78" s="9"/>
    </row>
    <row r="79" spans="1:22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1"/>
      <c r="N79" s="11"/>
      <c r="O79" s="9"/>
      <c r="P79" s="9"/>
      <c r="Q79" s="9"/>
      <c r="R79" s="9"/>
      <c r="S79" s="9"/>
      <c r="T79" s="9"/>
      <c r="U79" s="9"/>
      <c r="V79" s="9"/>
    </row>
    <row r="80" spans="1:22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1"/>
      <c r="N80" s="11"/>
      <c r="O80" s="9"/>
      <c r="P80" s="9"/>
      <c r="Q80" s="9"/>
      <c r="R80" s="9"/>
      <c r="S80" s="9"/>
      <c r="T80" s="9"/>
      <c r="U80" s="9"/>
      <c r="V80" s="9"/>
    </row>
    <row r="81" spans="1:22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1"/>
      <c r="N81" s="11"/>
      <c r="O81" s="9"/>
      <c r="P81" s="9"/>
      <c r="Q81" s="9"/>
      <c r="R81" s="9"/>
      <c r="S81" s="9"/>
      <c r="T81" s="9"/>
      <c r="U81" s="9"/>
      <c r="V81" s="9"/>
    </row>
    <row r="82" spans="1:22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1"/>
      <c r="N82" s="11"/>
      <c r="O82" s="9"/>
      <c r="P82" s="9"/>
      <c r="Q82" s="9"/>
      <c r="R82" s="9"/>
      <c r="S82" s="9"/>
      <c r="T82" s="9"/>
      <c r="U82" s="9"/>
      <c r="V82" s="9"/>
    </row>
    <row r="83" spans="1:22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1"/>
      <c r="N83" s="11"/>
      <c r="O83" s="9"/>
      <c r="P83" s="9"/>
      <c r="Q83" s="9"/>
      <c r="R83" s="9"/>
      <c r="S83" s="9"/>
      <c r="T83" s="9"/>
      <c r="U83" s="9"/>
      <c r="V83" s="9"/>
    </row>
    <row r="84" spans="1:22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1"/>
      <c r="N84" s="11"/>
      <c r="O84" s="9"/>
      <c r="P84" s="9"/>
      <c r="Q84" s="9"/>
      <c r="R84" s="9"/>
      <c r="S84" s="9"/>
      <c r="T84" s="9"/>
      <c r="U84" s="9"/>
      <c r="V84" s="9"/>
    </row>
    <row r="85" spans="1:22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1"/>
      <c r="N85" s="11"/>
      <c r="O85" s="9"/>
      <c r="P85" s="9"/>
      <c r="Q85" s="9"/>
      <c r="R85" s="9"/>
      <c r="S85" s="9"/>
      <c r="T85" s="9"/>
      <c r="U85" s="9"/>
      <c r="V85" s="9"/>
    </row>
    <row r="86" spans="1:22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1"/>
      <c r="N86" s="11"/>
      <c r="O86" s="9"/>
      <c r="P86" s="9"/>
      <c r="Q86" s="9"/>
      <c r="R86" s="9"/>
      <c r="S86" s="9"/>
      <c r="T86" s="9"/>
      <c r="U86" s="9"/>
      <c r="V86" s="9"/>
    </row>
    <row r="87" spans="1:22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U87" s="9"/>
      <c r="V87" s="9"/>
    </row>
    <row r="88" spans="1:22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U88" s="9"/>
      <c r="V88" s="9"/>
    </row>
    <row r="89" spans="1:22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U89" s="9"/>
      <c r="V89" s="9"/>
    </row>
    <row r="90" spans="1:22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U90" s="9"/>
      <c r="V90" s="9"/>
    </row>
    <row r="91" spans="1:22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U91" s="9"/>
      <c r="V91" s="9"/>
    </row>
    <row r="92" spans="1:22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U92" s="9"/>
      <c r="V92" s="9"/>
    </row>
    <row r="93" spans="1:22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1"/>
      <c r="N93" s="11"/>
      <c r="O93" s="9"/>
      <c r="P93" s="9"/>
      <c r="Q93" s="9"/>
      <c r="R93" s="9"/>
      <c r="S93" s="9"/>
      <c r="T93" s="9"/>
      <c r="U93" s="9"/>
      <c r="V93" s="9"/>
    </row>
    <row r="94" spans="1:22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1"/>
      <c r="N94" s="11"/>
      <c r="O94" s="9"/>
      <c r="P94" s="9"/>
      <c r="Q94" s="9"/>
      <c r="R94" s="9"/>
      <c r="S94" s="9"/>
      <c r="T94" s="9"/>
      <c r="U94" s="9"/>
      <c r="V94" s="9"/>
    </row>
    <row r="95" spans="1:22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1"/>
      <c r="N95" s="11"/>
      <c r="O95" s="9"/>
      <c r="P95" s="9"/>
      <c r="Q95" s="9"/>
      <c r="R95" s="9"/>
      <c r="S95" s="9"/>
      <c r="T95" s="9"/>
      <c r="U95" s="9"/>
      <c r="V95" s="9"/>
    </row>
    <row r="96" spans="1:22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1"/>
      <c r="N96" s="11"/>
      <c r="O96" s="9"/>
      <c r="P96" s="9"/>
      <c r="Q96" s="9"/>
      <c r="R96" s="9"/>
      <c r="S96" s="9"/>
      <c r="T96" s="9"/>
      <c r="U96" s="9"/>
      <c r="V96" s="9"/>
    </row>
    <row r="97" spans="1:22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1"/>
      <c r="N97" s="11"/>
      <c r="O97" s="9"/>
      <c r="P97" s="9"/>
      <c r="Q97" s="9"/>
      <c r="R97" s="9"/>
      <c r="S97" s="9"/>
      <c r="T97" s="9"/>
      <c r="U97" s="9"/>
      <c r="V97" s="9"/>
    </row>
    <row r="98" spans="1:22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1"/>
      <c r="N98" s="11"/>
      <c r="O98" s="9"/>
      <c r="P98" s="9"/>
      <c r="Q98" s="9"/>
      <c r="R98" s="9"/>
      <c r="S98" s="9"/>
      <c r="T98" s="9"/>
      <c r="U98" s="9"/>
      <c r="V98" s="9"/>
    </row>
    <row r="99" spans="1:22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1"/>
      <c r="N99" s="11"/>
      <c r="O99" s="9"/>
      <c r="P99" s="9"/>
      <c r="Q99" s="9"/>
      <c r="R99" s="9"/>
      <c r="S99" s="9"/>
      <c r="T99" s="9"/>
      <c r="U99" s="9"/>
      <c r="V99" s="9"/>
    </row>
    <row r="100" spans="1:22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1"/>
      <c r="N100" s="11"/>
      <c r="O100" s="9"/>
      <c r="P100" s="9"/>
      <c r="Q100" s="9"/>
      <c r="R100" s="9"/>
      <c r="S100" s="9"/>
      <c r="T100" s="9"/>
      <c r="U100" s="9"/>
      <c r="V100" s="9"/>
    </row>
    <row r="101" spans="1:22" x14ac:dyDescent="0.2"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"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"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"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"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"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"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"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"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"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"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"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3:22" x14ac:dyDescent="0.2"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3:22" x14ac:dyDescent="0.2"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3:22" x14ac:dyDescent="0.2">
      <c r="M115" s="9"/>
      <c r="N115" s="9"/>
      <c r="O115" s="9"/>
      <c r="P115" s="9"/>
      <c r="Q115" s="9"/>
      <c r="R115" s="9"/>
      <c r="S115" s="9"/>
      <c r="T115" s="9"/>
      <c r="U115" s="9"/>
      <c r="V115" s="9"/>
    </row>
  </sheetData>
  <printOptions horizontalCentered="1" verticalCentered="1"/>
  <pageMargins left="0.75" right="0.75" top="1" bottom="1" header="0.5" footer="0.5"/>
  <pageSetup orientation="landscape" horizontalDpi="300" verticalDpi="300" r:id="rId1"/>
  <headerFooter alignWithMargins="0">
    <oddHeader>&amp;C&amp;"Arial,Bold"&amp;14FREE CASH FLOW VS. CASH FLOWS TO SHAREHOLDERS</oddHeader>
    <oddFooter>&amp;CPage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Unsubsidized</vt:lpstr>
      <vt:lpstr>Subsidized</vt:lpstr>
      <vt:lpstr>Bullet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Maxim Tarasov</cp:lastModifiedBy>
  <dcterms:created xsi:type="dcterms:W3CDTF">2015-11-11T10:13:33Z</dcterms:created>
  <dcterms:modified xsi:type="dcterms:W3CDTF">2015-11-11T10:13:33Z</dcterms:modified>
</cp:coreProperties>
</file>