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4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12" i="1" l="1"/>
  <c r="E9" i="1" l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<sst xmlns="http://schemas.openxmlformats.org/spreadsheetml/2006/main" count="12" uniqueCount="12">
  <si>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Показатели</t>
  </si>
  <si>
    <t>2010 г.</t>
  </si>
  <si>
    <t>2011 г.</t>
  </si>
  <si>
    <t>2012 г.</t>
  </si>
  <si>
    <t>2012г.,% к 2011 г.</t>
  </si>
  <si>
    <t>Наличие на начало года - всего</t>
  </si>
  <si>
    <t>Поступило (введено) за год - всего</t>
  </si>
  <si>
    <t>Выбыло за год - всего</t>
  </si>
  <si>
    <t>Наличие на конец года - всего</t>
  </si>
  <si>
    <t>Прирост за год - всего</t>
  </si>
  <si>
    <t>Износ (амортизация) основных средств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</si>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</sst>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1" xfId="1"/>
    <xf numFmtId="0" fontId="2" fillId="3" borderId="0" xfId="2"/>
  </cellXfs>
  <cellStyles count="3">
    <cellStyle name="Bad" xfId="2" builtinId="27"/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2" sqref="E12"/>
    </sheetView>
  </sheetViews>
  <sheetFormatPr defaultRowHeight="15" x14ac:dyDescent="0.25"/>
  <cols>
    <col min="1" max="1" width="39" customWidth="1"/>
    <col min="2" max="2" width="11" customWidth="1"/>
    <col min="5" max="5" width="16.140625" customWidth="1"/>
  </cols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t="s">
        <v>5</v>
      </c>
      <c r="B2">
        <v>61340</v>
      </c>
      <c r="C2">
        <v>61950</v>
      </c>
      <c r="D2">
        <v>62500</v>
      </c>
      <c r="E2">
        <v>101.9</v>
      </c>
    </row>
    <row r="3" spans="1:5" x14ac:dyDescent="0.25">
      <c r="A3" t="s">
        <v>6</v>
      </c>
      <c r="B3">
        <v>6816</v>
      </c>
      <c r="C3">
        <v>6311</v>
      </c>
      <c r="D3">
        <v>9832</v>
      </c>
      <c r="E3">
        <v>144.19999999999999</v>
      </c>
    </row>
    <row r="4" spans="1:5" x14ac:dyDescent="0.25">
      <c r="A4" t="s">
        <v>7</v>
      </c>
      <c r="B4">
        <v>2742</v>
      </c>
      <c r="C4">
        <v>1963</v>
      </c>
      <c r="D4">
        <v>2130</v>
      </c>
      <c r="E4">
        <v>77.7</v>
      </c>
    </row>
    <row r="5" spans="1:5" x14ac:dyDescent="0.25">
      <c r="A5" t="s">
        <v>8</v>
      </c>
      <c r="B5">
        <v>65414</v>
      </c>
      <c r="C5">
        <v>66298</v>
      </c>
      <c r="D5">
        <v>70202</v>
      </c>
      <c r="E5">
        <v>107.3</v>
      </c>
    </row>
    <row r="6" spans="1:5" x14ac:dyDescent="0.25">
      <c r="A6" t="s">
        <v>9</v>
      </c>
      <c r="B6">
        <v>4074</v>
      </c>
      <c r="C6">
        <v>4348</v>
      </c>
      <c r="D6">
        <v>7702</v>
      </c>
      <c r="E6">
        <v>189.1</v>
      </c>
    </row>
    <row r="7" spans="1:5" x14ac:dyDescent="0.25">
      <c r="A7" t="s">
        <v>10</v>
      </c>
      <c r="B7">
        <v>30398</v>
      </c>
      <c r="C7">
        <v>32307</v>
      </c>
      <c r="D7">
        <v>35649</v>
      </c>
      <c r="E7">
        <v>116.41</v>
      </c>
    </row>
    <row r="8" spans="1:5" x14ac:dyDescent="0.25">
      <c r="A8" t="s">
        <v>11</v>
      </c>
      <c r="B8">
        <f>B2+B3+B4+B5+B6+B7</f>
        <v>170784</v>
      </c>
      <c r="C8">
        <f>SUM(C2:C7)</f>
        <v>173177</v>
      </c>
      <c r="D8">
        <f>SUM(D2:D7)</f>
        <v>188015</v>
      </c>
      <c r="E8">
        <f>SUM(E2:E7)</f>
        <v>736.61</v>
      </c>
    </row>
    <row r="9" spans="1:5" x14ac:dyDescent="0.25">
      <c r="E9">
        <f>SUM(E2,E3,E4,E5,E6,E7)</f>
        <v>736.61</v>
      </c>
    </row>
    <row r="12" spans="1:5" x14ac:dyDescent="0.25">
      <c r="E12" s="2">
        <f>E5*(E4/0.2)</f>
        <v>41686.049999999996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114B71-FC45-46B8-9810-352A20E164FF}"/>
</file>

<file path=customXml/itemProps2.xml><?xml version="1.0" encoding="utf-8"?>
<ds:datastoreItem xmlns:ds="http://schemas.openxmlformats.org/officeDocument/2006/customXml" ds:itemID="{6CD48E08-05C3-481A-B663-B81B29558968}"/>
</file>

<file path=customXml/itemProps3.xml><?xml version="1.0" encoding="utf-8"?>
<ds:datastoreItem xmlns:ds="http://schemas.openxmlformats.org/officeDocument/2006/customXml" ds:itemID="{62FCA0F4-C3E2-4F0E-AD06-1CBF8B3D9A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2015-09-02T08:48:49Z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