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bb_demo\3\"/>
    </mc:Choice>
  </mc:AlternateContent>
  <bookViews>
    <workbookView xWindow="855" yWindow="1815" windowWidth="27945" windowHeight="17535" activeTab="1"/>
  </bookViews>
  <sheets>
    <sheet name="Sheet1" sheetId="1" r:id="rId1"/>
    <sheet name="Data" sheetId="2" r:id="rId2"/>
  </sheets>
  <definedNames>
    <definedName name="AVG_POS_PRICE">Sheet1!$B$8</definedName>
    <definedName name="LTD_PNL">Sheet1!$B$7</definedName>
    <definedName name="MKT_PRICE">Sheet1!#REF!</definedName>
    <definedName name="NET">Sheet1!#REF!</definedName>
    <definedName name="NOTIONAL">Sheet1!#REF!</definedName>
    <definedName name="PNL_TO_MTM">Sheet1!$B$11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B7" i="1"/>
  <c r="B11" i="1"/>
  <c r="B5" i="1"/>
  <c r="B12" i="1"/>
  <c r="B13" i="1"/>
  <c r="B9" i="1" l="1"/>
</calcChain>
</file>

<file path=xl/sharedStrings.xml><?xml version="1.0" encoding="utf-8"?>
<sst xmlns="http://schemas.openxmlformats.org/spreadsheetml/2006/main" count="38" uniqueCount="38">
  <si>
    <t xml:space="preserve">LTD MTM = </t>
  </si>
  <si>
    <t xml:space="preserve">LTD PNL = </t>
  </si>
  <si>
    <t xml:space="preserve">Avg Pos Price = </t>
  </si>
  <si>
    <t xml:space="preserve">LTD PNL DEFINE = </t>
  </si>
  <si>
    <t xml:space="preserve">LTD MTM DEFINE = </t>
  </si>
  <si>
    <t xml:space="preserve">Instrument ID = </t>
  </si>
  <si>
    <t>Instrument ID</t>
  </si>
  <si>
    <t>LTD PNL ($)</t>
  </si>
  <si>
    <t>LTD MTM ($)</t>
  </si>
  <si>
    <t>PNLtoMTM</t>
  </si>
  <si>
    <t>PnL to MTM =</t>
  </si>
  <si>
    <t xml:space="preserve">MV Net = </t>
  </si>
  <si>
    <t xml:space="preserve">Mkt Price = </t>
  </si>
  <si>
    <t xml:space="preserve">Notional = </t>
  </si>
  <si>
    <t xml:space="preserve">MV Net DEFINE = </t>
  </si>
  <si>
    <t>AFR 543 44</t>
  </si>
  <si>
    <t>AFR 6.334 11</t>
  </si>
  <si>
    <t>ALA 10.334 12</t>
  </si>
  <si>
    <t>ARQ 899 05.3040</t>
  </si>
  <si>
    <t>BBRT 21.216 56</t>
  </si>
  <si>
    <t>BBRT 71 54</t>
  </si>
  <si>
    <t>CIOWAS 5.334 12</t>
  </si>
  <si>
    <t>CZXRT 2.743 33</t>
  </si>
  <si>
    <t>DGA 03.3040</t>
  </si>
  <si>
    <t>DGA 3.03 65</t>
  </si>
  <si>
    <t>FCO 34.82 32</t>
  </si>
  <si>
    <t>FNHER 7.34 33</t>
  </si>
  <si>
    <t>HQTL 999 43</t>
  </si>
  <si>
    <t>OEF-Z B 0</t>
  </si>
  <si>
    <t>OEF-Z Z 0</t>
  </si>
  <si>
    <t>RHD 101 54</t>
  </si>
  <si>
    <t>SYTE 03.3040</t>
  </si>
  <si>
    <t>SYTE 328 31</t>
  </si>
  <si>
    <t>SZOV 2.32 99</t>
  </si>
  <si>
    <t>TMOLU 883 39</t>
  </si>
  <si>
    <t>TMOLU 438 33</t>
  </si>
  <si>
    <t>TYZ 55.5 98</t>
  </si>
  <si>
    <t>TYZ 554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</si>
</sst>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;[Red]\(#,##0.0\)"/>
    <numFmt numFmtId="165" formatCode="0.0%;[Red]\(0.0%\);&quot; - &quot;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0"/>
      <color rgb="FF0601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2" fontId="1" fillId="4" borderId="7" xfId="0" applyNumberFormat="1" applyFon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38" fontId="0" fillId="0" borderId="10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38" fontId="0" fillId="0" borderId="11" xfId="0" applyNumberFormat="1" applyBorder="1"/>
    <xf numFmtId="164" fontId="0" fillId="0" borderId="6" xfId="0" applyNumberFormat="1" applyBorder="1"/>
    <xf numFmtId="166" fontId="0" fillId="0" borderId="6" xfId="0" applyNumberFormat="1" applyBorder="1"/>
    <xf numFmtId="164" fontId="0" fillId="2" borderId="3" xfId="0" applyNumberFormat="1" applyFill="1" applyBorder="1"/>
    <xf numFmtId="164" fontId="0" fillId="0" borderId="0" xfId="0" applyNumberFormat="1" applyAlignment="1">
      <alignment horizontal="left" indent="4"/>
    </xf>
    <xf numFmtId="164" fontId="0" fillId="0" borderId="0" xfId="0" applyNumberFormat="1" applyBorder="1" applyAlignment="1">
      <alignment horizontal="left" indent="4"/>
    </xf>
    <xf numFmtId="164" fontId="0" fillId="0" borderId="12" xfId="0" applyNumberForma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Formulas="1" zoomScaleNormal="100" zoomScalePageLayoutView="130" workbookViewId="0">
      <selection activeCell="A3" sqref="A3"/>
    </sheetView>
  </sheetViews>
  <sheetFormatPr defaultColWidth="8.85546875" defaultRowHeight="15" x14ac:dyDescent="0.25"/>
  <cols>
    <col min="1" max="1" width="9" bestFit="1" customWidth="1"/>
    <col min="2" max="2" width="20" bestFit="1" customWidth="1"/>
  </cols>
  <sheetData>
    <row r="1" spans="1:2" x14ac:dyDescent="0.25">
      <c r="A1" s="3" t="s">
        <v>11</v>
      </c>
      <c r="B1" s="21" t="e">
        <f>NOTIONAL*MKT_PRICE</f>
        <v>#REF!</v>
      </c>
    </row>
    <row r="2" spans="1:2" x14ac:dyDescent="0.25">
      <c r="A2" s="4" t="s">
        <v>12</v>
      </c>
      <c r="B2" s="5">
        <v>0</v>
      </c>
    </row>
    <row r="3" spans="1:2" x14ac:dyDescent="0.25">
      <c r="A3" s="4" t="s">
        <v>13</v>
      </c>
      <c r="B3" s="5">
        <v>0</v>
      </c>
    </row>
    <row r="4" spans="1:2" x14ac:dyDescent="0.25">
      <c r="A4" s="1"/>
      <c r="B4" s="2"/>
    </row>
    <row r="5" spans="1:2" x14ac:dyDescent="0.25">
      <c r="A5" s="9" t="s">
        <v>14</v>
      </c>
      <c r="B5" s="10" t="e">
        <f ca="1">DEFINE("MV_NET", B2, B3, "#", B1)</f>
        <v>#NAME?</v>
      </c>
    </row>
    <row r="7" spans="1:2" x14ac:dyDescent="0.25">
      <c r="A7" s="3" t="s">
        <v>1</v>
      </c>
      <c r="B7" s="6" t="e">
        <f>(MKT_PRICE-AVG_POS_PRICE)*NOTIONAL</f>
        <v>#REF!</v>
      </c>
    </row>
    <row r="8" spans="1:2" x14ac:dyDescent="0.25">
      <c r="A8" s="4" t="s">
        <v>2</v>
      </c>
      <c r="B8" s="5">
        <v>0</v>
      </c>
    </row>
    <row r="9" spans="1:2" x14ac:dyDescent="0.25">
      <c r="A9" s="4" t="s">
        <v>0</v>
      </c>
      <c r="B9" s="5" t="e">
        <f>LTD_PNL/PNL_TO_MTM</f>
        <v>#REF!</v>
      </c>
    </row>
    <row r="10" spans="1:2" x14ac:dyDescent="0.25">
      <c r="A10" s="4" t="s">
        <v>5</v>
      </c>
      <c r="B10" s="5"/>
    </row>
    <row r="11" spans="1:2" x14ac:dyDescent="0.25">
      <c r="A11" s="1" t="s">
        <v>10</v>
      </c>
      <c r="B11" s="2" t="e">
        <f>VLOOKUP(B10,Data!$A$2:$D$24,4)</f>
        <v>#N/A</v>
      </c>
    </row>
    <row r="12" spans="1:2" x14ac:dyDescent="0.25">
      <c r="A12" s="7" t="s">
        <v>3</v>
      </c>
      <c r="B12" s="8" t="e">
        <f ca="1">DEFINE("LTD_PNL",B2, B8,B3, "#", B7)</f>
        <v>#NAME?</v>
      </c>
    </row>
    <row r="13" spans="1:2" x14ac:dyDescent="0.25">
      <c r="A13" s="9" t="s">
        <v>4</v>
      </c>
      <c r="B13" s="10" t="e">
        <f ca="1">DEFINE("LTD_MTM", B7, B10, "#", B9)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:A24"/>
    </sheetView>
  </sheetViews>
  <sheetFormatPr defaultColWidth="11.42578125" defaultRowHeight="15" x14ac:dyDescent="0.25"/>
  <cols>
    <col min="1" max="1" width="16.28515625" bestFit="1" customWidth="1"/>
    <col min="2" max="2" width="11.5703125" bestFit="1" customWidth="1"/>
    <col min="3" max="3" width="12.140625" bestFit="1" customWidth="1"/>
    <col min="4" max="4" width="10.7109375" bestFit="1" customWidth="1"/>
    <col min="6" max="6" width="11.85546875" bestFit="1" customWidth="1"/>
  </cols>
  <sheetData>
    <row r="1" spans="1:4" x14ac:dyDescent="0.25">
      <c r="A1" s="11" t="s">
        <v>6</v>
      </c>
      <c r="B1" s="12" t="s">
        <v>7</v>
      </c>
      <c r="C1" s="13" t="s">
        <v>8</v>
      </c>
      <c r="D1" s="14" t="s">
        <v>9</v>
      </c>
    </row>
    <row r="2" spans="1:4" x14ac:dyDescent="0.25">
      <c r="A2" s="22" t="s">
        <v>15</v>
      </c>
      <c r="B2" s="15">
        <v>16190</v>
      </c>
      <c r="C2" s="16">
        <v>5211.3</v>
      </c>
      <c r="D2" s="17">
        <v>3.1080000000000001</v>
      </c>
    </row>
    <row r="3" spans="1:4" x14ac:dyDescent="0.25">
      <c r="A3" s="22" t="s">
        <v>16</v>
      </c>
      <c r="B3" s="15">
        <v>-21567</v>
      </c>
      <c r="C3" s="16">
        <v>6951</v>
      </c>
      <c r="D3" s="17">
        <v>-3.1030000000000002</v>
      </c>
    </row>
    <row r="4" spans="1:4" x14ac:dyDescent="0.25">
      <c r="A4" s="22" t="s">
        <v>17</v>
      </c>
      <c r="B4" s="15">
        <v>113814</v>
      </c>
      <c r="C4" s="16">
        <v>25620</v>
      </c>
      <c r="D4" s="17">
        <v>4.4420000000000002</v>
      </c>
    </row>
    <row r="5" spans="1:4" x14ac:dyDescent="0.25">
      <c r="A5" s="22" t="s">
        <v>18</v>
      </c>
      <c r="B5" s="15">
        <v>139746</v>
      </c>
      <c r="C5" s="16">
        <v>195002</v>
      </c>
      <c r="D5" s="17">
        <v>0.71699999999999997</v>
      </c>
    </row>
    <row r="6" spans="1:4" x14ac:dyDescent="0.25">
      <c r="A6" s="22" t="s">
        <v>19</v>
      </c>
      <c r="B6" s="15">
        <v>-439162</v>
      </c>
      <c r="C6" s="16">
        <v>-628836</v>
      </c>
      <c r="D6" s="17">
        <v>0.69799999999999995</v>
      </c>
    </row>
    <row r="7" spans="1:4" x14ac:dyDescent="0.25">
      <c r="A7" s="22" t="s">
        <v>20</v>
      </c>
      <c r="B7" s="15">
        <v>-880547</v>
      </c>
      <c r="C7" s="16">
        <v>-1887235.2</v>
      </c>
      <c r="D7" s="17">
        <v>0.46700000000000003</v>
      </c>
    </row>
    <row r="8" spans="1:4" x14ac:dyDescent="0.25">
      <c r="A8" s="22" t="s">
        <v>21</v>
      </c>
      <c r="B8" s="15">
        <v>-788192</v>
      </c>
      <c r="C8" s="16">
        <v>-860241</v>
      </c>
      <c r="D8" s="17">
        <v>0.91600000000000004</v>
      </c>
    </row>
    <row r="9" spans="1:4" x14ac:dyDescent="0.25">
      <c r="A9" s="22" t="s">
        <v>22</v>
      </c>
      <c r="B9" s="15">
        <v>-27453</v>
      </c>
      <c r="C9" s="16">
        <v>66534.3</v>
      </c>
      <c r="D9" s="17">
        <v>-0.41299999999999998</v>
      </c>
    </row>
    <row r="10" spans="1:4" x14ac:dyDescent="0.25">
      <c r="A10" s="22" t="s">
        <v>23</v>
      </c>
      <c r="B10" s="15">
        <v>-298893</v>
      </c>
      <c r="C10" s="16">
        <v>-255821</v>
      </c>
      <c r="D10" s="17">
        <v>1.1679999999999999</v>
      </c>
    </row>
    <row r="11" spans="1:4" x14ac:dyDescent="0.25">
      <c r="A11" s="22" t="s">
        <v>24</v>
      </c>
      <c r="B11" s="15">
        <v>2599845</v>
      </c>
      <c r="C11" s="16">
        <v>1825521.1</v>
      </c>
      <c r="D11" s="17">
        <v>1.4239999999999999</v>
      </c>
    </row>
    <row r="12" spans="1:4" x14ac:dyDescent="0.25">
      <c r="A12" s="22" t="s">
        <v>25</v>
      </c>
      <c r="B12" s="15">
        <v>504515</v>
      </c>
      <c r="C12" s="16">
        <v>-339259.5</v>
      </c>
      <c r="D12" s="17">
        <v>-1.4870000000000001</v>
      </c>
    </row>
    <row r="13" spans="1:4" x14ac:dyDescent="0.25">
      <c r="A13" s="22" t="s">
        <v>26</v>
      </c>
      <c r="B13" s="15">
        <v>-431037</v>
      </c>
      <c r="C13" s="16">
        <v>-496314.5</v>
      </c>
      <c r="D13" s="17">
        <v>0.86799999999999999</v>
      </c>
    </row>
    <row r="14" spans="1:4" x14ac:dyDescent="0.25">
      <c r="A14" s="22" t="s">
        <v>27</v>
      </c>
      <c r="B14" s="15">
        <v>960988</v>
      </c>
      <c r="C14" s="16">
        <v>244994</v>
      </c>
      <c r="D14" s="17">
        <v>3.9220000000000002</v>
      </c>
    </row>
    <row r="15" spans="1:4" x14ac:dyDescent="0.25">
      <c r="A15" s="22" t="s">
        <v>28</v>
      </c>
      <c r="B15" s="15">
        <v>-144094</v>
      </c>
      <c r="C15" s="16">
        <v>-144099.20000000001</v>
      </c>
      <c r="D15" s="17">
        <v>1</v>
      </c>
    </row>
    <row r="16" spans="1:4" x14ac:dyDescent="0.25">
      <c r="A16" s="22" t="s">
        <v>29</v>
      </c>
      <c r="B16" s="15">
        <v>-348213</v>
      </c>
      <c r="C16" s="16">
        <v>-348223.1</v>
      </c>
      <c r="D16" s="17">
        <v>1</v>
      </c>
    </row>
    <row r="17" spans="1:4" x14ac:dyDescent="0.25">
      <c r="A17" s="22" t="s">
        <v>30</v>
      </c>
      <c r="B17" s="15">
        <v>20268</v>
      </c>
      <c r="C17" s="16">
        <v>-5797.5</v>
      </c>
      <c r="D17" s="17">
        <v>-3.5</v>
      </c>
    </row>
    <row r="18" spans="1:4" x14ac:dyDescent="0.25">
      <c r="A18" s="22" t="s">
        <v>31</v>
      </c>
      <c r="B18" s="15">
        <v>-143494</v>
      </c>
      <c r="C18" s="16">
        <v>-116795.6</v>
      </c>
      <c r="D18" s="17">
        <v>1.2290000000000001</v>
      </c>
    </row>
    <row r="19" spans="1:4" x14ac:dyDescent="0.25">
      <c r="A19" s="22" t="s">
        <v>32</v>
      </c>
      <c r="B19" s="15">
        <v>55435</v>
      </c>
      <c r="C19" s="16">
        <v>-32189.5</v>
      </c>
      <c r="D19" s="17">
        <v>-1.722</v>
      </c>
    </row>
    <row r="20" spans="1:4" x14ac:dyDescent="0.25">
      <c r="A20" s="22" t="s">
        <v>33</v>
      </c>
      <c r="B20" s="15">
        <v>-128957</v>
      </c>
      <c r="C20" s="16">
        <v>-165966.79999999999</v>
      </c>
      <c r="D20" s="17">
        <v>0.77700000000000002</v>
      </c>
    </row>
    <row r="21" spans="1:4" x14ac:dyDescent="0.25">
      <c r="A21" s="22" t="s">
        <v>34</v>
      </c>
      <c r="B21" s="15">
        <v>-83201</v>
      </c>
      <c r="C21" s="16">
        <v>-171489.9</v>
      </c>
      <c r="D21" s="17">
        <v>0.48499999999999999</v>
      </c>
    </row>
    <row r="22" spans="1:4" x14ac:dyDescent="0.25">
      <c r="A22" s="22" t="s">
        <v>35</v>
      </c>
      <c r="B22" s="15">
        <v>-16487</v>
      </c>
      <c r="C22" s="16">
        <v>-99994</v>
      </c>
      <c r="D22" s="17">
        <v>0.16500000000000001</v>
      </c>
    </row>
    <row r="23" spans="1:4" x14ac:dyDescent="0.25">
      <c r="A23" s="23" t="s">
        <v>36</v>
      </c>
      <c r="B23" s="15">
        <v>-964130</v>
      </c>
      <c r="C23" s="16">
        <v>-964122</v>
      </c>
      <c r="D23" s="17">
        <v>1</v>
      </c>
    </row>
    <row r="24" spans="1:4" x14ac:dyDescent="0.25">
      <c r="A24" s="24" t="s">
        <v>37</v>
      </c>
      <c r="B24" s="18">
        <v>-3779566</v>
      </c>
      <c r="C24" s="19">
        <v>-4680504</v>
      </c>
      <c r="D24" s="20">
        <v>0.80800000000000005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Data</vt:lpstr>
      <vt:lpstr>AVG_POS_PRICE</vt:lpstr>
      <vt:lpstr>LTD_PNL</vt:lpstr>
      <vt:lpstr>PNL_TO_MTM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2015-10-30T10:16:47Z</dcterms:created>
  <dcterms:modified xsi:type="dcterms:W3CDTF">2015-11-02T13:26:50Z</dcterms:modified>
</cp:coreProperties>
</file>