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S:\LocaFiles\EXCEL project\Retail_Sales_Project\03-Output\"/>
    </mc:Choice>
  </mc:AlternateContent>
  <xr:revisionPtr revIDLastSave="0" documentId="13_ncr:1_{997A5592-8133-46EF-8D2F-82E017B5B79F}" xr6:coauthVersionLast="47" xr6:coauthVersionMax="47" xr10:uidLastSave="{00000000-0000-0000-0000-000000000000}"/>
  <bookViews>
    <workbookView xWindow="12580" yWindow="0" windowWidth="38650" windowHeight="13770" tabRatio="1000" activeTab="6" xr2:uid="{00000000-000D-0000-FFFF-FFFF00000000}"/>
  </bookViews>
  <sheets>
    <sheet name="retail_sales_dataset_calc" sheetId="1" r:id="rId1"/>
    <sheet name="retail_sales_dataset_conditions" sheetId="7" r:id="rId2"/>
    <sheet name="dates" sheetId="6" r:id="rId3"/>
    <sheet name="commission calc" sheetId="9" r:id="rId4"/>
    <sheet name=" pivot gr" sheetId="8" r:id="rId5"/>
    <sheet name="Transactions" sheetId="2" r:id="rId6"/>
    <sheet name="Task 2" sheetId="3" r:id="rId7"/>
  </sheets>
  <definedNames>
    <definedName name="_xlcn.WorksheetConnection_retail_sales_dataset.xlsxTable1" hidden="1">retail_sales_dataset_calc!$A$1:$H$1001</definedName>
    <definedName name="_xlcn.WorksheetConnection_retail_sales_dataset_workingcopy.xlsxsales" hidden="1">sales[]</definedName>
    <definedName name="Age" localSheetId="2">dates!$E$2:$E$1001</definedName>
    <definedName name="Age" localSheetId="1">retail_sales_dataset_conditions!$E$2:$E$1001</definedName>
    <definedName name="Age">retail_sales_dataset_calc!$E$2:$E$1001</definedName>
    <definedName name="Commission_2023" localSheetId="2">dates!$J$2:$J$1048576</definedName>
    <definedName name="Commission_2023" localSheetId="1">retail_sales_dataset_conditions!$J$2:$J$1048576</definedName>
    <definedName name="Commission_2023">retail_sales_dataset_calc!$J$2:$J$1048576</definedName>
    <definedName name="Customer_ID" localSheetId="2">dates!$C$2:$C$1001</definedName>
    <definedName name="Customer_ID" localSheetId="1">retail_sales_dataset_conditions!$C$2:$C$1001</definedName>
    <definedName name="Customer_ID">retail_sales_dataset_calc!$C$2:$C$1001</definedName>
    <definedName name="Date" localSheetId="2">dates!$B$2:$B$1001</definedName>
    <definedName name="Date" localSheetId="1">retail_sales_dataset_conditions!$B$2:$B$1001</definedName>
    <definedName name="Date">retail_sales_dataset_calc!$B$2:$B$1001</definedName>
    <definedName name="ExternalData_1" localSheetId="3" hidden="1">'commission calc'!$A$3:$J$310</definedName>
    <definedName name="Gender" localSheetId="2">dates!$D$2:$D$1001</definedName>
    <definedName name="Gender" localSheetId="1">retail_sales_dataset_conditions!$D$2:$D$1001</definedName>
    <definedName name="Gender">retail_sales_dataset_calc!$D$2:$D$1001</definedName>
    <definedName name="Price_per_Unit" localSheetId="2">dates!$H$2:$H$1001</definedName>
    <definedName name="Price_per_Unit" localSheetId="1">retail_sales_dataset_conditions!$H$2:$H$1001</definedName>
    <definedName name="Price_per_Unit">retail_sales_dataset_calc!$H$2:$H$1001</definedName>
    <definedName name="Product_Category" localSheetId="2">dates!$F$2:$F$1001</definedName>
    <definedName name="Product_Category" localSheetId="1">retail_sales_dataset_conditions!$F$2:$F$1001</definedName>
    <definedName name="Product_Category">retail_sales_dataset_calc!$F$2:$F$1001</definedName>
    <definedName name="Quantity" localSheetId="2">dates!$G$2:$G$1001</definedName>
    <definedName name="Quantity" localSheetId="1">retail_sales_dataset_conditions!$G$2:$G$1001</definedName>
    <definedName name="Quantity">retail_sales_dataset_calc!$G$2:$G$1001</definedName>
    <definedName name="Slicer_Age">#N/A</definedName>
    <definedName name="Total_Sales" localSheetId="2">dates!$I$2:$I$1001</definedName>
    <definedName name="Total_Sales" localSheetId="1">retail_sales_dataset_conditions!$I$2:$I$1001</definedName>
    <definedName name="Total_Sales">retail_sales_dataset_calc!$I$2:$I$1001</definedName>
    <definedName name="Transaction_ID" localSheetId="2">dates!$A$2:$A$1001</definedName>
    <definedName name="Transaction_ID" localSheetId="1">retail_sales_dataset_conditions!$A$2:$A$1001</definedName>
    <definedName name="Transaction_ID">retail_sales_dataset_calc!$A$2:$A$1001</definedName>
  </definedNames>
  <calcPr calcId="191028"/>
  <pivotCaches>
    <pivotCache cacheId="25" r:id="rId8"/>
  </pivotCaches>
  <extLst>
    <ext xmlns:x14="http://schemas.microsoft.com/office/spreadsheetml/2009/9/main" uri="{876F7934-8845-4945-9796-88D515C7AA90}">
      <x14:pivotCaches>
        <pivotCache cacheId="2"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retail_sales_dataset_workingcopy.xlsx!sa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7" l="1" a="1"/>
  <c r="M2" i="7" s="1"/>
  <c r="M3" i="7" a="1"/>
  <c r="M3" i="7" s="1"/>
  <c r="M4" i="7" a="1"/>
  <c r="M4" i="7" s="1"/>
  <c r="M5" i="7" a="1"/>
  <c r="M5" i="7" s="1"/>
  <c r="M6" i="7" a="1"/>
  <c r="M6" i="7"/>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7" i="7" a="1"/>
  <c r="M27" i="7" s="1"/>
  <c r="M28" i="7" a="1"/>
  <c r="M28" i="7" s="1"/>
  <c r="M29" i="7" a="1"/>
  <c r="M29" i="7" s="1"/>
  <c r="M30" i="7" a="1"/>
  <c r="M30" i="7" s="1"/>
  <c r="M31" i="7" a="1"/>
  <c r="M31" i="7" s="1"/>
  <c r="M32" i="7" a="1"/>
  <c r="M32" i="7" s="1"/>
  <c r="M33" i="7" a="1"/>
  <c r="M33" i="7"/>
  <c r="M34" i="7" a="1"/>
  <c r="M34" i="7" s="1"/>
  <c r="M35" i="7" a="1"/>
  <c r="M35" i="7" s="1"/>
  <c r="M36" i="7" a="1"/>
  <c r="M36" i="7" s="1"/>
  <c r="M37" i="7" a="1"/>
  <c r="M37" i="7" s="1"/>
  <c r="M38" i="7" a="1"/>
  <c r="M38" i="7" s="1"/>
  <c r="M39" i="7" a="1"/>
  <c r="M39" i="7" s="1"/>
  <c r="M40" i="7" a="1"/>
  <c r="M40" i="7" s="1"/>
  <c r="M41" i="7" a="1"/>
  <c r="M41" i="7" s="1"/>
  <c r="M42" i="7" a="1"/>
  <c r="M42" i="7" s="1"/>
  <c r="M43" i="7" a="1"/>
  <c r="M43" i="7" s="1"/>
  <c r="M44" i="7" a="1"/>
  <c r="M44" i="7" s="1"/>
  <c r="M45" i="7" a="1"/>
  <c r="M45" i="7" s="1"/>
  <c r="M46" i="7" a="1"/>
  <c r="M46" i="7" s="1"/>
  <c r="M47" i="7" a="1"/>
  <c r="M47" i="7" s="1"/>
  <c r="M48" i="7" a="1"/>
  <c r="M48" i="7" s="1"/>
  <c r="M49" i="7" a="1"/>
  <c r="M49" i="7" s="1"/>
  <c r="M50" i="7" a="1"/>
  <c r="M50" i="7" s="1"/>
  <c r="M51" i="7" a="1"/>
  <c r="M51" i="7" s="1"/>
  <c r="M52" i="7" a="1"/>
  <c r="M52" i="7" s="1"/>
  <c r="M53" i="7" a="1"/>
  <c r="M53" i="7" s="1"/>
  <c r="M54" i="7" a="1"/>
  <c r="M54" i="7" s="1"/>
  <c r="M55" i="7" a="1"/>
  <c r="M55" i="7" s="1"/>
  <c r="M56" i="7" a="1"/>
  <c r="M56" i="7" s="1"/>
  <c r="M57" i="7" a="1"/>
  <c r="M57" i="7"/>
  <c r="M58" i="7" a="1"/>
  <c r="M58" i="7" s="1"/>
  <c r="M59" i="7" a="1"/>
  <c r="M59" i="7" s="1"/>
  <c r="M60" i="7" a="1"/>
  <c r="M60" i="7" s="1"/>
  <c r="M61" i="7" a="1"/>
  <c r="M61" i="7" s="1"/>
  <c r="M62" i="7" a="1"/>
  <c r="M62" i="7" s="1"/>
  <c r="M63" i="7" a="1"/>
  <c r="M63" i="7" s="1"/>
  <c r="M64" i="7" a="1"/>
  <c r="M64" i="7" s="1"/>
  <c r="M65" i="7" a="1"/>
  <c r="M65" i="7" s="1"/>
  <c r="M66" i="7" a="1"/>
  <c r="M66" i="7" s="1"/>
  <c r="M67" i="7" a="1"/>
  <c r="M67" i="7" s="1"/>
  <c r="M68" i="7" a="1"/>
  <c r="M68" i="7" s="1"/>
  <c r="M69" i="7" a="1"/>
  <c r="M69" i="7" s="1"/>
  <c r="M70" i="7" a="1"/>
  <c r="M70" i="7" s="1"/>
  <c r="M71" i="7" a="1"/>
  <c r="M71" i="7" s="1"/>
  <c r="M72" i="7" a="1"/>
  <c r="M72" i="7" s="1"/>
  <c r="M73" i="7" a="1"/>
  <c r="M73" i="7" s="1"/>
  <c r="M74" i="7" a="1"/>
  <c r="M74" i="7" s="1"/>
  <c r="M75" i="7" a="1"/>
  <c r="M75" i="7" s="1"/>
  <c r="M76" i="7" a="1"/>
  <c r="M76" i="7" s="1"/>
  <c r="M77" i="7" a="1"/>
  <c r="M77" i="7" s="1"/>
  <c r="M78" i="7" a="1"/>
  <c r="M78" i="7" s="1"/>
  <c r="M79" i="7" a="1"/>
  <c r="M79" i="7" s="1"/>
  <c r="M80" i="7" a="1"/>
  <c r="M80" i="7" s="1"/>
  <c r="M81" i="7" a="1"/>
  <c r="M81" i="7"/>
  <c r="M82" i="7" a="1"/>
  <c r="M82" i="7" s="1"/>
  <c r="M83" i="7" a="1"/>
  <c r="M83" i="7" s="1"/>
  <c r="M84" i="7" a="1"/>
  <c r="M84" i="7" s="1"/>
  <c r="M85" i="7" a="1"/>
  <c r="M85" i="7" s="1"/>
  <c r="M86" i="7" a="1"/>
  <c r="M86" i="7" s="1"/>
  <c r="M87" i="7" a="1"/>
  <c r="M87" i="7" s="1"/>
  <c r="M88" i="7" a="1"/>
  <c r="M88" i="7" s="1"/>
  <c r="M89" i="7" a="1"/>
  <c r="M89" i="7" s="1"/>
  <c r="M90" i="7" a="1"/>
  <c r="M90" i="7" s="1"/>
  <c r="M91" i="7" a="1"/>
  <c r="M91" i="7" s="1"/>
  <c r="M92" i="7" a="1"/>
  <c r="M92" i="7" s="1"/>
  <c r="M93" i="7" a="1"/>
  <c r="M93" i="7" s="1"/>
  <c r="M94" i="7" a="1"/>
  <c r="M94" i="7" s="1"/>
  <c r="M95" i="7" a="1"/>
  <c r="M95" i="7" s="1"/>
  <c r="M96" i="7" a="1"/>
  <c r="M96" i="7" s="1"/>
  <c r="M97" i="7" a="1"/>
  <c r="M97" i="7"/>
  <c r="M98" i="7" a="1"/>
  <c r="M98" i="7" s="1"/>
  <c r="M99" i="7" a="1"/>
  <c r="M99" i="7" s="1"/>
  <c r="M100" i="7" a="1"/>
  <c r="M100" i="7" s="1"/>
  <c r="M101" i="7" a="1"/>
  <c r="M101" i="7" s="1"/>
  <c r="M102" i="7" a="1"/>
  <c r="M102" i="7" s="1"/>
  <c r="M103" i="7" a="1"/>
  <c r="M103" i="7" s="1"/>
  <c r="M104" i="7" a="1"/>
  <c r="M104" i="7" s="1"/>
  <c r="M105" i="7" a="1"/>
  <c r="M105" i="7" s="1"/>
  <c r="M106" i="7" a="1"/>
  <c r="M106" i="7" s="1"/>
  <c r="M107" i="7" a="1"/>
  <c r="M107" i="7" s="1"/>
  <c r="M108" i="7" a="1"/>
  <c r="M108" i="7" s="1"/>
  <c r="M109" i="7" a="1"/>
  <c r="M109" i="7" s="1"/>
  <c r="M110" i="7" a="1"/>
  <c r="M110" i="7" s="1"/>
  <c r="M111" i="7" a="1"/>
  <c r="M111" i="7" s="1"/>
  <c r="M112" i="7" a="1"/>
  <c r="M112" i="7" s="1"/>
  <c r="M113" i="7" a="1"/>
  <c r="M113" i="7"/>
  <c r="M114" i="7" a="1"/>
  <c r="M114" i="7" s="1"/>
  <c r="M115" i="7" a="1"/>
  <c r="M115" i="7" s="1"/>
  <c r="M116" i="7" a="1"/>
  <c r="M116" i="7" s="1"/>
  <c r="M117" i="7" a="1"/>
  <c r="M117" i="7" s="1"/>
  <c r="M118" i="7" a="1"/>
  <c r="M118" i="7" s="1"/>
  <c r="M119" i="7" a="1"/>
  <c r="M119" i="7" s="1"/>
  <c r="M120" i="7" a="1"/>
  <c r="M120" i="7" s="1"/>
  <c r="M121" i="7" a="1"/>
  <c r="M121" i="7"/>
  <c r="M122" i="7" a="1"/>
  <c r="M122" i="7" s="1"/>
  <c r="M123" i="7" a="1"/>
  <c r="M123" i="7" s="1"/>
  <c r="M124" i="7" a="1"/>
  <c r="M124" i="7" s="1"/>
  <c r="M125" i="7" a="1"/>
  <c r="M125" i="7" s="1"/>
  <c r="M126" i="7" a="1"/>
  <c r="M126" i="7" s="1"/>
  <c r="M127" i="7" a="1"/>
  <c r="M127" i="7" s="1"/>
  <c r="M128" i="7" a="1"/>
  <c r="M128" i="7" s="1"/>
  <c r="M129" i="7" a="1"/>
  <c r="M129" i="7" s="1"/>
  <c r="M130" i="7" a="1"/>
  <c r="M130" i="7" s="1"/>
  <c r="M131" i="7" a="1"/>
  <c r="M131" i="7" s="1"/>
  <c r="M132" i="7" a="1"/>
  <c r="M132" i="7" s="1"/>
  <c r="M133" i="7" a="1"/>
  <c r="M133" i="7" s="1"/>
  <c r="M134" i="7" a="1"/>
  <c r="M134" i="7" s="1"/>
  <c r="M135" i="7" a="1"/>
  <c r="M135" i="7" s="1"/>
  <c r="M136" i="7" a="1"/>
  <c r="M136" i="7" s="1"/>
  <c r="M137" i="7" a="1"/>
  <c r="M137" i="7"/>
  <c r="M138" i="7" a="1"/>
  <c r="M138" i="7" s="1"/>
  <c r="M139" i="7" a="1"/>
  <c r="M139" i="7" s="1"/>
  <c r="M140" i="7" a="1"/>
  <c r="M140" i="7" s="1"/>
  <c r="M141" i="7" a="1"/>
  <c r="M141" i="7" s="1"/>
  <c r="M142" i="7" a="1"/>
  <c r="M142" i="7" s="1"/>
  <c r="M143" i="7" a="1"/>
  <c r="M143" i="7" s="1"/>
  <c r="M144" i="7" a="1"/>
  <c r="M144" i="7" s="1"/>
  <c r="M145" i="7" a="1"/>
  <c r="M145" i="7" s="1"/>
  <c r="M146" i="7" a="1"/>
  <c r="M146" i="7" s="1"/>
  <c r="M147" i="7" a="1"/>
  <c r="M147" i="7" s="1"/>
  <c r="M148" i="7" a="1"/>
  <c r="M148" i="7" s="1"/>
  <c r="M149" i="7" a="1"/>
  <c r="M149" i="7" s="1"/>
  <c r="M150" i="7" a="1"/>
  <c r="M150" i="7" s="1"/>
  <c r="M151" i="7" a="1"/>
  <c r="M151" i="7" s="1"/>
  <c r="M152" i="7" a="1"/>
  <c r="M152" i="7" s="1"/>
  <c r="M153" i="7" a="1"/>
  <c r="M153" i="7" s="1"/>
  <c r="M154" i="7" a="1"/>
  <c r="M154" i="7" s="1"/>
  <c r="M155" i="7" a="1"/>
  <c r="M155" i="7" s="1"/>
  <c r="M156" i="7" a="1"/>
  <c r="M156" i="7" s="1"/>
  <c r="M157" i="7" a="1"/>
  <c r="M157" i="7" s="1"/>
  <c r="M158" i="7" a="1"/>
  <c r="M158" i="7" s="1"/>
  <c r="M159" i="7" a="1"/>
  <c r="M159" i="7" s="1"/>
  <c r="M160" i="7" a="1"/>
  <c r="M160" i="7" s="1"/>
  <c r="M161" i="7" a="1"/>
  <c r="M161" i="7"/>
  <c r="M162" i="7" a="1"/>
  <c r="M162" i="7" s="1"/>
  <c r="M163" i="7" a="1"/>
  <c r="M163" i="7" s="1"/>
  <c r="M164" i="7" a="1"/>
  <c r="M164" i="7" s="1"/>
  <c r="M165" i="7" a="1"/>
  <c r="M165" i="7" s="1"/>
  <c r="M166" i="7" a="1"/>
  <c r="M166" i="7" s="1"/>
  <c r="M167" i="7" a="1"/>
  <c r="M167" i="7" s="1"/>
  <c r="M168" i="7" a="1"/>
  <c r="M168" i="7" s="1"/>
  <c r="M169" i="7" a="1"/>
  <c r="M169" i="7" s="1"/>
  <c r="M170" i="7" a="1"/>
  <c r="M170" i="7" s="1"/>
  <c r="M171" i="7" a="1"/>
  <c r="M171" i="7" s="1"/>
  <c r="M172" i="7" a="1"/>
  <c r="M172" i="7" s="1"/>
  <c r="M173" i="7" a="1"/>
  <c r="M173" i="7" s="1"/>
  <c r="M174" i="7" a="1"/>
  <c r="M174" i="7" s="1"/>
  <c r="M175" i="7" a="1"/>
  <c r="M175" i="7" s="1"/>
  <c r="M176" i="7" a="1"/>
  <c r="M176" i="7" s="1"/>
  <c r="M177" i="7" a="1"/>
  <c r="M177" i="7"/>
  <c r="M178" i="7" a="1"/>
  <c r="M178" i="7" s="1"/>
  <c r="M179" i="7" a="1"/>
  <c r="M179" i="7" s="1"/>
  <c r="M180" i="7" a="1"/>
  <c r="M180" i="7" s="1"/>
  <c r="M181" i="7" a="1"/>
  <c r="M181" i="7" s="1"/>
  <c r="M182" i="7" a="1"/>
  <c r="M182" i="7" s="1"/>
  <c r="M183" i="7" a="1"/>
  <c r="M183" i="7" s="1"/>
  <c r="M184" i="7" a="1"/>
  <c r="M184" i="7" s="1"/>
  <c r="M185" i="7" a="1"/>
  <c r="M185" i="7"/>
  <c r="M186" i="7" a="1"/>
  <c r="M186" i="7" s="1"/>
  <c r="M187" i="7" a="1"/>
  <c r="M187" i="7" s="1"/>
  <c r="M188" i="7" a="1"/>
  <c r="M188" i="7" s="1"/>
  <c r="M189" i="7" a="1"/>
  <c r="M189" i="7" s="1"/>
  <c r="M190" i="7" a="1"/>
  <c r="M190" i="7" s="1"/>
  <c r="M191" i="7" a="1"/>
  <c r="M191" i="7" s="1"/>
  <c r="M192" i="7" a="1"/>
  <c r="M192" i="7" s="1"/>
  <c r="M193" i="7" a="1"/>
  <c r="M193" i="7" s="1"/>
  <c r="M194" i="7" a="1"/>
  <c r="M194" i="7" s="1"/>
  <c r="M195" i="7" a="1"/>
  <c r="M195" i="7" s="1"/>
  <c r="M196" i="7" a="1"/>
  <c r="M196" i="7" s="1"/>
  <c r="M197" i="7" a="1"/>
  <c r="M197" i="7" s="1"/>
  <c r="M198" i="7" a="1"/>
  <c r="M198" i="7" s="1"/>
  <c r="M199" i="7" a="1"/>
  <c r="M199" i="7" s="1"/>
  <c r="M200" i="7" a="1"/>
  <c r="M200" i="7" s="1"/>
  <c r="M201" i="7" a="1"/>
  <c r="M201" i="7"/>
  <c r="M202" i="7" a="1"/>
  <c r="M202" i="7" s="1"/>
  <c r="M203" i="7" a="1"/>
  <c r="M203" i="7" s="1"/>
  <c r="M204" i="7" a="1"/>
  <c r="M204" i="7" s="1"/>
  <c r="M205" i="7" a="1"/>
  <c r="M205" i="7" s="1"/>
  <c r="M206" i="7" a="1"/>
  <c r="M206" i="7" s="1"/>
  <c r="M207" i="7" a="1"/>
  <c r="M207" i="7" s="1"/>
  <c r="M208" i="7" a="1"/>
  <c r="M208" i="7" s="1"/>
  <c r="M209" i="7" a="1"/>
  <c r="M209" i="7"/>
  <c r="M210" i="7" a="1"/>
  <c r="M210" i="7" s="1"/>
  <c r="M211" i="7" a="1"/>
  <c r="M211" i="7" s="1"/>
  <c r="M212" i="7" a="1"/>
  <c r="M212" i="7" s="1"/>
  <c r="M213" i="7" a="1"/>
  <c r="M213" i="7" s="1"/>
  <c r="M214" i="7" a="1"/>
  <c r="M214" i="7" s="1"/>
  <c r="M215" i="7" a="1"/>
  <c r="M215" i="7" s="1"/>
  <c r="M216" i="7" a="1"/>
  <c r="M216" i="7" s="1"/>
  <c r="M217" i="7" a="1"/>
  <c r="M217" i="7" s="1"/>
  <c r="M218" i="7" a="1"/>
  <c r="M218" i="7" s="1"/>
  <c r="M219" i="7" a="1"/>
  <c r="M219" i="7" s="1"/>
  <c r="M220" i="7" a="1"/>
  <c r="M220" i="7" s="1"/>
  <c r="M221" i="7" a="1"/>
  <c r="M221" i="7" s="1"/>
  <c r="M222" i="7" a="1"/>
  <c r="M222" i="7" s="1"/>
  <c r="M223" i="7" a="1"/>
  <c r="M223" i="7" s="1"/>
  <c r="M224" i="7" a="1"/>
  <c r="M224" i="7" s="1"/>
  <c r="M225" i="7" a="1"/>
  <c r="M225" i="7"/>
  <c r="M226" i="7" a="1"/>
  <c r="M226" i="7" s="1"/>
  <c r="M227" i="7" a="1"/>
  <c r="M227" i="7" s="1"/>
  <c r="M228" i="7" a="1"/>
  <c r="M228" i="7" s="1"/>
  <c r="M229" i="7" a="1"/>
  <c r="M229" i="7" s="1"/>
  <c r="M230" i="7" a="1"/>
  <c r="M230" i="7" s="1"/>
  <c r="M231" i="7" a="1"/>
  <c r="M231" i="7" s="1"/>
  <c r="M232" i="7" a="1"/>
  <c r="M232" i="7" s="1"/>
  <c r="M233" i="7" a="1"/>
  <c r="M233" i="7" s="1"/>
  <c r="M234" i="7" a="1"/>
  <c r="M234" i="7" s="1"/>
  <c r="M235" i="7" a="1"/>
  <c r="M235" i="7" s="1"/>
  <c r="M236" i="7" a="1"/>
  <c r="M236" i="7" s="1"/>
  <c r="M237" i="7" a="1"/>
  <c r="M237" i="7" s="1"/>
  <c r="M238" i="7" a="1"/>
  <c r="M238" i="7" s="1"/>
  <c r="M239" i="7" a="1"/>
  <c r="M239" i="7" s="1"/>
  <c r="M240" i="7" a="1"/>
  <c r="M240" i="7" s="1"/>
  <c r="M241" i="7" a="1"/>
  <c r="M241" i="7"/>
  <c r="M242" i="7" a="1"/>
  <c r="M242" i="7" s="1"/>
  <c r="M243" i="7" a="1"/>
  <c r="M243" i="7" s="1"/>
  <c r="M244" i="7" a="1"/>
  <c r="M244" i="7" s="1"/>
  <c r="M245" i="7" a="1"/>
  <c r="M245" i="7" s="1"/>
  <c r="M246" i="7" a="1"/>
  <c r="M246" i="7" s="1"/>
  <c r="M247" i="7" a="1"/>
  <c r="M247" i="7" s="1"/>
  <c r="M248" i="7" a="1"/>
  <c r="M248" i="7" s="1"/>
  <c r="M249" i="7" a="1"/>
  <c r="M249" i="7" s="1"/>
  <c r="M250" i="7" a="1"/>
  <c r="M250" i="7" s="1"/>
  <c r="M251" i="7" a="1"/>
  <c r="M251" i="7" s="1"/>
  <c r="M252" i="7" a="1"/>
  <c r="M252" i="7" s="1"/>
  <c r="M253" i="7" a="1"/>
  <c r="M253" i="7" s="1"/>
  <c r="M254" i="7" a="1"/>
  <c r="M254" i="7" s="1"/>
  <c r="M255" i="7" a="1"/>
  <c r="M255" i="7" s="1"/>
  <c r="M256" i="7" a="1"/>
  <c r="M256" i="7" s="1"/>
  <c r="M257" i="7" a="1"/>
  <c r="M257" i="7" s="1"/>
  <c r="M258" i="7" a="1"/>
  <c r="M258" i="7" s="1"/>
  <c r="M259" i="7" a="1"/>
  <c r="M259" i="7" s="1"/>
  <c r="M260" i="7" a="1"/>
  <c r="M260" i="7" s="1"/>
  <c r="M261" i="7" a="1"/>
  <c r="M261" i="7" s="1"/>
  <c r="M262" i="7" a="1"/>
  <c r="M262" i="7" s="1"/>
  <c r="M263" i="7" a="1"/>
  <c r="M263" i="7" s="1"/>
  <c r="M264" i="7" a="1"/>
  <c r="M264" i="7" s="1"/>
  <c r="M265" i="7" a="1"/>
  <c r="M265" i="7"/>
  <c r="M266" i="7" a="1"/>
  <c r="M266" i="7" s="1"/>
  <c r="M267" i="7" a="1"/>
  <c r="M267" i="7" s="1"/>
  <c r="M268" i="7" a="1"/>
  <c r="M268" i="7" s="1"/>
  <c r="M269" i="7" a="1"/>
  <c r="M269" i="7" s="1"/>
  <c r="M270" i="7" a="1"/>
  <c r="M270" i="7" s="1"/>
  <c r="M271" i="7" a="1"/>
  <c r="M271" i="7" s="1"/>
  <c r="M272" i="7" a="1"/>
  <c r="M272" i="7" s="1"/>
  <c r="M273" i="7" a="1"/>
  <c r="M273" i="7" s="1"/>
  <c r="M274" i="7" a="1"/>
  <c r="M274" i="7" s="1"/>
  <c r="M275" i="7" a="1"/>
  <c r="M275" i="7" s="1"/>
  <c r="M276" i="7" a="1"/>
  <c r="M276" i="7" s="1"/>
  <c r="M277" i="7" a="1"/>
  <c r="M277" i="7" s="1"/>
  <c r="M278" i="7" a="1"/>
  <c r="M278" i="7" s="1"/>
  <c r="M279" i="7" a="1"/>
  <c r="M279" i="7" s="1"/>
  <c r="M280" i="7" a="1"/>
  <c r="M280" i="7" s="1"/>
  <c r="M281" i="7" a="1"/>
  <c r="M281" i="7" s="1"/>
  <c r="M282" i="7" a="1"/>
  <c r="M282" i="7" s="1"/>
  <c r="M283" i="7" a="1"/>
  <c r="M283" i="7" s="1"/>
  <c r="M284" i="7" a="1"/>
  <c r="M284" i="7" s="1"/>
  <c r="M285" i="7" a="1"/>
  <c r="M285" i="7" s="1"/>
  <c r="M286" i="7" a="1"/>
  <c r="M286" i="7" s="1"/>
  <c r="M287" i="7" a="1"/>
  <c r="M287" i="7" s="1"/>
  <c r="M288" i="7" a="1"/>
  <c r="M288" i="7" s="1"/>
  <c r="M289" i="7" a="1"/>
  <c r="M289" i="7"/>
  <c r="M290" i="7" a="1"/>
  <c r="M290" i="7" s="1"/>
  <c r="M291" i="7" a="1"/>
  <c r="M291" i="7" s="1"/>
  <c r="M292" i="7" a="1"/>
  <c r="M292" i="7" s="1"/>
  <c r="M293" i="7" a="1"/>
  <c r="M293" i="7" s="1"/>
  <c r="M294" i="7" a="1"/>
  <c r="M294" i="7" s="1"/>
  <c r="M295" i="7" a="1"/>
  <c r="M295" i="7" s="1"/>
  <c r="M296" i="7" a="1"/>
  <c r="M296" i="7" s="1"/>
  <c r="M297" i="7" a="1"/>
  <c r="M297" i="7" s="1"/>
  <c r="M298" i="7" a="1"/>
  <c r="M298" i="7" s="1"/>
  <c r="M299" i="7" a="1"/>
  <c r="M299" i="7" s="1"/>
  <c r="M300" i="7" a="1"/>
  <c r="M300" i="7" s="1"/>
  <c r="M301" i="7" a="1"/>
  <c r="M301" i="7" s="1"/>
  <c r="M302" i="7" a="1"/>
  <c r="M302" i="7" s="1"/>
  <c r="M303" i="7" a="1"/>
  <c r="M303" i="7" s="1"/>
  <c r="M304" i="7" a="1"/>
  <c r="M304" i="7" s="1"/>
  <c r="M305" i="7" a="1"/>
  <c r="M305" i="7"/>
  <c r="M306" i="7" a="1"/>
  <c r="M306" i="7" s="1"/>
  <c r="M307" i="7" a="1"/>
  <c r="M307" i="7" s="1"/>
  <c r="M308" i="7" a="1"/>
  <c r="M308" i="7" s="1"/>
  <c r="M309" i="7" a="1"/>
  <c r="M309" i="7" s="1"/>
  <c r="M310" i="7" a="1"/>
  <c r="M310" i="7" s="1"/>
  <c r="M311" i="7" a="1"/>
  <c r="M311" i="7" s="1"/>
  <c r="M312" i="7" a="1"/>
  <c r="M312" i="7" s="1"/>
  <c r="M313" i="7" a="1"/>
  <c r="M313" i="7"/>
  <c r="M314" i="7" a="1"/>
  <c r="M314" i="7" s="1"/>
  <c r="M315" i="7" a="1"/>
  <c r="M315" i="7" s="1"/>
  <c r="M316" i="7" a="1"/>
  <c r="M316" i="7" s="1"/>
  <c r="M317" i="7" a="1"/>
  <c r="M317" i="7" s="1"/>
  <c r="M318" i="7" a="1"/>
  <c r="M318" i="7" s="1"/>
  <c r="M319" i="7" a="1"/>
  <c r="M319" i="7" s="1"/>
  <c r="M320" i="7" a="1"/>
  <c r="M320" i="7" s="1"/>
  <c r="M321" i="7" a="1"/>
  <c r="M321" i="7" s="1"/>
  <c r="M322" i="7" a="1"/>
  <c r="M322" i="7" s="1"/>
  <c r="M323" i="7" a="1"/>
  <c r="M323" i="7" s="1"/>
  <c r="M324" i="7" a="1"/>
  <c r="M324" i="7" s="1"/>
  <c r="M325" i="7" a="1"/>
  <c r="M325" i="7" s="1"/>
  <c r="M326" i="7" a="1"/>
  <c r="M326" i="7" s="1"/>
  <c r="M327" i="7" a="1"/>
  <c r="M327" i="7" s="1"/>
  <c r="M328" i="7" a="1"/>
  <c r="M328" i="7" s="1"/>
  <c r="M329" i="7" a="1"/>
  <c r="M329" i="7"/>
  <c r="M330" i="7" a="1"/>
  <c r="M330" i="7" s="1"/>
  <c r="M331" i="7" a="1"/>
  <c r="M331" i="7" s="1"/>
  <c r="M332" i="7" a="1"/>
  <c r="M332" i="7" s="1"/>
  <c r="M333" i="7" a="1"/>
  <c r="M333" i="7" s="1"/>
  <c r="M334" i="7" a="1"/>
  <c r="M334" i="7" s="1"/>
  <c r="M335" i="7" a="1"/>
  <c r="M335" i="7" s="1"/>
  <c r="M336" i="7" a="1"/>
  <c r="M336" i="7" s="1"/>
  <c r="M337" i="7" a="1"/>
  <c r="M337" i="7"/>
  <c r="M338" i="7" a="1"/>
  <c r="M338" i="7" s="1"/>
  <c r="M339" i="7" a="1"/>
  <c r="M339" i="7" s="1"/>
  <c r="M340" i="7" a="1"/>
  <c r="M340" i="7" s="1"/>
  <c r="M341" i="7" a="1"/>
  <c r="M341" i="7" s="1"/>
  <c r="M342" i="7" a="1"/>
  <c r="M342" i="7" s="1"/>
  <c r="M343" i="7" a="1"/>
  <c r="M343" i="7" s="1"/>
  <c r="M344" i="7" a="1"/>
  <c r="M344" i="7" s="1"/>
  <c r="M345" i="7" a="1"/>
  <c r="M345" i="7" s="1"/>
  <c r="M346" i="7" a="1"/>
  <c r="M346" i="7" s="1"/>
  <c r="M347" i="7" a="1"/>
  <c r="M347" i="7" s="1"/>
  <c r="M348" i="7" a="1"/>
  <c r="M348" i="7" s="1"/>
  <c r="M349" i="7" a="1"/>
  <c r="M349" i="7" s="1"/>
  <c r="M350" i="7" a="1"/>
  <c r="M350" i="7" s="1"/>
  <c r="M351" i="7" a="1"/>
  <c r="M351" i="7" s="1"/>
  <c r="M352" i="7" a="1"/>
  <c r="M352" i="7" s="1"/>
  <c r="M353" i="7" a="1"/>
  <c r="M353" i="7"/>
  <c r="M354" i="7" a="1"/>
  <c r="M354" i="7" s="1"/>
  <c r="M355" i="7" a="1"/>
  <c r="M355" i="7" s="1"/>
  <c r="M356" i="7" a="1"/>
  <c r="M356" i="7" s="1"/>
  <c r="M357" i="7" a="1"/>
  <c r="M357" i="7" s="1"/>
  <c r="M358" i="7" a="1"/>
  <c r="M358" i="7" s="1"/>
  <c r="M359" i="7" a="1"/>
  <c r="M359" i="7" s="1"/>
  <c r="M360" i="7" a="1"/>
  <c r="M360" i="7" s="1"/>
  <c r="M361" i="7" a="1"/>
  <c r="M361" i="7" s="1"/>
  <c r="M362" i="7" a="1"/>
  <c r="M362" i="7" s="1"/>
  <c r="M363" i="7" a="1"/>
  <c r="M363" i="7" s="1"/>
  <c r="M364" i="7" a="1"/>
  <c r="M364" i="7" s="1"/>
  <c r="M365" i="7" a="1"/>
  <c r="M365" i="7" s="1"/>
  <c r="M366" i="7" a="1"/>
  <c r="M366" i="7" s="1"/>
  <c r="M367" i="7" a="1"/>
  <c r="M367" i="7" s="1"/>
  <c r="M368" i="7" a="1"/>
  <c r="M368" i="7" s="1"/>
  <c r="M369" i="7" a="1"/>
  <c r="M369" i="7"/>
  <c r="M370" i="7" a="1"/>
  <c r="M370" i="7" s="1"/>
  <c r="M371" i="7" a="1"/>
  <c r="M371" i="7" s="1"/>
  <c r="M372" i="7" a="1"/>
  <c r="M372" i="7" s="1"/>
  <c r="M373" i="7" a="1"/>
  <c r="M373" i="7" s="1"/>
  <c r="M374" i="7" a="1"/>
  <c r="M374" i="7" s="1"/>
  <c r="M375" i="7" a="1"/>
  <c r="M375" i="7" s="1"/>
  <c r="M376" i="7" a="1"/>
  <c r="M376" i="7" s="1"/>
  <c r="M377" i="7" a="1"/>
  <c r="M377" i="7"/>
  <c r="M378" i="7" a="1"/>
  <c r="M378" i="7" s="1"/>
  <c r="M379" i="7" a="1"/>
  <c r="M379" i="7" s="1"/>
  <c r="M380" i="7" a="1"/>
  <c r="M380" i="7" s="1"/>
  <c r="M381" i="7" a="1"/>
  <c r="M381" i="7" s="1"/>
  <c r="M382" i="7" a="1"/>
  <c r="M382" i="7" s="1"/>
  <c r="M383" i="7" a="1"/>
  <c r="M383" i="7" s="1"/>
  <c r="M384" i="7" a="1"/>
  <c r="M384" i="7" s="1"/>
  <c r="M385" i="7" a="1"/>
  <c r="M385" i="7" s="1"/>
  <c r="M386" i="7" a="1"/>
  <c r="M386" i="7" s="1"/>
  <c r="M387" i="7" a="1"/>
  <c r="M387" i="7" s="1"/>
  <c r="M388" i="7" a="1"/>
  <c r="M388" i="7" s="1"/>
  <c r="M389" i="7" a="1"/>
  <c r="M389" i="7" s="1"/>
  <c r="M390" i="7" a="1"/>
  <c r="M390" i="7" s="1"/>
  <c r="M391" i="7" a="1"/>
  <c r="M391" i="7" s="1"/>
  <c r="M392" i="7" a="1"/>
  <c r="M392" i="7" s="1"/>
  <c r="M393" i="7" a="1"/>
  <c r="M393" i="7"/>
  <c r="M394" i="7" a="1"/>
  <c r="M394" i="7" s="1"/>
  <c r="M395" i="7" a="1"/>
  <c r="M395" i="7" s="1"/>
  <c r="M396" i="7" a="1"/>
  <c r="M396" i="7" s="1"/>
  <c r="M397" i="7" a="1"/>
  <c r="M397" i="7" s="1"/>
  <c r="M398" i="7" a="1"/>
  <c r="M398" i="7" s="1"/>
  <c r="M399" i="7" a="1"/>
  <c r="M399" i="7" s="1"/>
  <c r="M400" i="7" a="1"/>
  <c r="M400" i="7" s="1"/>
  <c r="M401" i="7" a="1"/>
  <c r="M401" i="7" s="1"/>
  <c r="M402" i="7" a="1"/>
  <c r="M402" i="7" s="1"/>
  <c r="M403" i="7" a="1"/>
  <c r="M403" i="7" s="1"/>
  <c r="M404" i="7" a="1"/>
  <c r="M404" i="7" s="1"/>
  <c r="M405" i="7" a="1"/>
  <c r="M405" i="7" s="1"/>
  <c r="M406" i="7" a="1"/>
  <c r="M406" i="7" s="1"/>
  <c r="M407" i="7" a="1"/>
  <c r="M407" i="7" s="1"/>
  <c r="M408" i="7" a="1"/>
  <c r="M408" i="7" s="1"/>
  <c r="M409" i="7" a="1"/>
  <c r="M409" i="7" s="1"/>
  <c r="M410" i="7" a="1"/>
  <c r="M410" i="7" s="1"/>
  <c r="M411" i="7" a="1"/>
  <c r="M411" i="7" s="1"/>
  <c r="M412" i="7" a="1"/>
  <c r="M412" i="7" s="1"/>
  <c r="M413" i="7" a="1"/>
  <c r="M413" i="7" s="1"/>
  <c r="M414" i="7" a="1"/>
  <c r="M414" i="7" s="1"/>
  <c r="M415" i="7" a="1"/>
  <c r="M415" i="7" s="1"/>
  <c r="M416" i="7" a="1"/>
  <c r="M416" i="7" s="1"/>
  <c r="M417" i="7" a="1"/>
  <c r="M417" i="7"/>
  <c r="M418" i="7" a="1"/>
  <c r="M418" i="7" s="1"/>
  <c r="M419" i="7" a="1"/>
  <c r="M419" i="7" s="1"/>
  <c r="M420" i="7" a="1"/>
  <c r="M420" i="7" s="1"/>
  <c r="M421" i="7" a="1"/>
  <c r="M421" i="7" s="1"/>
  <c r="M422" i="7" a="1"/>
  <c r="M422" i="7" s="1"/>
  <c r="M423" i="7" a="1"/>
  <c r="M423" i="7" s="1"/>
  <c r="M424" i="7" a="1"/>
  <c r="M424" i="7" s="1"/>
  <c r="M425" i="7" a="1"/>
  <c r="M425" i="7" s="1"/>
  <c r="M426" i="7" a="1"/>
  <c r="M426" i="7" s="1"/>
  <c r="M427" i="7" a="1"/>
  <c r="M427" i="7" s="1"/>
  <c r="M428" i="7" a="1"/>
  <c r="M428" i="7" s="1"/>
  <c r="M429" i="7" a="1"/>
  <c r="M429" i="7" s="1"/>
  <c r="M430" i="7" a="1"/>
  <c r="M430" i="7" s="1"/>
  <c r="M431" i="7" a="1"/>
  <c r="M431" i="7" s="1"/>
  <c r="M432" i="7" a="1"/>
  <c r="M432" i="7" s="1"/>
  <c r="M433" i="7" a="1"/>
  <c r="M433" i="7"/>
  <c r="M434" i="7" a="1"/>
  <c r="M434" i="7" s="1"/>
  <c r="M435" i="7" a="1"/>
  <c r="M435" i="7" s="1"/>
  <c r="M436" i="7" a="1"/>
  <c r="M436" i="7" s="1"/>
  <c r="M437" i="7" a="1"/>
  <c r="M437" i="7" s="1"/>
  <c r="M438" i="7" a="1"/>
  <c r="M438" i="7" s="1"/>
  <c r="M439" i="7" a="1"/>
  <c r="M439" i="7" s="1"/>
  <c r="M440" i="7" a="1"/>
  <c r="M440" i="7" s="1"/>
  <c r="M441" i="7" a="1"/>
  <c r="M441" i="7"/>
  <c r="M442" i="7" a="1"/>
  <c r="M442" i="7" s="1"/>
  <c r="M443" i="7" a="1"/>
  <c r="M443" i="7" s="1"/>
  <c r="M444" i="7" a="1"/>
  <c r="M444" i="7" s="1"/>
  <c r="M445" i="7" a="1"/>
  <c r="M445" i="7" s="1"/>
  <c r="M446" i="7" a="1"/>
  <c r="M446" i="7" s="1"/>
  <c r="M447" i="7" a="1"/>
  <c r="M447" i="7" s="1"/>
  <c r="M448" i="7" a="1"/>
  <c r="M448" i="7" s="1"/>
  <c r="M449" i="7" a="1"/>
  <c r="M449" i="7" s="1"/>
  <c r="M450" i="7" a="1"/>
  <c r="M450" i="7" s="1"/>
  <c r="M451" i="7" a="1"/>
  <c r="M451" i="7" s="1"/>
  <c r="M452" i="7" a="1"/>
  <c r="M452" i="7" s="1"/>
  <c r="M453" i="7" a="1"/>
  <c r="M453" i="7" s="1"/>
  <c r="M454" i="7" a="1"/>
  <c r="M454" i="7" s="1"/>
  <c r="M455" i="7" a="1"/>
  <c r="M455" i="7" s="1"/>
  <c r="M456" i="7" a="1"/>
  <c r="M456" i="7" s="1"/>
  <c r="M457" i="7" a="1"/>
  <c r="M457" i="7"/>
  <c r="M458" i="7" a="1"/>
  <c r="M458" i="7" s="1"/>
  <c r="M459" i="7" a="1"/>
  <c r="M459" i="7" s="1"/>
  <c r="M460" i="7" a="1"/>
  <c r="M460" i="7" s="1"/>
  <c r="M461" i="7" a="1"/>
  <c r="M461" i="7" s="1"/>
  <c r="M462" i="7" a="1"/>
  <c r="M462" i="7" s="1"/>
  <c r="M463" i="7" a="1"/>
  <c r="M463" i="7" s="1"/>
  <c r="M464" i="7" a="1"/>
  <c r="M464" i="7" s="1"/>
  <c r="M465" i="7" a="1"/>
  <c r="M465" i="7"/>
  <c r="M466" i="7" a="1"/>
  <c r="M466" i="7" s="1"/>
  <c r="M467" i="7" a="1"/>
  <c r="M467" i="7" s="1"/>
  <c r="M468" i="7" a="1"/>
  <c r="M468" i="7" s="1"/>
  <c r="M469" i="7" a="1"/>
  <c r="M469" i="7" s="1"/>
  <c r="M470" i="7" a="1"/>
  <c r="M470" i="7" s="1"/>
  <c r="M471" i="7" a="1"/>
  <c r="M471" i="7" s="1"/>
  <c r="M472" i="7" a="1"/>
  <c r="M472" i="7" s="1"/>
  <c r="M473" i="7" a="1"/>
  <c r="M473" i="7" s="1"/>
  <c r="M474" i="7" a="1"/>
  <c r="M474" i="7" s="1"/>
  <c r="M475" i="7" a="1"/>
  <c r="M475" i="7" s="1"/>
  <c r="M476" i="7" a="1"/>
  <c r="M476" i="7" s="1"/>
  <c r="M477" i="7" a="1"/>
  <c r="M477" i="7" s="1"/>
  <c r="M478" i="7" a="1"/>
  <c r="M478" i="7" s="1"/>
  <c r="M479" i="7" a="1"/>
  <c r="M479" i="7" s="1"/>
  <c r="M480" i="7" a="1"/>
  <c r="M480" i="7" s="1"/>
  <c r="M481" i="7" a="1"/>
  <c r="M481" i="7"/>
  <c r="M482" i="7" a="1"/>
  <c r="M482" i="7" s="1"/>
  <c r="M483" i="7" a="1"/>
  <c r="M483" i="7" s="1"/>
  <c r="M484" i="7" a="1"/>
  <c r="M484" i="7" s="1"/>
  <c r="M485" i="7" a="1"/>
  <c r="M485" i="7" s="1"/>
  <c r="M486" i="7" a="1"/>
  <c r="M486" i="7" s="1"/>
  <c r="M487" i="7" a="1"/>
  <c r="M487" i="7" s="1"/>
  <c r="M488" i="7" a="1"/>
  <c r="M488" i="7" s="1"/>
  <c r="M489" i="7" a="1"/>
  <c r="M489" i="7" s="1"/>
  <c r="M490" i="7" a="1"/>
  <c r="M490" i="7" s="1"/>
  <c r="M491" i="7" a="1"/>
  <c r="M491" i="7" s="1"/>
  <c r="M492" i="7" a="1"/>
  <c r="M492" i="7" s="1"/>
  <c r="M493" i="7" a="1"/>
  <c r="M493" i="7" s="1"/>
  <c r="M494" i="7" a="1"/>
  <c r="M494" i="7" s="1"/>
  <c r="M495" i="7" a="1"/>
  <c r="M495" i="7" s="1"/>
  <c r="M496" i="7" a="1"/>
  <c r="M496" i="7" s="1"/>
  <c r="M497" i="7" a="1"/>
  <c r="M497" i="7"/>
  <c r="M498" i="7" a="1"/>
  <c r="M498" i="7" s="1"/>
  <c r="M499" i="7" a="1"/>
  <c r="M499" i="7" s="1"/>
  <c r="M500" i="7" a="1"/>
  <c r="M500" i="7" s="1"/>
  <c r="M501" i="7" a="1"/>
  <c r="M501" i="7" s="1"/>
  <c r="M502" i="7" a="1"/>
  <c r="M502" i="7" s="1"/>
  <c r="M503" i="7" a="1"/>
  <c r="M503" i="7" s="1"/>
  <c r="M504" i="7" a="1"/>
  <c r="M504" i="7" s="1"/>
  <c r="M505" i="7" a="1"/>
  <c r="M505" i="7"/>
  <c r="M506" i="7" a="1"/>
  <c r="M506" i="7" s="1"/>
  <c r="M507" i="7" a="1"/>
  <c r="M507" i="7" s="1"/>
  <c r="M508" i="7" a="1"/>
  <c r="M508" i="7" s="1"/>
  <c r="M509" i="7" a="1"/>
  <c r="M509" i="7" s="1"/>
  <c r="M510" i="7" a="1"/>
  <c r="M510" i="7" s="1"/>
  <c r="M511" i="7" a="1"/>
  <c r="M511" i="7" s="1"/>
  <c r="M512" i="7" a="1"/>
  <c r="M512" i="7" s="1"/>
  <c r="M513" i="7" a="1"/>
  <c r="M513" i="7" s="1"/>
  <c r="M514" i="7" a="1"/>
  <c r="M514" i="7" s="1"/>
  <c r="M515" i="7" a="1"/>
  <c r="M515" i="7" s="1"/>
  <c r="M516" i="7" a="1"/>
  <c r="M516" i="7" s="1"/>
  <c r="M517" i="7" a="1"/>
  <c r="M517" i="7" s="1"/>
  <c r="M518" i="7" a="1"/>
  <c r="M518" i="7" s="1"/>
  <c r="M519" i="7" a="1"/>
  <c r="M519" i="7" s="1"/>
  <c r="M520" i="7" a="1"/>
  <c r="M520" i="7" s="1"/>
  <c r="M521" i="7" a="1"/>
  <c r="M521" i="7"/>
  <c r="M522" i="7" a="1"/>
  <c r="M522" i="7" s="1"/>
  <c r="M523" i="7" a="1"/>
  <c r="M523" i="7" s="1"/>
  <c r="M524" i="7" a="1"/>
  <c r="M524" i="7" s="1"/>
  <c r="M525" i="7" a="1"/>
  <c r="M525" i="7" s="1"/>
  <c r="M526" i="7" a="1"/>
  <c r="M526" i="7" s="1"/>
  <c r="M527" i="7" a="1"/>
  <c r="M527" i="7" s="1"/>
  <c r="M528" i="7" a="1"/>
  <c r="M528" i="7" s="1"/>
  <c r="M529" i="7" a="1"/>
  <c r="M529" i="7" s="1"/>
  <c r="M530" i="7" a="1"/>
  <c r="M530" i="7" s="1"/>
  <c r="M531" i="7" a="1"/>
  <c r="M531" i="7" s="1"/>
  <c r="M532" i="7" a="1"/>
  <c r="M532" i="7" s="1"/>
  <c r="M533" i="7" a="1"/>
  <c r="M533" i="7" s="1"/>
  <c r="M534" i="7" a="1"/>
  <c r="M534" i="7" s="1"/>
  <c r="M535" i="7" a="1"/>
  <c r="M535" i="7" s="1"/>
  <c r="M536" i="7" a="1"/>
  <c r="M536" i="7" s="1"/>
  <c r="M537" i="7" a="1"/>
  <c r="M537" i="7" s="1"/>
  <c r="M538" i="7" a="1"/>
  <c r="M538" i="7" s="1"/>
  <c r="M539" i="7" a="1"/>
  <c r="M539" i="7" s="1"/>
  <c r="M540" i="7" a="1"/>
  <c r="M540" i="7" s="1"/>
  <c r="M541" i="7" a="1"/>
  <c r="M541" i="7" s="1"/>
  <c r="M542" i="7" a="1"/>
  <c r="M542" i="7" s="1"/>
  <c r="M543" i="7" a="1"/>
  <c r="M543" i="7" s="1"/>
  <c r="M544" i="7" a="1"/>
  <c r="M544" i="7" s="1"/>
  <c r="M545" i="7" a="1"/>
  <c r="M545" i="7"/>
  <c r="M546" i="7" a="1"/>
  <c r="M546" i="7" s="1"/>
  <c r="M547" i="7" a="1"/>
  <c r="M547" i="7" s="1"/>
  <c r="M548" i="7" a="1"/>
  <c r="M548" i="7" s="1"/>
  <c r="M549" i="7" a="1"/>
  <c r="M549" i="7" s="1"/>
  <c r="M550" i="7" a="1"/>
  <c r="M550" i="7" s="1"/>
  <c r="M551" i="7" a="1"/>
  <c r="M551" i="7" s="1"/>
  <c r="M552" i="7" a="1"/>
  <c r="M552" i="7" s="1"/>
  <c r="M553" i="7" a="1"/>
  <c r="M553" i="7" s="1"/>
  <c r="M554" i="7" a="1"/>
  <c r="M554" i="7" s="1"/>
  <c r="M555" i="7" a="1"/>
  <c r="M555" i="7" s="1"/>
  <c r="M556" i="7" a="1"/>
  <c r="M556" i="7" s="1"/>
  <c r="M557" i="7" a="1"/>
  <c r="M557" i="7" s="1"/>
  <c r="M558" i="7" a="1"/>
  <c r="M558" i="7" s="1"/>
  <c r="M559" i="7" a="1"/>
  <c r="M559" i="7" s="1"/>
  <c r="M560" i="7" a="1"/>
  <c r="M560" i="7" s="1"/>
  <c r="M561" i="7" a="1"/>
  <c r="M561" i="7"/>
  <c r="M562" i="7" a="1"/>
  <c r="M562" i="7" s="1"/>
  <c r="M563" i="7" a="1"/>
  <c r="M563" i="7" s="1"/>
  <c r="M564" i="7" a="1"/>
  <c r="M564" i="7" s="1"/>
  <c r="M565" i="7" a="1"/>
  <c r="M565" i="7" s="1"/>
  <c r="M566" i="7" a="1"/>
  <c r="M566" i="7" s="1"/>
  <c r="M567" i="7" a="1"/>
  <c r="M567" i="7" s="1"/>
  <c r="M568" i="7" a="1"/>
  <c r="M568" i="7" s="1"/>
  <c r="M569" i="7" a="1"/>
  <c r="M569" i="7"/>
  <c r="M570" i="7" a="1"/>
  <c r="M570" i="7" s="1"/>
  <c r="M571" i="7" a="1"/>
  <c r="M571" i="7" s="1"/>
  <c r="M572" i="7" a="1"/>
  <c r="M572" i="7" s="1"/>
  <c r="M573" i="7" a="1"/>
  <c r="M573" i="7" s="1"/>
  <c r="M574" i="7" a="1"/>
  <c r="M574" i="7" s="1"/>
  <c r="M575" i="7" a="1"/>
  <c r="M575" i="7" s="1"/>
  <c r="M576" i="7" a="1"/>
  <c r="M576" i="7" s="1"/>
  <c r="M577" i="7" a="1"/>
  <c r="M577" i="7" s="1"/>
  <c r="M578" i="7" a="1"/>
  <c r="M578" i="7" s="1"/>
  <c r="M579" i="7" a="1"/>
  <c r="M579" i="7" s="1"/>
  <c r="M580" i="7" a="1"/>
  <c r="M580" i="7" s="1"/>
  <c r="M581" i="7" a="1"/>
  <c r="M581" i="7" s="1"/>
  <c r="M582" i="7" a="1"/>
  <c r="M582" i="7" s="1"/>
  <c r="M583" i="7" a="1"/>
  <c r="M583" i="7" s="1"/>
  <c r="M584" i="7" a="1"/>
  <c r="M584" i="7" s="1"/>
  <c r="M585" i="7" a="1"/>
  <c r="M585" i="7"/>
  <c r="M586" i="7" a="1"/>
  <c r="M586" i="7" s="1"/>
  <c r="M587" i="7" a="1"/>
  <c r="M587" i="7" s="1"/>
  <c r="M588" i="7" a="1"/>
  <c r="M588" i="7" s="1"/>
  <c r="M589" i="7" a="1"/>
  <c r="M589" i="7" s="1"/>
  <c r="M590" i="7" a="1"/>
  <c r="M590" i="7"/>
  <c r="M591" i="7" a="1"/>
  <c r="M591" i="7" s="1"/>
  <c r="M592" i="7" a="1"/>
  <c r="M592" i="7" s="1"/>
  <c r="M593" i="7" a="1"/>
  <c r="M593" i="7" s="1"/>
  <c r="M594" i="7" a="1"/>
  <c r="M594" i="7" s="1"/>
  <c r="M595" i="7" a="1"/>
  <c r="M595" i="7" s="1"/>
  <c r="M596" i="7" a="1"/>
  <c r="M596" i="7" s="1"/>
  <c r="M597" i="7" a="1"/>
  <c r="M597" i="7" s="1"/>
  <c r="M598" i="7" a="1"/>
  <c r="M598" i="7"/>
  <c r="M599" i="7" a="1"/>
  <c r="M599" i="7" s="1"/>
  <c r="M600" i="7" a="1"/>
  <c r="M600" i="7" s="1"/>
  <c r="M601" i="7" a="1"/>
  <c r="M601" i="7" s="1"/>
  <c r="M602" i="7" a="1"/>
  <c r="M602" i="7" s="1"/>
  <c r="M603" i="7" a="1"/>
  <c r="M603" i="7" s="1"/>
  <c r="M604" i="7" a="1"/>
  <c r="M604" i="7" s="1"/>
  <c r="M605" i="7" a="1"/>
  <c r="M605" i="7" s="1"/>
  <c r="M606" i="7" a="1"/>
  <c r="M606" i="7" s="1"/>
  <c r="M607" i="7" a="1"/>
  <c r="M607" i="7" s="1"/>
  <c r="M608" i="7" a="1"/>
  <c r="M608" i="7" s="1"/>
  <c r="M609" i="7" a="1"/>
  <c r="M609" i="7"/>
  <c r="M610" i="7" a="1"/>
  <c r="M610" i="7" s="1"/>
  <c r="M611" i="7" a="1"/>
  <c r="M611" i="7" s="1"/>
  <c r="M612" i="7" a="1"/>
  <c r="M612" i="7" s="1"/>
  <c r="M613" i="7" a="1"/>
  <c r="M613" i="7" s="1"/>
  <c r="M614" i="7" a="1"/>
  <c r="M614" i="7" s="1"/>
  <c r="M615" i="7" a="1"/>
  <c r="M615" i="7" s="1"/>
  <c r="M616" i="7" a="1"/>
  <c r="M616" i="7" s="1"/>
  <c r="M617" i="7" a="1"/>
  <c r="M617" i="7"/>
  <c r="M618" i="7" a="1"/>
  <c r="M618" i="7" s="1"/>
  <c r="M619" i="7" a="1"/>
  <c r="M619" i="7" s="1"/>
  <c r="M620" i="7" a="1"/>
  <c r="M620" i="7" s="1"/>
  <c r="M621" i="7" a="1"/>
  <c r="M621" i="7" s="1"/>
  <c r="M622" i="7" a="1"/>
  <c r="M622" i="7"/>
  <c r="M623" i="7" a="1"/>
  <c r="M623" i="7" s="1"/>
  <c r="M624" i="7" a="1"/>
  <c r="M624" i="7" s="1"/>
  <c r="M625" i="7" a="1"/>
  <c r="M625" i="7"/>
  <c r="M626" i="7" a="1"/>
  <c r="M626" i="7" s="1"/>
  <c r="M627" i="7" a="1"/>
  <c r="M627" i="7" s="1"/>
  <c r="M628" i="7" a="1"/>
  <c r="M628" i="7" s="1"/>
  <c r="M629" i="7" a="1"/>
  <c r="M629" i="7" s="1"/>
  <c r="M630" i="7" a="1"/>
  <c r="M630" i="7"/>
  <c r="M631" i="7" a="1"/>
  <c r="M631" i="7" s="1"/>
  <c r="M632" i="7" a="1"/>
  <c r="M632" i="7" s="1"/>
  <c r="M633" i="7" a="1"/>
  <c r="M633" i="7" s="1"/>
  <c r="M634" i="7" a="1"/>
  <c r="M634" i="7" s="1"/>
  <c r="M635" i="7" a="1"/>
  <c r="M635" i="7" s="1"/>
  <c r="M636" i="7" a="1"/>
  <c r="M636" i="7" s="1"/>
  <c r="M637" i="7" a="1"/>
  <c r="M637" i="7" s="1"/>
  <c r="M638" i="7" a="1"/>
  <c r="M638" i="7" s="1"/>
  <c r="M639" i="7" a="1"/>
  <c r="M639" i="7" s="1"/>
  <c r="M640" i="7" a="1"/>
  <c r="M640" i="7" s="1"/>
  <c r="M641" i="7" a="1"/>
  <c r="M641" i="7"/>
  <c r="M642" i="7" a="1"/>
  <c r="M642" i="7" s="1"/>
  <c r="M643" i="7" a="1"/>
  <c r="M643" i="7" s="1"/>
  <c r="M644" i="7" a="1"/>
  <c r="M644" i="7" s="1"/>
  <c r="M645" i="7" a="1"/>
  <c r="M645" i="7" s="1"/>
  <c r="M646" i="7" a="1"/>
  <c r="M646" i="7" s="1"/>
  <c r="M647" i="7" a="1"/>
  <c r="M647" i="7" s="1"/>
  <c r="M648" i="7" a="1"/>
  <c r="M648" i="7" s="1"/>
  <c r="M649" i="7" a="1"/>
  <c r="M649" i="7"/>
  <c r="M650" i="7" a="1"/>
  <c r="M650" i="7" s="1"/>
  <c r="M651" i="7" a="1"/>
  <c r="M651" i="7" s="1"/>
  <c r="M652" i="7" a="1"/>
  <c r="M652" i="7" s="1"/>
  <c r="M653" i="7" a="1"/>
  <c r="M653" i="7" s="1"/>
  <c r="M654" i="7" a="1"/>
  <c r="M654" i="7"/>
  <c r="M655" i="7" a="1"/>
  <c r="M655" i="7" s="1"/>
  <c r="M656" i="7" a="1"/>
  <c r="M656" i="7" s="1"/>
  <c r="M657" i="7" a="1"/>
  <c r="M657" i="7" s="1"/>
  <c r="M658" i="7" a="1"/>
  <c r="M658" i="7" s="1"/>
  <c r="M659" i="7" a="1"/>
  <c r="M659" i="7" s="1"/>
  <c r="M660" i="7" a="1"/>
  <c r="M660" i="7" s="1"/>
  <c r="M661" i="7" a="1"/>
  <c r="M661" i="7" s="1"/>
  <c r="M662" i="7" a="1"/>
  <c r="M662" i="7"/>
  <c r="M663" i="7" a="1"/>
  <c r="M663" i="7" s="1"/>
  <c r="M664" i="7" a="1"/>
  <c r="M664" i="7" s="1"/>
  <c r="M665" i="7" a="1"/>
  <c r="M665" i="7" s="1"/>
  <c r="M666" i="7" a="1"/>
  <c r="M666" i="7" s="1"/>
  <c r="M667" i="7" a="1"/>
  <c r="M667" i="7" s="1"/>
  <c r="M668" i="7" a="1"/>
  <c r="M668" i="7" s="1"/>
  <c r="M669" i="7" a="1"/>
  <c r="M669" i="7" s="1"/>
  <c r="M670" i="7" a="1"/>
  <c r="M670" i="7" s="1"/>
  <c r="M671" i="7" a="1"/>
  <c r="M671" i="7" s="1"/>
  <c r="M672" i="7" a="1"/>
  <c r="M672" i="7" s="1"/>
  <c r="M673" i="7" a="1"/>
  <c r="M673" i="7"/>
  <c r="M674" i="7" a="1"/>
  <c r="M674" i="7" s="1"/>
  <c r="M675" i="7" a="1"/>
  <c r="M675" i="7" s="1"/>
  <c r="M676" i="7" a="1"/>
  <c r="M676" i="7" s="1"/>
  <c r="M677" i="7" a="1"/>
  <c r="M677" i="7" s="1"/>
  <c r="M678" i="7" a="1"/>
  <c r="M678" i="7" s="1"/>
  <c r="M679" i="7" a="1"/>
  <c r="M679" i="7" s="1"/>
  <c r="M680" i="7" a="1"/>
  <c r="M680" i="7" s="1"/>
  <c r="M681" i="7" a="1"/>
  <c r="M681" i="7"/>
  <c r="M682" i="7" a="1"/>
  <c r="M682" i="7" s="1"/>
  <c r="M683" i="7" a="1"/>
  <c r="M683" i="7" s="1"/>
  <c r="M684" i="7" a="1"/>
  <c r="M684" i="7"/>
  <c r="M685" i="7" a="1"/>
  <c r="M685" i="7"/>
  <c r="M686" i="7" a="1"/>
  <c r="M686" i="7" s="1"/>
  <c r="M687" i="7" a="1"/>
  <c r="M687" i="7" s="1"/>
  <c r="M688" i="7" a="1"/>
  <c r="M688" i="7"/>
  <c r="M689" i="7" a="1"/>
  <c r="M689" i="7" s="1"/>
  <c r="M690" i="7" a="1"/>
  <c r="M690" i="7" s="1"/>
  <c r="M691" i="7" a="1"/>
  <c r="M691" i="7" s="1"/>
  <c r="M692" i="7" a="1"/>
  <c r="M692" i="7"/>
  <c r="M693" i="7" a="1"/>
  <c r="M693" i="7"/>
  <c r="M694" i="7" a="1"/>
  <c r="M694" i="7" s="1"/>
  <c r="M695" i="7" a="1"/>
  <c r="M695" i="7" s="1"/>
  <c r="M696" i="7" a="1"/>
  <c r="M696" i="7"/>
  <c r="M697" i="7" a="1"/>
  <c r="M697" i="7" s="1"/>
  <c r="M698" i="7" a="1"/>
  <c r="M698" i="7" s="1"/>
  <c r="M699" i="7" a="1"/>
  <c r="M699" i="7" s="1"/>
  <c r="M700" i="7" a="1"/>
  <c r="M700" i="7"/>
  <c r="M701" i="7" a="1"/>
  <c r="M701" i="7"/>
  <c r="M702" i="7" a="1"/>
  <c r="M702" i="7" s="1"/>
  <c r="M703" i="7" a="1"/>
  <c r="M703" i="7" s="1"/>
  <c r="M704" i="7" a="1"/>
  <c r="M704" i="7"/>
  <c r="M705" i="7" a="1"/>
  <c r="M705" i="7" s="1"/>
  <c r="M706" i="7" a="1"/>
  <c r="M706" i="7" s="1"/>
  <c r="M707" i="7" a="1"/>
  <c r="M707" i="7" s="1"/>
  <c r="M708" i="7" a="1"/>
  <c r="M708" i="7"/>
  <c r="M709" i="7" a="1"/>
  <c r="M709" i="7"/>
  <c r="M710" i="7" a="1"/>
  <c r="M710" i="7" s="1"/>
  <c r="M711" i="7" a="1"/>
  <c r="M711" i="7" s="1"/>
  <c r="M712" i="7" a="1"/>
  <c r="M712" i="7"/>
  <c r="M713" i="7" a="1"/>
  <c r="M713" i="7" s="1"/>
  <c r="M714" i="7" a="1"/>
  <c r="M714" i="7" s="1"/>
  <c r="M715" i="7" a="1"/>
  <c r="M715" i="7" s="1"/>
  <c r="M716" i="7" a="1"/>
  <c r="M716" i="7"/>
  <c r="M717" i="7" a="1"/>
  <c r="M717" i="7"/>
  <c r="M718" i="7" a="1"/>
  <c r="M718" i="7" s="1"/>
  <c r="M719" i="7" a="1"/>
  <c r="M719" i="7" s="1"/>
  <c r="M720" i="7" a="1"/>
  <c r="M720" i="7"/>
  <c r="M721" i="7" a="1"/>
  <c r="M721" i="7" s="1"/>
  <c r="M722" i="7" a="1"/>
  <c r="M722" i="7" s="1"/>
  <c r="M723" i="7" a="1"/>
  <c r="M723" i="7" s="1"/>
  <c r="M724" i="7" a="1"/>
  <c r="M724" i="7"/>
  <c r="M725" i="7" a="1"/>
  <c r="M725" i="7"/>
  <c r="M726" i="7" a="1"/>
  <c r="M726" i="7" s="1"/>
  <c r="M727" i="7" a="1"/>
  <c r="M727" i="7" s="1"/>
  <c r="M728" i="7" a="1"/>
  <c r="M728" i="7"/>
  <c r="M729" i="7" a="1"/>
  <c r="M729" i="7" s="1"/>
  <c r="M730" i="7" a="1"/>
  <c r="M730" i="7" s="1"/>
  <c r="M731" i="7" a="1"/>
  <c r="M731" i="7" s="1"/>
  <c r="M732" i="7" a="1"/>
  <c r="M732" i="7"/>
  <c r="M733" i="7" a="1"/>
  <c r="M733" i="7"/>
  <c r="M734" i="7" a="1"/>
  <c r="M734" i="7" s="1"/>
  <c r="M735" i="7" a="1"/>
  <c r="M735" i="7" s="1"/>
  <c r="M736" i="7" a="1"/>
  <c r="M736" i="7"/>
  <c r="M737" i="7" a="1"/>
  <c r="M737" i="7" s="1"/>
  <c r="M738" i="7" a="1"/>
  <c r="M738" i="7" s="1"/>
  <c r="M739" i="7" a="1"/>
  <c r="M739" i="7" s="1"/>
  <c r="M740" i="7" a="1"/>
  <c r="M740" i="7"/>
  <c r="M741" i="7" a="1"/>
  <c r="M741" i="7" s="1"/>
  <c r="M742" i="7" a="1"/>
  <c r="M742" i="7" s="1"/>
  <c r="M743" i="7" a="1"/>
  <c r="M743" i="7" s="1"/>
  <c r="M744" i="7" a="1"/>
  <c r="M744" i="7"/>
  <c r="M745" i="7" a="1"/>
  <c r="M745" i="7" s="1"/>
  <c r="M746" i="7" a="1"/>
  <c r="M746" i="7" s="1"/>
  <c r="M747" i="7" a="1"/>
  <c r="M747" i="7" s="1"/>
  <c r="M748" i="7" a="1"/>
  <c r="M748" i="7"/>
  <c r="M749" i="7" a="1"/>
  <c r="M749" i="7" s="1"/>
  <c r="M750" i="7" a="1"/>
  <c r="M750" i="7" s="1"/>
  <c r="M751" i="7" a="1"/>
  <c r="M751" i="7" s="1"/>
  <c r="M752" i="7" a="1"/>
  <c r="M752" i="7"/>
  <c r="M753" i="7" a="1"/>
  <c r="M753" i="7" s="1"/>
  <c r="M754" i="7" a="1"/>
  <c r="M754" i="7" s="1"/>
  <c r="M755" i="7" a="1"/>
  <c r="M755" i="7" s="1"/>
  <c r="M756" i="7" a="1"/>
  <c r="M756" i="7"/>
  <c r="M757" i="7" a="1"/>
  <c r="M757" i="7" s="1"/>
  <c r="M758" i="7" a="1"/>
  <c r="M758" i="7" s="1"/>
  <c r="M759" i="7" a="1"/>
  <c r="M759" i="7" s="1"/>
  <c r="M760" i="7" a="1"/>
  <c r="M760" i="7"/>
  <c r="M761" i="7" a="1"/>
  <c r="M761" i="7" s="1"/>
  <c r="M762" i="7" a="1"/>
  <c r="M762" i="7" s="1"/>
  <c r="M763" i="7" a="1"/>
  <c r="M763" i="7" s="1"/>
  <c r="M764" i="7" a="1"/>
  <c r="M764" i="7"/>
  <c r="M765" i="7" a="1"/>
  <c r="M765" i="7" s="1"/>
  <c r="M766" i="7" a="1"/>
  <c r="M766" i="7" s="1"/>
  <c r="M767" i="7" a="1"/>
  <c r="M767" i="7" s="1"/>
  <c r="M768" i="7" a="1"/>
  <c r="M768" i="7"/>
  <c r="M769" i="7" a="1"/>
  <c r="M769" i="7" s="1"/>
  <c r="M770" i="7" a="1"/>
  <c r="M770" i="7" s="1"/>
  <c r="M771" i="7" a="1"/>
  <c r="M771" i="7" s="1"/>
  <c r="M772" i="7" a="1"/>
  <c r="M772" i="7"/>
  <c r="M773" i="7" a="1"/>
  <c r="M773" i="7" s="1"/>
  <c r="M774" i="7" a="1"/>
  <c r="M774" i="7" s="1"/>
  <c r="M775" i="7" a="1"/>
  <c r="M775" i="7" s="1"/>
  <c r="M776" i="7" a="1"/>
  <c r="M776" i="7"/>
  <c r="M777" i="7" a="1"/>
  <c r="M777" i="7" s="1"/>
  <c r="M778" i="7" a="1"/>
  <c r="M778" i="7" s="1"/>
  <c r="M779" i="7" a="1"/>
  <c r="M779" i="7" s="1"/>
  <c r="M780" i="7" a="1"/>
  <c r="M780" i="7"/>
  <c r="M781" i="7" a="1"/>
  <c r="M781" i="7" s="1"/>
  <c r="M782" i="7" a="1"/>
  <c r="M782" i="7" s="1"/>
  <c r="M783" i="7" a="1"/>
  <c r="M783" i="7" s="1"/>
  <c r="M784" i="7" a="1"/>
  <c r="M784" i="7"/>
  <c r="M785" i="7" a="1"/>
  <c r="M785" i="7" s="1"/>
  <c r="M786" i="7" a="1"/>
  <c r="M786" i="7" s="1"/>
  <c r="M787" i="7" a="1"/>
  <c r="M787" i="7" s="1"/>
  <c r="M788" i="7" a="1"/>
  <c r="M788" i="7"/>
  <c r="M789" i="7" a="1"/>
  <c r="M789" i="7" s="1"/>
  <c r="M790" i="7" a="1"/>
  <c r="M790" i="7" s="1"/>
  <c r="M791" i="7" a="1"/>
  <c r="M791" i="7" s="1"/>
  <c r="M792" i="7" a="1"/>
  <c r="M792" i="7"/>
  <c r="M793" i="7" a="1"/>
  <c r="M793" i="7" s="1"/>
  <c r="M794" i="7" a="1"/>
  <c r="M794" i="7" s="1"/>
  <c r="M795" i="7" a="1"/>
  <c r="M795" i="7" s="1"/>
  <c r="M796" i="7" a="1"/>
  <c r="M796" i="7"/>
  <c r="M797" i="7" a="1"/>
  <c r="M797" i="7" s="1"/>
  <c r="M798" i="7" a="1"/>
  <c r="M798" i="7" s="1"/>
  <c r="M799" i="7" a="1"/>
  <c r="M799" i="7" s="1"/>
  <c r="M800" i="7" a="1"/>
  <c r="M800" i="7"/>
  <c r="M801" i="7" a="1"/>
  <c r="M801" i="7" s="1"/>
  <c r="M802" i="7" a="1"/>
  <c r="M802" i="7" s="1"/>
  <c r="M803" i="7" a="1"/>
  <c r="M803" i="7" s="1"/>
  <c r="M804" i="7" a="1"/>
  <c r="M804" i="7"/>
  <c r="M805" i="7" a="1"/>
  <c r="M805" i="7" s="1"/>
  <c r="M806" i="7" a="1"/>
  <c r="M806" i="7" s="1"/>
  <c r="M807" i="7" a="1"/>
  <c r="M807" i="7" s="1"/>
  <c r="M808" i="7" a="1"/>
  <c r="M808" i="7"/>
  <c r="M809" i="7" a="1"/>
  <c r="M809" i="7" s="1"/>
  <c r="M810" i="7" a="1"/>
  <c r="M810" i="7" s="1"/>
  <c r="M811" i="7" a="1"/>
  <c r="M811" i="7" s="1"/>
  <c r="M812" i="7" a="1"/>
  <c r="M812" i="7"/>
  <c r="M813" i="7" a="1"/>
  <c r="M813" i="7" s="1"/>
  <c r="M814" i="7" a="1"/>
  <c r="M814" i="7" s="1"/>
  <c r="M815" i="7" a="1"/>
  <c r="M815" i="7" s="1"/>
  <c r="M816" i="7" a="1"/>
  <c r="M816" i="7"/>
  <c r="M817" i="7" a="1"/>
  <c r="M817" i="7" s="1"/>
  <c r="M818" i="7" a="1"/>
  <c r="M818" i="7" s="1"/>
  <c r="M819" i="7" a="1"/>
  <c r="M819" i="7" s="1"/>
  <c r="M820" i="7" a="1"/>
  <c r="M820" i="7"/>
  <c r="M821" i="7" a="1"/>
  <c r="M821" i="7" s="1"/>
  <c r="M822" i="7" a="1"/>
  <c r="M822" i="7" s="1"/>
  <c r="M823" i="7" a="1"/>
  <c r="M823" i="7" s="1"/>
  <c r="M824" i="7" a="1"/>
  <c r="M824" i="7" s="1"/>
  <c r="M825" i="7" a="1"/>
  <c r="M825" i="7" s="1"/>
  <c r="M826" i="7" a="1"/>
  <c r="M826" i="7" s="1"/>
  <c r="M827" i="7" a="1"/>
  <c r="M827" i="7" s="1"/>
  <c r="M828" i="7" a="1"/>
  <c r="M828" i="7"/>
  <c r="M829" i="7" a="1"/>
  <c r="M829" i="7" s="1"/>
  <c r="M830" i="7" a="1"/>
  <c r="M830" i="7" s="1"/>
  <c r="M831" i="7" a="1"/>
  <c r="M831" i="7" s="1"/>
  <c r="M832" i="7" a="1"/>
  <c r="M832" i="7" s="1"/>
  <c r="M833" i="7" a="1"/>
  <c r="M833" i="7" s="1"/>
  <c r="M834" i="7" a="1"/>
  <c r="M834" i="7" s="1"/>
  <c r="M835" i="7" a="1"/>
  <c r="M835" i="7" s="1"/>
  <c r="M836" i="7" a="1"/>
  <c r="M836" i="7"/>
  <c r="M837" i="7" a="1"/>
  <c r="M837" i="7" s="1"/>
  <c r="M838" i="7" a="1"/>
  <c r="M838" i="7" s="1"/>
  <c r="M839" i="7" a="1"/>
  <c r="M839" i="7" s="1"/>
  <c r="M840" i="7" a="1"/>
  <c r="M840" i="7" s="1"/>
  <c r="M841" i="7" a="1"/>
  <c r="M841" i="7" s="1"/>
  <c r="M842" i="7" a="1"/>
  <c r="M842" i="7" s="1"/>
  <c r="M843" i="7" a="1"/>
  <c r="M843" i="7" s="1"/>
  <c r="M844" i="7" a="1"/>
  <c r="M844" i="7"/>
  <c r="M845" i="7" a="1"/>
  <c r="M845" i="7" s="1"/>
  <c r="M846" i="7" a="1"/>
  <c r="M846" i="7" s="1"/>
  <c r="M847" i="7" a="1"/>
  <c r="M847" i="7" s="1"/>
  <c r="M848" i="7" a="1"/>
  <c r="M848" i="7" s="1"/>
  <c r="M849" i="7" a="1"/>
  <c r="M849" i="7" s="1"/>
  <c r="M850" i="7" a="1"/>
  <c r="M850" i="7" s="1"/>
  <c r="M851" i="7" a="1"/>
  <c r="M851" i="7" s="1"/>
  <c r="M852" i="7" a="1"/>
  <c r="M852" i="7"/>
  <c r="M853" i="7" a="1"/>
  <c r="M853" i="7" s="1"/>
  <c r="M854" i="7" a="1"/>
  <c r="M854" i="7" s="1"/>
  <c r="M855" i="7" a="1"/>
  <c r="M855" i="7" s="1"/>
  <c r="M856" i="7" a="1"/>
  <c r="M856" i="7" s="1"/>
  <c r="M857" i="7" a="1"/>
  <c r="M857" i="7" s="1"/>
  <c r="M858" i="7" a="1"/>
  <c r="M858" i="7" s="1"/>
  <c r="M859" i="7" a="1"/>
  <c r="M859" i="7" s="1"/>
  <c r="M860" i="7" a="1"/>
  <c r="M860" i="7"/>
  <c r="M861" i="7" a="1"/>
  <c r="M861" i="7" s="1"/>
  <c r="M862" i="7" a="1"/>
  <c r="M862" i="7" s="1"/>
  <c r="M863" i="7" a="1"/>
  <c r="M863" i="7" s="1"/>
  <c r="M864" i="7" a="1"/>
  <c r="M864" i="7" s="1"/>
  <c r="M865" i="7" a="1"/>
  <c r="M865" i="7" s="1"/>
  <c r="M866" i="7" a="1"/>
  <c r="M866" i="7" s="1"/>
  <c r="M867" i="7" a="1"/>
  <c r="M867" i="7" s="1"/>
  <c r="M868" i="7" a="1"/>
  <c r="M868" i="7"/>
  <c r="M869" i="7" a="1"/>
  <c r="M869" i="7" s="1"/>
  <c r="M870" i="7" a="1"/>
  <c r="M870" i="7" s="1"/>
  <c r="M871" i="7" a="1"/>
  <c r="M871" i="7" s="1"/>
  <c r="M872" i="7" a="1"/>
  <c r="M872" i="7" s="1"/>
  <c r="M873" i="7" a="1"/>
  <c r="M873" i="7" s="1"/>
  <c r="M874" i="7" a="1"/>
  <c r="M874" i="7" s="1"/>
  <c r="M875" i="7" a="1"/>
  <c r="M875" i="7" s="1"/>
  <c r="M876" i="7" a="1"/>
  <c r="M876" i="7"/>
  <c r="M877" i="7" a="1"/>
  <c r="M877" i="7" s="1"/>
  <c r="M878" i="7" a="1"/>
  <c r="M878" i="7" s="1"/>
  <c r="M879" i="7" a="1"/>
  <c r="M879" i="7" s="1"/>
  <c r="M880" i="7" a="1"/>
  <c r="M880" i="7" s="1"/>
  <c r="M881" i="7" a="1"/>
  <c r="M881" i="7" s="1"/>
  <c r="M882" i="7" a="1"/>
  <c r="M882" i="7" s="1"/>
  <c r="M883" i="7" a="1"/>
  <c r="M883" i="7" s="1"/>
  <c r="M884" i="7" a="1"/>
  <c r="M884" i="7"/>
  <c r="M885" i="7" a="1"/>
  <c r="M885" i="7" s="1"/>
  <c r="M886" i="7" a="1"/>
  <c r="M886" i="7" s="1"/>
  <c r="M887" i="7" a="1"/>
  <c r="M887" i="7" s="1"/>
  <c r="M888" i="7" a="1"/>
  <c r="M888" i="7" s="1"/>
  <c r="M889" i="7" a="1"/>
  <c r="M889" i="7" s="1"/>
  <c r="M890" i="7" a="1"/>
  <c r="M890" i="7" s="1"/>
  <c r="M891" i="7" a="1"/>
  <c r="M891" i="7" s="1"/>
  <c r="M892" i="7" a="1"/>
  <c r="M892" i="7"/>
  <c r="M893" i="7" a="1"/>
  <c r="M893" i="7" s="1"/>
  <c r="M894" i="7" a="1"/>
  <c r="M894" i="7" s="1"/>
  <c r="M895" i="7" a="1"/>
  <c r="M895" i="7" s="1"/>
  <c r="M896" i="7" a="1"/>
  <c r="M896" i="7" s="1"/>
  <c r="M897" i="7" a="1"/>
  <c r="M897" i="7" s="1"/>
  <c r="M898" i="7" a="1"/>
  <c r="M898" i="7" s="1"/>
  <c r="M899" i="7" a="1"/>
  <c r="M899" i="7" s="1"/>
  <c r="M900" i="7" a="1"/>
  <c r="M900" i="7"/>
  <c r="M901" i="7" a="1"/>
  <c r="M901" i="7" s="1"/>
  <c r="M902" i="7" a="1"/>
  <c r="M902" i="7" s="1"/>
  <c r="M903" i="7" a="1"/>
  <c r="M903" i="7" s="1"/>
  <c r="M904" i="7" a="1"/>
  <c r="M904" i="7" s="1"/>
  <c r="M905" i="7" a="1"/>
  <c r="M905" i="7" s="1"/>
  <c r="M906" i="7" a="1"/>
  <c r="M906" i="7" s="1"/>
  <c r="M907" i="7" a="1"/>
  <c r="M907" i="7" s="1"/>
  <c r="M908" i="7" a="1"/>
  <c r="M908" i="7"/>
  <c r="M909" i="7" a="1"/>
  <c r="M909" i="7" s="1"/>
  <c r="M910" i="7" a="1"/>
  <c r="M910" i="7" s="1"/>
  <c r="M911" i="7" a="1"/>
  <c r="M911" i="7" s="1"/>
  <c r="M912" i="7" a="1"/>
  <c r="M912" i="7" s="1"/>
  <c r="M913" i="7" a="1"/>
  <c r="M913" i="7" s="1"/>
  <c r="M914" i="7" a="1"/>
  <c r="M914" i="7" s="1"/>
  <c r="M915" i="7" a="1"/>
  <c r="M915" i="7" s="1"/>
  <c r="M916" i="7" a="1"/>
  <c r="M916" i="7"/>
  <c r="M917" i="7" a="1"/>
  <c r="M917" i="7" s="1"/>
  <c r="M918" i="7" a="1"/>
  <c r="M918" i="7" s="1"/>
  <c r="M919" i="7" a="1"/>
  <c r="M919" i="7" s="1"/>
  <c r="M920" i="7" a="1"/>
  <c r="M920" i="7" s="1"/>
  <c r="M921" i="7" a="1"/>
  <c r="M921" i="7" s="1"/>
  <c r="M922" i="7" a="1"/>
  <c r="M922" i="7" s="1"/>
  <c r="M923" i="7" a="1"/>
  <c r="M923" i="7" s="1"/>
  <c r="M924" i="7" a="1"/>
  <c r="M924" i="7"/>
  <c r="M925" i="7" a="1"/>
  <c r="M925" i="7" s="1"/>
  <c r="M926" i="7" a="1"/>
  <c r="M926" i="7" s="1"/>
  <c r="M927" i="7" a="1"/>
  <c r="M927" i="7" s="1"/>
  <c r="M928" i="7" a="1"/>
  <c r="M928" i="7" s="1"/>
  <c r="M929" i="7" a="1"/>
  <c r="M929" i="7" s="1"/>
  <c r="M930" i="7" a="1"/>
  <c r="M930" i="7" s="1"/>
  <c r="M931" i="7" a="1"/>
  <c r="M931" i="7" s="1"/>
  <c r="M932" i="7" a="1"/>
  <c r="M932" i="7"/>
  <c r="M933" i="7" a="1"/>
  <c r="M933" i="7" s="1"/>
  <c r="M934" i="7" a="1"/>
  <c r="M934" i="7" s="1"/>
  <c r="M935" i="7" a="1"/>
  <c r="M935" i="7" s="1"/>
  <c r="M936" i="7" a="1"/>
  <c r="M936" i="7" s="1"/>
  <c r="M937" i="7" a="1"/>
  <c r="M937" i="7" s="1"/>
  <c r="M938" i="7" a="1"/>
  <c r="M938" i="7" s="1"/>
  <c r="M939" i="7" a="1"/>
  <c r="M939" i="7" s="1"/>
  <c r="M940" i="7" a="1"/>
  <c r="M940" i="7"/>
  <c r="M941" i="7" a="1"/>
  <c r="M941" i="7" s="1"/>
  <c r="M942" i="7" a="1"/>
  <c r="M942" i="7" s="1"/>
  <c r="M943" i="7" a="1"/>
  <c r="M943" i="7" s="1"/>
  <c r="M944" i="7" a="1"/>
  <c r="M944" i="7" s="1"/>
  <c r="M945" i="7" a="1"/>
  <c r="M945" i="7" s="1"/>
  <c r="M946" i="7" a="1"/>
  <c r="M946" i="7" s="1"/>
  <c r="M947" i="7" a="1"/>
  <c r="M947" i="7" s="1"/>
  <c r="M948" i="7" a="1"/>
  <c r="M948" i="7"/>
  <c r="M949" i="7" a="1"/>
  <c r="M949" i="7" s="1"/>
  <c r="M950" i="7" a="1"/>
  <c r="M950" i="7" s="1"/>
  <c r="M951" i="7" a="1"/>
  <c r="M951" i="7" s="1"/>
  <c r="M952" i="7" a="1"/>
  <c r="M952" i="7" s="1"/>
  <c r="M953" i="7" a="1"/>
  <c r="M953" i="7" s="1"/>
  <c r="M954" i="7" a="1"/>
  <c r="M954" i="7" s="1"/>
  <c r="M955" i="7" a="1"/>
  <c r="M955" i="7" s="1"/>
  <c r="M956" i="7" a="1"/>
  <c r="M956" i="7"/>
  <c r="M957" i="7" a="1"/>
  <c r="M957" i="7" s="1"/>
  <c r="M958" i="7" a="1"/>
  <c r="M958" i="7" s="1"/>
  <c r="M959" i="7" a="1"/>
  <c r="M959" i="7" s="1"/>
  <c r="M960" i="7" a="1"/>
  <c r="M960" i="7" s="1"/>
  <c r="M961" i="7" a="1"/>
  <c r="M961" i="7" s="1"/>
  <c r="M962" i="7" a="1"/>
  <c r="M962" i="7" s="1"/>
  <c r="M963" i="7" a="1"/>
  <c r="M963" i="7" s="1"/>
  <c r="M964" i="7" a="1"/>
  <c r="M964" i="7"/>
  <c r="M965" i="7" a="1"/>
  <c r="M965" i="7" s="1"/>
  <c r="M966" i="7" a="1"/>
  <c r="M966" i="7" s="1"/>
  <c r="M967" i="7" a="1"/>
  <c r="M967" i="7" s="1"/>
  <c r="M968" i="7" a="1"/>
  <c r="M968" i="7" s="1"/>
  <c r="M969" i="7" a="1"/>
  <c r="M969" i="7" s="1"/>
  <c r="M970" i="7" a="1"/>
  <c r="M970" i="7" s="1"/>
  <c r="M971" i="7" a="1"/>
  <c r="M971" i="7" s="1"/>
  <c r="M972" i="7" a="1"/>
  <c r="M972" i="7"/>
  <c r="M973" i="7" a="1"/>
  <c r="M973" i="7" s="1"/>
  <c r="M974" i="7" a="1"/>
  <c r="M974" i="7" s="1"/>
  <c r="M975" i="7" a="1"/>
  <c r="M975" i="7" s="1"/>
  <c r="M976" i="7" a="1"/>
  <c r="M976" i="7" s="1"/>
  <c r="M977" i="7" a="1"/>
  <c r="M977" i="7" s="1"/>
  <c r="M978" i="7" a="1"/>
  <c r="M978" i="7" s="1"/>
  <c r="M979" i="7" a="1"/>
  <c r="M979" i="7" s="1"/>
  <c r="M980" i="7" a="1"/>
  <c r="M980" i="7"/>
  <c r="M981" i="7" a="1"/>
  <c r="M981" i="7" s="1"/>
  <c r="M982" i="7" a="1"/>
  <c r="M982" i="7" s="1"/>
  <c r="M983" i="7" a="1"/>
  <c r="M983" i="7" s="1"/>
  <c r="M984" i="7" a="1"/>
  <c r="M984" i="7" s="1"/>
  <c r="M985" i="7" a="1"/>
  <c r="M985" i="7" s="1"/>
  <c r="M986" i="7" a="1"/>
  <c r="M986" i="7" s="1"/>
  <c r="M987" i="7" a="1"/>
  <c r="M987" i="7" s="1"/>
  <c r="M988" i="7" a="1"/>
  <c r="M988" i="7"/>
  <c r="M989" i="7" a="1"/>
  <c r="M989" i="7" s="1"/>
  <c r="M990" i="7" a="1"/>
  <c r="M990" i="7" s="1"/>
  <c r="M991" i="7" a="1"/>
  <c r="M991" i="7" s="1"/>
  <c r="M992" i="7" a="1"/>
  <c r="M992" i="7" s="1"/>
  <c r="M993" i="7" a="1"/>
  <c r="M993" i="7" s="1"/>
  <c r="M994" i="7" a="1"/>
  <c r="M994" i="7" s="1"/>
  <c r="M995" i="7" a="1"/>
  <c r="M995" i="7" s="1"/>
  <c r="M996" i="7" a="1"/>
  <c r="M996" i="7"/>
  <c r="M997" i="7" a="1"/>
  <c r="M997" i="7" s="1"/>
  <c r="M998" i="7" a="1"/>
  <c r="M998" i="7" s="1"/>
  <c r="M999" i="7" a="1"/>
  <c r="M999" i="7" s="1"/>
  <c r="M1000" i="7" a="1"/>
  <c r="M1000" i="7" s="1"/>
  <c r="M1001" i="7" a="1"/>
  <c r="M1001" i="7" s="1"/>
  <c r="L1001" i="7" a="1"/>
  <c r="L1001" i="7" s="1"/>
  <c r="L1000" i="7" a="1"/>
  <c r="L1000" i="7" s="1"/>
  <c r="L999" i="7" a="1"/>
  <c r="L999" i="7" s="1"/>
  <c r="L998" i="7" a="1"/>
  <c r="L998" i="7" s="1"/>
  <c r="L997" i="7" a="1"/>
  <c r="L997" i="7" s="1"/>
  <c r="L996" i="7" a="1"/>
  <c r="L996" i="7" s="1"/>
  <c r="L995" i="7" a="1"/>
  <c r="L995" i="7"/>
  <c r="L994" i="7" a="1"/>
  <c r="L994" i="7" s="1"/>
  <c r="L993" i="7" a="1"/>
  <c r="L993" i="7" s="1"/>
  <c r="L992" i="7" a="1"/>
  <c r="L992" i="7" s="1"/>
  <c r="L991" i="7" a="1"/>
  <c r="L991" i="7" s="1"/>
  <c r="L990" i="7" a="1"/>
  <c r="L990" i="7" s="1"/>
  <c r="L989" i="7" a="1"/>
  <c r="L989" i="7" s="1"/>
  <c r="L988" i="7" a="1"/>
  <c r="L988" i="7" s="1"/>
  <c r="L987" i="7" a="1"/>
  <c r="L987" i="7" s="1"/>
  <c r="L986" i="7" a="1"/>
  <c r="L986" i="7" s="1"/>
  <c r="L985" i="7" a="1"/>
  <c r="L985" i="7" s="1"/>
  <c r="L984" i="7" a="1"/>
  <c r="L984" i="7" s="1"/>
  <c r="L983" i="7" a="1"/>
  <c r="L983" i="7" s="1"/>
  <c r="L982" i="7" a="1"/>
  <c r="L982" i="7" s="1"/>
  <c r="L981" i="7" a="1"/>
  <c r="L981" i="7" s="1"/>
  <c r="L980" i="7" a="1"/>
  <c r="L980" i="7" s="1"/>
  <c r="L979" i="7" a="1"/>
  <c r="L979" i="7" s="1"/>
  <c r="L978" i="7" a="1"/>
  <c r="L978" i="7" s="1"/>
  <c r="L977" i="7" a="1"/>
  <c r="L977" i="7" s="1"/>
  <c r="L976" i="7" a="1"/>
  <c r="L976" i="7" s="1"/>
  <c r="L975" i="7" a="1"/>
  <c r="L975" i="7" s="1"/>
  <c r="L974" i="7" a="1"/>
  <c r="L974" i="7" s="1"/>
  <c r="L973" i="7" a="1"/>
  <c r="L973" i="7" s="1"/>
  <c r="L972" i="7" a="1"/>
  <c r="L972" i="7" s="1"/>
  <c r="L971" i="7" a="1"/>
  <c r="L971" i="7" s="1"/>
  <c r="L970" i="7" a="1"/>
  <c r="L970" i="7" s="1"/>
  <c r="L969" i="7" a="1"/>
  <c r="L969" i="7" s="1"/>
  <c r="L968" i="7" a="1"/>
  <c r="L968" i="7" s="1"/>
  <c r="L967" i="7" a="1"/>
  <c r="L967" i="7" s="1"/>
  <c r="L966" i="7" a="1"/>
  <c r="L966" i="7" s="1"/>
  <c r="L965" i="7" a="1"/>
  <c r="L965" i="7" s="1"/>
  <c r="L964" i="7" a="1"/>
  <c r="L964" i="7" s="1"/>
  <c r="L963" i="7" a="1"/>
  <c r="L963" i="7" s="1"/>
  <c r="L962" i="7" a="1"/>
  <c r="L962" i="7" s="1"/>
  <c r="L961" i="7" a="1"/>
  <c r="L961" i="7" s="1"/>
  <c r="L960" i="7" a="1"/>
  <c r="L960" i="7" s="1"/>
  <c r="L959" i="7" a="1"/>
  <c r="L959" i="7" s="1"/>
  <c r="L958" i="7" a="1"/>
  <c r="L958" i="7" s="1"/>
  <c r="L957" i="7" a="1"/>
  <c r="L957" i="7" s="1"/>
  <c r="L956" i="7" a="1"/>
  <c r="L956" i="7" s="1"/>
  <c r="L955" i="7" a="1"/>
  <c r="L955" i="7" s="1"/>
  <c r="L954" i="7" a="1"/>
  <c r="L954" i="7" s="1"/>
  <c r="L953" i="7" a="1"/>
  <c r="L953" i="7" s="1"/>
  <c r="L952" i="7" a="1"/>
  <c r="L952" i="7" s="1"/>
  <c r="L951" i="7" a="1"/>
  <c r="L951" i="7" s="1"/>
  <c r="L950" i="7" a="1"/>
  <c r="L950" i="7" s="1"/>
  <c r="L949" i="7" a="1"/>
  <c r="L949" i="7" s="1"/>
  <c r="L948" i="7" a="1"/>
  <c r="L948" i="7" s="1"/>
  <c r="L947" i="7" a="1"/>
  <c r="L947" i="7" s="1"/>
  <c r="L946" i="7" a="1"/>
  <c r="L946" i="7" s="1"/>
  <c r="L945" i="7" a="1"/>
  <c r="L945" i="7" s="1"/>
  <c r="L944" i="7" a="1"/>
  <c r="L944" i="7" s="1"/>
  <c r="L943" i="7" a="1"/>
  <c r="L943" i="7" s="1"/>
  <c r="L942" i="7" a="1"/>
  <c r="L942" i="7" s="1"/>
  <c r="L941" i="7" a="1"/>
  <c r="L941" i="7" s="1"/>
  <c r="L940" i="7" a="1"/>
  <c r="L940" i="7" s="1"/>
  <c r="L939" i="7" a="1"/>
  <c r="L939" i="7" s="1"/>
  <c r="L938" i="7" a="1"/>
  <c r="L938" i="7"/>
  <c r="L937" i="7" a="1"/>
  <c r="L937" i="7" s="1"/>
  <c r="L936" i="7" a="1"/>
  <c r="L936" i="7" s="1"/>
  <c r="L935" i="7" a="1"/>
  <c r="L935" i="7" s="1"/>
  <c r="L934" i="7" a="1"/>
  <c r="L934" i="7" s="1"/>
  <c r="L933" i="7" a="1"/>
  <c r="L933" i="7" s="1"/>
  <c r="L932" i="7" a="1"/>
  <c r="L932" i="7" s="1"/>
  <c r="L931" i="7" a="1"/>
  <c r="L931" i="7" s="1"/>
  <c r="L930" i="7" a="1"/>
  <c r="L930" i="7" s="1"/>
  <c r="L929" i="7" a="1"/>
  <c r="L929" i="7" s="1"/>
  <c r="L928" i="7" a="1"/>
  <c r="L928" i="7" s="1"/>
  <c r="L927" i="7" a="1"/>
  <c r="L927" i="7" s="1"/>
  <c r="L926" i="7" a="1"/>
  <c r="L926" i="7" s="1"/>
  <c r="L925" i="7" a="1"/>
  <c r="L925" i="7" s="1"/>
  <c r="L924" i="7" a="1"/>
  <c r="L924" i="7" s="1"/>
  <c r="L923" i="7" a="1"/>
  <c r="L923" i="7" s="1"/>
  <c r="L922" i="7" a="1"/>
  <c r="L922" i="7"/>
  <c r="L921" i="7" a="1"/>
  <c r="L921" i="7" s="1"/>
  <c r="L920" i="7" a="1"/>
  <c r="L920" i="7" s="1"/>
  <c r="L919" i="7" a="1"/>
  <c r="L919" i="7" s="1"/>
  <c r="L918" i="7" a="1"/>
  <c r="L918" i="7" s="1"/>
  <c r="L917" i="7" a="1"/>
  <c r="L917" i="7" s="1"/>
  <c r="L916" i="7" a="1"/>
  <c r="L916" i="7" s="1"/>
  <c r="L915" i="7" a="1"/>
  <c r="L915" i="7" s="1"/>
  <c r="L914" i="7" a="1"/>
  <c r="L914" i="7" s="1"/>
  <c r="L913" i="7" a="1"/>
  <c r="L913" i="7" s="1"/>
  <c r="L912" i="7" a="1"/>
  <c r="L912" i="7" s="1"/>
  <c r="L911" i="7" a="1"/>
  <c r="L911" i="7" s="1"/>
  <c r="L910" i="7" a="1"/>
  <c r="L910" i="7" s="1"/>
  <c r="L909" i="7" a="1"/>
  <c r="L909" i="7" s="1"/>
  <c r="L908" i="7" a="1"/>
  <c r="L908" i="7" s="1"/>
  <c r="L907" i="7" a="1"/>
  <c r="L907" i="7" s="1"/>
  <c r="L906" i="7" a="1"/>
  <c r="L906" i="7" s="1"/>
  <c r="L905" i="7" a="1"/>
  <c r="L905" i="7" s="1"/>
  <c r="L904" i="7" a="1"/>
  <c r="L904" i="7" s="1"/>
  <c r="L903" i="7" a="1"/>
  <c r="L903" i="7" s="1"/>
  <c r="L902" i="7" a="1"/>
  <c r="L902" i="7" s="1"/>
  <c r="L901" i="7" a="1"/>
  <c r="L901" i="7" s="1"/>
  <c r="L900" i="7" a="1"/>
  <c r="L900" i="7" s="1"/>
  <c r="L899" i="7" a="1"/>
  <c r="L899" i="7" s="1"/>
  <c r="L898" i="7" a="1"/>
  <c r="L898" i="7" s="1"/>
  <c r="L897" i="7" a="1"/>
  <c r="L897" i="7" s="1"/>
  <c r="L896" i="7" a="1"/>
  <c r="L896" i="7" s="1"/>
  <c r="L895" i="7" a="1"/>
  <c r="L895" i="7" s="1"/>
  <c r="L894" i="7" a="1"/>
  <c r="L894" i="7" s="1"/>
  <c r="L893" i="7" a="1"/>
  <c r="L893" i="7" s="1"/>
  <c r="L892" i="7" a="1"/>
  <c r="L892" i="7" s="1"/>
  <c r="L891" i="7" a="1"/>
  <c r="L891" i="7" s="1"/>
  <c r="L890" i="7" a="1"/>
  <c r="L890" i="7" s="1"/>
  <c r="L889" i="7" a="1"/>
  <c r="L889" i="7" s="1"/>
  <c r="L888" i="7" a="1"/>
  <c r="L888" i="7" s="1"/>
  <c r="L887" i="7" a="1"/>
  <c r="L887" i="7" s="1"/>
  <c r="L886" i="7" a="1"/>
  <c r="L886" i="7" s="1"/>
  <c r="L885" i="7" a="1"/>
  <c r="L885" i="7" s="1"/>
  <c r="L884" i="7" a="1"/>
  <c r="L884" i="7" s="1"/>
  <c r="L883" i="7" a="1"/>
  <c r="L883" i="7" s="1"/>
  <c r="L882" i="7" a="1"/>
  <c r="L882" i="7"/>
  <c r="L881" i="7" a="1"/>
  <c r="L881" i="7" s="1"/>
  <c r="L880" i="7" a="1"/>
  <c r="L880" i="7" s="1"/>
  <c r="L879" i="7" a="1"/>
  <c r="L879" i="7" s="1"/>
  <c r="L878" i="7" a="1"/>
  <c r="L878" i="7" s="1"/>
  <c r="L877" i="7" a="1"/>
  <c r="L877" i="7" s="1"/>
  <c r="L876" i="7" a="1"/>
  <c r="L876" i="7" s="1"/>
  <c r="L875" i="7" a="1"/>
  <c r="L875" i="7" s="1"/>
  <c r="L874" i="7" a="1"/>
  <c r="L874" i="7" s="1"/>
  <c r="L873" i="7" a="1"/>
  <c r="L873" i="7" s="1"/>
  <c r="L872" i="7" a="1"/>
  <c r="L872" i="7" s="1"/>
  <c r="L871" i="7" a="1"/>
  <c r="L871" i="7" s="1"/>
  <c r="L870" i="7" a="1"/>
  <c r="L870" i="7" s="1"/>
  <c r="L869" i="7" a="1"/>
  <c r="L869" i="7" s="1"/>
  <c r="L868" i="7" a="1"/>
  <c r="L868" i="7" s="1"/>
  <c r="L867" i="7" a="1"/>
  <c r="L867" i="7" s="1"/>
  <c r="L866" i="7" a="1"/>
  <c r="L866" i="7" s="1"/>
  <c r="L865" i="7" a="1"/>
  <c r="L865" i="7" s="1"/>
  <c r="L864" i="7" a="1"/>
  <c r="L864" i="7" s="1"/>
  <c r="L863" i="7" a="1"/>
  <c r="L863" i="7" s="1"/>
  <c r="L862" i="7" a="1"/>
  <c r="L862" i="7" s="1"/>
  <c r="L861" i="7" a="1"/>
  <c r="L861" i="7" s="1"/>
  <c r="L860" i="7" a="1"/>
  <c r="L860" i="7" s="1"/>
  <c r="L859" i="7" a="1"/>
  <c r="L859" i="7" s="1"/>
  <c r="L858" i="7" a="1"/>
  <c r="L858" i="7" s="1"/>
  <c r="L857" i="7" a="1"/>
  <c r="L857" i="7" s="1"/>
  <c r="L856" i="7" a="1"/>
  <c r="L856" i="7" s="1"/>
  <c r="L855" i="7" a="1"/>
  <c r="L855" i="7" s="1"/>
  <c r="L854" i="7" a="1"/>
  <c r="L854" i="7" s="1"/>
  <c r="L853" i="7" a="1"/>
  <c r="L853" i="7" s="1"/>
  <c r="L852" i="7" a="1"/>
  <c r="L852" i="7" s="1"/>
  <c r="L851" i="7" a="1"/>
  <c r="L851" i="7" s="1"/>
  <c r="L850" i="7" a="1"/>
  <c r="L850" i="7" s="1"/>
  <c r="L849" i="7" a="1"/>
  <c r="L849" i="7" s="1"/>
  <c r="L848" i="7" a="1"/>
  <c r="L848" i="7" s="1"/>
  <c r="L847" i="7" a="1"/>
  <c r="L847" i="7" s="1"/>
  <c r="L846" i="7" a="1"/>
  <c r="L846" i="7" s="1"/>
  <c r="L845" i="7" a="1"/>
  <c r="L845" i="7" s="1"/>
  <c r="L844" i="7" a="1"/>
  <c r="L844" i="7" s="1"/>
  <c r="L843" i="7" a="1"/>
  <c r="L843" i="7" s="1"/>
  <c r="L842" i="7" a="1"/>
  <c r="L842" i="7" s="1"/>
  <c r="L841" i="7" a="1"/>
  <c r="L841" i="7" s="1"/>
  <c r="L840" i="7" a="1"/>
  <c r="L840" i="7" s="1"/>
  <c r="L839" i="7" a="1"/>
  <c r="L839" i="7" s="1"/>
  <c r="L838" i="7" a="1"/>
  <c r="L838" i="7" s="1"/>
  <c r="L837" i="7" a="1"/>
  <c r="L837" i="7" s="1"/>
  <c r="L836" i="7" a="1"/>
  <c r="L836" i="7" s="1"/>
  <c r="L835" i="7" a="1"/>
  <c r="L835" i="7" s="1"/>
  <c r="L834" i="7" a="1"/>
  <c r="L834" i="7" s="1"/>
  <c r="L833" i="7" a="1"/>
  <c r="L833" i="7" s="1"/>
  <c r="L832" i="7" a="1"/>
  <c r="L832" i="7" s="1"/>
  <c r="L831" i="7" a="1"/>
  <c r="L831" i="7" s="1"/>
  <c r="L830" i="7" a="1"/>
  <c r="L830" i="7" s="1"/>
  <c r="L829" i="7" a="1"/>
  <c r="L829" i="7" s="1"/>
  <c r="L828" i="7" a="1"/>
  <c r="L828" i="7" s="1"/>
  <c r="L827" i="7" a="1"/>
  <c r="L827" i="7" s="1"/>
  <c r="L826" i="7" a="1"/>
  <c r="L826" i="7" s="1"/>
  <c r="L825" i="7" a="1"/>
  <c r="L825" i="7" s="1"/>
  <c r="L824" i="7" a="1"/>
  <c r="L824" i="7" s="1"/>
  <c r="L823" i="7" a="1"/>
  <c r="L823" i="7" s="1"/>
  <c r="L822" i="7" a="1"/>
  <c r="L822" i="7" s="1"/>
  <c r="L821" i="7" a="1"/>
  <c r="L821" i="7" s="1"/>
  <c r="L820" i="7" a="1"/>
  <c r="L820" i="7" s="1"/>
  <c r="L819" i="7" a="1"/>
  <c r="L819" i="7" s="1"/>
  <c r="L818" i="7" a="1"/>
  <c r="L818" i="7" s="1"/>
  <c r="L817" i="7" a="1"/>
  <c r="L817" i="7" s="1"/>
  <c r="L816" i="7" a="1"/>
  <c r="L816" i="7" s="1"/>
  <c r="L815" i="7" a="1"/>
  <c r="L815" i="7" s="1"/>
  <c r="L814" i="7" a="1"/>
  <c r="L814" i="7" s="1"/>
  <c r="L813" i="7" a="1"/>
  <c r="L813" i="7" s="1"/>
  <c r="L812" i="7" a="1"/>
  <c r="L812" i="7" s="1"/>
  <c r="L811" i="7" a="1"/>
  <c r="L811" i="7" s="1"/>
  <c r="L810" i="7" a="1"/>
  <c r="L810" i="7" s="1"/>
  <c r="L809" i="7" a="1"/>
  <c r="L809" i="7" s="1"/>
  <c r="L808" i="7" a="1"/>
  <c r="L808" i="7" s="1"/>
  <c r="L807" i="7" a="1"/>
  <c r="L807" i="7" s="1"/>
  <c r="L806" i="7" a="1"/>
  <c r="L806" i="7" s="1"/>
  <c r="L805" i="7" a="1"/>
  <c r="L805" i="7" s="1"/>
  <c r="L804" i="7" a="1"/>
  <c r="L804" i="7" s="1"/>
  <c r="L803" i="7" a="1"/>
  <c r="L803" i="7" s="1"/>
  <c r="L802" i="7" a="1"/>
  <c r="L802" i="7" s="1"/>
  <c r="L801" i="7" a="1"/>
  <c r="L801" i="7" s="1"/>
  <c r="L800" i="7" a="1"/>
  <c r="L800" i="7" s="1"/>
  <c r="L799" i="7" a="1"/>
  <c r="L799" i="7" s="1"/>
  <c r="L798" i="7" a="1"/>
  <c r="L798" i="7" s="1"/>
  <c r="L797" i="7" a="1"/>
  <c r="L797" i="7" s="1"/>
  <c r="L796" i="7" a="1"/>
  <c r="L796" i="7" s="1"/>
  <c r="L795" i="7" a="1"/>
  <c r="L795" i="7" s="1"/>
  <c r="L794" i="7" a="1"/>
  <c r="L794" i="7"/>
  <c r="L793" i="7" a="1"/>
  <c r="L793" i="7" s="1"/>
  <c r="L792" i="7" a="1"/>
  <c r="L792" i="7" s="1"/>
  <c r="L791" i="7" a="1"/>
  <c r="L791" i="7" s="1"/>
  <c r="L790" i="7" a="1"/>
  <c r="L790" i="7" s="1"/>
  <c r="L789" i="7" a="1"/>
  <c r="L789" i="7" s="1"/>
  <c r="L788" i="7" a="1"/>
  <c r="L788" i="7" s="1"/>
  <c r="L787" i="7" a="1"/>
  <c r="L787" i="7" s="1"/>
  <c r="L786" i="7" a="1"/>
  <c r="L786" i="7"/>
  <c r="L785" i="7" a="1"/>
  <c r="L785" i="7" s="1"/>
  <c r="L784" i="7" a="1"/>
  <c r="L784" i="7" s="1"/>
  <c r="L783" i="7" a="1"/>
  <c r="L783" i="7" s="1"/>
  <c r="L782" i="7" a="1"/>
  <c r="L782" i="7" s="1"/>
  <c r="L781" i="7" a="1"/>
  <c r="L781" i="7" s="1"/>
  <c r="L780" i="7" a="1"/>
  <c r="L780" i="7" s="1"/>
  <c r="L779" i="7" a="1"/>
  <c r="L779" i="7" s="1"/>
  <c r="L778" i="7" a="1"/>
  <c r="L778" i="7" s="1"/>
  <c r="L777" i="7" a="1"/>
  <c r="L777" i="7" s="1"/>
  <c r="L776" i="7" a="1"/>
  <c r="L776" i="7" s="1"/>
  <c r="L775" i="7" a="1"/>
  <c r="L775" i="7" s="1"/>
  <c r="L774" i="7" a="1"/>
  <c r="L774" i="7" s="1"/>
  <c r="L773" i="7" a="1"/>
  <c r="L773" i="7" s="1"/>
  <c r="L772" i="7" a="1"/>
  <c r="L772" i="7" s="1"/>
  <c r="L771" i="7" a="1"/>
  <c r="L771" i="7" s="1"/>
  <c r="L770" i="7" a="1"/>
  <c r="L770" i="7"/>
  <c r="L769" i="7" a="1"/>
  <c r="L769" i="7" s="1"/>
  <c r="L768" i="7" a="1"/>
  <c r="L768" i="7" s="1"/>
  <c r="L767" i="7" a="1"/>
  <c r="L767" i="7" s="1"/>
  <c r="L766" i="7" a="1"/>
  <c r="L766" i="7" s="1"/>
  <c r="L765" i="7" a="1"/>
  <c r="L765" i="7" s="1"/>
  <c r="L764" i="7" a="1"/>
  <c r="L764" i="7" s="1"/>
  <c r="L763" i="7" a="1"/>
  <c r="L763" i="7" s="1"/>
  <c r="L762" i="7" a="1"/>
  <c r="L762" i="7" s="1"/>
  <c r="L761" i="7" a="1"/>
  <c r="L761" i="7" s="1"/>
  <c r="L760" i="7" a="1"/>
  <c r="L760" i="7" s="1"/>
  <c r="L759" i="7" a="1"/>
  <c r="L759" i="7" s="1"/>
  <c r="L758" i="7" a="1"/>
  <c r="L758" i="7" s="1"/>
  <c r="L757" i="7" a="1"/>
  <c r="L757" i="7" s="1"/>
  <c r="L756" i="7" a="1"/>
  <c r="L756" i="7" s="1"/>
  <c r="L755" i="7" a="1"/>
  <c r="L755" i="7" s="1"/>
  <c r="L754" i="7" a="1"/>
  <c r="L754" i="7" s="1"/>
  <c r="L753" i="7" a="1"/>
  <c r="L753" i="7" s="1"/>
  <c r="L752" i="7" a="1"/>
  <c r="L752" i="7" s="1"/>
  <c r="L751" i="7" a="1"/>
  <c r="L751" i="7" s="1"/>
  <c r="L750" i="7" a="1"/>
  <c r="L750" i="7" s="1"/>
  <c r="L749" i="7" a="1"/>
  <c r="L749" i="7" s="1"/>
  <c r="L748" i="7" a="1"/>
  <c r="L748" i="7" s="1"/>
  <c r="L747" i="7" a="1"/>
  <c r="L747" i="7" s="1"/>
  <c r="L746" i="7" a="1"/>
  <c r="L746" i="7" s="1"/>
  <c r="L745" i="7" a="1"/>
  <c r="L745" i="7" s="1"/>
  <c r="L744" i="7" a="1"/>
  <c r="L744" i="7" s="1"/>
  <c r="L743" i="7" a="1"/>
  <c r="L743" i="7" s="1"/>
  <c r="L742" i="7" a="1"/>
  <c r="L742" i="7" s="1"/>
  <c r="L741" i="7" a="1"/>
  <c r="L741" i="7" s="1"/>
  <c r="L740" i="7" a="1"/>
  <c r="L740" i="7" s="1"/>
  <c r="L739" i="7" a="1"/>
  <c r="L739" i="7" s="1"/>
  <c r="L738" i="7" a="1"/>
  <c r="L738" i="7" s="1"/>
  <c r="L737" i="7" a="1"/>
  <c r="L737" i="7" s="1"/>
  <c r="L736" i="7" a="1"/>
  <c r="L736" i="7" s="1"/>
  <c r="L735" i="7" a="1"/>
  <c r="L735" i="7" s="1"/>
  <c r="L734" i="7" a="1"/>
  <c r="L734" i="7" s="1"/>
  <c r="L733" i="7" a="1"/>
  <c r="L733" i="7" s="1"/>
  <c r="L732" i="7" a="1"/>
  <c r="L732" i="7" s="1"/>
  <c r="L731" i="7" a="1"/>
  <c r="L731" i="7" s="1"/>
  <c r="L730" i="7" a="1"/>
  <c r="L730" i="7" s="1"/>
  <c r="L729" i="7" a="1"/>
  <c r="L729" i="7" s="1"/>
  <c r="L728" i="7" a="1"/>
  <c r="L728" i="7" s="1"/>
  <c r="L727" i="7" a="1"/>
  <c r="L727" i="7" s="1"/>
  <c r="L726" i="7" a="1"/>
  <c r="L726" i="7" s="1"/>
  <c r="L725" i="7" a="1"/>
  <c r="L725" i="7" s="1"/>
  <c r="L724" i="7" a="1"/>
  <c r="L724" i="7" s="1"/>
  <c r="L723" i="7" a="1"/>
  <c r="L723" i="7" s="1"/>
  <c r="L722" i="7" a="1"/>
  <c r="L722" i="7" s="1"/>
  <c r="L721" i="7" a="1"/>
  <c r="L721" i="7" s="1"/>
  <c r="L720" i="7" a="1"/>
  <c r="L720" i="7" s="1"/>
  <c r="L719" i="7" a="1"/>
  <c r="L719" i="7" s="1"/>
  <c r="L718" i="7" a="1"/>
  <c r="L718" i="7" s="1"/>
  <c r="L717" i="7" a="1"/>
  <c r="L717" i="7" s="1"/>
  <c r="L716" i="7" a="1"/>
  <c r="L716" i="7" s="1"/>
  <c r="L715" i="7" a="1"/>
  <c r="L715" i="7" s="1"/>
  <c r="L714" i="7" a="1"/>
  <c r="L714" i="7" s="1"/>
  <c r="L713" i="7" a="1"/>
  <c r="L713" i="7" s="1"/>
  <c r="L712" i="7" a="1"/>
  <c r="L712" i="7" s="1"/>
  <c r="L711" i="7" a="1"/>
  <c r="L711" i="7" s="1"/>
  <c r="L710" i="7" a="1"/>
  <c r="L710" i="7" s="1"/>
  <c r="L709" i="7" a="1"/>
  <c r="L709" i="7" s="1"/>
  <c r="L708" i="7" a="1"/>
  <c r="L708" i="7" s="1"/>
  <c r="L707" i="7" a="1"/>
  <c r="L707" i="7" s="1"/>
  <c r="L706" i="7" a="1"/>
  <c r="L706" i="7"/>
  <c r="L705" i="7" a="1"/>
  <c r="L705" i="7" s="1"/>
  <c r="L704" i="7" a="1"/>
  <c r="L704" i="7" s="1"/>
  <c r="L703" i="7" a="1"/>
  <c r="L703" i="7" s="1"/>
  <c r="L702" i="7" a="1"/>
  <c r="L702" i="7" s="1"/>
  <c r="L701" i="7" a="1"/>
  <c r="L701" i="7" s="1"/>
  <c r="L700" i="7" a="1"/>
  <c r="L700" i="7" s="1"/>
  <c r="L699" i="7" a="1"/>
  <c r="L699" i="7" s="1"/>
  <c r="L698" i="7" a="1"/>
  <c r="L698" i="7" s="1"/>
  <c r="L697" i="7" a="1"/>
  <c r="L697" i="7" s="1"/>
  <c r="L696" i="7" a="1"/>
  <c r="L696" i="7" s="1"/>
  <c r="L695" i="7" a="1"/>
  <c r="L695" i="7" s="1"/>
  <c r="L694" i="7" a="1"/>
  <c r="L694" i="7" s="1"/>
  <c r="L693" i="7" a="1"/>
  <c r="L693" i="7" s="1"/>
  <c r="L692" i="7" a="1"/>
  <c r="L692" i="7" s="1"/>
  <c r="L691" i="7" a="1"/>
  <c r="L691" i="7" s="1"/>
  <c r="L690" i="7" a="1"/>
  <c r="L690" i="7" s="1"/>
  <c r="L689" i="7" a="1"/>
  <c r="L689" i="7" s="1"/>
  <c r="L688" i="7" a="1"/>
  <c r="L688" i="7" s="1"/>
  <c r="L687" i="7" a="1"/>
  <c r="L687" i="7" s="1"/>
  <c r="L686" i="7" a="1"/>
  <c r="L686" i="7" s="1"/>
  <c r="L685" i="7" a="1"/>
  <c r="L685" i="7" s="1"/>
  <c r="L684" i="7" a="1"/>
  <c r="L684" i="7" s="1"/>
  <c r="L683" i="7" a="1"/>
  <c r="L683" i="7" s="1"/>
  <c r="L682" i="7" a="1"/>
  <c r="L682" i="7" s="1"/>
  <c r="L681" i="7" a="1"/>
  <c r="L681" i="7" s="1"/>
  <c r="L680" i="7" a="1"/>
  <c r="L680" i="7" s="1"/>
  <c r="L679" i="7" a="1"/>
  <c r="L679" i="7" s="1"/>
  <c r="L678" i="7" a="1"/>
  <c r="L678" i="7" s="1"/>
  <c r="L677" i="7" a="1"/>
  <c r="L677" i="7" s="1"/>
  <c r="L676" i="7" a="1"/>
  <c r="L676" i="7" s="1"/>
  <c r="L675" i="7" a="1"/>
  <c r="L675" i="7" s="1"/>
  <c r="L674" i="7" a="1"/>
  <c r="L674" i="7" s="1"/>
  <c r="L673" i="7" a="1"/>
  <c r="L673" i="7" s="1"/>
  <c r="L672" i="7" a="1"/>
  <c r="L672" i="7" s="1"/>
  <c r="L671" i="7" a="1"/>
  <c r="L671" i="7" s="1"/>
  <c r="L670" i="7" a="1"/>
  <c r="L670" i="7" s="1"/>
  <c r="L669" i="7" a="1"/>
  <c r="L669" i="7" s="1"/>
  <c r="L668" i="7" a="1"/>
  <c r="L668" i="7" s="1"/>
  <c r="L667" i="7" a="1"/>
  <c r="L667" i="7" s="1"/>
  <c r="L666" i="7" a="1"/>
  <c r="L666" i="7" s="1"/>
  <c r="L665" i="7" a="1"/>
  <c r="L665" i="7" s="1"/>
  <c r="L664" i="7" a="1"/>
  <c r="L664" i="7" s="1"/>
  <c r="L663" i="7" a="1"/>
  <c r="L663" i="7" s="1"/>
  <c r="L662" i="7" a="1"/>
  <c r="L662" i="7" s="1"/>
  <c r="L661" i="7" a="1"/>
  <c r="L661" i="7" s="1"/>
  <c r="L660" i="7" a="1"/>
  <c r="L660" i="7" s="1"/>
  <c r="L659" i="7" a="1"/>
  <c r="L659" i="7" s="1"/>
  <c r="L658" i="7" a="1"/>
  <c r="L658" i="7" s="1"/>
  <c r="L657" i="7" a="1"/>
  <c r="L657" i="7" s="1"/>
  <c r="L656" i="7" a="1"/>
  <c r="L656" i="7" s="1"/>
  <c r="L655" i="7" a="1"/>
  <c r="L655" i="7" s="1"/>
  <c r="L654" i="7" a="1"/>
  <c r="L654" i="7" s="1"/>
  <c r="L653" i="7" a="1"/>
  <c r="L653" i="7" s="1"/>
  <c r="L652" i="7" a="1"/>
  <c r="L652" i="7" s="1"/>
  <c r="L651" i="7" a="1"/>
  <c r="L651" i="7" s="1"/>
  <c r="L650" i="7" a="1"/>
  <c r="L650" i="7" s="1"/>
  <c r="L649" i="7" a="1"/>
  <c r="L649" i="7" s="1"/>
  <c r="L648" i="7" a="1"/>
  <c r="L648" i="7" s="1"/>
  <c r="L647" i="7" a="1"/>
  <c r="L647" i="7" s="1"/>
  <c r="L646" i="7" a="1"/>
  <c r="L646" i="7" s="1"/>
  <c r="L645" i="7" a="1"/>
  <c r="L645" i="7" s="1"/>
  <c r="L644" i="7" a="1"/>
  <c r="L644" i="7" s="1"/>
  <c r="L643" i="7" a="1"/>
  <c r="L643" i="7" s="1"/>
  <c r="L642" i="7" a="1"/>
  <c r="L642" i="7" s="1"/>
  <c r="L641" i="7" a="1"/>
  <c r="L641" i="7" s="1"/>
  <c r="L640" i="7" a="1"/>
  <c r="L640" i="7" s="1"/>
  <c r="L639" i="7" a="1"/>
  <c r="L639" i="7" s="1"/>
  <c r="L638" i="7" a="1"/>
  <c r="L638" i="7" s="1"/>
  <c r="L637" i="7" a="1"/>
  <c r="L637" i="7" s="1"/>
  <c r="L636" i="7" a="1"/>
  <c r="L636" i="7" s="1"/>
  <c r="L635" i="7" a="1"/>
  <c r="L635" i="7" s="1"/>
  <c r="L634" i="7" a="1"/>
  <c r="L634" i="7" s="1"/>
  <c r="L633" i="7" a="1"/>
  <c r="L633" i="7" s="1"/>
  <c r="L632" i="7" a="1"/>
  <c r="L632" i="7" s="1"/>
  <c r="L631" i="7" a="1"/>
  <c r="L631" i="7" s="1"/>
  <c r="L630" i="7" a="1"/>
  <c r="L630" i="7" s="1"/>
  <c r="L629" i="7" a="1"/>
  <c r="L629" i="7" s="1"/>
  <c r="L628" i="7" a="1"/>
  <c r="L628" i="7" s="1"/>
  <c r="L627" i="7" a="1"/>
  <c r="L627" i="7" s="1"/>
  <c r="L626" i="7" a="1"/>
  <c r="L626" i="7" s="1"/>
  <c r="L625" i="7" a="1"/>
  <c r="L625" i="7" s="1"/>
  <c r="L624" i="7" a="1"/>
  <c r="L624" i="7" s="1"/>
  <c r="L623" i="7" a="1"/>
  <c r="L623" i="7" s="1"/>
  <c r="L622" i="7" a="1"/>
  <c r="L622" i="7" s="1"/>
  <c r="L621" i="7" a="1"/>
  <c r="L621" i="7" s="1"/>
  <c r="L620" i="7" a="1"/>
  <c r="L620" i="7" s="1"/>
  <c r="L619" i="7" a="1"/>
  <c r="L619" i="7" s="1"/>
  <c r="L618" i="7" a="1"/>
  <c r="L618" i="7" s="1"/>
  <c r="L617" i="7" a="1"/>
  <c r="L617" i="7" s="1"/>
  <c r="L616" i="7" a="1"/>
  <c r="L616" i="7" s="1"/>
  <c r="L615" i="7" a="1"/>
  <c r="L615" i="7" s="1"/>
  <c r="L614" i="7" a="1"/>
  <c r="L614" i="7" s="1"/>
  <c r="L613" i="7" a="1"/>
  <c r="L613" i="7" s="1"/>
  <c r="L612" i="7" a="1"/>
  <c r="L612" i="7" s="1"/>
  <c r="L611" i="7" a="1"/>
  <c r="L611" i="7" s="1"/>
  <c r="L610" i="7" a="1"/>
  <c r="L610" i="7" s="1"/>
  <c r="L609" i="7" a="1"/>
  <c r="L609" i="7" s="1"/>
  <c r="L608" i="7" a="1"/>
  <c r="L608" i="7" s="1"/>
  <c r="L607" i="7" a="1"/>
  <c r="L607" i="7" s="1"/>
  <c r="L606" i="7" a="1"/>
  <c r="L606" i="7" s="1"/>
  <c r="L605" i="7" a="1"/>
  <c r="L605" i="7" s="1"/>
  <c r="L604" i="7" a="1"/>
  <c r="L604" i="7" s="1"/>
  <c r="L603" i="7" a="1"/>
  <c r="L603" i="7" s="1"/>
  <c r="L602" i="7" a="1"/>
  <c r="L602" i="7" s="1"/>
  <c r="L601" i="7" a="1"/>
  <c r="L601" i="7" s="1"/>
  <c r="L600" i="7" a="1"/>
  <c r="L600" i="7" s="1"/>
  <c r="L599" i="7" a="1"/>
  <c r="L599" i="7" s="1"/>
  <c r="L598" i="7" a="1"/>
  <c r="L598" i="7" s="1"/>
  <c r="L597" i="7" a="1"/>
  <c r="L597" i="7" s="1"/>
  <c r="L596" i="7" a="1"/>
  <c r="L596" i="7" s="1"/>
  <c r="L595" i="7" a="1"/>
  <c r="L595" i="7" s="1"/>
  <c r="L594" i="7" a="1"/>
  <c r="L594" i="7" s="1"/>
  <c r="L593" i="7" a="1"/>
  <c r="L593" i="7" s="1"/>
  <c r="L592" i="7" a="1"/>
  <c r="L592" i="7" s="1"/>
  <c r="L591" i="7" a="1"/>
  <c r="L591" i="7" s="1"/>
  <c r="L590" i="7" a="1"/>
  <c r="L590" i="7" s="1"/>
  <c r="L589" i="7" a="1"/>
  <c r="L589" i="7" s="1"/>
  <c r="L588" i="7" a="1"/>
  <c r="L588" i="7" s="1"/>
  <c r="L587" i="7" a="1"/>
  <c r="L587" i="7" s="1"/>
  <c r="L586" i="7" a="1"/>
  <c r="L586" i="7" s="1"/>
  <c r="L585" i="7" a="1"/>
  <c r="L585" i="7" s="1"/>
  <c r="L584" i="7" a="1"/>
  <c r="L584" i="7" s="1"/>
  <c r="L583" i="7" a="1"/>
  <c r="L583" i="7" s="1"/>
  <c r="L582" i="7" a="1"/>
  <c r="L582" i="7" s="1"/>
  <c r="L581" i="7" a="1"/>
  <c r="L581" i="7" s="1"/>
  <c r="L580" i="7" a="1"/>
  <c r="L580" i="7" s="1"/>
  <c r="L579" i="7" a="1"/>
  <c r="L579" i="7" s="1"/>
  <c r="L578" i="7" a="1"/>
  <c r="L578" i="7"/>
  <c r="L577" i="7" a="1"/>
  <c r="L577" i="7" s="1"/>
  <c r="L576" i="7" a="1"/>
  <c r="L576" i="7" s="1"/>
  <c r="L575" i="7" a="1"/>
  <c r="L575" i="7" s="1"/>
  <c r="L574" i="7" a="1"/>
  <c r="L574" i="7" s="1"/>
  <c r="L573" i="7" a="1"/>
  <c r="L573" i="7" s="1"/>
  <c r="L572" i="7" a="1"/>
  <c r="L572" i="7" s="1"/>
  <c r="L571" i="7" a="1"/>
  <c r="L571" i="7" s="1"/>
  <c r="L570" i="7" a="1"/>
  <c r="L570" i="7" s="1"/>
  <c r="L569" i="7" a="1"/>
  <c r="L569" i="7" s="1"/>
  <c r="L568" i="7" a="1"/>
  <c r="L568" i="7" s="1"/>
  <c r="L567" i="7" a="1"/>
  <c r="L567" i="7" s="1"/>
  <c r="L566" i="7" a="1"/>
  <c r="L566" i="7" s="1"/>
  <c r="L565" i="7" a="1"/>
  <c r="L565" i="7" s="1"/>
  <c r="L564" i="7" a="1"/>
  <c r="L564" i="7" s="1"/>
  <c r="L563" i="7" a="1"/>
  <c r="L563" i="7" s="1"/>
  <c r="L562" i="7" a="1"/>
  <c r="L562" i="7" s="1"/>
  <c r="L561" i="7" a="1"/>
  <c r="L561" i="7" s="1"/>
  <c r="L560" i="7" a="1"/>
  <c r="L560" i="7" s="1"/>
  <c r="L559" i="7" a="1"/>
  <c r="L559" i="7" s="1"/>
  <c r="L558" i="7" a="1"/>
  <c r="L558" i="7" s="1"/>
  <c r="L557" i="7" a="1"/>
  <c r="L557" i="7" s="1"/>
  <c r="L556" i="7" a="1"/>
  <c r="L556" i="7" s="1"/>
  <c r="L555" i="7" a="1"/>
  <c r="L555" i="7" s="1"/>
  <c r="L554" i="7" a="1"/>
  <c r="L554" i="7" s="1"/>
  <c r="L553" i="7" a="1"/>
  <c r="L553" i="7" s="1"/>
  <c r="L552" i="7" a="1"/>
  <c r="L552" i="7" s="1"/>
  <c r="L551" i="7" a="1"/>
  <c r="L551" i="7" s="1"/>
  <c r="L550" i="7" a="1"/>
  <c r="L550" i="7" s="1"/>
  <c r="L549" i="7" a="1"/>
  <c r="L549" i="7" s="1"/>
  <c r="L548" i="7" a="1"/>
  <c r="L548" i="7" s="1"/>
  <c r="L547" i="7" a="1"/>
  <c r="L547" i="7" s="1"/>
  <c r="L546" i="7" a="1"/>
  <c r="L546" i="7" s="1"/>
  <c r="L545" i="7" a="1"/>
  <c r="L545" i="7" s="1"/>
  <c r="L544" i="7" a="1"/>
  <c r="L544" i="7" s="1"/>
  <c r="L543" i="7" a="1"/>
  <c r="L543" i="7" s="1"/>
  <c r="L542" i="7" a="1"/>
  <c r="L542" i="7" s="1"/>
  <c r="L541" i="7" a="1"/>
  <c r="L541" i="7" s="1"/>
  <c r="L540" i="7" a="1"/>
  <c r="L540" i="7" s="1"/>
  <c r="L539" i="7" a="1"/>
  <c r="L539" i="7" s="1"/>
  <c r="L538" i="7" a="1"/>
  <c r="L538" i="7" s="1"/>
  <c r="L537" i="7" a="1"/>
  <c r="L537" i="7" s="1"/>
  <c r="L536" i="7" a="1"/>
  <c r="L536" i="7" s="1"/>
  <c r="L535" i="7" a="1"/>
  <c r="L535" i="7" s="1"/>
  <c r="L534" i="7" a="1"/>
  <c r="L534" i="7" s="1"/>
  <c r="L533" i="7" a="1"/>
  <c r="L533" i="7" s="1"/>
  <c r="L532" i="7" a="1"/>
  <c r="L532" i="7" s="1"/>
  <c r="L531" i="7" a="1"/>
  <c r="L531" i="7" s="1"/>
  <c r="L530" i="7" a="1"/>
  <c r="L530" i="7"/>
  <c r="L529" i="7" a="1"/>
  <c r="L529" i="7" s="1"/>
  <c r="L528" i="7" a="1"/>
  <c r="L528" i="7" s="1"/>
  <c r="L527" i="7" a="1"/>
  <c r="L527" i="7" s="1"/>
  <c r="L526" i="7" a="1"/>
  <c r="L526" i="7" s="1"/>
  <c r="L525" i="7" a="1"/>
  <c r="L525" i="7" s="1"/>
  <c r="L524" i="7" a="1"/>
  <c r="L524" i="7" s="1"/>
  <c r="L523" i="7" a="1"/>
  <c r="L523" i="7" s="1"/>
  <c r="L522" i="7" a="1"/>
  <c r="L522" i="7"/>
  <c r="L521" i="7" a="1"/>
  <c r="L521" i="7" s="1"/>
  <c r="L520" i="7" a="1"/>
  <c r="L520" i="7" s="1"/>
  <c r="L519" i="7" a="1"/>
  <c r="L519" i="7" s="1"/>
  <c r="L518" i="7" a="1"/>
  <c r="L518" i="7" s="1"/>
  <c r="L517" i="7" a="1"/>
  <c r="L517" i="7" s="1"/>
  <c r="L516" i="7" a="1"/>
  <c r="L516" i="7" s="1"/>
  <c r="L515" i="7" a="1"/>
  <c r="L515" i="7" s="1"/>
  <c r="L514" i="7" a="1"/>
  <c r="L514" i="7"/>
  <c r="L513" i="7" a="1"/>
  <c r="L513" i="7" s="1"/>
  <c r="L512" i="7" a="1"/>
  <c r="L512" i="7" s="1"/>
  <c r="L511" i="7" a="1"/>
  <c r="L511" i="7" s="1"/>
  <c r="L510" i="7" a="1"/>
  <c r="L510" i="7" s="1"/>
  <c r="L509" i="7" a="1"/>
  <c r="L509" i="7" s="1"/>
  <c r="L508" i="7" a="1"/>
  <c r="L508" i="7" s="1"/>
  <c r="L507" i="7" a="1"/>
  <c r="L507" i="7" s="1"/>
  <c r="L506" i="7" a="1"/>
  <c r="L506" i="7" s="1"/>
  <c r="L505" i="7" a="1"/>
  <c r="L505" i="7" s="1"/>
  <c r="L504" i="7" a="1"/>
  <c r="L504" i="7" s="1"/>
  <c r="L503" i="7" a="1"/>
  <c r="L503" i="7" s="1"/>
  <c r="L502" i="7" a="1"/>
  <c r="L502" i="7" s="1"/>
  <c r="L501" i="7" a="1"/>
  <c r="L501" i="7" s="1"/>
  <c r="L500" i="7" a="1"/>
  <c r="L500" i="7" s="1"/>
  <c r="L499" i="7" a="1"/>
  <c r="L499" i="7" s="1"/>
  <c r="L498" i="7" a="1"/>
  <c r="L498" i="7" s="1"/>
  <c r="L497" i="7" a="1"/>
  <c r="L497" i="7" s="1"/>
  <c r="L496" i="7" a="1"/>
  <c r="L496" i="7" s="1"/>
  <c r="L495" i="7" a="1"/>
  <c r="L495" i="7" s="1"/>
  <c r="L494" i="7" a="1"/>
  <c r="L494" i="7" s="1"/>
  <c r="L493" i="7" a="1"/>
  <c r="L493" i="7" s="1"/>
  <c r="L492" i="7" a="1"/>
  <c r="L492" i="7" s="1"/>
  <c r="L491" i="7" a="1"/>
  <c r="L491" i="7" s="1"/>
  <c r="L490" i="7" a="1"/>
  <c r="L490" i="7" s="1"/>
  <c r="L489" i="7" a="1"/>
  <c r="L489" i="7" s="1"/>
  <c r="L488" i="7" a="1"/>
  <c r="L488" i="7" s="1"/>
  <c r="L487" i="7" a="1"/>
  <c r="L487" i="7" s="1"/>
  <c r="L486" i="7" a="1"/>
  <c r="L486" i="7" s="1"/>
  <c r="L485" i="7" a="1"/>
  <c r="L485" i="7" s="1"/>
  <c r="L484" i="7" a="1"/>
  <c r="L484" i="7" s="1"/>
  <c r="L483" i="7" a="1"/>
  <c r="L483" i="7" s="1"/>
  <c r="L482" i="7" a="1"/>
  <c r="L482" i="7" s="1"/>
  <c r="L481" i="7" a="1"/>
  <c r="L481" i="7" s="1"/>
  <c r="L480" i="7" a="1"/>
  <c r="L480" i="7" s="1"/>
  <c r="L479" i="7" a="1"/>
  <c r="L479" i="7" s="1"/>
  <c r="L478" i="7" a="1"/>
  <c r="L478" i="7" s="1"/>
  <c r="L477" i="7" a="1"/>
  <c r="L477" i="7" s="1"/>
  <c r="L476" i="7" a="1"/>
  <c r="L476" i="7" s="1"/>
  <c r="L475" i="7" a="1"/>
  <c r="L475" i="7" s="1"/>
  <c r="L474" i="7" a="1"/>
  <c r="L474" i="7" s="1"/>
  <c r="L473" i="7" a="1"/>
  <c r="L473" i="7" s="1"/>
  <c r="L472" i="7" a="1"/>
  <c r="L472" i="7" s="1"/>
  <c r="L471" i="7" a="1"/>
  <c r="L471" i="7" s="1"/>
  <c r="L470" i="7" a="1"/>
  <c r="L470" i="7" s="1"/>
  <c r="L469" i="7" a="1"/>
  <c r="L469" i="7" s="1"/>
  <c r="L468" i="7" a="1"/>
  <c r="L468" i="7" s="1"/>
  <c r="L467" i="7" a="1"/>
  <c r="L467" i="7" s="1"/>
  <c r="L466" i="7" a="1"/>
  <c r="L466" i="7" s="1"/>
  <c r="L465" i="7" a="1"/>
  <c r="L465" i="7" s="1"/>
  <c r="L464" i="7" a="1"/>
  <c r="L464" i="7" s="1"/>
  <c r="L463" i="7" a="1"/>
  <c r="L463" i="7" s="1"/>
  <c r="L462" i="7" a="1"/>
  <c r="L462" i="7" s="1"/>
  <c r="L461" i="7" a="1"/>
  <c r="L461" i="7" s="1"/>
  <c r="L460" i="7" a="1"/>
  <c r="L460" i="7" s="1"/>
  <c r="L459" i="7" a="1"/>
  <c r="L459" i="7" s="1"/>
  <c r="L458" i="7" a="1"/>
  <c r="L458" i="7" s="1"/>
  <c r="L457" i="7" a="1"/>
  <c r="L457" i="7" s="1"/>
  <c r="L456" i="7" a="1"/>
  <c r="L456" i="7" s="1"/>
  <c r="L455" i="7" a="1"/>
  <c r="L455" i="7" s="1"/>
  <c r="L454" i="7" a="1"/>
  <c r="L454" i="7" s="1"/>
  <c r="L453" i="7" a="1"/>
  <c r="L453" i="7" s="1"/>
  <c r="L452" i="7" a="1"/>
  <c r="L452" i="7" s="1"/>
  <c r="L451" i="7" a="1"/>
  <c r="L451" i="7" s="1"/>
  <c r="L450" i="7" a="1"/>
  <c r="L450" i="7"/>
  <c r="L449" i="7" a="1"/>
  <c r="L449" i="7" s="1"/>
  <c r="L448" i="7" a="1"/>
  <c r="L448" i="7" s="1"/>
  <c r="L447" i="7" a="1"/>
  <c r="L447" i="7" s="1"/>
  <c r="L446" i="7" a="1"/>
  <c r="L446" i="7" s="1"/>
  <c r="L445" i="7" a="1"/>
  <c r="L445" i="7" s="1"/>
  <c r="L444" i="7" a="1"/>
  <c r="L444" i="7" s="1"/>
  <c r="L443" i="7" a="1"/>
  <c r="L443" i="7" s="1"/>
  <c r="L442" i="7" a="1"/>
  <c r="L442" i="7" s="1"/>
  <c r="L441" i="7" a="1"/>
  <c r="L441" i="7" s="1"/>
  <c r="L440" i="7" a="1"/>
  <c r="L440" i="7" s="1"/>
  <c r="L439" i="7" a="1"/>
  <c r="L439" i="7" s="1"/>
  <c r="L438" i="7" a="1"/>
  <c r="L438" i="7" s="1"/>
  <c r="L437" i="7" a="1"/>
  <c r="L437" i="7" s="1"/>
  <c r="L436" i="7" a="1"/>
  <c r="L436" i="7" s="1"/>
  <c r="L435" i="7" a="1"/>
  <c r="L435" i="7" s="1"/>
  <c r="L434" i="7" a="1"/>
  <c r="L434" i="7" s="1"/>
  <c r="L433" i="7" a="1"/>
  <c r="L433" i="7" s="1"/>
  <c r="L432" i="7" a="1"/>
  <c r="L432" i="7" s="1"/>
  <c r="L431" i="7" a="1"/>
  <c r="L431" i="7" s="1"/>
  <c r="L430" i="7" a="1"/>
  <c r="L430" i="7" s="1"/>
  <c r="L429" i="7" a="1"/>
  <c r="L429" i="7" s="1"/>
  <c r="L428" i="7" a="1"/>
  <c r="L428" i="7" s="1"/>
  <c r="L427" i="7" a="1"/>
  <c r="L427" i="7" s="1"/>
  <c r="L426" i="7" a="1"/>
  <c r="L426" i="7" s="1"/>
  <c r="L425" i="7" a="1"/>
  <c r="L425" i="7" s="1"/>
  <c r="L424" i="7" a="1"/>
  <c r="L424" i="7" s="1"/>
  <c r="L423" i="7" a="1"/>
  <c r="L423" i="7" s="1"/>
  <c r="L422" i="7" a="1"/>
  <c r="L422" i="7" s="1"/>
  <c r="L421" i="7" a="1"/>
  <c r="L421" i="7" s="1"/>
  <c r="L420" i="7" a="1"/>
  <c r="L420" i="7" s="1"/>
  <c r="L419" i="7" a="1"/>
  <c r="L419" i="7" s="1"/>
  <c r="L418" i="7" a="1"/>
  <c r="L418" i="7" s="1"/>
  <c r="L417" i="7" a="1"/>
  <c r="L417" i="7" s="1"/>
  <c r="L416" i="7" a="1"/>
  <c r="L416" i="7" s="1"/>
  <c r="L415" i="7" a="1"/>
  <c r="L415" i="7" s="1"/>
  <c r="L414" i="7" a="1"/>
  <c r="L414" i="7" s="1"/>
  <c r="L413" i="7" a="1"/>
  <c r="L413" i="7" s="1"/>
  <c r="L412" i="7" a="1"/>
  <c r="L412" i="7" s="1"/>
  <c r="L411" i="7" a="1"/>
  <c r="L411" i="7" s="1"/>
  <c r="L410" i="7" a="1"/>
  <c r="L410" i="7" s="1"/>
  <c r="L409" i="7" a="1"/>
  <c r="L409" i="7" s="1"/>
  <c r="L408" i="7" a="1"/>
  <c r="L408" i="7" s="1"/>
  <c r="L407" i="7" a="1"/>
  <c r="L407" i="7" s="1"/>
  <c r="L406" i="7" a="1"/>
  <c r="L406" i="7" s="1"/>
  <c r="L405" i="7" a="1"/>
  <c r="L405" i="7" s="1"/>
  <c r="L404" i="7" a="1"/>
  <c r="L404" i="7" s="1"/>
  <c r="L403" i="7" a="1"/>
  <c r="L403" i="7" s="1"/>
  <c r="L402" i="7" a="1"/>
  <c r="L402" i="7" s="1"/>
  <c r="L401" i="7" a="1"/>
  <c r="L401" i="7" s="1"/>
  <c r="L400" i="7" a="1"/>
  <c r="L400" i="7" s="1"/>
  <c r="L399" i="7" a="1"/>
  <c r="L399" i="7" s="1"/>
  <c r="L398" i="7" a="1"/>
  <c r="L398" i="7" s="1"/>
  <c r="L397" i="7" a="1"/>
  <c r="L397" i="7" s="1"/>
  <c r="L396" i="7" a="1"/>
  <c r="L396" i="7" s="1"/>
  <c r="L395" i="7" a="1"/>
  <c r="L395" i="7" s="1"/>
  <c r="L394" i="7" a="1"/>
  <c r="L394" i="7" s="1"/>
  <c r="L393" i="7" a="1"/>
  <c r="L393" i="7" s="1"/>
  <c r="L392" i="7" a="1"/>
  <c r="L392" i="7" s="1"/>
  <c r="L391" i="7" a="1"/>
  <c r="L391" i="7" s="1"/>
  <c r="L390" i="7" a="1"/>
  <c r="L390" i="7" s="1"/>
  <c r="L389" i="7" a="1"/>
  <c r="L389" i="7" s="1"/>
  <c r="L388" i="7" a="1"/>
  <c r="L388" i="7" s="1"/>
  <c r="L387" i="7" a="1"/>
  <c r="L387" i="7" s="1"/>
  <c r="L386" i="7" a="1"/>
  <c r="L386" i="7" s="1"/>
  <c r="L385" i="7" a="1"/>
  <c r="L385" i="7" s="1"/>
  <c r="L384" i="7" a="1"/>
  <c r="L384" i="7" s="1"/>
  <c r="L383" i="7" a="1"/>
  <c r="L383" i="7" s="1"/>
  <c r="L382" i="7" a="1"/>
  <c r="L382" i="7" s="1"/>
  <c r="L381" i="7" a="1"/>
  <c r="L381" i="7" s="1"/>
  <c r="L380" i="7" a="1"/>
  <c r="L380" i="7" s="1"/>
  <c r="L379" i="7" a="1"/>
  <c r="L379" i="7" s="1"/>
  <c r="L378" i="7" a="1"/>
  <c r="L378" i="7" s="1"/>
  <c r="L377" i="7" a="1"/>
  <c r="L377" i="7" s="1"/>
  <c r="L376" i="7" a="1"/>
  <c r="L376" i="7" s="1"/>
  <c r="L375" i="7" a="1"/>
  <c r="L375" i="7" s="1"/>
  <c r="L374" i="7" a="1"/>
  <c r="L374" i="7" s="1"/>
  <c r="L373" i="7" a="1"/>
  <c r="L373" i="7" s="1"/>
  <c r="L372" i="7" a="1"/>
  <c r="L372" i="7" s="1"/>
  <c r="L371" i="7" a="1"/>
  <c r="L371" i="7" s="1"/>
  <c r="L370" i="7" a="1"/>
  <c r="L370" i="7" s="1"/>
  <c r="L369" i="7" a="1"/>
  <c r="L369" i="7" s="1"/>
  <c r="L368" i="7" a="1"/>
  <c r="L368" i="7" s="1"/>
  <c r="L367" i="7" a="1"/>
  <c r="L367" i="7" s="1"/>
  <c r="L366" i="7" a="1"/>
  <c r="L366" i="7" s="1"/>
  <c r="L365" i="7" a="1"/>
  <c r="L365" i="7" s="1"/>
  <c r="L364" i="7" a="1"/>
  <c r="L364" i="7" s="1"/>
  <c r="L363" i="7" a="1"/>
  <c r="L363" i="7" s="1"/>
  <c r="L362" i="7" a="1"/>
  <c r="L362" i="7" s="1"/>
  <c r="L361" i="7" a="1"/>
  <c r="L361" i="7" s="1"/>
  <c r="L360" i="7" a="1"/>
  <c r="L360" i="7" s="1"/>
  <c r="L359" i="7" a="1"/>
  <c r="L359" i="7" s="1"/>
  <c r="L358" i="7" a="1"/>
  <c r="L358" i="7" s="1"/>
  <c r="L357" i="7" a="1"/>
  <c r="L357" i="7" s="1"/>
  <c r="L356" i="7" a="1"/>
  <c r="L356" i="7" s="1"/>
  <c r="L355" i="7" a="1"/>
  <c r="L355" i="7" s="1"/>
  <c r="L354" i="7" a="1"/>
  <c r="L354" i="7" s="1"/>
  <c r="L353" i="7" a="1"/>
  <c r="L353" i="7" s="1"/>
  <c r="L352" i="7" a="1"/>
  <c r="L352" i="7" s="1"/>
  <c r="L351" i="7" a="1"/>
  <c r="L351" i="7" s="1"/>
  <c r="L350" i="7" a="1"/>
  <c r="L350" i="7" s="1"/>
  <c r="L349" i="7" a="1"/>
  <c r="L349" i="7" s="1"/>
  <c r="L348" i="7" a="1"/>
  <c r="L348" i="7" s="1"/>
  <c r="L347" i="7" a="1"/>
  <c r="L347" i="7" s="1"/>
  <c r="L346" i="7" a="1"/>
  <c r="L346" i="7" s="1"/>
  <c r="L345" i="7" a="1"/>
  <c r="L345" i="7" s="1"/>
  <c r="L344" i="7" a="1"/>
  <c r="L344" i="7" s="1"/>
  <c r="L343" i="7" a="1"/>
  <c r="L343" i="7" s="1"/>
  <c r="L342" i="7" a="1"/>
  <c r="L342" i="7" s="1"/>
  <c r="L341" i="7" a="1"/>
  <c r="L341" i="7" s="1"/>
  <c r="L340" i="7" a="1"/>
  <c r="L340" i="7" s="1"/>
  <c r="L339" i="7" a="1"/>
  <c r="L339" i="7" s="1"/>
  <c r="L338" i="7" a="1"/>
  <c r="L338" i="7" s="1"/>
  <c r="L337" i="7" a="1"/>
  <c r="L337" i="7" s="1"/>
  <c r="L336" i="7" a="1"/>
  <c r="L336" i="7" s="1"/>
  <c r="L335" i="7" a="1"/>
  <c r="L335" i="7" s="1"/>
  <c r="L334" i="7" a="1"/>
  <c r="L334" i="7" s="1"/>
  <c r="L333" i="7" a="1"/>
  <c r="L333" i="7" s="1"/>
  <c r="L332" i="7" a="1"/>
  <c r="L332" i="7" s="1"/>
  <c r="L331" i="7" a="1"/>
  <c r="L331" i="7" s="1"/>
  <c r="L330" i="7" a="1"/>
  <c r="L330" i="7" s="1"/>
  <c r="L329" i="7" a="1"/>
  <c r="L329" i="7" s="1"/>
  <c r="L328" i="7" a="1"/>
  <c r="L328" i="7" s="1"/>
  <c r="L327" i="7" a="1"/>
  <c r="L327" i="7" s="1"/>
  <c r="L326" i="7" a="1"/>
  <c r="L326" i="7" s="1"/>
  <c r="L325" i="7" a="1"/>
  <c r="L325" i="7" s="1"/>
  <c r="L324" i="7" a="1"/>
  <c r="L324" i="7" s="1"/>
  <c r="L323" i="7" a="1"/>
  <c r="L323" i="7" s="1"/>
  <c r="L322" i="7" a="1"/>
  <c r="L322" i="7"/>
  <c r="L321" i="7" a="1"/>
  <c r="L321" i="7" s="1"/>
  <c r="L320" i="7" a="1"/>
  <c r="L320" i="7" s="1"/>
  <c r="L319" i="7" a="1"/>
  <c r="L319" i="7" s="1"/>
  <c r="L318" i="7" a="1"/>
  <c r="L318" i="7" s="1"/>
  <c r="L317" i="7" a="1"/>
  <c r="L317" i="7" s="1"/>
  <c r="L316" i="7" a="1"/>
  <c r="L316" i="7" s="1"/>
  <c r="L315" i="7" a="1"/>
  <c r="L315" i="7" s="1"/>
  <c r="L314" i="7" a="1"/>
  <c r="L314" i="7"/>
  <c r="L313" i="7" a="1"/>
  <c r="L313" i="7" s="1"/>
  <c r="L312" i="7" a="1"/>
  <c r="L312" i="7" s="1"/>
  <c r="L311" i="7" a="1"/>
  <c r="L311" i="7" s="1"/>
  <c r="L310" i="7" a="1"/>
  <c r="L310" i="7"/>
  <c r="L309" i="7" a="1"/>
  <c r="L309" i="7"/>
  <c r="L308" i="7" a="1"/>
  <c r="L308" i="7" s="1"/>
  <c r="L307" i="7" a="1"/>
  <c r="L307" i="7" s="1"/>
  <c r="L306" i="7" a="1"/>
  <c r="L306" i="7" s="1"/>
  <c r="L305" i="7" a="1"/>
  <c r="L305" i="7" s="1"/>
  <c r="L304" i="7" a="1"/>
  <c r="L304" i="7" s="1"/>
  <c r="L303" i="7" a="1"/>
  <c r="L303" i="7" s="1"/>
  <c r="L302" i="7" a="1"/>
  <c r="L302" i="7" s="1"/>
  <c r="L301" i="7" a="1"/>
  <c r="L301" i="7" s="1"/>
  <c r="L300" i="7" a="1"/>
  <c r="L300" i="7" s="1"/>
  <c r="L299" i="7" a="1"/>
  <c r="L299" i="7" s="1"/>
  <c r="L298" i="7" a="1"/>
  <c r="L298" i="7" s="1"/>
  <c r="L297" i="7" a="1"/>
  <c r="L297" i="7" s="1"/>
  <c r="L296" i="7" a="1"/>
  <c r="L296" i="7" s="1"/>
  <c r="L295" i="7" a="1"/>
  <c r="L295" i="7" s="1"/>
  <c r="L294" i="7" a="1"/>
  <c r="L294" i="7" s="1"/>
  <c r="L293" i="7" a="1"/>
  <c r="L293" i="7"/>
  <c r="L292" i="7" a="1"/>
  <c r="L292" i="7" s="1"/>
  <c r="L291" i="7" a="1"/>
  <c r="L291" i="7" s="1"/>
  <c r="L290" i="7" a="1"/>
  <c r="L290" i="7"/>
  <c r="L289" i="7" a="1"/>
  <c r="L289" i="7"/>
  <c r="L288" i="7" a="1"/>
  <c r="L288" i="7" s="1"/>
  <c r="L287" i="7" a="1"/>
  <c r="L287" i="7" s="1"/>
  <c r="L286" i="7" a="1"/>
  <c r="L286" i="7" s="1"/>
  <c r="L285" i="7" a="1"/>
  <c r="L285" i="7" s="1"/>
  <c r="L284" i="7" a="1"/>
  <c r="L284" i="7" s="1"/>
  <c r="L283" i="7" a="1"/>
  <c r="L283" i="7" s="1"/>
  <c r="L282" i="7" a="1"/>
  <c r="L282" i="7"/>
  <c r="L281" i="7" a="1"/>
  <c r="L281" i="7" s="1"/>
  <c r="L280" i="7" a="1"/>
  <c r="L280" i="7" s="1"/>
  <c r="L279" i="7" a="1"/>
  <c r="L279" i="7" s="1"/>
  <c r="L278" i="7" a="1"/>
  <c r="L278" i="7" s="1"/>
  <c r="L277" i="7" a="1"/>
  <c r="L277" i="7" s="1"/>
  <c r="L276" i="7" a="1"/>
  <c r="L276" i="7" s="1"/>
  <c r="L275" i="7" a="1"/>
  <c r="L275" i="7" s="1"/>
  <c r="L274" i="7" a="1"/>
  <c r="L274" i="7" s="1"/>
  <c r="L273" i="7" a="1"/>
  <c r="L273" i="7"/>
  <c r="L272" i="7" a="1"/>
  <c r="L272" i="7" s="1"/>
  <c r="L271" i="7" a="1"/>
  <c r="L271" i="7"/>
  <c r="L270" i="7" a="1"/>
  <c r="L270" i="7" s="1"/>
  <c r="L269" i="7" a="1"/>
  <c r="L269" i="7" s="1"/>
  <c r="L268" i="7" a="1"/>
  <c r="L268" i="7" s="1"/>
  <c r="L267" i="7" a="1"/>
  <c r="L267" i="7" s="1"/>
  <c r="L266" i="7" a="1"/>
  <c r="L266" i="7"/>
  <c r="L265" i="7" a="1"/>
  <c r="L265" i="7"/>
  <c r="L264" i="7" a="1"/>
  <c r="L264" i="7" s="1"/>
  <c r="L263" i="7" a="1"/>
  <c r="L263" i="7" s="1"/>
  <c r="L262" i="7" a="1"/>
  <c r="L262" i="7" s="1"/>
  <c r="L261" i="7" a="1"/>
  <c r="L261" i="7" s="1"/>
  <c r="L260" i="7" a="1"/>
  <c r="L260" i="7" s="1"/>
  <c r="L259" i="7" a="1"/>
  <c r="L259" i="7" s="1"/>
  <c r="L258" i="7" a="1"/>
  <c r="L258" i="7" s="1"/>
  <c r="L257" i="7" a="1"/>
  <c r="L257" i="7" s="1"/>
  <c r="L256" i="7" a="1"/>
  <c r="L256" i="7" s="1"/>
  <c r="L255" i="7" a="1"/>
  <c r="L255" i="7" s="1"/>
  <c r="L254" i="7" a="1"/>
  <c r="L254" i="7" s="1"/>
  <c r="L253" i="7" a="1"/>
  <c r="L253" i="7" s="1"/>
  <c r="L252" i="7" a="1"/>
  <c r="L252" i="7" s="1"/>
  <c r="L251" i="7" a="1"/>
  <c r="L251" i="7" s="1"/>
  <c r="L250" i="7" a="1"/>
  <c r="L250" i="7"/>
  <c r="L249" i="7" a="1"/>
  <c r="L249" i="7" s="1"/>
  <c r="L248" i="7" a="1"/>
  <c r="L248" i="7" s="1"/>
  <c r="L247" i="7" a="1"/>
  <c r="L247" i="7" s="1"/>
  <c r="L246" i="7" a="1"/>
  <c r="L246" i="7" s="1"/>
  <c r="L245" i="7" a="1"/>
  <c r="L245" i="7" s="1"/>
  <c r="L244" i="7" a="1"/>
  <c r="L244" i="7" s="1"/>
  <c r="L243" i="7" a="1"/>
  <c r="L243" i="7" s="1"/>
  <c r="L242" i="7" a="1"/>
  <c r="L242" i="7" s="1"/>
  <c r="L241" i="7" a="1"/>
  <c r="L241" i="7" s="1"/>
  <c r="L240" i="7" a="1"/>
  <c r="L240" i="7" s="1"/>
  <c r="L239" i="7" a="1"/>
  <c r="L239" i="7" s="1"/>
  <c r="L238" i="7" a="1"/>
  <c r="L238" i="7" s="1"/>
  <c r="L237" i="7" a="1"/>
  <c r="L237" i="7" s="1"/>
  <c r="L236" i="7" a="1"/>
  <c r="L236" i="7" s="1"/>
  <c r="L235" i="7" a="1"/>
  <c r="L235" i="7" s="1"/>
  <c r="L234" i="7" a="1"/>
  <c r="L234" i="7" s="1"/>
  <c r="L233" i="7" a="1"/>
  <c r="L233" i="7"/>
  <c r="L232" i="7" a="1"/>
  <c r="L232" i="7" s="1"/>
  <c r="L231" i="7" a="1"/>
  <c r="L231" i="7" s="1"/>
  <c r="L230" i="7" a="1"/>
  <c r="L230" i="7" s="1"/>
  <c r="L229" i="7" a="1"/>
  <c r="L229" i="7" s="1"/>
  <c r="L228" i="7" a="1"/>
  <c r="L228" i="7" s="1"/>
  <c r="L227" i="7" a="1"/>
  <c r="L227" i="7" s="1"/>
  <c r="L226" i="7" a="1"/>
  <c r="L226" i="7"/>
  <c r="L225" i="7" a="1"/>
  <c r="L225" i="7" s="1"/>
  <c r="L224" i="7" a="1"/>
  <c r="L224" i="7" s="1"/>
  <c r="L223" i="7" a="1"/>
  <c r="L223" i="7" s="1"/>
  <c r="L222" i="7" a="1"/>
  <c r="L222" i="7" s="1"/>
  <c r="L221" i="7" a="1"/>
  <c r="L221" i="7" s="1"/>
  <c r="L220" i="7" a="1"/>
  <c r="L220" i="7" s="1"/>
  <c r="L219" i="7" a="1"/>
  <c r="L219" i="7" s="1"/>
  <c r="L218" i="7" a="1"/>
  <c r="L218" i="7"/>
  <c r="L217" i="7" a="1"/>
  <c r="L217" i="7" s="1"/>
  <c r="L216" i="7" a="1"/>
  <c r="L216" i="7" s="1"/>
  <c r="L215" i="7" a="1"/>
  <c r="L215" i="7"/>
  <c r="L214" i="7" a="1"/>
  <c r="L214" i="7" s="1"/>
  <c r="L213" i="7" a="1"/>
  <c r="L213" i="7" s="1"/>
  <c r="L212" i="7" a="1"/>
  <c r="L212" i="7" s="1"/>
  <c r="L211" i="7" a="1"/>
  <c r="L211" i="7" s="1"/>
  <c r="L210" i="7" a="1"/>
  <c r="L210" i="7" s="1"/>
  <c r="L209" i="7" a="1"/>
  <c r="L209" i="7" s="1"/>
  <c r="L208" i="7" a="1"/>
  <c r="L208" i="7" s="1"/>
  <c r="L207" i="7" a="1"/>
  <c r="L207" i="7"/>
  <c r="L206" i="7" a="1"/>
  <c r="L206" i="7" s="1"/>
  <c r="L205" i="7" a="1"/>
  <c r="L205" i="7" s="1"/>
  <c r="L204" i="7" a="1"/>
  <c r="L204" i="7" s="1"/>
  <c r="L203" i="7" a="1"/>
  <c r="L203" i="7" s="1"/>
  <c r="L202" i="7" a="1"/>
  <c r="L202" i="7" s="1"/>
  <c r="L201" i="7" a="1"/>
  <c r="L201" i="7"/>
  <c r="L200" i="7" a="1"/>
  <c r="L200" i="7" s="1"/>
  <c r="L199" i="7" a="1"/>
  <c r="L199" i="7" s="1"/>
  <c r="L198" i="7" a="1"/>
  <c r="L198" i="7" s="1"/>
  <c r="L197" i="7" a="1"/>
  <c r="L197" i="7" s="1"/>
  <c r="L196" i="7" a="1"/>
  <c r="L196" i="7" s="1"/>
  <c r="L195" i="7" a="1"/>
  <c r="L195" i="7" s="1"/>
  <c r="L194" i="7" a="1"/>
  <c r="L194" i="7" s="1"/>
  <c r="L193" i="7" a="1"/>
  <c r="L193" i="7" s="1"/>
  <c r="L192" i="7" a="1"/>
  <c r="L192" i="7" s="1"/>
  <c r="L191" i="7" a="1"/>
  <c r="L191" i="7" s="1"/>
  <c r="L190" i="7" a="1"/>
  <c r="L190" i="7" s="1"/>
  <c r="L189" i="7" a="1"/>
  <c r="L189" i="7" s="1"/>
  <c r="L188" i="7" a="1"/>
  <c r="L188" i="7" s="1"/>
  <c r="L187" i="7" a="1"/>
  <c r="L187" i="7" s="1"/>
  <c r="L186" i="7" a="1"/>
  <c r="L186" i="7" s="1"/>
  <c r="L185" i="7" a="1"/>
  <c r="L185" i="7" s="1"/>
  <c r="L184" i="7" a="1"/>
  <c r="L184" i="7" s="1"/>
  <c r="L183" i="7" a="1"/>
  <c r="L183" i="7"/>
  <c r="L182" i="7" a="1"/>
  <c r="L182" i="7" s="1"/>
  <c r="L181" i="7" a="1"/>
  <c r="L181" i="7" s="1"/>
  <c r="L180" i="7" a="1"/>
  <c r="L180" i="7" s="1"/>
  <c r="L179" i="7" a="1"/>
  <c r="L179" i="7" s="1"/>
  <c r="L178" i="7" a="1"/>
  <c r="L178" i="7" s="1"/>
  <c r="L177" i="7" a="1"/>
  <c r="L177" i="7" s="1"/>
  <c r="L176" i="7" a="1"/>
  <c r="L176" i="7" s="1"/>
  <c r="L175" i="7" a="1"/>
  <c r="L175" i="7" s="1"/>
  <c r="L174" i="7" a="1"/>
  <c r="L174" i="7" s="1"/>
  <c r="L173" i="7" a="1"/>
  <c r="L173" i="7" s="1"/>
  <c r="L172" i="7" a="1"/>
  <c r="L172" i="7" s="1"/>
  <c r="L171" i="7" a="1"/>
  <c r="L171" i="7" s="1"/>
  <c r="L170" i="7" a="1"/>
  <c r="L170" i="7" s="1"/>
  <c r="L169" i="7" a="1"/>
  <c r="L169" i="7" s="1"/>
  <c r="L168" i="7" a="1"/>
  <c r="L168" i="7" s="1"/>
  <c r="L167" i="7" a="1"/>
  <c r="L167" i="7" s="1"/>
  <c r="L166" i="7" a="1"/>
  <c r="L166" i="7" s="1"/>
  <c r="L165" i="7" a="1"/>
  <c r="L165" i="7" s="1"/>
  <c r="L164" i="7" a="1"/>
  <c r="L164" i="7" s="1"/>
  <c r="L163" i="7" a="1"/>
  <c r="L163" i="7" s="1"/>
  <c r="L162" i="7" a="1"/>
  <c r="L162" i="7" s="1"/>
  <c r="L161" i="7" a="1"/>
  <c r="L161" i="7" s="1"/>
  <c r="L160" i="7" a="1"/>
  <c r="L160" i="7" s="1"/>
  <c r="L159" i="7" a="1"/>
  <c r="L159" i="7"/>
  <c r="L158" i="7" a="1"/>
  <c r="L158" i="7" s="1"/>
  <c r="L157" i="7" a="1"/>
  <c r="L157" i="7" s="1"/>
  <c r="L156" i="7" a="1"/>
  <c r="L156" i="7" s="1"/>
  <c r="L155" i="7" a="1"/>
  <c r="L155" i="7" s="1"/>
  <c r="L154" i="7" a="1"/>
  <c r="L154" i="7" s="1"/>
  <c r="L153" i="7" a="1"/>
  <c r="L153" i="7"/>
  <c r="L152" i="7" a="1"/>
  <c r="L152" i="7" s="1"/>
  <c r="L151" i="7" a="1"/>
  <c r="L151" i="7"/>
  <c r="L150" i="7" a="1"/>
  <c r="L150" i="7" s="1"/>
  <c r="L149" i="7" a="1"/>
  <c r="L149" i="7" s="1"/>
  <c r="L148" i="7" a="1"/>
  <c r="L148" i="7" s="1"/>
  <c r="L147" i="7" a="1"/>
  <c r="L147" i="7" s="1"/>
  <c r="L146" i="7" a="1"/>
  <c r="L146" i="7" s="1"/>
  <c r="L145" i="7" a="1"/>
  <c r="L145" i="7" s="1"/>
  <c r="L144" i="7" a="1"/>
  <c r="L144" i="7" s="1"/>
  <c r="L143" i="7" a="1"/>
  <c r="L143" i="7" s="1"/>
  <c r="L142" i="7" a="1"/>
  <c r="L142" i="7" s="1"/>
  <c r="L141" i="7" a="1"/>
  <c r="L141" i="7" s="1"/>
  <c r="L140" i="7" a="1"/>
  <c r="L140" i="7" s="1"/>
  <c r="L139" i="7" a="1"/>
  <c r="L139" i="7" s="1"/>
  <c r="L138" i="7" a="1"/>
  <c r="L138" i="7" s="1"/>
  <c r="L137" i="7" a="1"/>
  <c r="L137" i="7" s="1"/>
  <c r="L136" i="7" a="1"/>
  <c r="L136" i="7" s="1"/>
  <c r="L135" i="7" a="1"/>
  <c r="L135" i="7"/>
  <c r="L134" i="7" a="1"/>
  <c r="L134" i="7" s="1"/>
  <c r="L133" i="7" a="1"/>
  <c r="L133" i="7" s="1"/>
  <c r="L132" i="7" a="1"/>
  <c r="L132" i="7" s="1"/>
  <c r="L131" i="7" a="1"/>
  <c r="L131" i="7" s="1"/>
  <c r="L130" i="7" a="1"/>
  <c r="L130" i="7" s="1"/>
  <c r="L129" i="7" a="1"/>
  <c r="L129" i="7" s="1"/>
  <c r="L128" i="7" a="1"/>
  <c r="L128" i="7" s="1"/>
  <c r="L127" i="7" a="1"/>
  <c r="L127" i="7" s="1"/>
  <c r="L126" i="7" a="1"/>
  <c r="L126" i="7" s="1"/>
  <c r="L125" i="7" a="1"/>
  <c r="L125" i="7" s="1"/>
  <c r="L124" i="7" a="1"/>
  <c r="L124" i="7" s="1"/>
  <c r="L123" i="7" a="1"/>
  <c r="L123" i="7" s="1"/>
  <c r="L122" i="7" a="1"/>
  <c r="L122" i="7" s="1"/>
  <c r="L121" i="7" a="1"/>
  <c r="L121" i="7"/>
  <c r="L120" i="7" a="1"/>
  <c r="L120" i="7" s="1"/>
  <c r="L119" i="7" a="1"/>
  <c r="L119" i="7" s="1"/>
  <c r="L118" i="7" a="1"/>
  <c r="L118" i="7" s="1"/>
  <c r="L117" i="7" a="1"/>
  <c r="L117" i="7" s="1"/>
  <c r="L116" i="7" a="1"/>
  <c r="L116" i="7" s="1"/>
  <c r="L115" i="7" a="1"/>
  <c r="L115" i="7" s="1"/>
  <c r="L114" i="7" a="1"/>
  <c r="L114" i="7" s="1"/>
  <c r="L113" i="7" a="1"/>
  <c r="L113" i="7"/>
  <c r="L112" i="7" a="1"/>
  <c r="L112" i="7" s="1"/>
  <c r="L111" i="7" a="1"/>
  <c r="L111" i="7" s="1"/>
  <c r="L110" i="7" a="1"/>
  <c r="L110" i="7" s="1"/>
  <c r="L109" i="7" a="1"/>
  <c r="L109" i="7" s="1"/>
  <c r="L108" i="7" a="1"/>
  <c r="L108" i="7" s="1"/>
  <c r="L107" i="7" a="1"/>
  <c r="L107" i="7" s="1"/>
  <c r="L106" i="7" a="1"/>
  <c r="L106" i="7" s="1"/>
  <c r="L105" i="7" a="1"/>
  <c r="L105" i="7" s="1"/>
  <c r="L104" i="7" a="1"/>
  <c r="L104" i="7" s="1"/>
  <c r="L103" i="7" a="1"/>
  <c r="L103" i="7" s="1"/>
  <c r="L102" i="7" a="1"/>
  <c r="L102" i="7" s="1"/>
  <c r="L101" i="7" a="1"/>
  <c r="L101" i="7" s="1"/>
  <c r="L100" i="7" a="1"/>
  <c r="L100" i="7" s="1"/>
  <c r="L99" i="7" a="1"/>
  <c r="L99" i="7" s="1"/>
  <c r="L98" i="7" a="1"/>
  <c r="L98" i="7" s="1"/>
  <c r="L97" i="7" a="1"/>
  <c r="L97" i="7" s="1"/>
  <c r="L96" i="7" a="1"/>
  <c r="L96" i="7" s="1"/>
  <c r="L95" i="7" a="1"/>
  <c r="L95" i="7" s="1"/>
  <c r="L94" i="7" a="1"/>
  <c r="L94" i="7" s="1"/>
  <c r="L93" i="7" a="1"/>
  <c r="L93" i="7" s="1"/>
  <c r="L92" i="7" a="1"/>
  <c r="L92" i="7" s="1"/>
  <c r="L91" i="7" a="1"/>
  <c r="L91" i="7" s="1"/>
  <c r="L90" i="7" a="1"/>
  <c r="L90" i="7" s="1"/>
  <c r="L89" i="7" a="1"/>
  <c r="L89" i="7"/>
  <c r="L88" i="7" a="1"/>
  <c r="L88" i="7" s="1"/>
  <c r="L87" i="7" a="1"/>
  <c r="L87" i="7" s="1"/>
  <c r="L86" i="7" a="1"/>
  <c r="L86" i="7" s="1"/>
  <c r="L85" i="7" a="1"/>
  <c r="L85" i="7" s="1"/>
  <c r="L84" i="7" a="1"/>
  <c r="L84" i="7" s="1"/>
  <c r="L83" i="7" a="1"/>
  <c r="L83" i="7" s="1"/>
  <c r="L82" i="7" a="1"/>
  <c r="L82" i="7" s="1"/>
  <c r="L81" i="7" a="1"/>
  <c r="L81" i="7" s="1"/>
  <c r="L80" i="7" a="1"/>
  <c r="L80" i="7" s="1"/>
  <c r="L79" i="7" a="1"/>
  <c r="L79" i="7" s="1"/>
  <c r="L78" i="7" a="1"/>
  <c r="L78" i="7" s="1"/>
  <c r="L77" i="7" a="1"/>
  <c r="L77" i="7" s="1"/>
  <c r="L76" i="7" a="1"/>
  <c r="L76" i="7" s="1"/>
  <c r="L75" i="7" a="1"/>
  <c r="L75" i="7" s="1"/>
  <c r="L74" i="7" a="1"/>
  <c r="L74" i="7" s="1"/>
  <c r="L73" i="7" a="1"/>
  <c r="L73" i="7" s="1"/>
  <c r="L72" i="7" a="1"/>
  <c r="L72" i="7" s="1"/>
  <c r="L71" i="7" a="1"/>
  <c r="L71" i="7" s="1"/>
  <c r="L70" i="7" a="1"/>
  <c r="L70" i="7" s="1"/>
  <c r="L69" i="7" a="1"/>
  <c r="L69" i="7" s="1"/>
  <c r="L68" i="7" a="1"/>
  <c r="L68" i="7" s="1"/>
  <c r="L67" i="7" a="1"/>
  <c r="L67" i="7" s="1"/>
  <c r="L66" i="7" a="1"/>
  <c r="L66" i="7" s="1"/>
  <c r="L65" i="7" a="1"/>
  <c r="L65" i="7" s="1"/>
  <c r="L64" i="7" a="1"/>
  <c r="L64" i="7" s="1"/>
  <c r="L63" i="7" a="1"/>
  <c r="L63" i="7" s="1"/>
  <c r="L62" i="7" a="1"/>
  <c r="L62" i="7" s="1"/>
  <c r="L61" i="7" a="1"/>
  <c r="L61" i="7" s="1"/>
  <c r="L60" i="7" a="1"/>
  <c r="L60" i="7" s="1"/>
  <c r="L59" i="7" a="1"/>
  <c r="L59" i="7" s="1"/>
  <c r="L58" i="7" a="1"/>
  <c r="L58" i="7" s="1"/>
  <c r="L57" i="7" a="1"/>
  <c r="L57" i="7" s="1"/>
  <c r="L56" i="7" a="1"/>
  <c r="L56" i="7" s="1"/>
  <c r="L55" i="7" a="1"/>
  <c r="L55" i="7" s="1"/>
  <c r="L54" i="7" a="1"/>
  <c r="L54" i="7" s="1"/>
  <c r="L53" i="7" a="1"/>
  <c r="L53" i="7" s="1"/>
  <c r="L52" i="7" a="1"/>
  <c r="L52" i="7" s="1"/>
  <c r="L51" i="7" a="1"/>
  <c r="L51" i="7" s="1"/>
  <c r="L50" i="7" a="1"/>
  <c r="L50" i="7" s="1"/>
  <c r="L49" i="7" a="1"/>
  <c r="L49" i="7" s="1"/>
  <c r="L48" i="7" a="1"/>
  <c r="L48" i="7" s="1"/>
  <c r="L47" i="7" a="1"/>
  <c r="L47" i="7" s="1"/>
  <c r="L46" i="7" a="1"/>
  <c r="L46" i="7" s="1"/>
  <c r="L45" i="7" a="1"/>
  <c r="L45" i="7" s="1"/>
  <c r="L44" i="7" a="1"/>
  <c r="L44" i="7" s="1"/>
  <c r="L43" i="7" a="1"/>
  <c r="L43" i="7" s="1"/>
  <c r="L42" i="7" a="1"/>
  <c r="L42" i="7" s="1"/>
  <c r="L41" i="7" a="1"/>
  <c r="L41" i="7" s="1"/>
  <c r="L40" i="7" a="1"/>
  <c r="L40" i="7" s="1"/>
  <c r="L39" i="7" a="1"/>
  <c r="L39" i="7" s="1"/>
  <c r="L38" i="7" a="1"/>
  <c r="L38" i="7" s="1"/>
  <c r="L37" i="7" a="1"/>
  <c r="L37" i="7" s="1"/>
  <c r="L36" i="7" a="1"/>
  <c r="L36" i="7" s="1"/>
  <c r="L35" i="7" a="1"/>
  <c r="L35" i="7" s="1"/>
  <c r="L34" i="7" a="1"/>
  <c r="L34" i="7" s="1"/>
  <c r="L33" i="7" a="1"/>
  <c r="L33" i="7" s="1"/>
  <c r="L32" i="7" a="1"/>
  <c r="L32" i="7" s="1"/>
  <c r="L31" i="7" a="1"/>
  <c r="L31" i="7" s="1"/>
  <c r="L30" i="7" a="1"/>
  <c r="L30" i="7" s="1"/>
  <c r="L29" i="7" a="1"/>
  <c r="L29" i="7" s="1"/>
  <c r="L28" i="7" a="1"/>
  <c r="L28" i="7" s="1"/>
  <c r="L27" i="7" a="1"/>
  <c r="L27" i="7" s="1"/>
  <c r="L26" i="7" a="1"/>
  <c r="L26" i="7" s="1"/>
  <c r="L25" i="7" a="1"/>
  <c r="L25" i="7"/>
  <c r="L24" i="7" a="1"/>
  <c r="L24" i="7" s="1"/>
  <c r="L23" i="7" a="1"/>
  <c r="L23" i="7" s="1"/>
  <c r="L22" i="7" a="1"/>
  <c r="L22" i="7" s="1"/>
  <c r="L21" i="7" a="1"/>
  <c r="L21" i="7" s="1"/>
  <c r="L20" i="7" a="1"/>
  <c r="L20" i="7" s="1"/>
  <c r="L19" i="7" a="1"/>
  <c r="L19" i="7" s="1"/>
  <c r="L18" i="7" a="1"/>
  <c r="L18" i="7" s="1"/>
  <c r="L17" i="7" a="1"/>
  <c r="L17" i="7" s="1"/>
  <c r="L16" i="7" a="1"/>
  <c r="L16" i="7" s="1"/>
  <c r="L15" i="7" a="1"/>
  <c r="L15" i="7" s="1"/>
  <c r="L14" i="7" a="1"/>
  <c r="L14" i="7" s="1"/>
  <c r="L13" i="7" a="1"/>
  <c r="L13" i="7" s="1"/>
  <c r="L12" i="7" a="1"/>
  <c r="L12" i="7" s="1"/>
  <c r="L11" i="7" a="1"/>
  <c r="L11" i="7" s="1"/>
  <c r="L10" i="7" a="1"/>
  <c r="L10" i="7" s="1"/>
  <c r="L9" i="7" a="1"/>
  <c r="L9" i="7" s="1"/>
  <c r="L8" i="7" a="1"/>
  <c r="L8" i="7" s="1"/>
  <c r="L7" i="7" a="1"/>
  <c r="L7" i="7" s="1"/>
  <c r="L6" i="7" a="1"/>
  <c r="L6" i="7" s="1"/>
  <c r="L5" i="7" a="1"/>
  <c r="L5" i="7" s="1"/>
  <c r="L4" i="7" a="1"/>
  <c r="L4" i="7" s="1"/>
  <c r="L3" i="7" a="1"/>
  <c r="L3" i="7" s="1"/>
  <c r="L2" i="7" a="1"/>
  <c r="L2" i="7" s="1"/>
  <c r="K2"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O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J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J796" i="6"/>
  <c r="J797" i="6"/>
  <c r="J798" i="6"/>
  <c r="J799" i="6"/>
  <c r="J800" i="6"/>
  <c r="J801" i="6"/>
  <c r="J802" i="6"/>
  <c r="J803" i="6"/>
  <c r="J804" i="6"/>
  <c r="J805" i="6"/>
  <c r="J806" i="6"/>
  <c r="J807" i="6"/>
  <c r="J808" i="6"/>
  <c r="J809" i="6"/>
  <c r="J810" i="6"/>
  <c r="J811" i="6"/>
  <c r="J812" i="6"/>
  <c r="J813" i="6"/>
  <c r="J814" i="6"/>
  <c r="J815" i="6"/>
  <c r="J816" i="6"/>
  <c r="J817" i="6"/>
  <c r="J818" i="6"/>
  <c r="J819" i="6"/>
  <c r="J820" i="6"/>
  <c r="J821" i="6"/>
  <c r="J822" i="6"/>
  <c r="J823" i="6"/>
  <c r="J824" i="6"/>
  <c r="J825" i="6"/>
  <c r="J826" i="6"/>
  <c r="J827" i="6"/>
  <c r="J828" i="6"/>
  <c r="J829" i="6"/>
  <c r="J830" i="6"/>
  <c r="J831" i="6"/>
  <c r="J832" i="6"/>
  <c r="J833" i="6"/>
  <c r="J834" i="6"/>
  <c r="J835" i="6"/>
  <c r="J836" i="6"/>
  <c r="J837" i="6"/>
  <c r="J838" i="6"/>
  <c r="J839" i="6"/>
  <c r="J840" i="6"/>
  <c r="J841" i="6"/>
  <c r="J842" i="6"/>
  <c r="J843" i="6"/>
  <c r="J844" i="6"/>
  <c r="J845" i="6"/>
  <c r="J846" i="6"/>
  <c r="J847" i="6"/>
  <c r="J848" i="6"/>
  <c r="J849" i="6"/>
  <c r="J850" i="6"/>
  <c r="J851" i="6"/>
  <c r="J852" i="6"/>
  <c r="J853" i="6"/>
  <c r="J854" i="6"/>
  <c r="J855" i="6"/>
  <c r="J856" i="6"/>
  <c r="J857" i="6"/>
  <c r="J858" i="6"/>
  <c r="J859" i="6"/>
  <c r="J860" i="6"/>
  <c r="J861" i="6"/>
  <c r="J862" i="6"/>
  <c r="J863" i="6"/>
  <c r="J864" i="6"/>
  <c r="J865" i="6"/>
  <c r="J866" i="6"/>
  <c r="J867" i="6"/>
  <c r="J868" i="6"/>
  <c r="J869" i="6"/>
  <c r="J870" i="6"/>
  <c r="J871" i="6"/>
  <c r="J872" i="6"/>
  <c r="J873" i="6"/>
  <c r="J874" i="6"/>
  <c r="J875" i="6"/>
  <c r="J876" i="6"/>
  <c r="J877" i="6"/>
  <c r="J878" i="6"/>
  <c r="J879" i="6"/>
  <c r="J880" i="6"/>
  <c r="J881" i="6"/>
  <c r="J882" i="6"/>
  <c r="J883" i="6"/>
  <c r="J884" i="6"/>
  <c r="J885" i="6"/>
  <c r="J886" i="6"/>
  <c r="J887" i="6"/>
  <c r="J888" i="6"/>
  <c r="J889" i="6"/>
  <c r="J890" i="6"/>
  <c r="J891" i="6"/>
  <c r="J892" i="6"/>
  <c r="J893" i="6"/>
  <c r="J894" i="6"/>
  <c r="J895" i="6"/>
  <c r="J896" i="6"/>
  <c r="J897" i="6"/>
  <c r="J898" i="6"/>
  <c r="J899" i="6"/>
  <c r="J900" i="6"/>
  <c r="J901" i="6"/>
  <c r="J902" i="6"/>
  <c r="J903" i="6"/>
  <c r="J904" i="6"/>
  <c r="J905" i="6"/>
  <c r="J906" i="6"/>
  <c r="J907" i="6"/>
  <c r="J908" i="6"/>
  <c r="J909" i="6"/>
  <c r="J910" i="6"/>
  <c r="J911" i="6"/>
  <c r="J912" i="6"/>
  <c r="J913" i="6"/>
  <c r="J914" i="6"/>
  <c r="J915" i="6"/>
  <c r="J916" i="6"/>
  <c r="J917" i="6"/>
  <c r="J918" i="6"/>
  <c r="J919" i="6"/>
  <c r="J920" i="6"/>
  <c r="J921" i="6"/>
  <c r="J922" i="6"/>
  <c r="J923" i="6"/>
  <c r="J924" i="6"/>
  <c r="J925" i="6"/>
  <c r="J926" i="6"/>
  <c r="J927" i="6"/>
  <c r="J928" i="6"/>
  <c r="J929" i="6"/>
  <c r="J930" i="6"/>
  <c r="J931" i="6"/>
  <c r="J932" i="6"/>
  <c r="J933" i="6"/>
  <c r="J934" i="6"/>
  <c r="J935" i="6"/>
  <c r="J936" i="6"/>
  <c r="J937" i="6"/>
  <c r="J938" i="6"/>
  <c r="J939" i="6"/>
  <c r="J940" i="6"/>
  <c r="J941" i="6"/>
  <c r="J942" i="6"/>
  <c r="J943" i="6"/>
  <c r="J944" i="6"/>
  <c r="J945" i="6"/>
  <c r="J946" i="6"/>
  <c r="J947" i="6"/>
  <c r="J948" i="6"/>
  <c r="J949" i="6"/>
  <c r="J950" i="6"/>
  <c r="J951" i="6"/>
  <c r="J952" i="6"/>
  <c r="J953" i="6"/>
  <c r="J954" i="6"/>
  <c r="J955" i="6"/>
  <c r="J956" i="6"/>
  <c r="J957" i="6"/>
  <c r="J958" i="6"/>
  <c r="J959" i="6"/>
  <c r="J960" i="6"/>
  <c r="J961" i="6"/>
  <c r="J962" i="6"/>
  <c r="J963" i="6"/>
  <c r="J964" i="6"/>
  <c r="J965" i="6"/>
  <c r="J966" i="6"/>
  <c r="J967" i="6"/>
  <c r="J968" i="6"/>
  <c r="J969" i="6"/>
  <c r="J970" i="6"/>
  <c r="J971" i="6"/>
  <c r="J972" i="6"/>
  <c r="J973" i="6"/>
  <c r="J974" i="6"/>
  <c r="J975" i="6"/>
  <c r="J976" i="6"/>
  <c r="J977" i="6"/>
  <c r="J978" i="6"/>
  <c r="J979" i="6"/>
  <c r="J980" i="6"/>
  <c r="J981" i="6"/>
  <c r="J982" i="6"/>
  <c r="J983" i="6"/>
  <c r="J984" i="6"/>
  <c r="J985" i="6"/>
  <c r="J986" i="6"/>
  <c r="J987" i="6"/>
  <c r="J988" i="6"/>
  <c r="J989" i="6"/>
  <c r="J990" i="6"/>
  <c r="J991" i="6"/>
  <c r="J992" i="6"/>
  <c r="J993" i="6"/>
  <c r="J994" i="6"/>
  <c r="J995" i="6"/>
  <c r="J996" i="6"/>
  <c r="J997" i="6"/>
  <c r="J998" i="6"/>
  <c r="J999" i="6"/>
  <c r="J1000" i="6"/>
  <c r="J1001" i="6"/>
  <c r="N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L671" i="6"/>
  <c r="L672" i="6"/>
  <c r="L673" i="6"/>
  <c r="L674" i="6"/>
  <c r="L675" i="6"/>
  <c r="L676" i="6"/>
  <c r="L677" i="6"/>
  <c r="L678" i="6"/>
  <c r="L679" i="6"/>
  <c r="L680" i="6"/>
  <c r="L681" i="6"/>
  <c r="L682" i="6"/>
  <c r="L683" i="6"/>
  <c r="L684" i="6"/>
  <c r="L685" i="6"/>
  <c r="L686" i="6"/>
  <c r="L687" i="6"/>
  <c r="L688" i="6"/>
  <c r="L689" i="6"/>
  <c r="L690" i="6"/>
  <c r="L691" i="6"/>
  <c r="L692" i="6"/>
  <c r="L693" i="6"/>
  <c r="L694" i="6"/>
  <c r="L695" i="6"/>
  <c r="L696" i="6"/>
  <c r="L697" i="6"/>
  <c r="L698" i="6"/>
  <c r="L699" i="6"/>
  <c r="L700" i="6"/>
  <c r="L701" i="6"/>
  <c r="L702" i="6"/>
  <c r="L703" i="6"/>
  <c r="L704" i="6"/>
  <c r="L705" i="6"/>
  <c r="L706" i="6"/>
  <c r="L707" i="6"/>
  <c r="L708" i="6"/>
  <c r="L709" i="6"/>
  <c r="L710" i="6"/>
  <c r="L711" i="6"/>
  <c r="L712" i="6"/>
  <c r="L713" i="6"/>
  <c r="L714" i="6"/>
  <c r="L715" i="6"/>
  <c r="L716" i="6"/>
  <c r="L717" i="6"/>
  <c r="L718" i="6"/>
  <c r="L719" i="6"/>
  <c r="L720" i="6"/>
  <c r="L721" i="6"/>
  <c r="L722" i="6"/>
  <c r="L723" i="6"/>
  <c r="L724" i="6"/>
  <c r="L725" i="6"/>
  <c r="L726" i="6"/>
  <c r="L727" i="6"/>
  <c r="L728" i="6"/>
  <c r="L729" i="6"/>
  <c r="L730" i="6"/>
  <c r="L731" i="6"/>
  <c r="L732" i="6"/>
  <c r="L733" i="6"/>
  <c r="L734" i="6"/>
  <c r="L735" i="6"/>
  <c r="L736" i="6"/>
  <c r="L737" i="6"/>
  <c r="L738" i="6"/>
  <c r="L739" i="6"/>
  <c r="L740" i="6"/>
  <c r="L741" i="6"/>
  <c r="L742" i="6"/>
  <c r="L743" i="6"/>
  <c r="L744" i="6"/>
  <c r="L745" i="6"/>
  <c r="L746" i="6"/>
  <c r="L747" i="6"/>
  <c r="L748" i="6"/>
  <c r="L749" i="6"/>
  <c r="L750" i="6"/>
  <c r="L751" i="6"/>
  <c r="L752" i="6"/>
  <c r="L753" i="6"/>
  <c r="L754" i="6"/>
  <c r="L755" i="6"/>
  <c r="L756" i="6"/>
  <c r="L757" i="6"/>
  <c r="L758" i="6"/>
  <c r="L759" i="6"/>
  <c r="L760" i="6"/>
  <c r="L761" i="6"/>
  <c r="L762" i="6"/>
  <c r="L763" i="6"/>
  <c r="L764" i="6"/>
  <c r="L765" i="6"/>
  <c r="L766" i="6"/>
  <c r="L767" i="6"/>
  <c r="L768" i="6"/>
  <c r="L769" i="6"/>
  <c r="L770" i="6"/>
  <c r="L771" i="6"/>
  <c r="L772" i="6"/>
  <c r="L773" i="6"/>
  <c r="L774" i="6"/>
  <c r="L775" i="6"/>
  <c r="L776" i="6"/>
  <c r="L777" i="6"/>
  <c r="L778" i="6"/>
  <c r="L779" i="6"/>
  <c r="L780" i="6"/>
  <c r="L781" i="6"/>
  <c r="L782" i="6"/>
  <c r="L783" i="6"/>
  <c r="L784" i="6"/>
  <c r="L785" i="6"/>
  <c r="L786" i="6"/>
  <c r="L787" i="6"/>
  <c r="L788" i="6"/>
  <c r="L789" i="6"/>
  <c r="L790" i="6"/>
  <c r="L791" i="6"/>
  <c r="L792" i="6"/>
  <c r="L793" i="6"/>
  <c r="L794" i="6"/>
  <c r="L795" i="6"/>
  <c r="L796" i="6"/>
  <c r="L797" i="6"/>
  <c r="L798" i="6"/>
  <c r="L799" i="6"/>
  <c r="L800" i="6"/>
  <c r="L801" i="6"/>
  <c r="L802" i="6"/>
  <c r="L803" i="6"/>
  <c r="L804" i="6"/>
  <c r="L805" i="6"/>
  <c r="L806" i="6"/>
  <c r="L807" i="6"/>
  <c r="L808" i="6"/>
  <c r="L809" i="6"/>
  <c r="L810" i="6"/>
  <c r="L811" i="6"/>
  <c r="L812" i="6"/>
  <c r="L813" i="6"/>
  <c r="L814" i="6"/>
  <c r="L815" i="6"/>
  <c r="L816" i="6"/>
  <c r="L817" i="6"/>
  <c r="L818" i="6"/>
  <c r="L819" i="6"/>
  <c r="L820" i="6"/>
  <c r="L821" i="6"/>
  <c r="L822" i="6"/>
  <c r="L823" i="6"/>
  <c r="L824" i="6"/>
  <c r="L825" i="6"/>
  <c r="L826" i="6"/>
  <c r="L827" i="6"/>
  <c r="L828" i="6"/>
  <c r="L829" i="6"/>
  <c r="L830" i="6"/>
  <c r="L831" i="6"/>
  <c r="L832" i="6"/>
  <c r="L833" i="6"/>
  <c r="L834" i="6"/>
  <c r="L835" i="6"/>
  <c r="L836" i="6"/>
  <c r="L837" i="6"/>
  <c r="L838" i="6"/>
  <c r="L839" i="6"/>
  <c r="L840" i="6"/>
  <c r="L841" i="6"/>
  <c r="L842" i="6"/>
  <c r="L843" i="6"/>
  <c r="L844" i="6"/>
  <c r="L845" i="6"/>
  <c r="L846" i="6"/>
  <c r="L847" i="6"/>
  <c r="L848" i="6"/>
  <c r="L849" i="6"/>
  <c r="L850" i="6"/>
  <c r="L851" i="6"/>
  <c r="L852" i="6"/>
  <c r="L853" i="6"/>
  <c r="L854" i="6"/>
  <c r="L855" i="6"/>
  <c r="L856" i="6"/>
  <c r="L857" i="6"/>
  <c r="L858" i="6"/>
  <c r="L859" i="6"/>
  <c r="L860" i="6"/>
  <c r="L861" i="6"/>
  <c r="L862" i="6"/>
  <c r="L863" i="6"/>
  <c r="L864" i="6"/>
  <c r="L865" i="6"/>
  <c r="L866" i="6"/>
  <c r="L867" i="6"/>
  <c r="L868" i="6"/>
  <c r="L869" i="6"/>
  <c r="L870" i="6"/>
  <c r="L871" i="6"/>
  <c r="L872" i="6"/>
  <c r="L873" i="6"/>
  <c r="L874" i="6"/>
  <c r="L875" i="6"/>
  <c r="L876" i="6"/>
  <c r="L877" i="6"/>
  <c r="L878" i="6"/>
  <c r="L879" i="6"/>
  <c r="L880" i="6"/>
  <c r="L881" i="6"/>
  <c r="L882" i="6"/>
  <c r="L883" i="6"/>
  <c r="L884" i="6"/>
  <c r="L885" i="6"/>
  <c r="L886" i="6"/>
  <c r="L887" i="6"/>
  <c r="L888" i="6"/>
  <c r="L889" i="6"/>
  <c r="L890" i="6"/>
  <c r="L891" i="6"/>
  <c r="L892" i="6"/>
  <c r="L893" i="6"/>
  <c r="L894" i="6"/>
  <c r="L895" i="6"/>
  <c r="L896" i="6"/>
  <c r="L897" i="6"/>
  <c r="L898" i="6"/>
  <c r="L899" i="6"/>
  <c r="L900" i="6"/>
  <c r="L901" i="6"/>
  <c r="L902" i="6"/>
  <c r="L903" i="6"/>
  <c r="L904" i="6"/>
  <c r="L905" i="6"/>
  <c r="L906" i="6"/>
  <c r="L907" i="6"/>
  <c r="L908" i="6"/>
  <c r="L909" i="6"/>
  <c r="L910" i="6"/>
  <c r="L911" i="6"/>
  <c r="L912" i="6"/>
  <c r="L913" i="6"/>
  <c r="L914" i="6"/>
  <c r="L915" i="6"/>
  <c r="L916" i="6"/>
  <c r="L917" i="6"/>
  <c r="L918" i="6"/>
  <c r="L919" i="6"/>
  <c r="L920" i="6"/>
  <c r="L921" i="6"/>
  <c r="L922" i="6"/>
  <c r="L923" i="6"/>
  <c r="L924" i="6"/>
  <c r="L925" i="6"/>
  <c r="L926" i="6"/>
  <c r="L927" i="6"/>
  <c r="L928" i="6"/>
  <c r="L929" i="6"/>
  <c r="L930" i="6"/>
  <c r="L931" i="6"/>
  <c r="L932" i="6"/>
  <c r="L933" i="6"/>
  <c r="L934" i="6"/>
  <c r="L935" i="6"/>
  <c r="L936" i="6"/>
  <c r="L937" i="6"/>
  <c r="L938" i="6"/>
  <c r="L939" i="6"/>
  <c r="L940" i="6"/>
  <c r="L941" i="6"/>
  <c r="L942" i="6"/>
  <c r="L943" i="6"/>
  <c r="L944" i="6"/>
  <c r="L945" i="6"/>
  <c r="L946" i="6"/>
  <c r="L947" i="6"/>
  <c r="L948" i="6"/>
  <c r="L949" i="6"/>
  <c r="L950" i="6"/>
  <c r="L951" i="6"/>
  <c r="L952" i="6"/>
  <c r="L953" i="6"/>
  <c r="L954" i="6"/>
  <c r="L955" i="6"/>
  <c r="L956" i="6"/>
  <c r="L957" i="6"/>
  <c r="L958" i="6"/>
  <c r="L959" i="6"/>
  <c r="L960" i="6"/>
  <c r="L961" i="6"/>
  <c r="L962" i="6"/>
  <c r="L963" i="6"/>
  <c r="L964" i="6"/>
  <c r="L965" i="6"/>
  <c r="L966" i="6"/>
  <c r="L967" i="6"/>
  <c r="L968" i="6"/>
  <c r="L969" i="6"/>
  <c r="L970" i="6"/>
  <c r="L971" i="6"/>
  <c r="L972" i="6"/>
  <c r="L973" i="6"/>
  <c r="L974" i="6"/>
  <c r="L975" i="6"/>
  <c r="L976" i="6"/>
  <c r="L977" i="6"/>
  <c r="L978" i="6"/>
  <c r="L979" i="6"/>
  <c r="L980" i="6"/>
  <c r="L981" i="6"/>
  <c r="L982" i="6"/>
  <c r="L983" i="6"/>
  <c r="L984" i="6"/>
  <c r="L985" i="6"/>
  <c r="L986" i="6"/>
  <c r="L987" i="6"/>
  <c r="L988" i="6"/>
  <c r="L989" i="6"/>
  <c r="L990" i="6"/>
  <c r="L991" i="6"/>
  <c r="L992" i="6"/>
  <c r="L993" i="6"/>
  <c r="L994" i="6"/>
  <c r="L995" i="6"/>
  <c r="L996" i="6"/>
  <c r="L997" i="6"/>
  <c r="L998" i="6"/>
  <c r="L999" i="6"/>
  <c r="L1000" i="6"/>
  <c r="L1001" i="6"/>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K671" i="6"/>
  <c r="K672" i="6"/>
  <c r="K673" i="6"/>
  <c r="K674" i="6"/>
  <c r="K675" i="6"/>
  <c r="K676" i="6"/>
  <c r="K677" i="6"/>
  <c r="K678" i="6"/>
  <c r="K679" i="6"/>
  <c r="K680" i="6"/>
  <c r="K681" i="6"/>
  <c r="K682" i="6"/>
  <c r="K683" i="6"/>
  <c r="K684" i="6"/>
  <c r="K685" i="6"/>
  <c r="K686" i="6"/>
  <c r="K687" i="6"/>
  <c r="K688" i="6"/>
  <c r="K689" i="6"/>
  <c r="K690" i="6"/>
  <c r="K691" i="6"/>
  <c r="K692" i="6"/>
  <c r="K693" i="6"/>
  <c r="K694" i="6"/>
  <c r="K695" i="6"/>
  <c r="K696" i="6"/>
  <c r="K697" i="6"/>
  <c r="K698" i="6"/>
  <c r="K699" i="6"/>
  <c r="K700" i="6"/>
  <c r="K701" i="6"/>
  <c r="K702" i="6"/>
  <c r="K703" i="6"/>
  <c r="K704" i="6"/>
  <c r="K705" i="6"/>
  <c r="K706" i="6"/>
  <c r="K707" i="6"/>
  <c r="K708" i="6"/>
  <c r="K709" i="6"/>
  <c r="K710" i="6"/>
  <c r="K711" i="6"/>
  <c r="K712" i="6"/>
  <c r="K713" i="6"/>
  <c r="K714" i="6"/>
  <c r="K715" i="6"/>
  <c r="K716" i="6"/>
  <c r="K717" i="6"/>
  <c r="K718" i="6"/>
  <c r="K719" i="6"/>
  <c r="K720" i="6"/>
  <c r="K721" i="6"/>
  <c r="K722" i="6"/>
  <c r="K723" i="6"/>
  <c r="K724" i="6"/>
  <c r="K725" i="6"/>
  <c r="K726" i="6"/>
  <c r="K727" i="6"/>
  <c r="K728" i="6"/>
  <c r="K729" i="6"/>
  <c r="K730" i="6"/>
  <c r="K731" i="6"/>
  <c r="K732" i="6"/>
  <c r="K733" i="6"/>
  <c r="K734" i="6"/>
  <c r="K735" i="6"/>
  <c r="K736" i="6"/>
  <c r="K737" i="6"/>
  <c r="K738" i="6"/>
  <c r="K739" i="6"/>
  <c r="K740" i="6"/>
  <c r="K741" i="6"/>
  <c r="K742" i="6"/>
  <c r="K743" i="6"/>
  <c r="K744" i="6"/>
  <c r="K745" i="6"/>
  <c r="K746" i="6"/>
  <c r="K747" i="6"/>
  <c r="K748" i="6"/>
  <c r="K749" i="6"/>
  <c r="K750" i="6"/>
  <c r="K751" i="6"/>
  <c r="K752" i="6"/>
  <c r="K753" i="6"/>
  <c r="K754" i="6"/>
  <c r="K755" i="6"/>
  <c r="K756" i="6"/>
  <c r="K757" i="6"/>
  <c r="K758" i="6"/>
  <c r="K759" i="6"/>
  <c r="K760" i="6"/>
  <c r="K761" i="6"/>
  <c r="K762" i="6"/>
  <c r="K763" i="6"/>
  <c r="K764" i="6"/>
  <c r="K765" i="6"/>
  <c r="K766" i="6"/>
  <c r="K767" i="6"/>
  <c r="K768" i="6"/>
  <c r="K769" i="6"/>
  <c r="K770" i="6"/>
  <c r="K771" i="6"/>
  <c r="K772" i="6"/>
  <c r="K773" i="6"/>
  <c r="K774" i="6"/>
  <c r="K775" i="6"/>
  <c r="K776" i="6"/>
  <c r="K777" i="6"/>
  <c r="K778" i="6"/>
  <c r="K779" i="6"/>
  <c r="K780" i="6"/>
  <c r="K781" i="6"/>
  <c r="K782" i="6"/>
  <c r="K783" i="6"/>
  <c r="K784" i="6"/>
  <c r="K785" i="6"/>
  <c r="K786" i="6"/>
  <c r="K787" i="6"/>
  <c r="K788" i="6"/>
  <c r="K789" i="6"/>
  <c r="K790" i="6"/>
  <c r="K791" i="6"/>
  <c r="K792" i="6"/>
  <c r="K793" i="6"/>
  <c r="K794" i="6"/>
  <c r="K795" i="6"/>
  <c r="K796" i="6"/>
  <c r="K797" i="6"/>
  <c r="K798" i="6"/>
  <c r="K799" i="6"/>
  <c r="K800" i="6"/>
  <c r="K801" i="6"/>
  <c r="K802" i="6"/>
  <c r="K803" i="6"/>
  <c r="K804" i="6"/>
  <c r="K805" i="6"/>
  <c r="K806" i="6"/>
  <c r="K807" i="6"/>
  <c r="K808" i="6"/>
  <c r="K809" i="6"/>
  <c r="K810" i="6"/>
  <c r="K811" i="6"/>
  <c r="K812" i="6"/>
  <c r="K813" i="6"/>
  <c r="K814" i="6"/>
  <c r="K815" i="6"/>
  <c r="K816" i="6"/>
  <c r="K817" i="6"/>
  <c r="K818" i="6"/>
  <c r="K819" i="6"/>
  <c r="K820" i="6"/>
  <c r="K821" i="6"/>
  <c r="K822" i="6"/>
  <c r="K823" i="6"/>
  <c r="K824" i="6"/>
  <c r="K825" i="6"/>
  <c r="K826" i="6"/>
  <c r="K827" i="6"/>
  <c r="K828" i="6"/>
  <c r="K829" i="6"/>
  <c r="K830" i="6"/>
  <c r="K831" i="6"/>
  <c r="K832" i="6"/>
  <c r="K833" i="6"/>
  <c r="K834" i="6"/>
  <c r="K835" i="6"/>
  <c r="K836" i="6"/>
  <c r="K837" i="6"/>
  <c r="K838" i="6"/>
  <c r="K839" i="6"/>
  <c r="K840" i="6"/>
  <c r="K841" i="6"/>
  <c r="K842" i="6"/>
  <c r="K843" i="6"/>
  <c r="K844" i="6"/>
  <c r="K845" i="6"/>
  <c r="K846" i="6"/>
  <c r="K847" i="6"/>
  <c r="K848" i="6"/>
  <c r="K849" i="6"/>
  <c r="K850" i="6"/>
  <c r="K851" i="6"/>
  <c r="K852" i="6"/>
  <c r="K853" i="6"/>
  <c r="K854" i="6"/>
  <c r="K855" i="6"/>
  <c r="K856" i="6"/>
  <c r="K857" i="6"/>
  <c r="K858" i="6"/>
  <c r="K859" i="6"/>
  <c r="K860" i="6"/>
  <c r="K861" i="6"/>
  <c r="K862" i="6"/>
  <c r="K863" i="6"/>
  <c r="K864" i="6"/>
  <c r="K865" i="6"/>
  <c r="K866" i="6"/>
  <c r="K867" i="6"/>
  <c r="K868" i="6"/>
  <c r="K869" i="6"/>
  <c r="K870" i="6"/>
  <c r="K871" i="6"/>
  <c r="K872" i="6"/>
  <c r="K873" i="6"/>
  <c r="K874" i="6"/>
  <c r="K875" i="6"/>
  <c r="K876" i="6"/>
  <c r="K877" i="6"/>
  <c r="K878" i="6"/>
  <c r="K879" i="6"/>
  <c r="K880" i="6"/>
  <c r="K881" i="6"/>
  <c r="K882" i="6"/>
  <c r="K883" i="6"/>
  <c r="K884" i="6"/>
  <c r="K885" i="6"/>
  <c r="K886" i="6"/>
  <c r="K887" i="6"/>
  <c r="K888" i="6"/>
  <c r="K889" i="6"/>
  <c r="K890" i="6"/>
  <c r="K891" i="6"/>
  <c r="K892" i="6"/>
  <c r="K893" i="6"/>
  <c r="K894" i="6"/>
  <c r="K895" i="6"/>
  <c r="K896" i="6"/>
  <c r="K897" i="6"/>
  <c r="K898" i="6"/>
  <c r="K899" i="6"/>
  <c r="K900" i="6"/>
  <c r="K901" i="6"/>
  <c r="K902" i="6"/>
  <c r="K903" i="6"/>
  <c r="K904" i="6"/>
  <c r="K905" i="6"/>
  <c r="K906" i="6"/>
  <c r="K907" i="6"/>
  <c r="K908" i="6"/>
  <c r="K909" i="6"/>
  <c r="K910" i="6"/>
  <c r="K911" i="6"/>
  <c r="K912" i="6"/>
  <c r="K913" i="6"/>
  <c r="K914" i="6"/>
  <c r="K915" i="6"/>
  <c r="K916" i="6"/>
  <c r="K917" i="6"/>
  <c r="K918" i="6"/>
  <c r="K919" i="6"/>
  <c r="K920" i="6"/>
  <c r="K921" i="6"/>
  <c r="K922" i="6"/>
  <c r="K923" i="6"/>
  <c r="K924" i="6"/>
  <c r="K925" i="6"/>
  <c r="K926" i="6"/>
  <c r="K927" i="6"/>
  <c r="K928" i="6"/>
  <c r="K929" i="6"/>
  <c r="K930" i="6"/>
  <c r="K931" i="6"/>
  <c r="K932" i="6"/>
  <c r="K933" i="6"/>
  <c r="K934" i="6"/>
  <c r="K935" i="6"/>
  <c r="K936" i="6"/>
  <c r="K937" i="6"/>
  <c r="K938" i="6"/>
  <c r="K939" i="6"/>
  <c r="K940" i="6"/>
  <c r="K941" i="6"/>
  <c r="K942" i="6"/>
  <c r="K943" i="6"/>
  <c r="K944" i="6"/>
  <c r="K945" i="6"/>
  <c r="K946" i="6"/>
  <c r="K947" i="6"/>
  <c r="K948" i="6"/>
  <c r="K949" i="6"/>
  <c r="K950" i="6"/>
  <c r="K951" i="6"/>
  <c r="K952" i="6"/>
  <c r="K953" i="6"/>
  <c r="K954" i="6"/>
  <c r="K955" i="6"/>
  <c r="K956" i="6"/>
  <c r="K957" i="6"/>
  <c r="K958" i="6"/>
  <c r="K959" i="6"/>
  <c r="K960" i="6"/>
  <c r="K961" i="6"/>
  <c r="K962" i="6"/>
  <c r="K963" i="6"/>
  <c r="K964" i="6"/>
  <c r="K965" i="6"/>
  <c r="K966" i="6"/>
  <c r="K967" i="6"/>
  <c r="K968" i="6"/>
  <c r="K969" i="6"/>
  <c r="K970" i="6"/>
  <c r="K971" i="6"/>
  <c r="K972" i="6"/>
  <c r="K973" i="6"/>
  <c r="K974" i="6"/>
  <c r="K975" i="6"/>
  <c r="K976" i="6"/>
  <c r="K977" i="6"/>
  <c r="K978" i="6"/>
  <c r="K979" i="6"/>
  <c r="K980" i="6"/>
  <c r="K981" i="6"/>
  <c r="K982" i="6"/>
  <c r="K983" i="6"/>
  <c r="K984" i="6"/>
  <c r="K985" i="6"/>
  <c r="K986" i="6"/>
  <c r="K987" i="6"/>
  <c r="K988" i="6"/>
  <c r="K989" i="6"/>
  <c r="K990" i="6"/>
  <c r="K991" i="6"/>
  <c r="K992" i="6"/>
  <c r="K993" i="6"/>
  <c r="K994" i="6"/>
  <c r="K995" i="6"/>
  <c r="K996" i="6"/>
  <c r="K997" i="6"/>
  <c r="K998" i="6"/>
  <c r="K999" i="6"/>
  <c r="K1000" i="6"/>
  <c r="K1001" i="6"/>
  <c r="I715" i="7"/>
  <c r="J715" i="7" s="1"/>
  <c r="I284" i="7"/>
  <c r="J284" i="7" s="1"/>
  <c r="I365" i="7"/>
  <c r="J365" i="7" s="1"/>
  <c r="I868" i="7"/>
  <c r="J868" i="7" s="1"/>
  <c r="I538" i="7"/>
  <c r="J538" i="7" s="1"/>
  <c r="I106" i="7"/>
  <c r="J106" i="7" s="1"/>
  <c r="I540" i="7"/>
  <c r="J540" i="7" s="1"/>
  <c r="I129" i="7"/>
  <c r="J129" i="7" s="1"/>
  <c r="I708" i="7"/>
  <c r="J708" i="7" s="1"/>
  <c r="I761" i="7"/>
  <c r="J761" i="7" s="1"/>
  <c r="I395" i="7"/>
  <c r="J395" i="7" s="1"/>
  <c r="I905" i="7"/>
  <c r="J905" i="7" s="1"/>
  <c r="I668" i="7"/>
  <c r="J668" i="7" s="1"/>
  <c r="I935" i="7"/>
  <c r="J935" i="7" s="1"/>
  <c r="I819" i="7"/>
  <c r="J819" i="7" s="1"/>
  <c r="I532" i="7"/>
  <c r="J532" i="7" s="1"/>
  <c r="I354" i="7"/>
  <c r="J354" i="7" s="1"/>
  <c r="I320" i="7"/>
  <c r="J320" i="7" s="1"/>
  <c r="I762" i="7"/>
  <c r="J762" i="7" s="1"/>
  <c r="I785" i="7"/>
  <c r="J785" i="7" s="1"/>
  <c r="J782" i="7"/>
  <c r="I782" i="7"/>
  <c r="J5" i="7"/>
  <c r="I5" i="7"/>
  <c r="I338" i="7"/>
  <c r="J338" i="7" s="1"/>
  <c r="I239" i="7"/>
  <c r="J239" i="7" s="1"/>
  <c r="I884" i="7"/>
  <c r="J884" i="7" s="1"/>
  <c r="I255" i="7"/>
  <c r="J255" i="7" s="1"/>
  <c r="I29" i="7"/>
  <c r="J29" i="7" s="1"/>
  <c r="I639" i="7"/>
  <c r="J639" i="7" s="1"/>
  <c r="I571" i="7"/>
  <c r="J571" i="7" s="1"/>
  <c r="I280" i="7"/>
  <c r="J280" i="7" s="1"/>
  <c r="I22" i="7"/>
  <c r="J22" i="7" s="1"/>
  <c r="I865" i="7"/>
  <c r="J865" i="7" s="1"/>
  <c r="I323" i="7"/>
  <c r="J323" i="7" s="1"/>
  <c r="I722" i="7"/>
  <c r="J722" i="7" s="1"/>
  <c r="I698" i="7"/>
  <c r="J698" i="7" s="1"/>
  <c r="I846" i="7"/>
  <c r="J846" i="7" s="1"/>
  <c r="I656" i="7"/>
  <c r="J656" i="7" s="1"/>
  <c r="I385" i="7"/>
  <c r="J385" i="7" s="1"/>
  <c r="I356" i="7"/>
  <c r="J356" i="7" s="1"/>
  <c r="I92" i="7"/>
  <c r="J92" i="7" s="1"/>
  <c r="I985" i="7"/>
  <c r="J985" i="7" s="1"/>
  <c r="I542" i="7"/>
  <c r="J542" i="7" s="1"/>
  <c r="I89" i="7"/>
  <c r="J89" i="7" s="1"/>
  <c r="I718" i="7"/>
  <c r="J718" i="7" s="1"/>
  <c r="I131" i="7"/>
  <c r="J131" i="7" s="1"/>
  <c r="I915" i="7"/>
  <c r="J915" i="7" s="1"/>
  <c r="I815" i="7"/>
  <c r="J815" i="7" s="1"/>
  <c r="I613" i="7"/>
  <c r="J613" i="7" s="1"/>
  <c r="I938" i="7"/>
  <c r="J938" i="7" s="1"/>
  <c r="I409" i="7"/>
  <c r="J409" i="7" s="1"/>
  <c r="I221" i="7"/>
  <c r="J221" i="7" s="1"/>
  <c r="I515" i="7"/>
  <c r="J515" i="7" s="1"/>
  <c r="I603" i="7"/>
  <c r="J603" i="7" s="1"/>
  <c r="I882" i="7"/>
  <c r="J882" i="7" s="1"/>
  <c r="I241" i="7"/>
  <c r="J241" i="7" s="1"/>
  <c r="I148" i="7"/>
  <c r="J148" i="7" s="1"/>
  <c r="I926" i="7"/>
  <c r="J926" i="7" s="1"/>
  <c r="I869" i="7"/>
  <c r="J869" i="7" s="1"/>
  <c r="I556" i="7"/>
  <c r="J556" i="7" s="1"/>
  <c r="I69" i="7"/>
  <c r="J69" i="7" s="1"/>
  <c r="I910" i="7"/>
  <c r="J910" i="7" s="1"/>
  <c r="I984" i="7"/>
  <c r="J984" i="7" s="1"/>
  <c r="I626" i="7"/>
  <c r="J626" i="7" s="1"/>
  <c r="I366" i="7"/>
  <c r="J366" i="7" s="1"/>
  <c r="I180" i="7"/>
  <c r="J180" i="7" s="1"/>
  <c r="I359" i="7"/>
  <c r="J359" i="7" s="1"/>
  <c r="I80" i="7"/>
  <c r="J80" i="7" s="1"/>
  <c r="I53" i="7"/>
  <c r="J53" i="7" s="1"/>
  <c r="I675" i="7"/>
  <c r="J675" i="7" s="1"/>
  <c r="I175" i="7"/>
  <c r="J175" i="7" s="1"/>
  <c r="I642" i="7"/>
  <c r="J642" i="7" s="1"/>
  <c r="I853" i="7"/>
  <c r="J853" i="7" s="1"/>
  <c r="I866" i="7"/>
  <c r="J866" i="7" s="1"/>
  <c r="I271" i="7"/>
  <c r="J271" i="7" s="1"/>
  <c r="I71" i="7"/>
  <c r="J71" i="7" s="1"/>
  <c r="I940" i="7"/>
  <c r="J940" i="7" s="1"/>
  <c r="I827" i="7"/>
  <c r="J827" i="7" s="1"/>
  <c r="I742" i="7"/>
  <c r="J742" i="7" s="1"/>
  <c r="I44" i="7"/>
  <c r="J44" i="7" s="1"/>
  <c r="I822" i="7"/>
  <c r="J822" i="7" s="1"/>
  <c r="I25" i="7"/>
  <c r="J25" i="7" s="1"/>
  <c r="I948" i="7"/>
  <c r="J948" i="7" s="1"/>
  <c r="I379" i="7"/>
  <c r="J379" i="7" s="1"/>
  <c r="I569" i="7"/>
  <c r="J569" i="7" s="1"/>
  <c r="I688" i="7"/>
  <c r="J688" i="7" s="1"/>
  <c r="I446" i="7"/>
  <c r="J446" i="7" s="1"/>
  <c r="I169" i="7"/>
  <c r="J169" i="7" s="1"/>
  <c r="I253" i="7"/>
  <c r="J253" i="7" s="1"/>
  <c r="I784" i="7"/>
  <c r="J784" i="7" s="1"/>
  <c r="I796" i="7"/>
  <c r="J796" i="7" s="1"/>
  <c r="I906" i="7"/>
  <c r="J906" i="7" s="1"/>
  <c r="I795" i="7"/>
  <c r="J795" i="7" s="1"/>
  <c r="I726" i="7"/>
  <c r="J726" i="7" s="1"/>
  <c r="I524" i="7"/>
  <c r="J524" i="7" s="1"/>
  <c r="I402" i="7"/>
  <c r="J402" i="7" s="1"/>
  <c r="I699" i="7"/>
  <c r="J699" i="7" s="1"/>
  <c r="I597" i="7"/>
  <c r="J597" i="7" s="1"/>
  <c r="I557" i="7"/>
  <c r="J557" i="7" s="1"/>
  <c r="I907" i="7"/>
  <c r="J907" i="7" s="1"/>
  <c r="I893" i="7"/>
  <c r="J893" i="7" s="1"/>
  <c r="I793" i="7"/>
  <c r="J793" i="7" s="1"/>
  <c r="I543" i="7"/>
  <c r="J543" i="7" s="1"/>
  <c r="I250" i="7"/>
  <c r="J250" i="7" s="1"/>
  <c r="I447" i="7"/>
  <c r="J447" i="7" s="1"/>
  <c r="I837" i="7"/>
  <c r="J837" i="7" s="1"/>
  <c r="I607" i="7"/>
  <c r="J607" i="7" s="1"/>
  <c r="I274" i="7"/>
  <c r="J274" i="7" s="1"/>
  <c r="I142" i="7"/>
  <c r="J142" i="7" s="1"/>
  <c r="I867" i="7"/>
  <c r="J867" i="7" s="1"/>
  <c r="I506" i="7"/>
  <c r="J506" i="7" s="1"/>
  <c r="I561" i="7"/>
  <c r="J561" i="7" s="1"/>
  <c r="I225" i="7"/>
  <c r="J225" i="7" s="1"/>
  <c r="I619" i="7"/>
  <c r="J619" i="7" s="1"/>
  <c r="I855" i="7"/>
  <c r="J855" i="7" s="1"/>
  <c r="I152" i="7"/>
  <c r="J152" i="7" s="1"/>
  <c r="I917" i="7"/>
  <c r="J917" i="7" s="1"/>
  <c r="I771" i="7"/>
  <c r="J771" i="7" s="1"/>
  <c r="I376" i="7"/>
  <c r="J376" i="7" s="1"/>
  <c r="I738" i="7"/>
  <c r="J738" i="7" s="1"/>
  <c r="I936" i="7"/>
  <c r="J936" i="7" s="1"/>
  <c r="I890" i="7"/>
  <c r="J890" i="7" s="1"/>
  <c r="I259" i="7"/>
  <c r="J259" i="7" s="1"/>
  <c r="I461" i="7"/>
  <c r="J461" i="7" s="1"/>
  <c r="I82" i="7"/>
  <c r="J82" i="7" s="1"/>
  <c r="I923" i="7"/>
  <c r="J923" i="7" s="1"/>
  <c r="I572" i="7"/>
  <c r="J572" i="7" s="1"/>
  <c r="I847" i="7"/>
  <c r="J847" i="7" s="1"/>
  <c r="I144" i="7"/>
  <c r="J144" i="7" s="1"/>
  <c r="I41" i="7"/>
  <c r="J41" i="7" s="1"/>
  <c r="I107" i="7"/>
  <c r="J107" i="7" s="1"/>
  <c r="I251" i="7"/>
  <c r="J251" i="7" s="1"/>
  <c r="I894" i="7"/>
  <c r="J894" i="7" s="1"/>
  <c r="I135" i="7"/>
  <c r="J135" i="7" s="1"/>
  <c r="I587" i="7"/>
  <c r="J587" i="7" s="1"/>
  <c r="I360" i="7"/>
  <c r="J360" i="7" s="1"/>
  <c r="I903" i="7"/>
  <c r="J903" i="7" s="1"/>
  <c r="I307" i="7"/>
  <c r="J307" i="7" s="1"/>
  <c r="I964" i="7"/>
  <c r="J964" i="7" s="1"/>
  <c r="I666" i="7"/>
  <c r="J666" i="7" s="1"/>
  <c r="I628" i="7"/>
  <c r="J628" i="7" s="1"/>
  <c r="I368" i="7"/>
  <c r="J368" i="7" s="1"/>
  <c r="I350" i="7"/>
  <c r="J350" i="7" s="1"/>
  <c r="I974" i="7"/>
  <c r="J974" i="7" s="1"/>
  <c r="I121" i="7"/>
  <c r="J121" i="7" s="1"/>
  <c r="I799" i="7"/>
  <c r="J799" i="7" s="1"/>
  <c r="I227" i="7"/>
  <c r="J227" i="7" s="1"/>
  <c r="I997" i="7"/>
  <c r="J997" i="7" s="1"/>
  <c r="I60" i="7"/>
  <c r="J60" i="7" s="1"/>
  <c r="I190" i="7"/>
  <c r="J190" i="7" s="1"/>
  <c r="I474" i="7"/>
  <c r="J474" i="7" s="1"/>
  <c r="I26" i="7"/>
  <c r="J26" i="7" s="1"/>
  <c r="I306" i="7"/>
  <c r="J306" i="7" s="1"/>
  <c r="I602" i="7"/>
  <c r="J602" i="7" s="1"/>
  <c r="I941" i="7"/>
  <c r="J941" i="7" s="1"/>
  <c r="I879" i="7"/>
  <c r="J879" i="7" s="1"/>
  <c r="I934" i="7"/>
  <c r="J934" i="7" s="1"/>
  <c r="I927" i="7"/>
  <c r="J927" i="7" s="1"/>
  <c r="I880" i="7"/>
  <c r="J880" i="7" s="1"/>
  <c r="I748" i="7"/>
  <c r="J748" i="7" s="1"/>
  <c r="I117" i="7"/>
  <c r="J117" i="7" s="1"/>
  <c r="I486" i="7"/>
  <c r="J486" i="7" s="1"/>
  <c r="I773" i="7"/>
  <c r="J773" i="7" s="1"/>
  <c r="I735" i="7"/>
  <c r="J735" i="7" s="1"/>
  <c r="I671" i="7"/>
  <c r="J671" i="7" s="1"/>
  <c r="I269" i="7"/>
  <c r="J269" i="7" s="1"/>
  <c r="I902" i="7"/>
  <c r="J902" i="7" s="1"/>
  <c r="I754" i="7"/>
  <c r="J754" i="7" s="1"/>
  <c r="I734" i="7"/>
  <c r="J734" i="7" s="1"/>
  <c r="I618" i="7"/>
  <c r="J618" i="7" s="1"/>
  <c r="I580" i="7"/>
  <c r="J580" i="7" s="1"/>
  <c r="I141" i="7"/>
  <c r="J141" i="7" s="1"/>
  <c r="I660" i="7"/>
  <c r="J660" i="7" s="1"/>
  <c r="I519" i="7"/>
  <c r="J519" i="7" s="1"/>
  <c r="I996" i="7"/>
  <c r="J996" i="7" s="1"/>
  <c r="I101" i="7"/>
  <c r="J101" i="7" s="1"/>
  <c r="I805" i="7"/>
  <c r="J805" i="7" s="1"/>
  <c r="I750" i="7"/>
  <c r="J750" i="7" s="1"/>
  <c r="I439" i="7"/>
  <c r="J439" i="7" s="1"/>
  <c r="I345" i="7"/>
  <c r="J345" i="7" s="1"/>
  <c r="I30" i="7"/>
  <c r="J30" i="7" s="1"/>
  <c r="I490" i="7"/>
  <c r="J490" i="7" s="1"/>
  <c r="I388" i="7"/>
  <c r="J388" i="7" s="1"/>
  <c r="I452" i="7"/>
  <c r="J452" i="7" s="1"/>
  <c r="I67" i="7"/>
  <c r="J67" i="7" s="1"/>
  <c r="I7" i="7"/>
  <c r="J7" i="7" s="1"/>
  <c r="I803" i="7"/>
  <c r="J803" i="7" s="1"/>
  <c r="I975" i="7"/>
  <c r="J975" i="7" s="1"/>
  <c r="I256" i="7"/>
  <c r="J256" i="7" s="1"/>
  <c r="I4" i="7"/>
  <c r="J4" i="7" s="1"/>
  <c r="I91" i="7"/>
  <c r="J91" i="7" s="1"/>
  <c r="I895" i="7"/>
  <c r="J895" i="7" s="1"/>
  <c r="I196" i="7"/>
  <c r="J196" i="7" s="1"/>
  <c r="I794" i="7"/>
  <c r="J794" i="7" s="1"/>
  <c r="I651" i="7"/>
  <c r="J651" i="7" s="1"/>
  <c r="I484" i="7"/>
  <c r="J484" i="7" s="1"/>
  <c r="I397" i="7"/>
  <c r="J397" i="7" s="1"/>
  <c r="I46" i="7"/>
  <c r="J46" i="7" s="1"/>
  <c r="I875" i="7"/>
  <c r="J875" i="7" s="1"/>
  <c r="I346" i="7"/>
  <c r="J346" i="7" s="1"/>
  <c r="I58" i="7"/>
  <c r="J58" i="7" s="1"/>
  <c r="I567" i="7"/>
  <c r="J567" i="7" s="1"/>
  <c r="I377" i="7"/>
  <c r="J377" i="7" s="1"/>
  <c r="I980" i="7"/>
  <c r="J980" i="7" s="1"/>
  <c r="I372" i="7"/>
  <c r="J372" i="7" s="1"/>
  <c r="I243" i="7"/>
  <c r="J243" i="7" s="1"/>
  <c r="I45" i="7"/>
  <c r="J45" i="7" s="1"/>
  <c r="I586" i="7"/>
  <c r="J586" i="7" s="1"/>
  <c r="I186" i="7"/>
  <c r="J186" i="7" s="1"/>
  <c r="I428" i="7"/>
  <c r="J428" i="7" s="1"/>
  <c r="I310" i="7"/>
  <c r="J310" i="7" s="1"/>
  <c r="I545" i="7"/>
  <c r="J545" i="7" s="1"/>
  <c r="I424" i="7"/>
  <c r="J424" i="7" s="1"/>
  <c r="I311" i="7"/>
  <c r="J311" i="7" s="1"/>
  <c r="I946" i="7"/>
  <c r="J946" i="7" s="1"/>
  <c r="I398" i="7"/>
  <c r="J398" i="7" s="1"/>
  <c r="I286" i="7"/>
  <c r="J286" i="7" s="1"/>
  <c r="I487" i="7"/>
  <c r="J487" i="7" s="1"/>
  <c r="I740" i="7"/>
  <c r="J740" i="7" s="1"/>
  <c r="I205" i="7"/>
  <c r="J205" i="7" s="1"/>
  <c r="I765" i="7"/>
  <c r="J765" i="7" s="1"/>
  <c r="I745" i="7"/>
  <c r="J745" i="7" s="1"/>
  <c r="I658" i="7"/>
  <c r="J658" i="7" s="1"/>
  <c r="I469" i="7"/>
  <c r="J469" i="7" s="1"/>
  <c r="I788" i="7"/>
  <c r="J788" i="7" s="1"/>
  <c r="I559" i="7"/>
  <c r="J559" i="7" s="1"/>
  <c r="I348" i="7"/>
  <c r="J348" i="7" s="1"/>
  <c r="I233" i="7"/>
  <c r="J233" i="7" s="1"/>
  <c r="I206" i="7"/>
  <c r="J206" i="7" s="1"/>
  <c r="I990" i="7"/>
  <c r="J990" i="7" s="1"/>
  <c r="I908" i="7"/>
  <c r="J908" i="7" s="1"/>
  <c r="I826" i="7"/>
  <c r="J826" i="7" s="1"/>
  <c r="I455" i="7"/>
  <c r="J455" i="7" s="1"/>
  <c r="I380" i="7"/>
  <c r="J380" i="7" s="1"/>
  <c r="I389" i="7"/>
  <c r="J389" i="7" s="1"/>
  <c r="I363" i="7"/>
  <c r="J363" i="7" s="1"/>
  <c r="I792" i="7"/>
  <c r="J792" i="7" s="1"/>
  <c r="I856" i="7"/>
  <c r="J856" i="7" s="1"/>
  <c r="I237" i="7"/>
  <c r="J237" i="7" s="1"/>
  <c r="I231" i="7"/>
  <c r="J231" i="7" s="1"/>
  <c r="I202" i="7"/>
  <c r="J202" i="7" s="1"/>
  <c r="I953" i="7"/>
  <c r="J953" i="7" s="1"/>
  <c r="I513" i="7"/>
  <c r="J513" i="7" s="1"/>
  <c r="I956" i="7"/>
  <c r="J956" i="7" s="1"/>
  <c r="I878" i="7"/>
  <c r="J878" i="7" s="1"/>
  <c r="I659" i="7"/>
  <c r="J659" i="7" s="1"/>
  <c r="I104" i="7"/>
  <c r="J104" i="7" s="1"/>
  <c r="I319" i="7"/>
  <c r="J319" i="7" s="1"/>
  <c r="I207" i="7"/>
  <c r="J207" i="7" s="1"/>
  <c r="I968" i="7"/>
  <c r="J968" i="7" s="1"/>
  <c r="I791" i="7"/>
  <c r="J791" i="7" s="1"/>
  <c r="I364" i="7"/>
  <c r="J364" i="7" s="1"/>
  <c r="I224" i="7"/>
  <c r="J224" i="7" s="1"/>
  <c r="I192" i="7"/>
  <c r="J192" i="7" s="1"/>
  <c r="I462" i="7"/>
  <c r="J462" i="7" s="1"/>
  <c r="I710" i="7"/>
  <c r="J710" i="7" s="1"/>
  <c r="I118" i="7"/>
  <c r="J118" i="7" s="1"/>
  <c r="I854" i="7"/>
  <c r="J854" i="7" s="1"/>
  <c r="I881" i="7"/>
  <c r="J881" i="7" s="1"/>
  <c r="I394" i="7"/>
  <c r="J394" i="7" s="1"/>
  <c r="I275" i="7"/>
  <c r="J275" i="7" s="1"/>
  <c r="I257" i="7"/>
  <c r="J257" i="7" s="1"/>
  <c r="I236" i="7"/>
  <c r="J236" i="7" s="1"/>
  <c r="I851" i="7"/>
  <c r="J851" i="7" s="1"/>
  <c r="I454" i="7"/>
  <c r="J454" i="7" s="1"/>
  <c r="I3" i="7"/>
  <c r="J3" i="7" s="1"/>
  <c r="I685" i="7"/>
  <c r="J685" i="7" s="1"/>
  <c r="I27" i="7"/>
  <c r="J27" i="7" s="1"/>
  <c r="I105" i="7"/>
  <c r="J105" i="7" s="1"/>
  <c r="I590" i="7"/>
  <c r="J590" i="7" s="1"/>
  <c r="I606" i="7"/>
  <c r="J606" i="7" s="1"/>
  <c r="I684" i="7"/>
  <c r="J684" i="7" s="1"/>
  <c r="I661" i="7"/>
  <c r="J661" i="7" s="1"/>
  <c r="I622" i="7"/>
  <c r="J622" i="7" s="1"/>
  <c r="I298" i="7"/>
  <c r="J298" i="7" s="1"/>
  <c r="I276" i="7"/>
  <c r="J276" i="7" s="1"/>
  <c r="I535" i="7"/>
  <c r="J535" i="7" s="1"/>
  <c r="I405" i="7"/>
  <c r="J405" i="7" s="1"/>
  <c r="I138" i="7"/>
  <c r="J138" i="7" s="1"/>
  <c r="I817" i="7"/>
  <c r="J817" i="7" s="1"/>
  <c r="I95" i="7"/>
  <c r="J95" i="7" s="1"/>
  <c r="I663" i="7"/>
  <c r="J663" i="7" s="1"/>
  <c r="I987" i="7"/>
  <c r="J987" i="7" s="1"/>
  <c r="I396" i="7"/>
  <c r="J396" i="7" s="1"/>
  <c r="I238" i="7"/>
  <c r="J238" i="7" s="1"/>
  <c r="I995" i="7"/>
  <c r="J995" i="7" s="1"/>
  <c r="I98" i="7"/>
  <c r="J98" i="7" s="1"/>
  <c r="I383" i="7"/>
  <c r="J383" i="7" s="1"/>
  <c r="I50" i="7"/>
  <c r="J50" i="7" s="1"/>
  <c r="I780" i="7"/>
  <c r="J780" i="7" s="1"/>
  <c r="I204" i="7"/>
  <c r="J204" i="7" s="1"/>
  <c r="I471" i="7"/>
  <c r="J471" i="7" s="1"/>
  <c r="I353" i="7"/>
  <c r="J353" i="7" s="1"/>
  <c r="I991" i="7"/>
  <c r="J991" i="7" s="1"/>
  <c r="I601" i="7"/>
  <c r="J601" i="7" s="1"/>
  <c r="I347" i="7"/>
  <c r="J347" i="7" s="1"/>
  <c r="I967" i="7"/>
  <c r="J967" i="7" s="1"/>
  <c r="I433" i="7"/>
  <c r="J433" i="7" s="1"/>
  <c r="I419" i="7"/>
  <c r="J419" i="7" s="1"/>
  <c r="I733" i="7"/>
  <c r="J733" i="7" s="1"/>
  <c r="I300" i="7"/>
  <c r="J300" i="7" s="1"/>
  <c r="I154" i="7"/>
  <c r="J154" i="7" s="1"/>
  <c r="I162" i="7"/>
  <c r="J162" i="7" s="1"/>
  <c r="I595" i="7"/>
  <c r="J595" i="7" s="1"/>
  <c r="I132" i="7"/>
  <c r="J132" i="7" s="1"/>
  <c r="I130" i="7"/>
  <c r="J130" i="7" s="1"/>
  <c r="I497" i="7"/>
  <c r="J497" i="7" s="1"/>
  <c r="I374" i="7"/>
  <c r="J374" i="7" s="1"/>
  <c r="I900" i="7"/>
  <c r="J900" i="7" s="1"/>
  <c r="I611" i="7"/>
  <c r="J611" i="7" s="1"/>
  <c r="I393" i="7"/>
  <c r="J393" i="7" s="1"/>
  <c r="I444" i="7"/>
  <c r="J444" i="7" s="1"/>
  <c r="I291" i="7"/>
  <c r="J291" i="7" s="1"/>
  <c r="I404" i="7"/>
  <c r="J404" i="7" s="1"/>
  <c r="I102" i="7"/>
  <c r="J102" i="7" s="1"/>
  <c r="I349" i="7"/>
  <c r="J349" i="7" s="1"/>
  <c r="I465" i="7"/>
  <c r="J465" i="7" s="1"/>
  <c r="I222" i="7"/>
  <c r="J222" i="7" s="1"/>
  <c r="I403" i="7"/>
  <c r="J403" i="7" s="1"/>
  <c r="I638" i="7"/>
  <c r="J638" i="7" s="1"/>
  <c r="I159" i="7"/>
  <c r="J159" i="7" s="1"/>
  <c r="I137" i="7"/>
  <c r="J137" i="7" s="1"/>
  <c r="I97" i="7"/>
  <c r="J97" i="7" s="1"/>
  <c r="I843" i="7"/>
  <c r="J843" i="7" s="1"/>
  <c r="I839" i="7"/>
  <c r="J839" i="7" s="1"/>
  <c r="I977" i="7"/>
  <c r="J977" i="7" s="1"/>
  <c r="J399" i="7"/>
  <c r="I399" i="7"/>
  <c r="I544" i="7"/>
  <c r="J544" i="7" s="1"/>
  <c r="I234" i="7"/>
  <c r="J234" i="7" s="1"/>
  <c r="I387" i="7"/>
  <c r="J387" i="7" s="1"/>
  <c r="I381" i="7"/>
  <c r="J381" i="7" s="1"/>
  <c r="I303" i="7"/>
  <c r="J303" i="7" s="1"/>
  <c r="I650" i="7"/>
  <c r="J650" i="7" s="1"/>
  <c r="I509" i="7"/>
  <c r="J509" i="7" s="1"/>
  <c r="I703" i="7"/>
  <c r="J703" i="7" s="1"/>
  <c r="I292" i="7"/>
  <c r="J292" i="7" s="1"/>
  <c r="I10" i="7"/>
  <c r="J10" i="7" s="1"/>
  <c r="I441" i="7"/>
  <c r="J441" i="7" s="1"/>
  <c r="I63" i="7"/>
  <c r="J63" i="7" s="1"/>
  <c r="I23" i="7"/>
  <c r="J23" i="7" s="1"/>
  <c r="I77" i="7"/>
  <c r="J77" i="7" s="1"/>
  <c r="I859" i="7"/>
  <c r="J859" i="7" s="1"/>
  <c r="I12" i="7"/>
  <c r="J12" i="7" s="1"/>
  <c r="I600" i="7"/>
  <c r="J600" i="7" s="1"/>
  <c r="I245" i="7"/>
  <c r="J245" i="7" s="1"/>
  <c r="I88" i="7"/>
  <c r="J88" i="7" s="1"/>
  <c r="I753" i="7"/>
  <c r="J753" i="7" s="1"/>
  <c r="I411" i="7"/>
  <c r="J411" i="7" s="1"/>
  <c r="I6" i="7"/>
  <c r="J6" i="7" s="1"/>
  <c r="I952" i="7"/>
  <c r="J952" i="7" s="1"/>
  <c r="I527" i="7"/>
  <c r="J527" i="7" s="1"/>
  <c r="I992" i="7"/>
  <c r="J992" i="7" s="1"/>
  <c r="I704" i="7"/>
  <c r="J704" i="7" s="1"/>
  <c r="I673" i="7"/>
  <c r="J673" i="7" s="1"/>
  <c r="I653" i="7"/>
  <c r="J653" i="7" s="1"/>
  <c r="I54" i="7"/>
  <c r="J54" i="7" s="1"/>
  <c r="I820" i="7"/>
  <c r="J820" i="7" s="1"/>
  <c r="I228" i="7"/>
  <c r="J228" i="7" s="1"/>
  <c r="I391" i="7"/>
  <c r="J391" i="7" s="1"/>
  <c r="I329" i="7"/>
  <c r="J329" i="7" s="1"/>
  <c r="I739" i="7"/>
  <c r="J739" i="7" s="1"/>
  <c r="I617" i="7"/>
  <c r="J617" i="7" s="1"/>
  <c r="I631" i="7"/>
  <c r="J631" i="7" s="1"/>
  <c r="I177" i="7"/>
  <c r="J177" i="7" s="1"/>
  <c r="I161" i="7"/>
  <c r="J161" i="7" s="1"/>
  <c r="J512" i="7"/>
  <c r="I512" i="7"/>
  <c r="I178" i="7"/>
  <c r="J178" i="7" s="1"/>
  <c r="I610" i="7"/>
  <c r="J610" i="7" s="1"/>
  <c r="I78" i="7"/>
  <c r="J78" i="7" s="1"/>
  <c r="I126" i="7"/>
  <c r="J126" i="7" s="1"/>
  <c r="I760" i="7"/>
  <c r="J760" i="7" s="1"/>
  <c r="I565" i="7"/>
  <c r="J565" i="7" s="1"/>
  <c r="I550" i="7"/>
  <c r="J550" i="7" s="1"/>
  <c r="I34" i="7"/>
  <c r="J34" i="7" s="1"/>
  <c r="I746" i="7"/>
  <c r="J746" i="7" s="1"/>
  <c r="I339" i="7"/>
  <c r="J339" i="7" s="1"/>
  <c r="I84" i="7"/>
  <c r="J84" i="7" s="1"/>
  <c r="I925" i="7"/>
  <c r="J925" i="7" s="1"/>
  <c r="I99" i="7"/>
  <c r="J99" i="7" s="1"/>
  <c r="I824" i="7"/>
  <c r="J824" i="7" s="1"/>
  <c r="I800" i="7"/>
  <c r="J800" i="7" s="1"/>
  <c r="I690" i="7"/>
  <c r="J690" i="7" s="1"/>
  <c r="I367" i="7"/>
  <c r="J367" i="7" s="1"/>
  <c r="I576" i="7"/>
  <c r="J576" i="7" s="1"/>
  <c r="I273" i="7"/>
  <c r="J273" i="7" s="1"/>
  <c r="I810" i="7"/>
  <c r="J810" i="7" s="1"/>
  <c r="I217" i="7"/>
  <c r="J217" i="7" s="1"/>
  <c r="I193" i="7"/>
  <c r="J193" i="7" s="1"/>
  <c r="I898" i="7"/>
  <c r="J898" i="7" s="1"/>
  <c r="I693" i="7"/>
  <c r="J693" i="7" s="1"/>
  <c r="I188" i="7"/>
  <c r="J188" i="7" s="1"/>
  <c r="I149" i="7"/>
  <c r="J149" i="7" s="1"/>
  <c r="I267" i="7"/>
  <c r="J267" i="7" s="1"/>
  <c r="I564" i="7"/>
  <c r="J564" i="7" s="1"/>
  <c r="I215" i="7"/>
  <c r="J215" i="7" s="1"/>
  <c r="I901" i="7"/>
  <c r="J901" i="7" s="1"/>
  <c r="I371" i="7"/>
  <c r="J371" i="7" s="1"/>
  <c r="I264" i="7"/>
  <c r="J264" i="7" s="1"/>
  <c r="I496" i="7"/>
  <c r="J496" i="7" s="1"/>
  <c r="I885" i="7"/>
  <c r="J885" i="7" s="1"/>
  <c r="I261" i="7"/>
  <c r="J261" i="7" s="1"/>
  <c r="I982" i="7"/>
  <c r="J982" i="7" s="1"/>
  <c r="I96" i="7"/>
  <c r="J96" i="7" s="1"/>
  <c r="I594" i="7"/>
  <c r="J594" i="7" s="1"/>
  <c r="I529" i="7"/>
  <c r="J529" i="7" s="1"/>
  <c r="I305" i="7"/>
  <c r="J305" i="7" s="1"/>
  <c r="I589" i="7"/>
  <c r="J589" i="7" s="1"/>
  <c r="I502" i="7"/>
  <c r="J502" i="7" s="1"/>
  <c r="I163" i="7"/>
  <c r="J163" i="7" s="1"/>
  <c r="I179" i="7"/>
  <c r="J179" i="7" s="1"/>
  <c r="I124" i="7"/>
  <c r="J124" i="7" s="1"/>
  <c r="I248" i="7"/>
  <c r="J248" i="7" s="1"/>
  <c r="I960" i="7"/>
  <c r="J960" i="7" s="1"/>
  <c r="I720" i="7"/>
  <c r="J720" i="7" s="1"/>
  <c r="I682" i="7"/>
  <c r="J682" i="7" s="1"/>
  <c r="I963" i="7"/>
  <c r="J963" i="7" s="1"/>
  <c r="I676" i="7"/>
  <c r="J676" i="7" s="1"/>
  <c r="I566" i="7"/>
  <c r="J566" i="7" s="1"/>
  <c r="I500" i="7"/>
  <c r="J500" i="7" s="1"/>
  <c r="I316" i="7"/>
  <c r="J316" i="7" s="1"/>
  <c r="I582" i="7"/>
  <c r="J582" i="7" s="1"/>
  <c r="I574" i="7"/>
  <c r="J574" i="7" s="1"/>
  <c r="I549" i="7"/>
  <c r="J549" i="7" s="1"/>
  <c r="I702" i="7"/>
  <c r="J702" i="7" s="1"/>
  <c r="I416" i="7"/>
  <c r="J416" i="7" s="1"/>
  <c r="I290" i="7"/>
  <c r="J290" i="7" s="1"/>
  <c r="I449" i="7"/>
  <c r="J449" i="7" s="1"/>
  <c r="I835" i="7"/>
  <c r="J835" i="7" s="1"/>
  <c r="I993" i="7"/>
  <c r="J993" i="7" s="1"/>
  <c r="I457" i="7"/>
  <c r="J457" i="7" s="1"/>
  <c r="J479" i="7"/>
  <c r="I479" i="7"/>
  <c r="I961" i="7"/>
  <c r="J961" i="7" s="1"/>
  <c r="I229" i="7"/>
  <c r="J229" i="7" s="1"/>
  <c r="I872" i="7"/>
  <c r="J872" i="7" s="1"/>
  <c r="I400" i="7"/>
  <c r="J400" i="7" s="1"/>
  <c r="I81" i="7"/>
  <c r="J81" i="7" s="1"/>
  <c r="I986" i="7"/>
  <c r="J986" i="7" s="1"/>
  <c r="I392" i="7"/>
  <c r="J392" i="7" s="1"/>
  <c r="I136" i="7"/>
  <c r="J136" i="7" s="1"/>
  <c r="I390" i="7"/>
  <c r="J390" i="7" s="1"/>
  <c r="I344" i="7"/>
  <c r="J344" i="7" s="1"/>
  <c r="I262" i="7"/>
  <c r="J262" i="7" s="1"/>
  <c r="I920" i="7"/>
  <c r="J920" i="7" s="1"/>
  <c r="I340" i="7"/>
  <c r="J340" i="7" s="1"/>
  <c r="I772" i="7"/>
  <c r="J772" i="7" s="1"/>
  <c r="I763" i="7"/>
  <c r="J763" i="7" s="1"/>
  <c r="I171" i="7"/>
  <c r="J171" i="7" s="1"/>
  <c r="I322" i="7"/>
  <c r="J322" i="7" s="1"/>
  <c r="I308" i="7"/>
  <c r="J308" i="7" s="1"/>
  <c r="I546" i="7"/>
  <c r="J546" i="7" s="1"/>
  <c r="I897" i="7"/>
  <c r="J897" i="7" s="1"/>
  <c r="I864" i="7"/>
  <c r="J864" i="7" s="1"/>
  <c r="I852" i="7"/>
  <c r="J852" i="7" s="1"/>
  <c r="I850" i="7"/>
  <c r="J850" i="7" s="1"/>
  <c r="I173" i="7"/>
  <c r="J173" i="7" s="1"/>
  <c r="I128" i="7"/>
  <c r="J128" i="7" s="1"/>
  <c r="I891" i="7"/>
  <c r="J891" i="7" s="1"/>
  <c r="I764" i="7"/>
  <c r="J764" i="7" s="1"/>
  <c r="I42" i="7"/>
  <c r="J42" i="7" s="1"/>
  <c r="I731" i="7"/>
  <c r="J731" i="7" s="1"/>
  <c r="I28" i="7"/>
  <c r="J28" i="7" s="1"/>
  <c r="J695" i="7"/>
  <c r="I695" i="7"/>
  <c r="I775" i="7"/>
  <c r="J775" i="7" s="1"/>
  <c r="I950" i="7"/>
  <c r="J950" i="7" s="1"/>
  <c r="I494" i="7"/>
  <c r="J494" i="7" s="1"/>
  <c r="I114" i="7"/>
  <c r="J114" i="7" s="1"/>
  <c r="I752" i="7"/>
  <c r="J752" i="7" s="1"/>
  <c r="I208" i="7"/>
  <c r="J208" i="7" s="1"/>
  <c r="I435" i="7"/>
  <c r="J435" i="7" s="1"/>
  <c r="I945" i="7"/>
  <c r="J945" i="7" s="1"/>
  <c r="I8" i="7"/>
  <c r="J8" i="7" s="1"/>
  <c r="I526" i="7"/>
  <c r="J526" i="7" s="1"/>
  <c r="I103" i="7"/>
  <c r="J103" i="7" s="1"/>
  <c r="I19" i="7"/>
  <c r="J19" i="7" s="1"/>
  <c r="I317" i="7"/>
  <c r="J317" i="7" s="1"/>
  <c r="I247" i="7"/>
  <c r="J247" i="7" s="1"/>
  <c r="I781" i="7"/>
  <c r="J781" i="7" s="1"/>
  <c r="I326" i="7"/>
  <c r="J326" i="7" s="1"/>
  <c r="I563" i="7"/>
  <c r="J563" i="7" s="1"/>
  <c r="I287" i="7"/>
  <c r="J287" i="7" s="1"/>
  <c r="I942" i="7"/>
  <c r="J942" i="7" s="1"/>
  <c r="I713" i="7"/>
  <c r="J713" i="7" s="1"/>
  <c r="I686" i="7"/>
  <c r="J686" i="7" s="1"/>
  <c r="I528" i="7"/>
  <c r="J528" i="7" s="1"/>
  <c r="I64" i="7"/>
  <c r="J64" i="7" s="1"/>
  <c r="I451" i="7"/>
  <c r="J451" i="7" s="1"/>
  <c r="I858" i="7"/>
  <c r="J858" i="7" s="1"/>
  <c r="I706" i="7"/>
  <c r="J706" i="7" s="1"/>
  <c r="I812" i="7"/>
  <c r="J812" i="7" s="1"/>
  <c r="I959" i="7"/>
  <c r="J959" i="7" s="1"/>
  <c r="I841" i="7"/>
  <c r="J841" i="7" s="1"/>
  <c r="I630" i="7"/>
  <c r="J630" i="7" s="1"/>
  <c r="I235" i="7"/>
  <c r="J235" i="7" s="1"/>
  <c r="I20" i="7"/>
  <c r="J20" i="7" s="1"/>
  <c r="I575" i="7"/>
  <c r="J575" i="7" s="1"/>
  <c r="I883" i="7"/>
  <c r="J883" i="7" s="1"/>
  <c r="I430" i="7"/>
  <c r="J430" i="7" s="1"/>
  <c r="I170" i="7"/>
  <c r="J170" i="7" s="1"/>
  <c r="I678" i="7"/>
  <c r="J678" i="7" s="1"/>
  <c r="I534" i="7"/>
  <c r="J534" i="7" s="1"/>
  <c r="I17" i="7"/>
  <c r="J17" i="7" s="1"/>
  <c r="I844" i="7"/>
  <c r="J844" i="7" s="1"/>
  <c r="I637" i="7"/>
  <c r="J637" i="7" s="1"/>
  <c r="I213" i="7"/>
  <c r="J213" i="7" s="1"/>
  <c r="I14" i="7"/>
  <c r="J14" i="7" s="1"/>
  <c r="I370" i="7"/>
  <c r="J370" i="7" s="1"/>
  <c r="I373" i="7"/>
  <c r="J373" i="7" s="1"/>
  <c r="I712" i="7"/>
  <c r="J712" i="7" s="1"/>
  <c r="I711" i="7"/>
  <c r="J711" i="7" s="1"/>
  <c r="I475" i="7"/>
  <c r="J475" i="7" s="1"/>
  <c r="I214" i="7"/>
  <c r="J214" i="7" s="1"/>
  <c r="I957" i="7"/>
  <c r="J957" i="7" s="1"/>
  <c r="I806" i="7"/>
  <c r="J806" i="7" s="1"/>
  <c r="I581" i="7"/>
  <c r="J581" i="7" s="1"/>
  <c r="I507" i="7"/>
  <c r="J507" i="7" s="1"/>
  <c r="I112" i="7"/>
  <c r="J112" i="7" s="1"/>
  <c r="I194" i="7"/>
  <c r="J194" i="7" s="1"/>
  <c r="I870" i="7"/>
  <c r="J870" i="7" s="1"/>
  <c r="I508" i="7"/>
  <c r="J508" i="7" s="1"/>
  <c r="I422" i="7"/>
  <c r="J422" i="7" s="1"/>
  <c r="I281" i="7"/>
  <c r="J281" i="7" s="1"/>
  <c r="I113" i="7"/>
  <c r="J113" i="7" s="1"/>
  <c r="I240" i="7"/>
  <c r="J240" i="7" s="1"/>
  <c r="I55" i="7"/>
  <c r="J55" i="7" s="1"/>
  <c r="I48" i="7"/>
  <c r="J48" i="7" s="1"/>
  <c r="I694" i="7"/>
  <c r="J694" i="7" s="1"/>
  <c r="I212" i="7"/>
  <c r="J212" i="7" s="1"/>
  <c r="I674" i="7"/>
  <c r="J674" i="7" s="1"/>
  <c r="I200" i="7"/>
  <c r="J200" i="7" s="1"/>
  <c r="I523" i="7"/>
  <c r="J523" i="7" s="1"/>
  <c r="I165" i="7"/>
  <c r="J165" i="7" s="1"/>
  <c r="I79" i="7"/>
  <c r="J79" i="7" s="1"/>
  <c r="I453" i="7"/>
  <c r="J453" i="7" s="1"/>
  <c r="I386" i="7"/>
  <c r="J386" i="7" s="1"/>
  <c r="I357" i="7"/>
  <c r="J357" i="7" s="1"/>
  <c r="I943" i="7"/>
  <c r="J943" i="7" s="1"/>
  <c r="I612" i="7"/>
  <c r="J612" i="7" s="1"/>
  <c r="I116" i="7"/>
  <c r="J116" i="7" s="1"/>
  <c r="I464" i="7"/>
  <c r="J464" i="7" s="1"/>
  <c r="I609" i="7"/>
  <c r="J609" i="7" s="1"/>
  <c r="I314" i="7"/>
  <c r="J314" i="7" s="1"/>
  <c r="I860" i="7"/>
  <c r="J860" i="7" s="1"/>
  <c r="I721" i="7"/>
  <c r="J721" i="7" s="1"/>
  <c r="I216" i="7"/>
  <c r="J216" i="7" s="1"/>
  <c r="I648" i="7"/>
  <c r="J648" i="7" s="1"/>
  <c r="I145" i="7"/>
  <c r="J145" i="7" s="1"/>
  <c r="I677" i="7"/>
  <c r="J677" i="7" s="1"/>
  <c r="I723" i="7"/>
  <c r="J723" i="7" s="1"/>
  <c r="I134" i="7"/>
  <c r="J134" i="7" s="1"/>
  <c r="I410" i="7"/>
  <c r="J410" i="7" s="1"/>
  <c r="I43" i="7"/>
  <c r="J43" i="7" s="1"/>
  <c r="I21" i="7"/>
  <c r="J21" i="7" s="1"/>
  <c r="I965" i="7"/>
  <c r="J965" i="7" s="1"/>
  <c r="I568" i="7"/>
  <c r="J568" i="7" s="1"/>
  <c r="I249" i="7"/>
  <c r="J249" i="7" s="1"/>
  <c r="I57" i="7"/>
  <c r="J57" i="7" s="1"/>
  <c r="I296" i="7"/>
  <c r="J296" i="7" s="1"/>
  <c r="I111" i="7"/>
  <c r="J111" i="7" s="1"/>
  <c r="I324" i="7"/>
  <c r="J324" i="7" s="1"/>
  <c r="I988" i="7"/>
  <c r="J988" i="7" s="1"/>
  <c r="I436" i="7"/>
  <c r="J436" i="7" s="1"/>
  <c r="I335" i="7"/>
  <c r="J335" i="7" s="1"/>
  <c r="I924" i="7"/>
  <c r="J924" i="7" s="1"/>
  <c r="I197" i="7"/>
  <c r="J197" i="7" s="1"/>
  <c r="I625" i="7"/>
  <c r="J625" i="7" s="1"/>
  <c r="I807" i="7"/>
  <c r="J807" i="7" s="1"/>
  <c r="I583" i="7"/>
  <c r="J583" i="7" s="1"/>
  <c r="I951" i="7"/>
  <c r="J951" i="7" s="1"/>
  <c r="I591" i="7"/>
  <c r="J591" i="7" s="1"/>
  <c r="I887" i="7"/>
  <c r="J887" i="7" s="1"/>
  <c r="I510" i="7"/>
  <c r="J510" i="7" s="1"/>
  <c r="I767" i="7"/>
  <c r="J767" i="7" s="1"/>
  <c r="I473" i="7"/>
  <c r="J473" i="7" s="1"/>
  <c r="I31" i="7"/>
  <c r="J31" i="7" s="1"/>
  <c r="I970" i="7"/>
  <c r="J970" i="7" s="1"/>
  <c r="I551" i="7"/>
  <c r="J551" i="7" s="1"/>
  <c r="I892" i="7"/>
  <c r="J892" i="7" s="1"/>
  <c r="I181" i="7"/>
  <c r="J181" i="7" s="1"/>
  <c r="I912" i="7"/>
  <c r="J912" i="7" s="1"/>
  <c r="I709" i="7"/>
  <c r="J709" i="7" s="1"/>
  <c r="I431" i="7"/>
  <c r="J431" i="7" s="1"/>
  <c r="I418" i="7"/>
  <c r="J418" i="7" s="1"/>
  <c r="I184" i="7"/>
  <c r="J184" i="7" s="1"/>
  <c r="I552" i="7"/>
  <c r="J552" i="7" s="1"/>
  <c r="I541" i="7"/>
  <c r="J541" i="7" s="1"/>
  <c r="I408" i="7"/>
  <c r="J408" i="7" s="1"/>
  <c r="I265" i="7"/>
  <c r="J265" i="7" s="1"/>
  <c r="I244" i="7"/>
  <c r="J244" i="7" s="1"/>
  <c r="I969" i="7"/>
  <c r="J969" i="7" s="1"/>
  <c r="I516" i="7"/>
  <c r="J516" i="7" s="1"/>
  <c r="I955" i="7"/>
  <c r="J955" i="7" s="1"/>
  <c r="I489" i="7"/>
  <c r="J489" i="7" s="1"/>
  <c r="I155" i="7"/>
  <c r="J155" i="7" s="1"/>
  <c r="I789" i="7"/>
  <c r="J789" i="7" s="1"/>
  <c r="I691" i="7"/>
  <c r="J691" i="7" s="1"/>
  <c r="I172" i="7"/>
  <c r="J172" i="7" s="1"/>
  <c r="I37" i="7"/>
  <c r="J37" i="7" s="1"/>
  <c r="I681" i="7"/>
  <c r="J681" i="7" s="1"/>
  <c r="I199" i="7"/>
  <c r="J199" i="7" s="1"/>
  <c r="I49" i="7"/>
  <c r="J49" i="7" s="1"/>
  <c r="I728" i="7"/>
  <c r="J728" i="7" s="1"/>
  <c r="I266" i="7"/>
  <c r="J266" i="7" s="1"/>
  <c r="I458" i="7"/>
  <c r="J458" i="7" s="1"/>
  <c r="I36" i="7"/>
  <c r="J36" i="7" s="1"/>
  <c r="I783" i="7"/>
  <c r="J783" i="7" s="1"/>
  <c r="I679" i="7"/>
  <c r="J679" i="7" s="1"/>
  <c r="I492" i="7"/>
  <c r="J492" i="7" s="1"/>
  <c r="I828" i="7"/>
  <c r="J828" i="7" s="1"/>
  <c r="I636" i="7"/>
  <c r="J636" i="7" s="1"/>
  <c r="I539" i="7"/>
  <c r="J539" i="7" s="1"/>
  <c r="I911" i="7"/>
  <c r="J911" i="7" s="1"/>
  <c r="I696" i="7"/>
  <c r="J696" i="7" s="1"/>
  <c r="I427" i="7"/>
  <c r="J427" i="7" s="1"/>
  <c r="I232" i="7"/>
  <c r="J232" i="7" s="1"/>
  <c r="I749" i="7"/>
  <c r="J749" i="7" s="1"/>
  <c r="I201" i="7"/>
  <c r="J201" i="7" s="1"/>
  <c r="I61" i="7"/>
  <c r="J61" i="7" s="1"/>
  <c r="I86" i="7"/>
  <c r="J86" i="7" s="1"/>
  <c r="I472" i="7"/>
  <c r="J472" i="7" s="1"/>
  <c r="I577" i="7"/>
  <c r="J577" i="7" s="1"/>
  <c r="I624" i="7"/>
  <c r="J624" i="7" s="1"/>
  <c r="I491" i="7"/>
  <c r="J491" i="7" s="1"/>
  <c r="I2" i="7"/>
  <c r="J2" i="7" s="1"/>
  <c r="I845" i="7"/>
  <c r="J845" i="7" s="1"/>
  <c r="I530" i="7"/>
  <c r="J530" i="7" s="1"/>
  <c r="I1000" i="7"/>
  <c r="J1000" i="7" s="1"/>
  <c r="I505" i="7"/>
  <c r="J505" i="7" s="1"/>
  <c r="I503" i="7"/>
  <c r="J503" i="7" s="1"/>
  <c r="I466" i="7"/>
  <c r="J466" i="7" s="1"/>
  <c r="I168" i="7"/>
  <c r="J168" i="7" s="1"/>
  <c r="I555" i="7"/>
  <c r="J555" i="7" s="1"/>
  <c r="I994" i="7"/>
  <c r="J994" i="7" s="1"/>
  <c r="I778" i="7"/>
  <c r="J778" i="7" s="1"/>
  <c r="I913" i="7"/>
  <c r="J913" i="7" s="1"/>
  <c r="I729" i="7"/>
  <c r="J729" i="7" s="1"/>
  <c r="I667" i="7"/>
  <c r="J667" i="7" s="1"/>
  <c r="I652" i="7"/>
  <c r="J652" i="7" s="1"/>
  <c r="I35" i="7"/>
  <c r="J35" i="7" s="1"/>
  <c r="I823" i="7"/>
  <c r="J823" i="7" s="1"/>
  <c r="I814" i="7"/>
  <c r="J814" i="7" s="1"/>
  <c r="I337" i="7"/>
  <c r="J337" i="7" s="1"/>
  <c r="I325" i="7"/>
  <c r="J325" i="7" s="1"/>
  <c r="I979" i="7"/>
  <c r="J979" i="7" s="1"/>
  <c r="I468" i="7"/>
  <c r="J468" i="7" s="1"/>
  <c r="I328" i="7"/>
  <c r="J328" i="7" s="1"/>
  <c r="I120" i="7"/>
  <c r="J120" i="7" s="1"/>
  <c r="I725" i="7"/>
  <c r="J725" i="7" s="1"/>
  <c r="I672" i="7"/>
  <c r="J672" i="7" s="1"/>
  <c r="I669" i="7"/>
  <c r="J669" i="7" s="1"/>
  <c r="I831" i="7"/>
  <c r="J831" i="7" s="1"/>
  <c r="I164" i="7"/>
  <c r="J164" i="7" s="1"/>
  <c r="I838" i="7"/>
  <c r="J838" i="7" s="1"/>
  <c r="I680" i="7"/>
  <c r="J680" i="7" s="1"/>
  <c r="I304" i="7"/>
  <c r="J304" i="7" s="1"/>
  <c r="I87" i="7"/>
  <c r="J87" i="7" s="1"/>
  <c r="I558" i="7"/>
  <c r="J558" i="7" s="1"/>
  <c r="I318" i="7"/>
  <c r="J318" i="7" s="1"/>
  <c r="I295" i="7"/>
  <c r="J295" i="7" s="1"/>
  <c r="I916" i="7"/>
  <c r="J916" i="7" s="1"/>
  <c r="I644" i="7"/>
  <c r="J644" i="7" s="1"/>
  <c r="I423" i="7"/>
  <c r="J423" i="7" s="1"/>
  <c r="I332" i="7"/>
  <c r="J332" i="7" s="1"/>
  <c r="I127" i="7"/>
  <c r="J127" i="7" s="1"/>
  <c r="I914" i="7"/>
  <c r="J914" i="7" s="1"/>
  <c r="I657" i="7"/>
  <c r="J657" i="7" s="1"/>
  <c r="I74" i="7"/>
  <c r="J74" i="7" s="1"/>
  <c r="I33" i="7"/>
  <c r="J33" i="7" s="1"/>
  <c r="I268" i="7"/>
  <c r="J268" i="7" s="1"/>
  <c r="I747" i="7"/>
  <c r="J747" i="7" s="1"/>
  <c r="I777" i="7"/>
  <c r="J777" i="7" s="1"/>
  <c r="I647" i="7"/>
  <c r="J647" i="7" s="1"/>
  <c r="I85" i="7"/>
  <c r="J85" i="7" s="1"/>
  <c r="I604" i="7"/>
  <c r="J604" i="7" s="1"/>
  <c r="I862" i="7"/>
  <c r="J862" i="7" s="1"/>
  <c r="I919" i="7"/>
  <c r="J919" i="7" s="1"/>
  <c r="I899" i="7"/>
  <c r="J899" i="7" s="1"/>
  <c r="I420" i="7"/>
  <c r="J420" i="7" s="1"/>
  <c r="I954" i="7"/>
  <c r="J954" i="7" s="1"/>
  <c r="I983" i="7"/>
  <c r="J983" i="7" s="1"/>
  <c r="I384" i="7"/>
  <c r="J384" i="7" s="1"/>
  <c r="I536" i="7"/>
  <c r="J536" i="7" s="1"/>
  <c r="I246" i="7"/>
  <c r="J246" i="7" s="1"/>
  <c r="I294" i="7"/>
  <c r="J294" i="7" s="1"/>
  <c r="I692" i="7"/>
  <c r="J692" i="7" s="1"/>
  <c r="I998" i="7"/>
  <c r="J998" i="7" s="1"/>
  <c r="I614" i="7"/>
  <c r="J614" i="7" s="1"/>
  <c r="I220" i="7"/>
  <c r="J220" i="7" s="1"/>
  <c r="I632" i="7"/>
  <c r="J632" i="7" s="1"/>
  <c r="I352" i="7"/>
  <c r="J352" i="7" s="1"/>
  <c r="I230" i="7"/>
  <c r="J230" i="7" s="1"/>
  <c r="I191" i="7"/>
  <c r="J191" i="7" s="1"/>
  <c r="I830" i="7"/>
  <c r="J830" i="7" s="1"/>
  <c r="I445" i="7"/>
  <c r="J445" i="7" s="1"/>
  <c r="I705" i="7"/>
  <c r="J705" i="7" s="1"/>
  <c r="I219" i="7"/>
  <c r="J219" i="7" s="1"/>
  <c r="I470" i="7"/>
  <c r="J470" i="7" s="1"/>
  <c r="I327" i="7"/>
  <c r="J327" i="7" s="1"/>
  <c r="I38" i="7"/>
  <c r="J38" i="7" s="1"/>
  <c r="I813" i="7"/>
  <c r="J813" i="7" s="1"/>
  <c r="I150" i="7"/>
  <c r="J150" i="7" s="1"/>
  <c r="I949" i="7"/>
  <c r="J949" i="7" s="1"/>
  <c r="I930" i="7"/>
  <c r="J930" i="7" s="1"/>
  <c r="I645" i="7"/>
  <c r="J645" i="7" s="1"/>
  <c r="I242" i="7"/>
  <c r="J242" i="7" s="1"/>
  <c r="I769" i="7"/>
  <c r="J769" i="7" s="1"/>
  <c r="I351" i="7"/>
  <c r="J351" i="7" s="1"/>
  <c r="I476" i="7"/>
  <c r="J476" i="7" s="1"/>
  <c r="I109" i="7"/>
  <c r="J109" i="7" s="1"/>
  <c r="I52" i="7"/>
  <c r="J52" i="7" s="1"/>
  <c r="I51" i="7"/>
  <c r="J51" i="7" s="1"/>
  <c r="I921" i="7"/>
  <c r="J921" i="7" s="1"/>
  <c r="I981" i="7"/>
  <c r="J981" i="7" s="1"/>
  <c r="I714" i="7"/>
  <c r="J714" i="7" s="1"/>
  <c r="I978" i="7"/>
  <c r="J978" i="7" s="1"/>
  <c r="I751" i="7"/>
  <c r="J751" i="7" s="1"/>
  <c r="I13" i="7"/>
  <c r="J13" i="7" s="1"/>
  <c r="I768" i="7"/>
  <c r="J768" i="7" s="1"/>
  <c r="I146" i="7"/>
  <c r="J146" i="7" s="1"/>
  <c r="I798" i="7"/>
  <c r="J798" i="7" s="1"/>
  <c r="I358" i="7"/>
  <c r="J358" i="7" s="1"/>
  <c r="I189" i="7"/>
  <c r="J189" i="7" s="1"/>
  <c r="I655" i="7"/>
  <c r="J655" i="7" s="1"/>
  <c r="I414" i="7"/>
  <c r="J414" i="7" s="1"/>
  <c r="I623" i="7"/>
  <c r="J623" i="7" s="1"/>
  <c r="I553" i="7"/>
  <c r="J553" i="7" s="1"/>
  <c r="I440" i="7"/>
  <c r="J440" i="7" s="1"/>
  <c r="I922" i="7"/>
  <c r="J922" i="7" s="1"/>
  <c r="I816" i="7"/>
  <c r="J816" i="7" s="1"/>
  <c r="I654" i="7"/>
  <c r="J654" i="7" s="1"/>
  <c r="I608" i="7"/>
  <c r="J608" i="7" s="1"/>
  <c r="I70" i="7"/>
  <c r="J70" i="7" s="1"/>
  <c r="I756" i="7"/>
  <c r="J756" i="7" s="1"/>
  <c r="I719" i="7"/>
  <c r="J719" i="7" s="1"/>
  <c r="I375" i="7"/>
  <c r="J375" i="7" s="1"/>
  <c r="I989" i="7"/>
  <c r="J989" i="7" s="1"/>
  <c r="I873" i="7"/>
  <c r="J873" i="7" s="1"/>
  <c r="I849" i="7"/>
  <c r="J849" i="7" s="1"/>
  <c r="I621" i="7"/>
  <c r="J621" i="7" s="1"/>
  <c r="I596" i="7"/>
  <c r="J596" i="7" s="1"/>
  <c r="I75" i="7"/>
  <c r="J75" i="7" s="1"/>
  <c r="I413" i="7"/>
  <c r="J413" i="7" s="1"/>
  <c r="I258" i="7"/>
  <c r="J258" i="7" s="1"/>
  <c r="I73" i="7"/>
  <c r="J73" i="7" s="1"/>
  <c r="I578" i="7"/>
  <c r="J578" i="7" s="1"/>
  <c r="I448" i="7"/>
  <c r="J448" i="7" s="1"/>
  <c r="I421" i="7"/>
  <c r="J421" i="7" s="1"/>
  <c r="I774" i="7"/>
  <c r="J774" i="7" s="1"/>
  <c r="I270" i="7"/>
  <c r="J270" i="7" s="1"/>
  <c r="I627" i="7"/>
  <c r="J627" i="7" s="1"/>
  <c r="I477" i="7"/>
  <c r="J477" i="7" s="1"/>
  <c r="I282" i="7"/>
  <c r="J282" i="7" s="1"/>
  <c r="I119" i="7"/>
  <c r="J119" i="7" s="1"/>
  <c r="I573" i="7"/>
  <c r="J573" i="7" s="1"/>
  <c r="I156" i="7"/>
  <c r="J156" i="7" s="1"/>
  <c r="I809" i="7"/>
  <c r="J809" i="7" s="1"/>
  <c r="I125" i="7"/>
  <c r="J125" i="7" s="1"/>
  <c r="I744" i="7"/>
  <c r="J744" i="7" s="1"/>
  <c r="I167" i="7"/>
  <c r="J167" i="7" s="1"/>
  <c r="I110" i="7"/>
  <c r="J110" i="7" s="1"/>
  <c r="I94" i="7"/>
  <c r="J94" i="7" s="1"/>
  <c r="I701" i="7"/>
  <c r="J701" i="7" s="1"/>
  <c r="I140" i="7"/>
  <c r="J140" i="7" s="1"/>
  <c r="I743" i="7"/>
  <c r="J743" i="7" s="1"/>
  <c r="I481" i="7"/>
  <c r="J481" i="7" s="1"/>
  <c r="I16" i="7"/>
  <c r="J16" i="7" s="1"/>
  <c r="I928" i="7"/>
  <c r="J928" i="7" s="1"/>
  <c r="I343" i="7"/>
  <c r="J343" i="7" s="1"/>
  <c r="I153" i="7"/>
  <c r="J153" i="7" s="1"/>
  <c r="I665" i="7"/>
  <c r="J665" i="7" s="1"/>
  <c r="I488" i="7"/>
  <c r="J488" i="7" s="1"/>
  <c r="I504" i="7"/>
  <c r="J504" i="7" s="1"/>
  <c r="I593" i="7"/>
  <c r="J593" i="7" s="1"/>
  <c r="I833" i="7"/>
  <c r="J833" i="7" s="1"/>
  <c r="I876" i="7"/>
  <c r="J876" i="7" s="1"/>
  <c r="I66" i="7"/>
  <c r="J66" i="7" s="1"/>
  <c r="I417" i="7"/>
  <c r="J417" i="7" s="1"/>
  <c r="I254" i="7"/>
  <c r="J254" i="7" s="1"/>
  <c r="I732" i="7"/>
  <c r="J732" i="7" s="1"/>
  <c r="I90" i="7"/>
  <c r="J90" i="7" s="1"/>
  <c r="I971" i="7"/>
  <c r="J971" i="7" s="1"/>
  <c r="I635" i="7"/>
  <c r="J635" i="7" s="1"/>
  <c r="I790" i="7"/>
  <c r="J790" i="7" s="1"/>
  <c r="I947" i="7"/>
  <c r="J947" i="7" s="1"/>
  <c r="I158" i="7"/>
  <c r="J158" i="7" s="1"/>
  <c r="I548" i="7"/>
  <c r="J548" i="7" s="1"/>
  <c r="I736" i="7"/>
  <c r="J736" i="7" s="1"/>
  <c r="I562" i="7"/>
  <c r="J562" i="7" s="1"/>
  <c r="I848" i="7"/>
  <c r="J848" i="7" s="1"/>
  <c r="I59" i="7"/>
  <c r="J59" i="7" s="1"/>
  <c r="I485" i="7"/>
  <c r="J485" i="7" s="1"/>
  <c r="I182" i="7"/>
  <c r="J182" i="7" s="1"/>
  <c r="I840" i="7"/>
  <c r="J840" i="7" s="1"/>
  <c r="I293" i="7"/>
  <c r="J293" i="7" s="1"/>
  <c r="I47" i="7"/>
  <c r="J47" i="7" s="1"/>
  <c r="I108" i="7"/>
  <c r="J108" i="7" s="1"/>
  <c r="I598" i="7"/>
  <c r="J598" i="7" s="1"/>
  <c r="I297" i="7"/>
  <c r="J297" i="7" s="1"/>
  <c r="I664" i="7"/>
  <c r="J664" i="7" s="1"/>
  <c r="I670" i="7"/>
  <c r="J670" i="7" s="1"/>
  <c r="I554" i="7"/>
  <c r="J554" i="7" s="1"/>
  <c r="I406" i="7"/>
  <c r="J406" i="7" s="1"/>
  <c r="I299" i="7"/>
  <c r="J299" i="7" s="1"/>
  <c r="I863" i="7"/>
  <c r="J863" i="7" s="1"/>
  <c r="I483" i="7"/>
  <c r="J483" i="7" s="1"/>
  <c r="I460" i="7"/>
  <c r="J460" i="7" s="1"/>
  <c r="I321" i="7"/>
  <c r="J321" i="7" s="1"/>
  <c r="I730" i="7"/>
  <c r="J730" i="7" s="1"/>
  <c r="I801" i="7"/>
  <c r="J801" i="7" s="1"/>
  <c r="I829" i="7"/>
  <c r="J829" i="7" s="1"/>
  <c r="I362" i="7"/>
  <c r="J362" i="7" s="1"/>
  <c r="I309" i="7"/>
  <c r="J309" i="7" s="1"/>
  <c r="I203" i="7"/>
  <c r="J203" i="7" s="1"/>
  <c r="I929" i="7"/>
  <c r="J929" i="7" s="1"/>
  <c r="I438" i="7"/>
  <c r="J438" i="7" s="1"/>
  <c r="I143" i="7"/>
  <c r="J143" i="7" s="1"/>
  <c r="I341" i="7"/>
  <c r="J341" i="7" s="1"/>
  <c r="I615" i="7"/>
  <c r="J615" i="7" s="1"/>
  <c r="I588" i="7"/>
  <c r="J588" i="7" s="1"/>
  <c r="I560" i="7"/>
  <c r="J560" i="7" s="1"/>
  <c r="I758" i="7"/>
  <c r="J758" i="7" s="1"/>
  <c r="I482" i="7"/>
  <c r="J482" i="7" s="1"/>
  <c r="I32" i="7"/>
  <c r="J32" i="7" s="1"/>
  <c r="I909" i="7"/>
  <c r="J909" i="7" s="1"/>
  <c r="I683" i="7"/>
  <c r="J683" i="7" s="1"/>
  <c r="I525" i="7"/>
  <c r="J525" i="7" s="1"/>
  <c r="I727" i="7"/>
  <c r="J727" i="7" s="1"/>
  <c r="I68" i="7"/>
  <c r="J68" i="7" s="1"/>
  <c r="I100" i="7"/>
  <c r="J100" i="7" s="1"/>
  <c r="I480" i="7"/>
  <c r="J480" i="7" s="1"/>
  <c r="I649" i="7"/>
  <c r="J649" i="7" s="1"/>
  <c r="I334" i="7"/>
  <c r="J334" i="7" s="1"/>
  <c r="I369" i="7"/>
  <c r="J369" i="7" s="1"/>
  <c r="I944" i="7"/>
  <c r="J944" i="7" s="1"/>
  <c r="I442" i="7"/>
  <c r="J442" i="7" s="1"/>
  <c r="I425" i="7"/>
  <c r="J425" i="7" s="1"/>
  <c r="I333" i="7"/>
  <c r="J333" i="7" s="1"/>
  <c r="I717" i="7"/>
  <c r="J717" i="7" s="1"/>
  <c r="I166" i="7"/>
  <c r="J166" i="7" s="1"/>
  <c r="I757" i="7"/>
  <c r="J757" i="7" s="1"/>
  <c r="I463" i="7"/>
  <c r="J463" i="7" s="1"/>
  <c r="I432" i="7"/>
  <c r="J432" i="7" s="1"/>
  <c r="I629" i="7"/>
  <c r="J629" i="7" s="1"/>
  <c r="I301" i="7"/>
  <c r="J301" i="7" s="1"/>
  <c r="I187" i="7"/>
  <c r="J187" i="7" s="1"/>
  <c r="I802" i="7"/>
  <c r="J802" i="7" s="1"/>
  <c r="I62" i="7"/>
  <c r="J62" i="7" s="1"/>
  <c r="I966" i="7"/>
  <c r="J966" i="7" s="1"/>
  <c r="I741" i="7"/>
  <c r="J741" i="7" s="1"/>
  <c r="I450" i="7"/>
  <c r="J450" i="7" s="1"/>
  <c r="I331" i="7"/>
  <c r="J331" i="7" s="1"/>
  <c r="I160" i="7"/>
  <c r="J160" i="7" s="1"/>
  <c r="I972" i="7"/>
  <c r="J972" i="7" s="1"/>
  <c r="I585" i="7"/>
  <c r="J585" i="7" s="1"/>
  <c r="I687" i="7"/>
  <c r="J687" i="7" s="1"/>
  <c r="I122" i="7"/>
  <c r="J122" i="7" s="1"/>
  <c r="I605" i="7"/>
  <c r="J605" i="7" s="1"/>
  <c r="I434" i="7"/>
  <c r="J434" i="7" s="1"/>
  <c r="I818" i="7"/>
  <c r="J818" i="7" s="1"/>
  <c r="I210" i="7"/>
  <c r="J210" i="7" s="1"/>
  <c r="I786" i="7"/>
  <c r="J786" i="7" s="1"/>
  <c r="I342" i="7"/>
  <c r="J342" i="7" s="1"/>
  <c r="I185" i="7"/>
  <c r="J185" i="7" s="1"/>
  <c r="I83" i="7"/>
  <c r="J83" i="7" s="1"/>
  <c r="I209" i="7"/>
  <c r="J209" i="7" s="1"/>
  <c r="I218" i="7"/>
  <c r="J218" i="7" s="1"/>
  <c r="I547" i="7"/>
  <c r="J547" i="7" s="1"/>
  <c r="I836" i="7"/>
  <c r="J836" i="7" s="1"/>
  <c r="I211" i="7"/>
  <c r="J211" i="7" s="1"/>
  <c r="I147" i="7"/>
  <c r="J147" i="7" s="1"/>
  <c r="I39" i="7"/>
  <c r="J39" i="7" s="1"/>
  <c r="I511" i="7"/>
  <c r="J511" i="7" s="1"/>
  <c r="I429" i="7"/>
  <c r="J429" i="7" s="1"/>
  <c r="I834" i="7"/>
  <c r="J834" i="7" s="1"/>
  <c r="I495" i="7"/>
  <c r="J495" i="7" s="1"/>
  <c r="I198" i="7"/>
  <c r="J198" i="7" s="1"/>
  <c r="I133" i="7"/>
  <c r="J133" i="7" s="1"/>
  <c r="I766" i="7"/>
  <c r="J766" i="7" s="1"/>
  <c r="I285" i="7"/>
  <c r="J285" i="7" s="1"/>
  <c r="I260" i="7"/>
  <c r="J260" i="7" s="1"/>
  <c r="I378" i="7"/>
  <c r="J378" i="7" s="1"/>
  <c r="I939" i="7"/>
  <c r="J939" i="7" s="1"/>
  <c r="I821" i="7"/>
  <c r="J821" i="7" s="1"/>
  <c r="I355" i="7"/>
  <c r="J355" i="7" s="1"/>
  <c r="I139" i="7"/>
  <c r="J139" i="7" s="1"/>
  <c r="I808" i="7"/>
  <c r="J808" i="7" s="1"/>
  <c r="I697" i="7"/>
  <c r="J697" i="7" s="1"/>
  <c r="I904" i="7"/>
  <c r="J904" i="7" s="1"/>
  <c r="I570" i="7"/>
  <c r="J570" i="7" s="1"/>
  <c r="I11" i="7"/>
  <c r="J11" i="7" s="1"/>
  <c r="I962" i="7"/>
  <c r="J962" i="7" s="1"/>
  <c r="I401" i="7"/>
  <c r="J401" i="7" s="1"/>
  <c r="I931" i="7"/>
  <c r="J931" i="7" s="1"/>
  <c r="I724" i="7"/>
  <c r="J724" i="7" s="1"/>
  <c r="I195" i="7"/>
  <c r="J195" i="7" s="1"/>
  <c r="I976" i="7"/>
  <c r="J976" i="7" s="1"/>
  <c r="I937" i="7"/>
  <c r="J937" i="7" s="1"/>
  <c r="I918" i="7"/>
  <c r="J918" i="7" s="1"/>
  <c r="I252" i="7"/>
  <c r="J252" i="7" s="1"/>
  <c r="I76" i="7"/>
  <c r="J76" i="7" s="1"/>
  <c r="I640" i="7"/>
  <c r="J640" i="7" s="1"/>
  <c r="I412" i="7"/>
  <c r="J412" i="7" s="1"/>
  <c r="I861" i="7"/>
  <c r="J861" i="7" s="1"/>
  <c r="I283" i="7"/>
  <c r="J283" i="7" s="1"/>
  <c r="I531" i="7"/>
  <c r="J531" i="7" s="1"/>
  <c r="I40" i="7"/>
  <c r="J40" i="7" s="1"/>
  <c r="I289" i="7"/>
  <c r="J289" i="7" s="1"/>
  <c r="I932" i="7"/>
  <c r="J932" i="7" s="1"/>
  <c r="I302" i="7"/>
  <c r="J302" i="7" s="1"/>
  <c r="I770" i="7"/>
  <c r="J770" i="7" s="1"/>
  <c r="I56" i="7"/>
  <c r="J56" i="7" s="1"/>
  <c r="I263" i="7"/>
  <c r="J263" i="7" s="1"/>
  <c r="I646" i="7"/>
  <c r="J646" i="7" s="1"/>
  <c r="I24" i="7"/>
  <c r="J24" i="7" s="1"/>
  <c r="I520" i="7"/>
  <c r="J520" i="7" s="1"/>
  <c r="I700" i="7"/>
  <c r="J700" i="7" s="1"/>
  <c r="I599" i="7"/>
  <c r="J599" i="7" s="1"/>
  <c r="I634" i="7"/>
  <c r="J634" i="7" s="1"/>
  <c r="I498" i="7"/>
  <c r="J498" i="7" s="1"/>
  <c r="I313" i="7"/>
  <c r="J313" i="7" s="1"/>
  <c r="I877" i="7"/>
  <c r="J877" i="7" s="1"/>
  <c r="I797" i="7"/>
  <c r="J797" i="7" s="1"/>
  <c r="I478" i="7"/>
  <c r="J478" i="7" s="1"/>
  <c r="I871" i="7"/>
  <c r="J871" i="7" s="1"/>
  <c r="I1001" i="7"/>
  <c r="J1001" i="7" s="1"/>
  <c r="I522" i="7"/>
  <c r="J522" i="7" s="1"/>
  <c r="I336" i="7"/>
  <c r="J336" i="7" s="1"/>
  <c r="I641" i="7"/>
  <c r="J641" i="7" s="1"/>
  <c r="I223" i="7"/>
  <c r="J223" i="7" s="1"/>
  <c r="I93" i="7"/>
  <c r="J93" i="7" s="1"/>
  <c r="I886" i="7"/>
  <c r="J886" i="7" s="1"/>
  <c r="I315" i="7"/>
  <c r="J315" i="7" s="1"/>
  <c r="I857" i="7"/>
  <c r="J857" i="7" s="1"/>
  <c r="I579" i="7"/>
  <c r="J579" i="7" s="1"/>
  <c r="I896" i="7"/>
  <c r="J896" i="7" s="1"/>
  <c r="I537" i="7"/>
  <c r="J537" i="7" s="1"/>
  <c r="I426" i="7"/>
  <c r="J426" i="7" s="1"/>
  <c r="I437" i="7"/>
  <c r="J437" i="7" s="1"/>
  <c r="I151" i="7"/>
  <c r="J151" i="7" s="1"/>
  <c r="I958" i="7"/>
  <c r="J958" i="7" s="1"/>
  <c r="I272" i="7"/>
  <c r="J272" i="7" s="1"/>
  <c r="I183" i="7"/>
  <c r="J183" i="7" s="1"/>
  <c r="I825" i="7"/>
  <c r="J825" i="7" s="1"/>
  <c r="I533" i="7"/>
  <c r="J533" i="7" s="1"/>
  <c r="I174" i="7"/>
  <c r="J174" i="7" s="1"/>
  <c r="I123" i="7"/>
  <c r="J123" i="7" s="1"/>
  <c r="I15" i="7"/>
  <c r="J15" i="7" s="1"/>
  <c r="I277" i="7"/>
  <c r="J277" i="7" s="1"/>
  <c r="I407" i="7"/>
  <c r="J407" i="7" s="1"/>
  <c r="I115" i="7"/>
  <c r="J115" i="7" s="1"/>
  <c r="I999" i="7"/>
  <c r="J999" i="7" s="1"/>
  <c r="I584" i="7"/>
  <c r="J584" i="7" s="1"/>
  <c r="I514" i="7"/>
  <c r="J514" i="7" s="1"/>
  <c r="I633" i="7"/>
  <c r="J633" i="7" s="1"/>
  <c r="I874" i="7"/>
  <c r="J874" i="7" s="1"/>
  <c r="I832" i="7"/>
  <c r="J832" i="7" s="1"/>
  <c r="I18" i="7"/>
  <c r="J18" i="7" s="1"/>
  <c r="I737" i="7"/>
  <c r="J737" i="7" s="1"/>
  <c r="I517" i="7"/>
  <c r="J517" i="7" s="1"/>
  <c r="I9" i="7"/>
  <c r="J9" i="7" s="1"/>
  <c r="I842" i="7"/>
  <c r="J842" i="7" s="1"/>
  <c r="I456" i="7"/>
  <c r="J456" i="7" s="1"/>
  <c r="I176" i="7"/>
  <c r="J176" i="7" s="1"/>
  <c r="I312" i="7"/>
  <c r="J312" i="7" s="1"/>
  <c r="I278" i="7"/>
  <c r="J278" i="7" s="1"/>
  <c r="I279" i="7"/>
  <c r="J279" i="7" s="1"/>
  <c r="I804" i="7"/>
  <c r="J804" i="7" s="1"/>
  <c r="I459" i="7"/>
  <c r="J459" i="7" s="1"/>
  <c r="I716" i="7"/>
  <c r="J716" i="7" s="1"/>
  <c r="I361" i="7"/>
  <c r="J361" i="7" s="1"/>
  <c r="I755" i="7"/>
  <c r="J755" i="7" s="1"/>
  <c r="I157" i="7"/>
  <c r="J157" i="7" s="1"/>
  <c r="I662" i="7"/>
  <c r="J662" i="7" s="1"/>
  <c r="I382" i="7"/>
  <c r="J382" i="7" s="1"/>
  <c r="I933" i="7"/>
  <c r="J933" i="7" s="1"/>
  <c r="I776" i="7"/>
  <c r="J776" i="7" s="1"/>
  <c r="I330" i="7"/>
  <c r="J330" i="7" s="1"/>
  <c r="I779" i="7"/>
  <c r="J779" i="7" s="1"/>
  <c r="I620" i="7"/>
  <c r="J620" i="7" s="1"/>
  <c r="I518" i="7"/>
  <c r="J518" i="7" s="1"/>
  <c r="I787" i="7"/>
  <c r="J787" i="7" s="1"/>
  <c r="I415" i="7"/>
  <c r="J415" i="7" s="1"/>
  <c r="I973" i="7"/>
  <c r="J973" i="7" s="1"/>
  <c r="I521" i="7"/>
  <c r="J521" i="7" s="1"/>
  <c r="I65" i="7"/>
  <c r="J65" i="7" s="1"/>
  <c r="I499" i="7"/>
  <c r="J499" i="7" s="1"/>
  <c r="I707" i="7"/>
  <c r="J707" i="7" s="1"/>
  <c r="I72" i="7"/>
  <c r="J72" i="7" s="1"/>
  <c r="I889" i="7"/>
  <c r="J889" i="7" s="1"/>
  <c r="I592" i="7"/>
  <c r="J592" i="7" s="1"/>
  <c r="I643" i="7"/>
  <c r="J643" i="7" s="1"/>
  <c r="I288" i="7"/>
  <c r="J288" i="7" s="1"/>
  <c r="I689" i="7"/>
  <c r="J689" i="7" s="1"/>
  <c r="I226" i="7"/>
  <c r="J226" i="7" s="1"/>
  <c r="I888" i="7"/>
  <c r="J888" i="7" s="1"/>
  <c r="I811" i="7"/>
  <c r="J811" i="7" s="1"/>
  <c r="I501" i="7"/>
  <c r="J501" i="7" s="1"/>
  <c r="I443" i="7"/>
  <c r="J443" i="7" s="1"/>
  <c r="I616" i="7"/>
  <c r="J616" i="7" s="1"/>
  <c r="I493" i="7"/>
  <c r="J493" i="7" s="1"/>
  <c r="I467" i="7"/>
  <c r="J467" i="7" s="1"/>
  <c r="I759" i="7"/>
  <c r="J759" i="7" s="1"/>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D3" i="2" l="1"/>
  <c r="D4" i="2"/>
  <c r="D5" i="2"/>
  <c r="D6" i="2"/>
  <c r="D7" i="2"/>
  <c r="D8" i="2"/>
  <c r="D9" i="2"/>
  <c r="D10" i="2"/>
  <c r="D2" i="2"/>
  <c r="E3" i="2"/>
  <c r="E4" i="2"/>
  <c r="E5" i="2"/>
  <c r="E6" i="2"/>
  <c r="E7" i="2"/>
  <c r="E8" i="2"/>
  <c r="E9" i="2"/>
  <c r="E10" i="2"/>
  <c r="E2" i="2"/>
  <c r="C3" i="2"/>
  <c r="C4" i="2"/>
  <c r="C5" i="2"/>
  <c r="C6" i="2"/>
  <c r="C7" i="2"/>
  <c r="C8" i="2"/>
  <c r="C9" i="2"/>
  <c r="C10" i="2"/>
  <c r="C2" i="2"/>
  <c r="H3" i="3" a="1"/>
  <c r="H3" i="3" s="1"/>
  <c r="H4" i="3" a="1"/>
  <c r="H4" i="3" s="1"/>
  <c r="H5" i="3" a="1"/>
  <c r="H5" i="3" s="1"/>
  <c r="H6" i="3" a="1"/>
  <c r="H6" i="3" s="1"/>
  <c r="H7" i="3" a="1"/>
  <c r="H7" i="3" s="1"/>
  <c r="H8" i="3" a="1"/>
  <c r="H8" i="3" s="1"/>
  <c r="H9" i="3" a="1"/>
  <c r="H9" i="3" s="1"/>
  <c r="H10" i="3" a="1"/>
  <c r="H10" i="3"/>
  <c r="H11" i="3" a="1"/>
  <c r="H11" i="3" s="1"/>
  <c r="H2" i="3" a="1"/>
  <c r="H2" i="3" s="1"/>
  <c r="G3" i="3"/>
  <c r="G4" i="3"/>
  <c r="G5" i="3"/>
  <c r="G6" i="3"/>
  <c r="G7" i="3"/>
  <c r="G8" i="3"/>
  <c r="G9" i="3"/>
  <c r="G10" i="3"/>
  <c r="G11" i="3"/>
  <c r="G2" i="3"/>
  <c r="F3" i="3"/>
  <c r="F4" i="3"/>
  <c r="F5" i="3"/>
  <c r="F6" i="3"/>
  <c r="F7" i="3"/>
  <c r="F8" i="3"/>
  <c r="F9" i="3"/>
  <c r="F10" i="3"/>
  <c r="F11" i="3"/>
  <c r="E3" i="3"/>
  <c r="E4" i="3"/>
  <c r="E5" i="3"/>
  <c r="E6" i="3"/>
  <c r="E7" i="3"/>
  <c r="E8" i="3"/>
  <c r="E9" i="3"/>
  <c r="E10" i="3"/>
  <c r="E11" i="3"/>
  <c r="F2" i="3"/>
  <c r="E2" i="3"/>
  <c r="L21" i="1" a="1"/>
  <c r="L21" i="1" s="1"/>
  <c r="O21" i="1" s="1"/>
  <c r="I2" i="1"/>
  <c r="J2" i="1" s="1"/>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I276" i="1"/>
  <c r="J276" i="1" s="1"/>
  <c r="I277" i="1"/>
  <c r="J277" i="1" s="1"/>
  <c r="I278" i="1"/>
  <c r="J278" i="1" s="1"/>
  <c r="I279" i="1"/>
  <c r="J279" i="1" s="1"/>
  <c r="I280" i="1"/>
  <c r="J280" i="1" s="1"/>
  <c r="I281" i="1"/>
  <c r="J281" i="1" s="1"/>
  <c r="I282" i="1"/>
  <c r="J282" i="1" s="1"/>
  <c r="I283" i="1"/>
  <c r="J283" i="1" s="1"/>
  <c r="I284" i="1"/>
  <c r="J284" i="1" s="1"/>
  <c r="I285" i="1"/>
  <c r="J285" i="1" s="1"/>
  <c r="I286" i="1"/>
  <c r="J286" i="1" s="1"/>
  <c r="I287" i="1"/>
  <c r="J287" i="1" s="1"/>
  <c r="I288" i="1"/>
  <c r="J288" i="1" s="1"/>
  <c r="I289" i="1"/>
  <c r="J289" i="1" s="1"/>
  <c r="I290" i="1"/>
  <c r="J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I312" i="1"/>
  <c r="J312" i="1" s="1"/>
  <c r="I313" i="1"/>
  <c r="J313" i="1" s="1"/>
  <c r="I314" i="1"/>
  <c r="J314" i="1" s="1"/>
  <c r="I315" i="1"/>
  <c r="J315" i="1" s="1"/>
  <c r="I316" i="1"/>
  <c r="J316" i="1" s="1"/>
  <c r="I317" i="1"/>
  <c r="J317" i="1" s="1"/>
  <c r="I318" i="1"/>
  <c r="J318" i="1" s="1"/>
  <c r="I319" i="1"/>
  <c r="J319" i="1" s="1"/>
  <c r="I320" i="1"/>
  <c r="J320" i="1" s="1"/>
  <c r="I321" i="1"/>
  <c r="J321" i="1" s="1"/>
  <c r="I322" i="1"/>
  <c r="J322" i="1" s="1"/>
  <c r="I323" i="1"/>
  <c r="J323" i="1" s="1"/>
  <c r="I324" i="1"/>
  <c r="J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I349" i="1"/>
  <c r="J349" i="1" s="1"/>
  <c r="I350" i="1"/>
  <c r="J350" i="1" s="1"/>
  <c r="I351" i="1"/>
  <c r="J351" i="1" s="1"/>
  <c r="I352" i="1"/>
  <c r="J352" i="1" s="1"/>
  <c r="I353" i="1"/>
  <c r="J353"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I377" i="1"/>
  <c r="J377" i="1" s="1"/>
  <c r="I378" i="1"/>
  <c r="J378" i="1" s="1"/>
  <c r="I379" i="1"/>
  <c r="J379" i="1" s="1"/>
  <c r="I380" i="1"/>
  <c r="J380" i="1" s="1"/>
  <c r="I381" i="1"/>
  <c r="J381" i="1" s="1"/>
  <c r="I382" i="1"/>
  <c r="J382" i="1" s="1"/>
  <c r="I383" i="1"/>
  <c r="J383" i="1" s="1"/>
  <c r="I384" i="1"/>
  <c r="J384" i="1" s="1"/>
  <c r="I385" i="1"/>
  <c r="J385" i="1" s="1"/>
  <c r="I386" i="1"/>
  <c r="J386" i="1" s="1"/>
  <c r="I387" i="1"/>
  <c r="J387" i="1" s="1"/>
  <c r="I388" i="1"/>
  <c r="J388" i="1" s="1"/>
  <c r="I389" i="1"/>
  <c r="J389" i="1" s="1"/>
  <c r="I390" i="1"/>
  <c r="J390" i="1" s="1"/>
  <c r="I391" i="1"/>
  <c r="J391" i="1" s="1"/>
  <c r="I392" i="1"/>
  <c r="J392" i="1" s="1"/>
  <c r="I393" i="1"/>
  <c r="J393" i="1" s="1"/>
  <c r="I394" i="1"/>
  <c r="J394" i="1" s="1"/>
  <c r="I395" i="1"/>
  <c r="J395" i="1" s="1"/>
  <c r="I396" i="1"/>
  <c r="J396" i="1" s="1"/>
  <c r="I397" i="1"/>
  <c r="J397" i="1" s="1"/>
  <c r="I398" i="1"/>
  <c r="J398" i="1" s="1"/>
  <c r="I399" i="1"/>
  <c r="J399" i="1" s="1"/>
  <c r="I400" i="1"/>
  <c r="J400" i="1" s="1"/>
  <c r="I401" i="1"/>
  <c r="J401" i="1" s="1"/>
  <c r="I402" i="1"/>
  <c r="J402" i="1" s="1"/>
  <c r="I403" i="1"/>
  <c r="J403" i="1" s="1"/>
  <c r="I404" i="1"/>
  <c r="J404" i="1" s="1"/>
  <c r="I405" i="1"/>
  <c r="J405" i="1" s="1"/>
  <c r="I406" i="1"/>
  <c r="J406" i="1" s="1"/>
  <c r="I407" i="1"/>
  <c r="J407" i="1" s="1"/>
  <c r="I408" i="1"/>
  <c r="J408" i="1" s="1"/>
  <c r="I409" i="1"/>
  <c r="J409" i="1" s="1"/>
  <c r="I410" i="1"/>
  <c r="J410" i="1" s="1"/>
  <c r="I411" i="1"/>
  <c r="J411" i="1" s="1"/>
  <c r="I412" i="1"/>
  <c r="J412" i="1" s="1"/>
  <c r="I413" i="1"/>
  <c r="J413" i="1" s="1"/>
  <c r="I414" i="1"/>
  <c r="J414" i="1" s="1"/>
  <c r="I415" i="1"/>
  <c r="J415" i="1" s="1"/>
  <c r="I416" i="1"/>
  <c r="J416" i="1" s="1"/>
  <c r="I417" i="1"/>
  <c r="J417" i="1" s="1"/>
  <c r="I418" i="1"/>
  <c r="J418" i="1" s="1"/>
  <c r="I419" i="1"/>
  <c r="J419" i="1" s="1"/>
  <c r="I420" i="1"/>
  <c r="J420" i="1" s="1"/>
  <c r="I421" i="1"/>
  <c r="J421" i="1" s="1"/>
  <c r="I422" i="1"/>
  <c r="J422" i="1" s="1"/>
  <c r="I423" i="1"/>
  <c r="J423" i="1" s="1"/>
  <c r="I424" i="1"/>
  <c r="J424" i="1" s="1"/>
  <c r="I425" i="1"/>
  <c r="J425" i="1" s="1"/>
  <c r="I426" i="1"/>
  <c r="J426" i="1" s="1"/>
  <c r="I427" i="1"/>
  <c r="J427" i="1" s="1"/>
  <c r="I428" i="1"/>
  <c r="J428" i="1" s="1"/>
  <c r="I429" i="1"/>
  <c r="J429" i="1" s="1"/>
  <c r="I430" i="1"/>
  <c r="J430" i="1" s="1"/>
  <c r="I431" i="1"/>
  <c r="J431" i="1" s="1"/>
  <c r="I432" i="1"/>
  <c r="J432" i="1" s="1"/>
  <c r="I433" i="1"/>
  <c r="J433" i="1" s="1"/>
  <c r="I434" i="1"/>
  <c r="J434" i="1" s="1"/>
  <c r="I435" i="1"/>
  <c r="J435" i="1" s="1"/>
  <c r="I436" i="1"/>
  <c r="J436" i="1" s="1"/>
  <c r="I437" i="1"/>
  <c r="J437" i="1" s="1"/>
  <c r="I438" i="1"/>
  <c r="J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I451" i="1"/>
  <c r="J451" i="1" s="1"/>
  <c r="I452" i="1"/>
  <c r="J452" i="1" s="1"/>
  <c r="I453" i="1"/>
  <c r="J453" i="1" s="1"/>
  <c r="I454" i="1"/>
  <c r="J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I476" i="1"/>
  <c r="J476" i="1" s="1"/>
  <c r="I477" i="1"/>
  <c r="J477" i="1" s="1"/>
  <c r="I478" i="1"/>
  <c r="J478" i="1" s="1"/>
  <c r="I479" i="1"/>
  <c r="J479" i="1" s="1"/>
  <c r="I480" i="1"/>
  <c r="J480" i="1" s="1"/>
  <c r="I481" i="1"/>
  <c r="J481" i="1" s="1"/>
  <c r="I482" i="1"/>
  <c r="J482" i="1" s="1"/>
  <c r="I483" i="1"/>
  <c r="J483" i="1" s="1"/>
  <c r="I484" i="1"/>
  <c r="J484" i="1" s="1"/>
  <c r="I485" i="1"/>
  <c r="J485" i="1" s="1"/>
  <c r="I486" i="1"/>
  <c r="J486" i="1" s="1"/>
  <c r="I487" i="1"/>
  <c r="J487" i="1" s="1"/>
  <c r="I488" i="1"/>
  <c r="J488" i="1" s="1"/>
  <c r="I489" i="1"/>
  <c r="J489" i="1" s="1"/>
  <c r="I490" i="1"/>
  <c r="J490" i="1" s="1"/>
  <c r="I491" i="1"/>
  <c r="J491" i="1" s="1"/>
  <c r="I492" i="1"/>
  <c r="J492" i="1" s="1"/>
  <c r="I493" i="1"/>
  <c r="J493" i="1" s="1"/>
  <c r="I494" i="1"/>
  <c r="J494" i="1" s="1"/>
  <c r="I495" i="1"/>
  <c r="J495" i="1" s="1"/>
  <c r="I496" i="1"/>
  <c r="J496" i="1" s="1"/>
  <c r="I497" i="1"/>
  <c r="J497" i="1" s="1"/>
  <c r="I498" i="1"/>
  <c r="J498" i="1" s="1"/>
  <c r="I499" i="1"/>
  <c r="J499" i="1" s="1"/>
  <c r="I500" i="1"/>
  <c r="J500" i="1" s="1"/>
  <c r="I501" i="1"/>
  <c r="J501" i="1" s="1"/>
  <c r="I502" i="1"/>
  <c r="J502" i="1" s="1"/>
  <c r="I503" i="1"/>
  <c r="J503" i="1" s="1"/>
  <c r="I504" i="1"/>
  <c r="J504" i="1" s="1"/>
  <c r="I505" i="1"/>
  <c r="J505" i="1" s="1"/>
  <c r="I506" i="1"/>
  <c r="J506" i="1" s="1"/>
  <c r="I507" i="1"/>
  <c r="J507" i="1" s="1"/>
  <c r="I508" i="1"/>
  <c r="J508" i="1" s="1"/>
  <c r="I509" i="1"/>
  <c r="J509" i="1" s="1"/>
  <c r="I510" i="1"/>
  <c r="J510" i="1" s="1"/>
  <c r="I511" i="1"/>
  <c r="J511" i="1" s="1"/>
  <c r="I512" i="1"/>
  <c r="J512" i="1" s="1"/>
  <c r="I513" i="1"/>
  <c r="J513" i="1" s="1"/>
  <c r="I514" i="1"/>
  <c r="J514" i="1" s="1"/>
  <c r="I515" i="1"/>
  <c r="J515" i="1" s="1"/>
  <c r="I516" i="1"/>
  <c r="J516" i="1" s="1"/>
  <c r="I517" i="1"/>
  <c r="J517" i="1" s="1"/>
  <c r="I518" i="1"/>
  <c r="J518" i="1" s="1"/>
  <c r="I519" i="1"/>
  <c r="J519" i="1" s="1"/>
  <c r="I520" i="1"/>
  <c r="J520" i="1" s="1"/>
  <c r="I521" i="1"/>
  <c r="J521" i="1" s="1"/>
  <c r="I522" i="1"/>
  <c r="J522" i="1" s="1"/>
  <c r="I523" i="1"/>
  <c r="J523" i="1" s="1"/>
  <c r="I524" i="1"/>
  <c r="J524" i="1" s="1"/>
  <c r="I525" i="1"/>
  <c r="J525" i="1" s="1"/>
  <c r="I526" i="1"/>
  <c r="J526" i="1" s="1"/>
  <c r="I527" i="1"/>
  <c r="J527" i="1" s="1"/>
  <c r="I528" i="1"/>
  <c r="J528" i="1" s="1"/>
  <c r="I529" i="1"/>
  <c r="J529" i="1" s="1"/>
  <c r="I530" i="1"/>
  <c r="J530" i="1" s="1"/>
  <c r="I531" i="1"/>
  <c r="J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I544" i="1"/>
  <c r="J544" i="1" s="1"/>
  <c r="I545" i="1"/>
  <c r="J545" i="1" s="1"/>
  <c r="I546" i="1"/>
  <c r="J546" i="1" s="1"/>
  <c r="I547" i="1"/>
  <c r="J547" i="1" s="1"/>
  <c r="I548" i="1"/>
  <c r="J548" i="1" s="1"/>
  <c r="I549" i="1"/>
  <c r="J549" i="1" s="1"/>
  <c r="I550" i="1"/>
  <c r="J550" i="1" s="1"/>
  <c r="I551" i="1"/>
  <c r="J551" i="1" s="1"/>
  <c r="I552" i="1"/>
  <c r="J552" i="1" s="1"/>
  <c r="I553" i="1"/>
  <c r="J553" i="1" s="1"/>
  <c r="I554" i="1"/>
  <c r="J554" i="1" s="1"/>
  <c r="I555" i="1"/>
  <c r="J555" i="1" s="1"/>
  <c r="I556" i="1"/>
  <c r="J556" i="1" s="1"/>
  <c r="I557" i="1"/>
  <c r="J557" i="1" s="1"/>
  <c r="I558" i="1"/>
  <c r="J558" i="1" s="1"/>
  <c r="I559" i="1"/>
  <c r="J559" i="1" s="1"/>
  <c r="I560" i="1"/>
  <c r="J560" i="1" s="1"/>
  <c r="I561" i="1"/>
  <c r="J561" i="1" s="1"/>
  <c r="I562" i="1"/>
  <c r="J562" i="1" s="1"/>
  <c r="I563" i="1"/>
  <c r="J563" i="1" s="1"/>
  <c r="I564" i="1"/>
  <c r="J564" i="1" s="1"/>
  <c r="I565" i="1"/>
  <c r="J565" i="1" s="1"/>
  <c r="I566" i="1"/>
  <c r="J566" i="1" s="1"/>
  <c r="I567" i="1"/>
  <c r="J567" i="1" s="1"/>
  <c r="I568" i="1"/>
  <c r="J568" i="1" s="1"/>
  <c r="I569" i="1"/>
  <c r="J569" i="1" s="1"/>
  <c r="I570" i="1"/>
  <c r="J570" i="1" s="1"/>
  <c r="I571" i="1"/>
  <c r="J571" i="1" s="1"/>
  <c r="I572" i="1"/>
  <c r="J572" i="1" s="1"/>
  <c r="I573" i="1"/>
  <c r="J573" i="1" s="1"/>
  <c r="I574" i="1"/>
  <c r="J574" i="1" s="1"/>
  <c r="I575" i="1"/>
  <c r="J575" i="1" s="1"/>
  <c r="I576" i="1"/>
  <c r="J576" i="1" s="1"/>
  <c r="I577" i="1"/>
  <c r="J577" i="1" s="1"/>
  <c r="I578" i="1"/>
  <c r="J578" i="1" s="1"/>
  <c r="I579" i="1"/>
  <c r="J579" i="1" s="1"/>
  <c r="I580" i="1"/>
  <c r="J580" i="1" s="1"/>
  <c r="I581" i="1"/>
  <c r="J581" i="1" s="1"/>
  <c r="I582" i="1"/>
  <c r="J582" i="1" s="1"/>
  <c r="I583" i="1"/>
  <c r="J583" i="1" s="1"/>
  <c r="I584" i="1"/>
  <c r="J584" i="1" s="1"/>
  <c r="I585" i="1"/>
  <c r="J585" i="1" s="1"/>
  <c r="I586" i="1"/>
  <c r="J586" i="1" s="1"/>
  <c r="I587" i="1"/>
  <c r="J587" i="1" s="1"/>
  <c r="I588" i="1"/>
  <c r="J588" i="1" s="1"/>
  <c r="I589" i="1"/>
  <c r="J589" i="1" s="1"/>
  <c r="I590" i="1"/>
  <c r="J590" i="1" s="1"/>
  <c r="I591" i="1"/>
  <c r="J591" i="1" s="1"/>
  <c r="I592" i="1"/>
  <c r="J592" i="1" s="1"/>
  <c r="I593" i="1"/>
  <c r="J593" i="1" s="1"/>
  <c r="I594" i="1"/>
  <c r="J594" i="1" s="1"/>
  <c r="I595" i="1"/>
  <c r="J595" i="1" s="1"/>
  <c r="I596" i="1"/>
  <c r="J596" i="1" s="1"/>
  <c r="I597" i="1"/>
  <c r="J597" i="1" s="1"/>
  <c r="I598" i="1"/>
  <c r="J598" i="1" s="1"/>
  <c r="I599" i="1"/>
  <c r="J599" i="1" s="1"/>
  <c r="I600" i="1"/>
  <c r="J600" i="1" s="1"/>
  <c r="I601" i="1"/>
  <c r="J601" i="1" s="1"/>
  <c r="I602" i="1"/>
  <c r="J602" i="1" s="1"/>
  <c r="I603" i="1"/>
  <c r="J603" i="1" s="1"/>
  <c r="I604" i="1"/>
  <c r="J604" i="1" s="1"/>
  <c r="I605" i="1"/>
  <c r="J605" i="1" s="1"/>
  <c r="I606" i="1"/>
  <c r="J606" i="1" s="1"/>
  <c r="I607" i="1"/>
  <c r="J607" i="1" s="1"/>
  <c r="I608" i="1"/>
  <c r="J608" i="1" s="1"/>
  <c r="I609" i="1"/>
  <c r="J609" i="1" s="1"/>
  <c r="I610" i="1"/>
  <c r="J610" i="1" s="1"/>
  <c r="I611" i="1"/>
  <c r="J611" i="1" s="1"/>
  <c r="I612" i="1"/>
  <c r="J612" i="1" s="1"/>
  <c r="I613" i="1"/>
  <c r="J613" i="1" s="1"/>
  <c r="I614" i="1"/>
  <c r="J614" i="1" s="1"/>
  <c r="I615" i="1"/>
  <c r="J615" i="1" s="1"/>
  <c r="I616" i="1"/>
  <c r="J616" i="1" s="1"/>
  <c r="I617" i="1"/>
  <c r="J617" i="1" s="1"/>
  <c r="I618" i="1"/>
  <c r="J618" i="1" s="1"/>
  <c r="I619" i="1"/>
  <c r="J619" i="1" s="1"/>
  <c r="I620" i="1"/>
  <c r="J620" i="1" s="1"/>
  <c r="I621" i="1"/>
  <c r="J621" i="1" s="1"/>
  <c r="I622" i="1"/>
  <c r="J622" i="1" s="1"/>
  <c r="I623" i="1"/>
  <c r="J623" i="1" s="1"/>
  <c r="I624" i="1"/>
  <c r="J624" i="1" s="1"/>
  <c r="I625" i="1"/>
  <c r="J625" i="1" s="1"/>
  <c r="I626" i="1"/>
  <c r="J626" i="1" s="1"/>
  <c r="I627" i="1"/>
  <c r="J627" i="1" s="1"/>
  <c r="I628" i="1"/>
  <c r="J628" i="1" s="1"/>
  <c r="I629" i="1"/>
  <c r="J629" i="1" s="1"/>
  <c r="I630" i="1"/>
  <c r="J630" i="1" s="1"/>
  <c r="I631" i="1"/>
  <c r="J631" i="1" s="1"/>
  <c r="I632" i="1"/>
  <c r="J632" i="1" s="1"/>
  <c r="I633" i="1"/>
  <c r="J633" i="1" s="1"/>
  <c r="I634" i="1"/>
  <c r="J634" i="1" s="1"/>
  <c r="I635" i="1"/>
  <c r="J635" i="1" s="1"/>
  <c r="I636" i="1"/>
  <c r="J636" i="1" s="1"/>
  <c r="I637" i="1"/>
  <c r="J637" i="1" s="1"/>
  <c r="I638" i="1"/>
  <c r="J638" i="1" s="1"/>
  <c r="I639" i="1"/>
  <c r="J639" i="1" s="1"/>
  <c r="I640" i="1"/>
  <c r="J640" i="1" s="1"/>
  <c r="I641" i="1"/>
  <c r="J641" i="1" s="1"/>
  <c r="I642" i="1"/>
  <c r="J642" i="1" s="1"/>
  <c r="I643" i="1"/>
  <c r="J643" i="1" s="1"/>
  <c r="I644" i="1"/>
  <c r="J644" i="1" s="1"/>
  <c r="I645" i="1"/>
  <c r="J645" i="1" s="1"/>
  <c r="I646" i="1"/>
  <c r="J646" i="1" s="1"/>
  <c r="I647" i="1"/>
  <c r="J647" i="1" s="1"/>
  <c r="I648" i="1"/>
  <c r="J648" i="1" s="1"/>
  <c r="I649" i="1"/>
  <c r="J649" i="1" s="1"/>
  <c r="I650" i="1"/>
  <c r="J650" i="1" s="1"/>
  <c r="I651" i="1"/>
  <c r="J651" i="1" s="1"/>
  <c r="I652" i="1"/>
  <c r="J652" i="1" s="1"/>
  <c r="I653" i="1"/>
  <c r="J653" i="1" s="1"/>
  <c r="I654" i="1"/>
  <c r="J654" i="1" s="1"/>
  <c r="I655" i="1"/>
  <c r="J655" i="1" s="1"/>
  <c r="I656" i="1"/>
  <c r="J656" i="1" s="1"/>
  <c r="I657" i="1"/>
  <c r="J657" i="1" s="1"/>
  <c r="I658" i="1"/>
  <c r="J658" i="1" s="1"/>
  <c r="I659" i="1"/>
  <c r="J659" i="1" s="1"/>
  <c r="I660" i="1"/>
  <c r="J660" i="1" s="1"/>
  <c r="I661" i="1"/>
  <c r="J661" i="1" s="1"/>
  <c r="I662" i="1"/>
  <c r="J662" i="1" s="1"/>
  <c r="I663" i="1"/>
  <c r="J663" i="1" s="1"/>
  <c r="I664" i="1"/>
  <c r="J664" i="1" s="1"/>
  <c r="I665" i="1"/>
  <c r="J665" i="1" s="1"/>
  <c r="I666" i="1"/>
  <c r="J666" i="1" s="1"/>
  <c r="I667" i="1"/>
  <c r="J667" i="1" s="1"/>
  <c r="I668" i="1"/>
  <c r="J668" i="1" s="1"/>
  <c r="I669" i="1"/>
  <c r="J669" i="1" s="1"/>
  <c r="I670" i="1"/>
  <c r="J670" i="1" s="1"/>
  <c r="I671" i="1"/>
  <c r="J671" i="1" s="1"/>
  <c r="I672" i="1"/>
  <c r="J672" i="1" s="1"/>
  <c r="I673" i="1"/>
  <c r="J673" i="1" s="1"/>
  <c r="I674" i="1"/>
  <c r="J674" i="1" s="1"/>
  <c r="I675" i="1"/>
  <c r="J675" i="1" s="1"/>
  <c r="I676" i="1"/>
  <c r="J676" i="1" s="1"/>
  <c r="I677" i="1"/>
  <c r="J677" i="1" s="1"/>
  <c r="I678" i="1"/>
  <c r="J678" i="1" s="1"/>
  <c r="I679" i="1"/>
  <c r="J679" i="1" s="1"/>
  <c r="I680" i="1"/>
  <c r="J680" i="1" s="1"/>
  <c r="I681" i="1"/>
  <c r="J681" i="1" s="1"/>
  <c r="I682" i="1"/>
  <c r="J682" i="1" s="1"/>
  <c r="I683" i="1"/>
  <c r="J683" i="1" s="1"/>
  <c r="I684" i="1"/>
  <c r="J684" i="1" s="1"/>
  <c r="I685" i="1"/>
  <c r="J685" i="1" s="1"/>
  <c r="I686" i="1"/>
  <c r="J686" i="1" s="1"/>
  <c r="I687" i="1"/>
  <c r="J687" i="1" s="1"/>
  <c r="I688" i="1"/>
  <c r="J688" i="1" s="1"/>
  <c r="I689" i="1"/>
  <c r="J689" i="1" s="1"/>
  <c r="I690" i="1"/>
  <c r="J690" i="1" s="1"/>
  <c r="I691" i="1"/>
  <c r="J691" i="1" s="1"/>
  <c r="I692" i="1"/>
  <c r="J692" i="1" s="1"/>
  <c r="I693" i="1"/>
  <c r="J693" i="1" s="1"/>
  <c r="I694" i="1"/>
  <c r="J694" i="1" s="1"/>
  <c r="I695" i="1"/>
  <c r="J695" i="1" s="1"/>
  <c r="I696" i="1"/>
  <c r="J696" i="1" s="1"/>
  <c r="I697" i="1"/>
  <c r="J697" i="1" s="1"/>
  <c r="I698" i="1"/>
  <c r="J698" i="1" s="1"/>
  <c r="I699" i="1"/>
  <c r="J699" i="1" s="1"/>
  <c r="I700" i="1"/>
  <c r="J700" i="1" s="1"/>
  <c r="I701" i="1"/>
  <c r="J701" i="1" s="1"/>
  <c r="I702" i="1"/>
  <c r="J702" i="1" s="1"/>
  <c r="I703" i="1"/>
  <c r="J703" i="1" s="1"/>
  <c r="I704" i="1"/>
  <c r="J704" i="1" s="1"/>
  <c r="I705" i="1"/>
  <c r="J705" i="1" s="1"/>
  <c r="I706" i="1"/>
  <c r="J706" i="1" s="1"/>
  <c r="I707" i="1"/>
  <c r="J707" i="1" s="1"/>
  <c r="I708" i="1"/>
  <c r="J708" i="1" s="1"/>
  <c r="I709" i="1"/>
  <c r="J709" i="1" s="1"/>
  <c r="I710" i="1"/>
  <c r="J710" i="1" s="1"/>
  <c r="I711" i="1"/>
  <c r="J711" i="1" s="1"/>
  <c r="I712" i="1"/>
  <c r="J712" i="1" s="1"/>
  <c r="I713" i="1"/>
  <c r="J713" i="1" s="1"/>
  <c r="I714" i="1"/>
  <c r="J714" i="1" s="1"/>
  <c r="I715" i="1"/>
  <c r="J715" i="1" s="1"/>
  <c r="I716" i="1"/>
  <c r="J716" i="1" s="1"/>
  <c r="I717" i="1"/>
  <c r="J717" i="1" s="1"/>
  <c r="I718" i="1"/>
  <c r="J718" i="1" s="1"/>
  <c r="I719" i="1"/>
  <c r="J719" i="1" s="1"/>
  <c r="I720" i="1"/>
  <c r="J720" i="1" s="1"/>
  <c r="I721" i="1"/>
  <c r="J721" i="1" s="1"/>
  <c r="I722" i="1"/>
  <c r="J722" i="1" s="1"/>
  <c r="I723" i="1"/>
  <c r="J723" i="1" s="1"/>
  <c r="I724" i="1"/>
  <c r="J724" i="1" s="1"/>
  <c r="I725" i="1"/>
  <c r="J725" i="1" s="1"/>
  <c r="I726" i="1"/>
  <c r="J726" i="1" s="1"/>
  <c r="I727" i="1"/>
  <c r="J727" i="1" s="1"/>
  <c r="I728" i="1"/>
  <c r="J728" i="1" s="1"/>
  <c r="I729" i="1"/>
  <c r="J729" i="1" s="1"/>
  <c r="I730" i="1"/>
  <c r="J730" i="1" s="1"/>
  <c r="I731" i="1"/>
  <c r="J731" i="1" s="1"/>
  <c r="I732" i="1"/>
  <c r="J732" i="1" s="1"/>
  <c r="I733" i="1"/>
  <c r="J733" i="1" s="1"/>
  <c r="I734" i="1"/>
  <c r="J734" i="1" s="1"/>
  <c r="I735" i="1"/>
  <c r="J735" i="1" s="1"/>
  <c r="I736" i="1"/>
  <c r="J736" i="1" s="1"/>
  <c r="I737" i="1"/>
  <c r="J737" i="1" s="1"/>
  <c r="I738" i="1"/>
  <c r="J738" i="1" s="1"/>
  <c r="I739" i="1"/>
  <c r="J739" i="1" s="1"/>
  <c r="I740" i="1"/>
  <c r="J740" i="1" s="1"/>
  <c r="I741" i="1"/>
  <c r="J741" i="1" s="1"/>
  <c r="I742" i="1"/>
  <c r="J742" i="1" s="1"/>
  <c r="I743" i="1"/>
  <c r="J743" i="1" s="1"/>
  <c r="I744" i="1"/>
  <c r="J744" i="1" s="1"/>
  <c r="I745" i="1"/>
  <c r="J745" i="1" s="1"/>
  <c r="I746" i="1"/>
  <c r="J746" i="1" s="1"/>
  <c r="I747" i="1"/>
  <c r="J747" i="1" s="1"/>
  <c r="I748" i="1"/>
  <c r="J748" i="1" s="1"/>
  <c r="I749" i="1"/>
  <c r="J749" i="1" s="1"/>
  <c r="I750" i="1"/>
  <c r="J750" i="1" s="1"/>
  <c r="I751" i="1"/>
  <c r="J751" i="1" s="1"/>
  <c r="I752" i="1"/>
  <c r="J752" i="1" s="1"/>
  <c r="I753" i="1"/>
  <c r="J753" i="1" s="1"/>
  <c r="I754" i="1"/>
  <c r="J754" i="1" s="1"/>
  <c r="I755" i="1"/>
  <c r="J755" i="1" s="1"/>
  <c r="I756" i="1"/>
  <c r="J756" i="1" s="1"/>
  <c r="I757" i="1"/>
  <c r="J757" i="1" s="1"/>
  <c r="I758" i="1"/>
  <c r="J758" i="1" s="1"/>
  <c r="I759" i="1"/>
  <c r="J759" i="1" s="1"/>
  <c r="I760" i="1"/>
  <c r="J760" i="1" s="1"/>
  <c r="I761" i="1"/>
  <c r="J761" i="1" s="1"/>
  <c r="I762" i="1"/>
  <c r="J762" i="1" s="1"/>
  <c r="I763" i="1"/>
  <c r="J763" i="1" s="1"/>
  <c r="I764" i="1"/>
  <c r="J764" i="1" s="1"/>
  <c r="I765" i="1"/>
  <c r="J765" i="1" s="1"/>
  <c r="I766" i="1"/>
  <c r="J766" i="1" s="1"/>
  <c r="I767" i="1"/>
  <c r="J767" i="1" s="1"/>
  <c r="I768" i="1"/>
  <c r="J768" i="1" s="1"/>
  <c r="I769" i="1"/>
  <c r="J769" i="1" s="1"/>
  <c r="I770" i="1"/>
  <c r="J770" i="1" s="1"/>
  <c r="I771" i="1"/>
  <c r="J771" i="1" s="1"/>
  <c r="I772" i="1"/>
  <c r="J772" i="1" s="1"/>
  <c r="I773" i="1"/>
  <c r="J773" i="1" s="1"/>
  <c r="I774" i="1"/>
  <c r="J774" i="1" s="1"/>
  <c r="I775" i="1"/>
  <c r="J775" i="1" s="1"/>
  <c r="I776" i="1"/>
  <c r="J776" i="1" s="1"/>
  <c r="I777" i="1"/>
  <c r="J777" i="1" s="1"/>
  <c r="I778" i="1"/>
  <c r="J778" i="1" s="1"/>
  <c r="I779" i="1"/>
  <c r="J779" i="1" s="1"/>
  <c r="I780" i="1"/>
  <c r="J780" i="1" s="1"/>
  <c r="I781" i="1"/>
  <c r="J781" i="1" s="1"/>
  <c r="I782" i="1"/>
  <c r="J782" i="1" s="1"/>
  <c r="I783" i="1"/>
  <c r="J783" i="1" s="1"/>
  <c r="I784" i="1"/>
  <c r="J784" i="1" s="1"/>
  <c r="I785" i="1"/>
  <c r="J785" i="1" s="1"/>
  <c r="I786" i="1"/>
  <c r="J786" i="1" s="1"/>
  <c r="I787" i="1"/>
  <c r="J787" i="1" s="1"/>
  <c r="I788" i="1"/>
  <c r="J788" i="1" s="1"/>
  <c r="I789" i="1"/>
  <c r="J789" i="1" s="1"/>
  <c r="I790" i="1"/>
  <c r="J790" i="1" s="1"/>
  <c r="I791" i="1"/>
  <c r="J791" i="1" s="1"/>
  <c r="I792" i="1"/>
  <c r="J792" i="1" s="1"/>
  <c r="I793" i="1"/>
  <c r="J793" i="1" s="1"/>
  <c r="I794" i="1"/>
  <c r="J794" i="1" s="1"/>
  <c r="I795" i="1"/>
  <c r="J795" i="1" s="1"/>
  <c r="I796" i="1"/>
  <c r="J796" i="1" s="1"/>
  <c r="I797" i="1"/>
  <c r="J797" i="1" s="1"/>
  <c r="I798" i="1"/>
  <c r="J798" i="1" s="1"/>
  <c r="I799" i="1"/>
  <c r="J799" i="1" s="1"/>
  <c r="I800" i="1"/>
  <c r="J800" i="1" s="1"/>
  <c r="I801" i="1"/>
  <c r="J801" i="1" s="1"/>
  <c r="I802" i="1"/>
  <c r="J802" i="1" s="1"/>
  <c r="I803" i="1"/>
  <c r="J803" i="1" s="1"/>
  <c r="I804" i="1"/>
  <c r="J804" i="1" s="1"/>
  <c r="I805" i="1"/>
  <c r="J805" i="1" s="1"/>
  <c r="I806" i="1"/>
  <c r="J806" i="1" s="1"/>
  <c r="I807" i="1"/>
  <c r="J807" i="1" s="1"/>
  <c r="I808" i="1"/>
  <c r="J808" i="1" s="1"/>
  <c r="I809" i="1"/>
  <c r="J809" i="1" s="1"/>
  <c r="I810" i="1"/>
  <c r="J810" i="1" s="1"/>
  <c r="I811" i="1"/>
  <c r="J811" i="1" s="1"/>
  <c r="I812" i="1"/>
  <c r="J812" i="1" s="1"/>
  <c r="I813" i="1"/>
  <c r="J813" i="1" s="1"/>
  <c r="I814" i="1"/>
  <c r="J814" i="1" s="1"/>
  <c r="I815" i="1"/>
  <c r="J815" i="1" s="1"/>
  <c r="I816" i="1"/>
  <c r="J816" i="1" s="1"/>
  <c r="I817" i="1"/>
  <c r="J817" i="1" s="1"/>
  <c r="I818" i="1"/>
  <c r="J818" i="1" s="1"/>
  <c r="I819" i="1"/>
  <c r="J819" i="1" s="1"/>
  <c r="I820" i="1"/>
  <c r="J820" i="1" s="1"/>
  <c r="I821" i="1"/>
  <c r="J821" i="1" s="1"/>
  <c r="I822" i="1"/>
  <c r="J822" i="1" s="1"/>
  <c r="I823" i="1"/>
  <c r="J823" i="1" s="1"/>
  <c r="I824" i="1"/>
  <c r="J824" i="1" s="1"/>
  <c r="I825" i="1"/>
  <c r="J825" i="1" s="1"/>
  <c r="I826" i="1"/>
  <c r="J826" i="1" s="1"/>
  <c r="I827" i="1"/>
  <c r="J827" i="1" s="1"/>
  <c r="I828" i="1"/>
  <c r="J828" i="1" s="1"/>
  <c r="I829" i="1"/>
  <c r="J829" i="1" s="1"/>
  <c r="I830" i="1"/>
  <c r="J830" i="1" s="1"/>
  <c r="I831" i="1"/>
  <c r="J831" i="1" s="1"/>
  <c r="I832" i="1"/>
  <c r="J832" i="1" s="1"/>
  <c r="I833" i="1"/>
  <c r="J833" i="1" s="1"/>
  <c r="I834" i="1"/>
  <c r="J834" i="1" s="1"/>
  <c r="I835" i="1"/>
  <c r="J835" i="1" s="1"/>
  <c r="I836" i="1"/>
  <c r="J836" i="1" s="1"/>
  <c r="I837" i="1"/>
  <c r="J837" i="1" s="1"/>
  <c r="I838" i="1"/>
  <c r="J838" i="1" s="1"/>
  <c r="I839" i="1"/>
  <c r="J839" i="1" s="1"/>
  <c r="I840" i="1"/>
  <c r="J840" i="1" s="1"/>
  <c r="I841" i="1"/>
  <c r="J841" i="1" s="1"/>
  <c r="I842" i="1"/>
  <c r="J842" i="1" s="1"/>
  <c r="I843" i="1"/>
  <c r="J843" i="1" s="1"/>
  <c r="I844" i="1"/>
  <c r="J844" i="1" s="1"/>
  <c r="I845" i="1"/>
  <c r="J845" i="1" s="1"/>
  <c r="I846" i="1"/>
  <c r="J846" i="1" s="1"/>
  <c r="I847" i="1"/>
  <c r="J847" i="1" s="1"/>
  <c r="I848" i="1"/>
  <c r="J848" i="1" s="1"/>
  <c r="I849" i="1"/>
  <c r="J849" i="1" s="1"/>
  <c r="I850" i="1"/>
  <c r="J850" i="1" s="1"/>
  <c r="I851" i="1"/>
  <c r="J851" i="1" s="1"/>
  <c r="I852" i="1"/>
  <c r="J852" i="1" s="1"/>
  <c r="I853" i="1"/>
  <c r="J853" i="1" s="1"/>
  <c r="I854" i="1"/>
  <c r="J854" i="1" s="1"/>
  <c r="I855" i="1"/>
  <c r="J855" i="1" s="1"/>
  <c r="I856" i="1"/>
  <c r="J856" i="1" s="1"/>
  <c r="I857" i="1"/>
  <c r="J857" i="1" s="1"/>
  <c r="I858" i="1"/>
  <c r="J858" i="1" s="1"/>
  <c r="I859" i="1"/>
  <c r="J859" i="1" s="1"/>
  <c r="I860" i="1"/>
  <c r="J860" i="1" s="1"/>
  <c r="I861" i="1"/>
  <c r="J861" i="1" s="1"/>
  <c r="I862" i="1"/>
  <c r="J862" i="1" s="1"/>
  <c r="I863" i="1"/>
  <c r="J863" i="1" s="1"/>
  <c r="I864" i="1"/>
  <c r="J864" i="1" s="1"/>
  <c r="I865" i="1"/>
  <c r="J865" i="1" s="1"/>
  <c r="I866" i="1"/>
  <c r="J866" i="1" s="1"/>
  <c r="I867" i="1"/>
  <c r="J867" i="1" s="1"/>
  <c r="I868" i="1"/>
  <c r="J868" i="1" s="1"/>
  <c r="I869" i="1"/>
  <c r="J869" i="1" s="1"/>
  <c r="I870" i="1"/>
  <c r="J870" i="1" s="1"/>
  <c r="I871" i="1"/>
  <c r="J871" i="1" s="1"/>
  <c r="I872" i="1"/>
  <c r="J872" i="1" s="1"/>
  <c r="I873" i="1"/>
  <c r="J873" i="1" s="1"/>
  <c r="I874" i="1"/>
  <c r="J874" i="1" s="1"/>
  <c r="I875" i="1"/>
  <c r="J875" i="1" s="1"/>
  <c r="I876" i="1"/>
  <c r="J876" i="1" s="1"/>
  <c r="I877" i="1"/>
  <c r="J877" i="1" s="1"/>
  <c r="I878" i="1"/>
  <c r="J878" i="1" s="1"/>
  <c r="I879" i="1"/>
  <c r="J879" i="1" s="1"/>
  <c r="I880" i="1"/>
  <c r="J880" i="1" s="1"/>
  <c r="I881" i="1"/>
  <c r="J881" i="1" s="1"/>
  <c r="I882" i="1"/>
  <c r="J882" i="1" s="1"/>
  <c r="I883" i="1"/>
  <c r="J883" i="1" s="1"/>
  <c r="I884" i="1"/>
  <c r="J884" i="1" s="1"/>
  <c r="I885" i="1"/>
  <c r="J885" i="1" s="1"/>
  <c r="I886" i="1"/>
  <c r="J886" i="1" s="1"/>
  <c r="I887" i="1"/>
  <c r="J887" i="1" s="1"/>
  <c r="I888" i="1"/>
  <c r="J888" i="1" s="1"/>
  <c r="I889" i="1"/>
  <c r="J889" i="1" s="1"/>
  <c r="I890" i="1"/>
  <c r="J890" i="1" s="1"/>
  <c r="I891" i="1"/>
  <c r="J891" i="1" s="1"/>
  <c r="I892" i="1"/>
  <c r="J892" i="1" s="1"/>
  <c r="I893" i="1"/>
  <c r="J893" i="1" s="1"/>
  <c r="I894" i="1"/>
  <c r="J894" i="1" s="1"/>
  <c r="I895" i="1"/>
  <c r="J895" i="1" s="1"/>
  <c r="I896" i="1"/>
  <c r="J896" i="1" s="1"/>
  <c r="I897" i="1"/>
  <c r="J897" i="1" s="1"/>
  <c r="I898" i="1"/>
  <c r="J898" i="1" s="1"/>
  <c r="I899" i="1"/>
  <c r="J899" i="1" s="1"/>
  <c r="I900" i="1"/>
  <c r="J900" i="1" s="1"/>
  <c r="I901" i="1"/>
  <c r="J901" i="1" s="1"/>
  <c r="I902" i="1"/>
  <c r="J902" i="1" s="1"/>
  <c r="I903" i="1"/>
  <c r="J903" i="1" s="1"/>
  <c r="I904" i="1"/>
  <c r="J904" i="1" s="1"/>
  <c r="I905" i="1"/>
  <c r="J905" i="1" s="1"/>
  <c r="I906" i="1"/>
  <c r="J906" i="1" s="1"/>
  <c r="I907" i="1"/>
  <c r="J907" i="1" s="1"/>
  <c r="I908" i="1"/>
  <c r="J908" i="1" s="1"/>
  <c r="I909" i="1"/>
  <c r="J909" i="1" s="1"/>
  <c r="I910" i="1"/>
  <c r="J910" i="1" s="1"/>
  <c r="I911" i="1"/>
  <c r="J911" i="1" s="1"/>
  <c r="I912" i="1"/>
  <c r="J912" i="1" s="1"/>
  <c r="I913" i="1"/>
  <c r="J913" i="1" s="1"/>
  <c r="I914" i="1"/>
  <c r="J914" i="1" s="1"/>
  <c r="I915" i="1"/>
  <c r="J915" i="1" s="1"/>
  <c r="I916" i="1"/>
  <c r="J916" i="1" s="1"/>
  <c r="I917" i="1"/>
  <c r="J917" i="1" s="1"/>
  <c r="I918" i="1"/>
  <c r="J918" i="1" s="1"/>
  <c r="I919" i="1"/>
  <c r="J919" i="1" s="1"/>
  <c r="I920" i="1"/>
  <c r="J920" i="1" s="1"/>
  <c r="I921" i="1"/>
  <c r="J921" i="1" s="1"/>
  <c r="I922" i="1"/>
  <c r="J922" i="1" s="1"/>
  <c r="I923" i="1"/>
  <c r="J923" i="1" s="1"/>
  <c r="I924" i="1"/>
  <c r="J924" i="1" s="1"/>
  <c r="I925" i="1"/>
  <c r="J925" i="1" s="1"/>
  <c r="I926" i="1"/>
  <c r="J926" i="1" s="1"/>
  <c r="I927" i="1"/>
  <c r="J927" i="1" s="1"/>
  <c r="I928" i="1"/>
  <c r="J928" i="1" s="1"/>
  <c r="I929" i="1"/>
  <c r="J929" i="1" s="1"/>
  <c r="I930" i="1"/>
  <c r="J930" i="1" s="1"/>
  <c r="I931" i="1"/>
  <c r="J931" i="1" s="1"/>
  <c r="I932" i="1"/>
  <c r="J932" i="1" s="1"/>
  <c r="I933" i="1"/>
  <c r="J933" i="1" s="1"/>
  <c r="I934" i="1"/>
  <c r="J934" i="1" s="1"/>
  <c r="I935" i="1"/>
  <c r="J935" i="1" s="1"/>
  <c r="I936" i="1"/>
  <c r="J936" i="1" s="1"/>
  <c r="I937" i="1"/>
  <c r="J937" i="1" s="1"/>
  <c r="I938" i="1"/>
  <c r="J938" i="1" s="1"/>
  <c r="I939" i="1"/>
  <c r="J939" i="1" s="1"/>
  <c r="I940" i="1"/>
  <c r="J940" i="1" s="1"/>
  <c r="I941" i="1"/>
  <c r="J941" i="1" s="1"/>
  <c r="I942" i="1"/>
  <c r="J942" i="1" s="1"/>
  <c r="I943" i="1"/>
  <c r="J943" i="1" s="1"/>
  <c r="I944" i="1"/>
  <c r="J944" i="1" s="1"/>
  <c r="I945" i="1"/>
  <c r="J945" i="1" s="1"/>
  <c r="I946" i="1"/>
  <c r="J946" i="1" s="1"/>
  <c r="I947" i="1"/>
  <c r="J947" i="1" s="1"/>
  <c r="I948" i="1"/>
  <c r="J948" i="1" s="1"/>
  <c r="I949" i="1"/>
  <c r="J949" i="1" s="1"/>
  <c r="I950" i="1"/>
  <c r="J950" i="1" s="1"/>
  <c r="I951" i="1"/>
  <c r="J951" i="1" s="1"/>
  <c r="I952" i="1"/>
  <c r="J952" i="1" s="1"/>
  <c r="I953" i="1"/>
  <c r="J953" i="1" s="1"/>
  <c r="I954" i="1"/>
  <c r="J954" i="1" s="1"/>
  <c r="I955" i="1"/>
  <c r="J955" i="1" s="1"/>
  <c r="I956" i="1"/>
  <c r="J956" i="1" s="1"/>
  <c r="I957" i="1"/>
  <c r="J957" i="1" s="1"/>
  <c r="I958" i="1"/>
  <c r="J958" i="1" s="1"/>
  <c r="I959" i="1"/>
  <c r="J959" i="1" s="1"/>
  <c r="I960" i="1"/>
  <c r="J960" i="1" s="1"/>
  <c r="I961" i="1"/>
  <c r="J961" i="1" s="1"/>
  <c r="I962" i="1"/>
  <c r="J962" i="1" s="1"/>
  <c r="I963" i="1"/>
  <c r="J963" i="1" s="1"/>
  <c r="I964" i="1"/>
  <c r="J964" i="1" s="1"/>
  <c r="I965" i="1"/>
  <c r="J965" i="1" s="1"/>
  <c r="I966" i="1"/>
  <c r="J966" i="1" s="1"/>
  <c r="I967" i="1"/>
  <c r="J967" i="1" s="1"/>
  <c r="I968" i="1"/>
  <c r="J968" i="1" s="1"/>
  <c r="I969" i="1"/>
  <c r="J969" i="1" s="1"/>
  <c r="I970" i="1"/>
  <c r="J970" i="1" s="1"/>
  <c r="I971" i="1"/>
  <c r="J971" i="1" s="1"/>
  <c r="I972" i="1"/>
  <c r="J972" i="1" s="1"/>
  <c r="I973" i="1"/>
  <c r="J973" i="1" s="1"/>
  <c r="I974" i="1"/>
  <c r="J974" i="1" s="1"/>
  <c r="I975" i="1"/>
  <c r="J975" i="1" s="1"/>
  <c r="I976" i="1"/>
  <c r="J976" i="1" s="1"/>
  <c r="I977" i="1"/>
  <c r="J977" i="1" s="1"/>
  <c r="I978" i="1"/>
  <c r="J978" i="1" s="1"/>
  <c r="I979" i="1"/>
  <c r="J979" i="1" s="1"/>
  <c r="I980" i="1"/>
  <c r="J980" i="1" s="1"/>
  <c r="I981" i="1"/>
  <c r="J981" i="1" s="1"/>
  <c r="I982" i="1"/>
  <c r="J982" i="1" s="1"/>
  <c r="I983" i="1"/>
  <c r="J983" i="1" s="1"/>
  <c r="I984" i="1"/>
  <c r="J984" i="1" s="1"/>
  <c r="I985" i="1"/>
  <c r="J985" i="1" s="1"/>
  <c r="I986" i="1"/>
  <c r="J986" i="1" s="1"/>
  <c r="I987" i="1"/>
  <c r="J987" i="1" s="1"/>
  <c r="I988" i="1"/>
  <c r="J988" i="1" s="1"/>
  <c r="I989" i="1"/>
  <c r="J989" i="1" s="1"/>
  <c r="I990" i="1"/>
  <c r="J990" i="1" s="1"/>
  <c r="I991" i="1"/>
  <c r="J991" i="1" s="1"/>
  <c r="I992" i="1"/>
  <c r="J992" i="1" s="1"/>
  <c r="I993" i="1"/>
  <c r="J993" i="1" s="1"/>
  <c r="I994" i="1"/>
  <c r="J994" i="1" s="1"/>
  <c r="I995" i="1"/>
  <c r="J995" i="1" s="1"/>
  <c r="I996" i="1"/>
  <c r="J996" i="1" s="1"/>
  <c r="I997" i="1"/>
  <c r="J997" i="1" s="1"/>
  <c r="I998" i="1"/>
  <c r="J998" i="1" s="1"/>
  <c r="I999" i="1"/>
  <c r="J999" i="1" s="1"/>
  <c r="I1000" i="1"/>
  <c r="J1000" i="1" s="1"/>
  <c r="I1001" i="1"/>
  <c r="J1001" i="1" s="1"/>
  <c r="B2" i="2" l="1"/>
  <c r="B9" i="2"/>
  <c r="F9" i="2" s="1"/>
  <c r="B6" i="2"/>
  <c r="F6" i="2" s="1"/>
  <c r="B5" i="2"/>
  <c r="F5" i="2" s="1"/>
  <c r="B7" i="2"/>
  <c r="F7" i="2" s="1"/>
  <c r="B4" i="2"/>
  <c r="F4" i="2" s="1"/>
  <c r="B3" i="2"/>
  <c r="F3" i="2" s="1"/>
  <c r="B8" i="2"/>
  <c r="F8" i="2" s="1"/>
  <c r="B10" i="2"/>
  <c r="F10" i="2" s="1"/>
  <c r="M21" i="1"/>
  <c r="M23" i="1"/>
  <c r="M22" i="1"/>
  <c r="N21" i="1"/>
  <c r="N23" i="1"/>
  <c r="N22" i="1"/>
  <c r="O23" i="1"/>
  <c r="O22" i="1"/>
  <c r="M10" i="1"/>
  <c r="M14" i="1"/>
  <c r="M11" i="1"/>
  <c r="M12" i="1"/>
  <c r="M13" i="1"/>
  <c r="F2" i="2" l="1"/>
  <c r="O10" i="2" l="1"/>
  <c r="O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A8FA94-1A5A-4143-8618-BAAFA6E31282}" keepAlive="1" name="ModelConnection_ExternalData_1" description="Data Model" type="5" refreshedVersion="8" minRefreshableVersion="5" saveData="1">
    <dbPr connection="Data Model Connection" command="DRILLTHROUGH MAXROWS 1000 SELECT FROM [Model] WHERE (([Measures].[Sum of Total_Sales],[sales].[Product Category].&amp;[Beauty])) RETURN [$sales].[Transaction ID],[$sales].[Date],[$sales].[Customer ID],[$sales].[Gender],[$sales].[Age],[$sales].[Product Category],[$sales].[Quantity],[$sales].[Price per Unit],[$sales].[Total_Sales],[$sales].[Commission_2023]" commandType="4"/>
    <extLst>
      <ext xmlns:x15="http://schemas.microsoft.com/office/spreadsheetml/2010/11/main" uri="{DE250136-89BD-433C-8126-D09CA5730AF9}">
        <x15:connection id="" model="1"/>
      </ext>
    </extLst>
  </connection>
  <connection id="2" xr16:uid="{5E785AA7-A249-4F62-8E81-82280B4E165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
        </x15:connection>
      </ext>
    </extLst>
  </connection>
  <connection id="4" xr16:uid="{0D6CC324-D706-4603-B0C8-7B21B18DE812}" name="WorksheetConnection_retail_sales_dataset_workingcopy.xlsx!sales" type="102" refreshedVersion="8" minRefreshableVersion="5">
    <extLst>
      <ext xmlns:x15="http://schemas.microsoft.com/office/spreadsheetml/2010/11/main" uri="{DE250136-89BD-433C-8126-D09CA5730AF9}">
        <x15:connection id="sales" autoDelete="1">
          <x15:rangePr sourceName="_xlcn.WorksheetConnection_retail_sales_dataset_workingcopy.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<sst xmlns="http://schemas.openxmlformats.org/spreadsheetml/2006/main" count="10036" uniqueCount="1082">
  <si>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</si>
  <si>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</si>
  <si>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</si>
  <si>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</si>
  <si>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</si>
  <si>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</si>
  <si>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</si>
  <si>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</si>
  <si>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</si>
  <si>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</si>
  <si>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</si>
  <si>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</si>
  <si>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</si>
  <si>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</si>
  <si>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</si>
  <si>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</si>
  <si>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</si>
  <si>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</si>
  <si>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</si>
  <si>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</si>
  <si>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</si>
  <si>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</si>
  <si>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</si>
  <si>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</si>
  <si>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</si>
  <si>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</si>
  <si>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</si>
  <si>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</si>
  <si>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</si>
  <si>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</si>
  <si>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</si>
  <si>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</si>
  <si>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</si>
  <si>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</si>
  <si>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</si>
  <si>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</si>
  <si>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</si>
  <si>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</si>
  <si>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</si>
  <si>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</si>
  <si>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</si>
  <si>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</si>
  <si>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</si>
  <si>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</si>
  <si>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</si>
  <si>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</si>
  <si>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</si>
  <si>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</si>
  <si>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</si>
  <si>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</si>
  <si>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</si>
  <si>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</si>
  <si>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</si>
  <si>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</si>
  <si>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</si>
  <si>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</si>
  <si>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</si>
  <si>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</si>
  <si>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</si>
  <si>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</si>
  <si>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</si>
  <si>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</si>
  <si>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</si>
  <si>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</si>
  <si>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</si>
  <si>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</si>
  <si>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</si>
  <si>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</si>
  <si>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</si>
  <si>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</si>
  <si>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</si>
  <si>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</si>
  <si>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</si>
  <si>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</si>
  <si>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</si>
  <si>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</si>
  <si>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</si>
  <si>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</si>
  <si>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</si>
  <si>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</si>
  <si>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</si>
  <si>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</si>
  <si>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</si>
  <si>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</si>
  <si>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</si>
  <si>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</si>
  <si>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</si>
  <si>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</si>
  <si>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</si>
  <si>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</si>
  <si>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</si>
  <si>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</si>
  <si>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</si>
  <si>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</si>
  <si>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</si>
  <si>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</si>
  <si>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</si>
  <si>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</si>
  <si>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</si>
  <si>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</si>
  <si>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</si>
  <si>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</si>
  <si>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</si>
  <si>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</si>
  <si>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</si>
  <si>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</si>
  <si>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</si>
  <si>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</si>
  <si>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</si>
  <si>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</si>
  <si>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</si>
  <si>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</si>
  <si>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</si>
  <si>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</si>
  <si>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</si>
  <si>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</si>
  <si>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</si>
  <si>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</si>
  <si>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</si>
  <si>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</si>
  <si>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</si>
  <si>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</si>
  <si>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</si>
  <si>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</si>
  <si>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</si>
  <si>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</si>
  <si>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</si>
  <si>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</si>
  <si>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</si>
  <si>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</si>
  <si>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</si>
  <si>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</si>
  <si>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</si>
  <si>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</si>
  <si>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</si>
  <si>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</si>
  <si>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</si>
  <si>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</si>
  <si>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</si>
  <si>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</si>
  <si>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</si>
  <si>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</si>
  <si>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</si>
  <si>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</si>
  <si>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</si>
  <si>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</si>
  <si>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</si>
  <si>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</si>
  <si>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</si>
  <si>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</si>
  <si>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</si>
  <si>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</si>
  <si>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</si>
  <si>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</si>
  <si>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</si>
  <si>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</si>
  <si>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</si>
  <si>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</si>
  <si>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</si>
  <si>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</si>
  <si>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</si>
  <si>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</si>
  <si>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</si>
  <si>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</si>
  <si>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</si>
  <si>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</si>
  <si>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</si>
  <si>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</si>
  <si>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</si>
  <si>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</si>
  <si>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</si>
  <si>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</si>
  <si>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</si>
  <si>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</si>
  <si>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</si>
  <si>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</si>
  <si>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</si>
  <si>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</si>
  <si>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</si>
  <si>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</si>
  <si>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</si>
  <si>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</si>
  <si>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</si>
  <si>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</si>
  <si>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</si>
  <si>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</si>
  <si>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</si>
  <si>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</si>
  <si>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</si>
  <si>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</si>
  <si>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</si>
  <si>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</si>
  <si>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</si>
  <si>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</si>
  <si>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</si>
  <si>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</si>
  <si>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</si>
  <si>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</si>
  <si>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</si>
  <si>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</si>
  <si>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</si>
  <si>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</si>
  <si>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</si>
  <si>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</si>
  <si>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</si>
  <si>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</si>
  <si>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</si>
  <si>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</si>
  <si>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</si>
  <si>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</si>
  <si>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</si>
  <si>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</si>
  <si>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</si>
  <si>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</si>
  <si>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</si>
  <si>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</si>
  <si>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</si>
  <si>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</si>
  <si>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</si>
  <si>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</si>
  <si>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</si>
  <si>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</si>
  <si>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</si>
  <si>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</si>
  <si>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</si>
  <si>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</si>
  <si>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</si>
  <si>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</si>
  <si>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</si>
  <si>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</si>
  <si>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</si>
  <si>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</si>
  <si>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</si>
  <si>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</si>
  <si>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</si>
  <si>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</si>
  <si>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</si>
  <si>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</si>
  <si>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</si>
  <si>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</si>
  <si>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</si>
  <si>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</si>
  <si>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</si>
  <si>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</si>
  <si>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</si>
  <si>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</si>
  <si>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</si>
  <si>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</si>
  <si>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</si>
  <si>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</si>
  <si>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</si>
  <si>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</si>
  <si>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</si>
  <si>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</si>
  <si>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</si>
  <si>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</si>
  <si>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</si>
  <si>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</si>
  <si>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</si>
  <si>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</si>
  <si>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</si>
  <si>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</si>
  <si>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</si>
  <si>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</si>
  <si>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</si>
  <si>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</si>
  <si>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</si>
  <si>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</si>
  <si>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</si>
  <si>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</si>
  <si>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</si>
  <si>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</si>
  <si>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</si>
  <si>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</si>
  <si>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</si>
  <si>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</si>
  <si>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</si>
  <si>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</si>
  <si>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</si>
  <si>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</si>
  <si>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</si>
  <si>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</si>
  <si>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</si>
  <si>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</si>
  <si>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</si>
  <si>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</si>
  <si>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</si>
  <si>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</si>
  <si>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</si>
  <si>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</si>
  <si>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</si>
  <si>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</si>
  <si>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</si>
  <si>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</si>
  <si>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</si>
  <si>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</si>
  <si>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</si>
  <si>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</si>
  <si>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</si>
  <si>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</si>
  <si>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</si>
  <si>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</si>
  <si>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</si>
  <si>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</si>
  <si>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</si>
  <si>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</si>
  <si>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</si>
  <si>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</si>
  <si>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</si>
  <si>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</si>
  <si>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</si>
  <si>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</si>
  <si>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</si>
  <si>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</si>
  <si>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</si>
  <si>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</si>
  <si>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</si>
  <si>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</si>
  <si>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</si>
  <si>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</si>
  <si>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</si>
  <si>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</si>
  <si>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</si>
  <si>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</si>
  <si>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</si>
  <si>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</si>
  <si>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</si>
  <si>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</si>
  <si>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</si>
  <si>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</si>
  <si>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</si>
  <si>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</si>
  <si>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</si>
  <si>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</si>
  <si>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</si>
  <si>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</si>
  <si>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</si>
  <si>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</si>
  <si>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</si>
  <si>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</si>
  <si>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</si>
  <si>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</si>
  <si>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</si>
  <si>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</si>
  <si>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</si>
  <si>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</si>
  <si>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</si>
  <si>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</si>
  <si>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</si>
  <si>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</si>
  <si>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</si>
  <si>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</si>
  <si>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</si>
  <si>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</si>
  <si>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</si>
  <si>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</si>
  <si>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</si>
  <si>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</si>
  <si>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</si>
  <si>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</si>
  <si>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</si>
  <si>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</si>
  <si>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</si>
  <si>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</si>
  <si>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</si>
  <si>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</si>
  <si>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</si>
  <si>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</si>
  <si>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</si>
  <si>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</si>
  <si>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</si>
  <si>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</si>
  <si>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</si>
  <si>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</si>
  <si>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</si>
  <si>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</si>
  <si>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</si>
  <si>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</si>
  <si>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</si>
  <si>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</si>
  <si>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</si>
  <si>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</si>
  <si>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</si>
  <si>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</si>
  <si>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</si>
  <si>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</si>
  <si>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</si>
  <si>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</si>
  <si>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</si>
  <si>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</si>
  <si>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</si>
  <si>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</si>
  <si>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</si>
  <si>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</si>
  <si>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</si>
  <si>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</si>
  <si>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</si>
  <si>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</si>
  <si>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</si>
  <si>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</si>
  <si>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</si>
  <si>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</si>
  <si>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</si>
  <si>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</si>
  <si>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</si>
  <si>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</si>
  <si>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</si>
  <si>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</si>
  <si>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</si>
  <si>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</si>
  <si>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</si>
  <si>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</si>
  <si>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</si>
  <si>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</si>
  <si>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</si>
  <si>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</si>
  <si>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</si>
  <si>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</si>
  <si>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</si>
  <si>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</si>
  <si>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</si>
  <si>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</si>
  <si>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</si>
  <si>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</si>
  <si>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</si>
  <si>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</si>
  <si>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</si>
  <si>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</si>
  <si>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</si>
  <si>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</si>
  <si>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</si>
  <si>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</si>
  <si>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</si>
  <si>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</si>
  <si>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</si>
  <si>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</si>
  <si>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</si>
  <si>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</si>
  <si>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</si>
  <si>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</si>
  <si>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</si>
  <si>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</si>
  <si>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</si>
  <si>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</si>
  <si>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</si>
  <si>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</si>
  <si>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</si>
  <si>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</si>
  <si>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</si>
  <si>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</si>
  <si>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</si>
  <si>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</si>
  <si>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</si>
  <si>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</si>
  <si>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</si>
  <si>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</si>
  <si>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</si>
  <si>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</si>
  <si>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</si>
  <si>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</si>
  <si>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</si>
  <si>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</si>
  <si>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</si>
  <si>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</si>
  <si>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</si>
  <si>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</si>
  <si>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</si>
  <si>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</si>
  <si>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</si>
  <si>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</si>
  <si>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</si>
  <si>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</si>
  <si>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</si>
  <si>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</si>
  <si>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</si>
  <si>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</si>
  <si>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</si>
  <si>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</si>
  <si>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</si>
  <si>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</si>
  <si>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</si>
  <si>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</si>
  <si>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</si>
  <si>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</si>
  <si>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</si>
  <si>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</si>
  <si>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</si>
  <si>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</si>
  <si>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</si>
  <si>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</si>
  <si>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</si>
  <si>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</si>
  <si>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</si>
  <si>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</si>
  <si>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</si>
  <si>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</si>
  <si>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</si>
  <si>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</si>
  <si>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</si>
  <si>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</si>
  <si>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</si>
  <si>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</si>
  <si>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</si>
  <si>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</si>
  <si>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</si>
  <si>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</si>
  <si>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</si>
  <si>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</si>
  <si>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</si>
  <si>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</si>
  <si>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</si>
  <si>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</si>
  <si>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</si>
  <si>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</si>
  <si>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</si>
  <si>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</si>
  <si>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</si>
  <si>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</si>
  <si>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</si>
  <si>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</si>
  <si>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</si>
  <si>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</si>
  <si>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</si>
  <si>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</si>
  <si>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</si>
  <si>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</si>
  <si>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</si>
  <si>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</si>
  <si>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</si>
  <si>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</si>
  <si>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</si>
  <si>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</si>
  <si>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</si>
  <si>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</si>
  <si>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</si>
  <si>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</si>
  <si>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</si>
  <si>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</si>
  <si>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</si>
  <si>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</si>
  <si>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</si>
  <si>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</si>
  <si>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</si>
  <si>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</si>
  <si>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</si>
  <si>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</si>
  <si>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</si>
  <si>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</si>
  <si>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</si>
  <si>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</si>
  <si>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</si>
  <si>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</si>
  <si>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</si>
  <si>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</si>
  <si>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</si>
  <si>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</si>
  <si>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</si>
  <si>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</si>
  <si>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</si>
  <si>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</si>
  <si>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</si>
  <si>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</si>
  <si>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</si>
  <si>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</si>
  <si>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</si>
  <si>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</si>
  <si>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</si>
  <si>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</si>
  <si>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</si>
  <si>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</si>
  <si>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</si>
  <si>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</si>
  <si>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</si>
  <si>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</si>
  <si>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</si>
  <si>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</si>
  <si>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</si>
  <si>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</si>
  <si>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</si>
  <si>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</si>
  <si>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</si>
  <si>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</si>
  <si>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</si>
  <si>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</si>
  <si>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</si>
  <si>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</si>
  <si>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</si>
  <si>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</si>
  <si>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</si>
  <si>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</si>
  <si>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</si>
  <si>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</si>
  <si>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</si>
  <si>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</si>
  <si>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</si>
  <si>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</si>
  <si>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</si>
  <si>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</si>
  <si>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</si>
  <si>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</si>
  <si>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</si>
  <si>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</si>
  <si>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</si>
  <si>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</si>
  <si>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</si>
  <si>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</si>
  <si>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</si>
  <si>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</si>
  <si>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</si>
  <si>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</si>
  <si>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</si>
  <si>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</si>
  <si>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</si>
  <si>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</si>
  <si>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</si>
  <si>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</si>
  <si>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</si>
  <si>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</si>
  <si>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</si>
  <si>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</si>
  <si>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</si>
  <si>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</si>
  <si>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</si>
  <si>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</si>
  <si>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</si>
  <si>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</si>
  <si>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</si>
  <si>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</si>
  <si>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</si>
  <si>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</si>
  <si>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</si>
  <si>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</si>
  <si>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</si>
  <si>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</si>
  <si>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</si>
  <si>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</si>
  <si>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</si>
  <si>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</si>
  <si>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</si>
  <si>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</si>
  <si>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</si>
  <si>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</si>
  <si>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</si>
  <si>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</si>
  <si>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</si>
  <si>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</si>
  <si>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</si>
  <si>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</si>
  <si>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</si>
  <si>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</si>
  <si>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</si>
  <si>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</si>
  <si>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</si>
  <si>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</si>
  <si>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</si>
  <si>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</si>
  <si>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</si>
  <si>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</si>
  <si>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</si>
  <si>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</si>
  <si>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</si>
  <si>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</si>
  <si>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</si>
  <si>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</si>
  <si>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</si>
  <si>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</si>
  <si>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</si>
  <si>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</si>
  <si>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</si>
  <si>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</si>
  <si>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</si>
  <si>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</si>
  <si>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</si>
  <si>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</si>
  <si>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</si>
  <si>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</si>
  <si>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</si>
  <si>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</si>
  <si>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</si>
  <si>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</si>
  <si>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</si>
  <si>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</si>
  <si>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</si>
  <si>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</si>
  <si>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</si>
  <si>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</si>
  <si>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</si>
  <si>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</si>
  <si>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</si>
  <si>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</si>
  <si>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</si>
  <si>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</si>
  <si>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</si>
  <si>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</si>
  <si>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</si>
  <si>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</si>
  <si>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</si>
  <si>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</si>
  <si>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</si>
  <si>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</si>
  <si>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</si>
  <si>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</si>
  <si>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</si>
  <si>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</si>
  <si>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</si>
  <si>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</si>
  <si>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</si>
  <si>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</si>
  <si>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</si>
  <si>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</si>
  <si>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</si>
  <si>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</si>
  <si>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</si>
  <si>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</si>
  <si>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</si>
  <si>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</si>
  <si>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</si>
  <si>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</si>
  <si>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</si>
  <si>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</si>
  <si>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</si>
  <si>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</si>
  <si>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</si>
  <si>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</si>
  <si>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</si>
  <si>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</si>
  <si>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</si>
  <si>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</si>
  <si>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</si>
  <si>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</si>
  <si>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</si>
  <si>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</si>
  <si>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</si>
  <si>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</si>
  <si>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</si>
  <si>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</si>
  <si>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</si>
  <si>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</si>
  <si>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</si>
  <si>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</si>
  <si>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</si>
  <si>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</si>
  <si>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</si>
  <si>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</si>
  <si>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</si>
  <si>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</si>
  <si>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</si>
  <si>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</si>
  <si>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</si>
  <si>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</si>
  <si>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</si>
  <si>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</si>
  <si>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</si>
  <si>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</si>
  <si>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</si>
  <si>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</si>
  <si>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</si>
  <si>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</si>
  <si>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</si>
  <si>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</si>
  <si>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</si>
  <si>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</si>
  <si>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</si>
  <si>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</si>
  <si>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</si>
  <si>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</si>
  <si>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</si>
  <si>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</si>
  <si>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</si>
  <si>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</si>
  <si>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</si>
  <si>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</si>
  <si>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</si>
  <si>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</si>
  <si>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</si>
  <si>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</si>
  <si>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</si>
  <si>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</si>
  <si>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</si>
  <si>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</si>
  <si>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</si>
  <si>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</si>
  <si>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</si>
  <si>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</si>
  <si>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</si>
  <si>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</si>
  <si>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</si>
  <si>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</si>
  <si>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</si>
  <si>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</si>
  <si>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</si>
  <si>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</si>
  <si>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</si>
  <si>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</si>
  <si>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</si>
  <si>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</si>
  <si>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</si>
  <si>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</si>
  <si>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</si>
  <si>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</si>
  <si>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</si>
  <si>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</si>
  <si>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</si>
  <si>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</si>
  <si>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</si>
  <si>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</si>
  <si>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</si>
  <si>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</si>
  <si>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</si>
  <si>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</si>
  <si>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</si>
  <si>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</si>
  <si>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</si>
  <si>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</si>
  <si>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</si>
  <si>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</si>
  <si>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</si>
  <si>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</si>
  <si>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</si>
  <si>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</si>
  <si>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</si>
  <si>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</si>
  <si>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</si>
  <si>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</si>
  <si>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</si>
  <si>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</si>
  <si>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</si>
  <si>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</si>
  <si>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</si>
  <si>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</si>
  <si>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</si>
  <si>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</si>
  <si>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</si>
  <si>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</si>
  <si>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</si>
  <si>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</si>
  <si>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</si>
  <si>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</si>
  <si>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</si>
  <si>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</si>
  <si>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</si>
  <si>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</si>
  <si>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</si>
  <si>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</si>
  <si>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</si>
  <si>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</si>
  <si>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</si>
  <si>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</si>
  <si>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</si>
  <si>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</si>
  <si>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</si>
  <si>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</si>
  <si>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</si>
  <si>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</si>
  <si>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</si>
  <si>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</si>
  <si>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</si>
  <si>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</si>
  <si>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</si>
  <si>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</si>
  <si>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</si>
  <si>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</si>
  <si>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</si>
  <si>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</si>
  <si>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</si>
  <si>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</si>
  <si>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</si>
  <si>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</si>
  <si>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</si>
  <si>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</si>
  <si>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</si>
  <si>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</si>
  <si>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</si>
  <si>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</si>
  <si>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</si>
  <si>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</si>
  <si>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</si>
  <si>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</si>
  <si>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</si>
  <si>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</si>
  <si>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</si>
  <si>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</si>
  <si>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</si>
  <si>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</si>
  <si>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</si>
  <si>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</si>
  <si>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</si>
  <si>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</si>
  <si>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</si>
  <si>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</si>
  <si>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</si>
  <si>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</si>
  <si>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</si>
  <si>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</si>
  <si>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</si>
  <si>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</si>
  <si>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</si>
  <si>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</si>
  <si>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</si>
  <si>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</si>
  <si>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</si>
  <si>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</si>
  <si>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</si>
  <si>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</si>
  <si>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</si>
  <si>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</si>
  <si>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</si>
  <si>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</si>
  <si>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</si>
  <si>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</si>
  <si>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</si>
  <si>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</si>
  <si>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</si>
  <si>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</si>
  <si>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</si>
  <si>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</si>
  <si>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</si>
  <si>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</si>
  <si>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</si>
  <si>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</si>
  <si>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</si>
  <si>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</si>
  <si>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</si>
  <si>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</si>
  <si>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</si>
  <si>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</si>
  <si>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</si>
  <si>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</si>
  <si>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</si>
  <si>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</si>
  <si>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</si>
  <si>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</si>
  <si>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</si>
  <si>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</si>
  <si>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</si>
  <si>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</si>
  <si>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</si>
  <si>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</si>
  <si>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</si>
  <si>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</si>
  <si>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</si>
  <si>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</si>
  <si>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</si>
  <si>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</si>
  <si>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</si>
  <si>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</si>
  <si>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</si>
  <si>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</si>
  <si>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</si>
  <si>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</si>
  <si>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</si>
  <si>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</si>
  <si>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</si>
  <si>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</si>
  <si>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</si>
  <si>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</si>
  <si>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</si>
  <si>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</si>
  <si>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</si>
  <si>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</si>
  <si>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</si>
  <si>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</si>
  <si>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</si>
  <si>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</si>
  <si>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</si>
  <si>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</si>
  <si>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</si>
  <si>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</si>
  <si>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</si>
  <si>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</si>
  <si>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</si>
  <si>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</si>
  <si>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</si>
  <si>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</si>
  <si>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</si>
  <si>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</si>
  <si>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</si>
  <si>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</si>
  <si>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</si>
  <si>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</si>
  <si>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</si>
  <si>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</si>
  <si>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</si>
  <si>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</si>
  <si>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</si>
  <si>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</si>
  <si>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</si>
  <si>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</si>
  <si>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</si>
  <si>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</si>
  <si>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</si>
  <si>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</si>
  <si>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</si>
  <si>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</si>
  <si>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</si>
  <si>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</si>
  <si>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</si>
  <si>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</si>
  <si>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</si>
  <si>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</si>
  <si>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</si>
  <si>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</si>
  <si>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</si>
  <si>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</si>
  <si>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</si>
  <si>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</si>
  <si>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</si>
  <si>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</si>
  <si>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</si>
  <si>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</si>
  <si>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</si>
  <si>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</si>
  <si>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</si>
  <si>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</si>
  <si>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</si>
  <si>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</si>
  <si>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</si>
  <si>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</si>
  <si>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</si>
  <si>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</si>
  <si>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</si>
  <si>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</si>
  <si>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</si>
  <si>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</si>
  <si>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</si>
  <si>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</si>
  <si>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</si>
  <si>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</si>
  <si>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</si>
  <si>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</si>
  <si>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</si>
  <si>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</si>
  <si>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</si>
  <si>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</si>
  <si>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</si>
  <si>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</si>
  <si>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</si>
  <si>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</si>
  <si>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Commission 2023</t>
  </si>
  <si>
    <t>Commission 2024</t>
  </si>
  <si>
    <t>rate %</t>
  </si>
  <si>
    <t>Total_Sales</t>
  </si>
  <si>
    <t>Commission_2023</t>
  </si>
  <si>
    <t>AVERAGE</t>
  </si>
  <si>
    <t>MIN</t>
  </si>
  <si>
    <t>MAX</t>
  </si>
  <si>
    <t>COUNT</t>
  </si>
  <si>
    <t>SUM</t>
  </si>
  <si>
    <t>Countifs</t>
  </si>
  <si>
    <t>Averageifs</t>
  </si>
  <si>
    <t>sumifs</t>
  </si>
  <si>
    <t>if</t>
  </si>
  <si>
    <t>ifs</t>
  </si>
  <si>
    <t>count</t>
  </si>
  <si>
    <t>counta</t>
  </si>
  <si>
    <t>xlookup</t>
  </si>
  <si>
    <t>vlookup</t>
  </si>
  <si>
    <t>Month</t>
  </si>
  <si>
    <t>Day</t>
  </si>
  <si>
    <t>Year</t>
  </si>
  <si>
    <t>Day_name</t>
  </si>
  <si>
    <t>month_name</t>
  </si>
  <si>
    <t>IF</t>
  </si>
  <si>
    <t>ifs2</t>
  </si>
  <si>
    <t>concatenate</t>
  </si>
  <si>
    <t>Data Validation</t>
  </si>
  <si>
    <t>Row Labels</t>
  </si>
  <si>
    <t>Grand Total</t>
  </si>
  <si>
    <t>Sum of Total_Sales</t>
  </si>
  <si>
    <t>sales[Transaction ID]</t>
  </si>
  <si>
    <t>sales[Date]</t>
  </si>
  <si>
    <t>sales[Customer ID]</t>
  </si>
  <si>
    <t>sales[Gender]</t>
  </si>
  <si>
    <t>sales[Age]</t>
  </si>
  <si>
    <t>sales[Product Category]</t>
  </si>
  <si>
    <t>sales[Quantity]</t>
  </si>
  <si>
    <t>sales[Price per Unit]</t>
  </si>
  <si>
    <t>sales[Total_Sales]</t>
  </si>
  <si>
    <t>sales[Commission_2023]</t>
  </si>
  <si>
    <t>Data returned for Sum of Total_Sales, Beauty (First 1000 rows).</t>
  </si>
  <si>
    <t>Column Labels</t>
  </si>
  <si>
    <t>categoty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</si>
</sst>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quot;&quot;;@"/>
    <numFmt numFmtId="165" formatCode="0.0%"/>
    <numFmt numFmtId="166" formatCode="&quot;£&quot;#,##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name val="Calibri"/>
      <family val="2"/>
      <scheme val="minor"/>
    </font>
    <font>
      <sz val="10"/>
      <name val="Arial"/>
      <family val="2"/>
    </font>
    <font>
      <sz val="8"/>
      <name val="Calibri"/>
      <family val="2"/>
      <scheme val="minor"/>
    </font>
    <font>
      <sz val="12"/>
      <color rgb="FF0070C0"/>
      <name val="Calibri"/>
      <family val="2"/>
      <scheme val="minor"/>
    </font>
    <font>
      <sz val="12"/>
      <color theme="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xf numFmtId="0" fontId="18" fillId="0" borderId="10" xfId="0" applyFont="1" applyBorder="1"/>
    <xf numFmtId="0" fontId="18" fillId="0" borderId="10" xfId="0" applyFont="1" applyBorder="1" applyAlignment="1">
      <alignment horizontal="center" vertical="center"/>
    </xf>
    <xf numFmtId="164" fontId="19" fillId="0" borderId="10" xfId="0" applyNumberFormat="1" applyFont="1" applyBorder="1" applyAlignment="1">
      <alignment horizontal="left"/>
    </xf>
    <xf numFmtId="0" fontId="0" fillId="0" borderId="11" xfId="0" applyBorder="1"/>
    <xf numFmtId="165" fontId="0" fillId="0" borderId="11" xfId="0" applyNumberFormat="1" applyBorder="1"/>
    <xf numFmtId="9" fontId="0" fillId="0" borderId="0" xfId="42" applyFont="1"/>
    <xf numFmtId="2" fontId="0" fillId="0" borderId="0" xfId="0" applyNumberFormat="1"/>
    <xf numFmtId="166" fontId="0" fillId="0" borderId="0" xfId="0" applyNumberFormat="1"/>
    <xf numFmtId="14" fontId="0" fillId="0" borderId="0" xfId="0" applyNumberFormat="1"/>
    <xf numFmtId="49" fontId="0" fillId="0" borderId="0" xfId="0" applyNumberFormat="1"/>
    <xf numFmtId="1" fontId="0" fillId="0" borderId="0" xfId="0" applyNumberFormat="1"/>
    <xf numFmtId="0" fontId="18" fillId="0" borderId="12" xfId="0" applyFont="1" applyBorder="1"/>
    <xf numFmtId="0" fontId="18" fillId="0" borderId="0" xfId="0" applyFont="1" applyAlignment="1">
      <alignment horizontal="center" vertical="center"/>
    </xf>
    <xf numFmtId="166" fontId="0" fillId="0" borderId="0" xfId="42" applyNumberFormat="1" applyFont="1"/>
    <xf numFmtId="0" fontId="0" fillId="33" borderId="11" xfId="0" applyFill="1" applyBorder="1"/>
    <xf numFmtId="165" fontId="0" fillId="33" borderId="11" xfId="0" applyNumberFormat="1" applyFill="1" applyBorder="1"/>
    <xf numFmtId="9" fontId="21" fillId="0" borderId="11" xfId="42" applyFont="1" applyBorder="1"/>
    <xf numFmtId="166" fontId="22" fillId="0" borderId="11" xfId="0" applyNumberFormat="1" applyFont="1" applyBorder="1"/>
    <xf numFmtId="0" fontId="22" fillId="0" borderId="11" xfId="0" applyFont="1" applyBorder="1"/>
    <xf numFmtId="0" fontId="0" fillId="0" borderId="0" xfId="0" pivotButton="1"/>
    <xf numFmtId="0" fontId="0" fillId="0" borderId="0" xfId="0" applyAlignment="1">
      <alignment horizontal="left"/>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0">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 formatCode="0"/>
    </dxf>
    <dxf>
      <numFmt numFmtId="30" formatCode="@"/>
    </dxf>
    <dxf>
      <numFmt numFmtId="1" formatCode="0"/>
    </dxf>
    <dxf>
      <numFmt numFmtId="30" formatCode="@"/>
    </dxf>
    <dxf>
      <numFmt numFmtId="2" formatCode="0.00"/>
    </dxf>
    <dxf>
      <numFmt numFmtId="19" formatCode="dd/mm/yyyy"/>
    </dxf>
    <dxf>
      <numFmt numFmtId="166" formatCode="&quot;£&quot;#,##0.00"/>
    </dxf>
    <dxf>
      <numFmt numFmtId="166" formatCode="&quot;£&quot;#,##0.00"/>
    </dxf>
    <dxf>
      <numFmt numFmtId="19" formatCode="dd/mm/yyyy"/>
    </dxf>
    <dxf>
      <numFmt numFmtId="0" formatCode="General"/>
    </dxf>
    <dxf>
      <numFmt numFmtId="0" formatCode="General"/>
    </dxf>
    <dxf>
      <numFmt numFmtId="0" formatCode="General"/>
    </dxf>
    <dxf>
      <numFmt numFmtId="166" formatCode="&quot;£&quot;#,##0.00"/>
    </dxf>
    <dxf>
      <numFmt numFmtId="166" formatCode="&quot;£&quot;#,##0.00"/>
    </dxf>
    <dxf>
      <numFmt numFmtId="166" formatCode="&quot;£&quot;#,##0.00"/>
    </dxf>
    <dxf>
      <numFmt numFmtId="1" formatCode="0"/>
    </dxf>
    <dxf>
      <numFmt numFmtId="30" formatCode="@"/>
    </dxf>
    <dxf>
      <numFmt numFmtId="1" formatCode="0"/>
    </dxf>
    <dxf>
      <numFmt numFmtId="30" formatCode="@"/>
    </dxf>
    <dxf>
      <numFmt numFmtId="2" formatCode="0.00"/>
    </dxf>
    <dxf>
      <numFmt numFmtId="19" formatCode="dd/mm/yyyy"/>
    </dxf>
    <dxf>
      <numFmt numFmtId="1" formatCode="0"/>
    </dxf>
    <dxf>
      <numFmt numFmtId="166" formatCode="&quot;£&quot;#,##0.00"/>
    </dxf>
    <dxf>
      <numFmt numFmtId="166" formatCode="&quot;£&quot;#,##0.00"/>
    </dxf>
    <dxf>
      <numFmt numFmtId="166" formatCode="&quot;£&quot;#,##0.00"/>
    </dxf>
    <dxf>
      <numFmt numFmtId="166" formatCode="&quot;£&quot;#,##0.00"/>
    </dxf>
    <dxf>
      <numFmt numFmtId="166" formatCode="&quot;£&quot;#,##0.00"/>
    </dxf>
    <dxf>
      <numFmt numFmtId="1" formatCode="0"/>
    </dxf>
    <dxf>
      <numFmt numFmtId="30" formatCode="@"/>
    </dxf>
    <dxf>
      <numFmt numFmtId="1" formatCode="0"/>
    </dxf>
    <dxf>
      <numFmt numFmtId="30" formatCode="@"/>
    </dxf>
    <dxf>
      <numFmt numFmtId="2" formatCode="0.00"/>
    </dxf>
    <dxf>
      <numFmt numFmtId="19" formatCode="dd/mm/yyyy"/>
    </dxf>
  </dxfs>
  <tableStyles count="0" defaultTableStyle="TableStyleMedium2" defaultPivotStyle="PivotStyleLight16"/>
  <colors>
    <mruColors>
      <color rgb="FFF13756"/>
      <color rgb="FFA682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1.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[retail_sales_dataset_Output.xlsb.xlsx] pivot gr!PivotTable2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gr'!$B$3:$B$4</c:f>
              <c:strCache>
                <c:ptCount val="1"/>
                <c:pt idx="0">
                  <c:v>Beauty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gr'!$A$5:$A$7</c:f>
              <c:strCache>
                <c:ptCount val="2"/>
                <c:pt idx="0">
                  <c:v>Female</c:v>
                </c:pt>
                <c:pt idx="1">
                  <c:v>Male</c:v>
                </c:pt>
              </c:strCache>
            </c:strRef>
          </c:cat>
          <c:val>
            <c:numRef>
              <c:f>' pivot gr'!$B$5:$B$7</c:f>
              <c:numCache>
                <c:formatCode>"£"#,##0.00</c:formatCode>
                <c:ptCount val="2"/>
                <c:pt idx="0">
                  <c:v>1575</c:v>
                </c:pt>
                <c:pt idx="1">
                  <c:v>1310</c:v>
                </c:pt>
              </c:numCache>
            </c:numRef>
          </c:val>
          <c:extLst>
            <c:ext xmlns:c16="http://schemas.microsoft.com/office/drawing/2014/chart" uri="{C3380CC4-5D6E-409C-BE32-E72D297353CC}">
              <c16:uniqueId val="{00000000-A364-43ED-BD19-E228B7001929}"/>
            </c:ext>
          </c:extLst>
        </c:ser>
        <c:ser>
          <c:idx val="1"/>
          <c:order val="1"/>
          <c:tx>
            <c:strRef>
              <c:f>' pivot gr'!$C$3:$C$4</c:f>
              <c:strCache>
                <c:ptCount val="1"/>
                <c:pt idx="0">
                  <c:v>Clothing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gr'!$A$5:$A$7</c:f>
              <c:strCache>
                <c:ptCount val="2"/>
                <c:pt idx="0">
                  <c:v>Female</c:v>
                </c:pt>
                <c:pt idx="1">
                  <c:v>Male</c:v>
                </c:pt>
              </c:strCache>
            </c:strRef>
          </c:cat>
          <c:val>
            <c:numRef>
              <c:f>' pivot gr'!$C$5:$C$7</c:f>
              <c:numCache>
                <c:formatCode>"£"#,##0.00</c:formatCode>
                <c:ptCount val="2"/>
                <c:pt idx="0">
                  <c:v>25</c:v>
                </c:pt>
                <c:pt idx="1">
                  <c:v>2125</c:v>
                </c:pt>
              </c:numCache>
            </c:numRef>
          </c:val>
          <c:extLst>
            <c:ext xmlns:c16="http://schemas.microsoft.com/office/drawing/2014/chart" uri="{C3380CC4-5D6E-409C-BE32-E72D297353CC}">
              <c16:uniqueId val="{00000001-A364-43ED-BD19-E228B7001929}"/>
            </c:ext>
          </c:extLst>
        </c:ser>
        <c:ser>
          <c:idx val="2"/>
          <c:order val="2"/>
          <c:tx>
            <c:strRef>
              <c:f>' pivot gr'!$D$3:$D$4</c:f>
              <c:strCache>
                <c:ptCount val="1"/>
                <c:pt idx="0">
                  <c:v>Electronics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gr'!$A$5:$A$7</c:f>
              <c:strCache>
                <c:ptCount val="2"/>
                <c:pt idx="0">
                  <c:v>Female</c:v>
                </c:pt>
                <c:pt idx="1">
                  <c:v>Male</c:v>
                </c:pt>
              </c:strCache>
            </c:strRef>
          </c:cat>
          <c:val>
            <c:numRef>
              <c:f>' pivot gr'!$D$5:$D$7</c:f>
              <c:numCache>
                <c:formatCode>"£"#,##0.00</c:formatCode>
                <c:ptCount val="2"/>
                <c:pt idx="0">
                  <c:v>150</c:v>
                </c:pt>
                <c:pt idx="1">
                  <c:v>230</c:v>
                </c:pt>
              </c:numCache>
            </c:numRef>
          </c:val>
          <c:extLst>
            <c:ext xmlns:c16="http://schemas.microsoft.com/office/drawing/2014/chart" uri="{C3380CC4-5D6E-409C-BE32-E72D297353CC}">
              <c16:uniqueId val="{00000002-A364-43ED-BD19-E228B7001929}"/>
            </c:ext>
          </c:extLst>
        </c:ser>
        <c:dLbls>
          <c:dLblPos val="outEnd"/>
          <c:showLegendKey val="0"/>
          <c:showVal val="1"/>
          <c:showCatName val="0"/>
          <c:showSerName val="0"/>
          <c:showPercent val="0"/>
          <c:showBubbleSize val="0"/>
        </c:dLbls>
        <c:gapWidth val="150"/>
        <c:axId val="1009474976"/>
        <c:axId val="1009477856"/>
      </c:barChart>
      <c:catAx>
        <c:axId val="100947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77856"/>
        <c:crosses val="autoZero"/>
        <c:auto val="1"/>
        <c:lblAlgn val="ctr"/>
        <c:lblOffset val="100"/>
        <c:noMultiLvlLbl val="0"/>
      </c:catAx>
      <c:valAx>
        <c:axId val="1009477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7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488950</xdr:colOff>
      <xdr:row>9</xdr:row>
      <xdr:rowOff>25400</xdr:rowOff>
    </xdr:from>
    <xdr:to>
      <xdr:col>1</xdr:col>
      <xdr:colOff>1054100</xdr:colOff>
      <xdr:row>22</xdr:row>
      <xdr:rowOff>180969</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A4878EF4-507D-262E-4F17-B2545161EC4A}"/>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488950" y="17970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215900</xdr:colOff>
      <xdr:row>10</xdr:row>
      <xdr:rowOff>12700</xdr:rowOff>
    </xdr:from>
    <xdr:to>
      <xdr:col>8</xdr:col>
      <xdr:colOff>311150</xdr:colOff>
      <xdr:row>24</xdr:row>
      <xdr:rowOff>0</xdr:rowOff>
    </xdr:to>
    <xdr:graphicFrame macro="">
      <xdr:nvGraphicFramePr>
        <xdr:cNvPr id="4" name="Chart 3">
          <a:extLst>
            <a:ext uri="{FF2B5EF4-FFF2-40B4-BE49-F238E27FC236}">
              <a16:creationId xmlns:a16="http://schemas.microsoft.com/office/drawing/2014/main" id="{667D9886-36B9-2A70-A927-0F1979547A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wapna Macha" refreshedDate="45625.653154282409" backgroundQuery="1" createdVersion="8" refreshedVersion="8" minRefreshableVersion="3" recordCount="0" supportSubquery="1" supportAdvancedDrill="1" xr:uid="{C10E3DF8-3733-444A-99F9-56B9179FB010}">
  <cacheSource type="external" connectionId="2"/>
  <cacheFields count="4">
    <cacheField name="[sales].[Product Category].[Product Category]" caption="Product Category" numFmtId="0" hierarchy="5" level="1">
      <sharedItems count="3">
        <s v="Beauty"/>
        <s v="Clothing"/>
        <s v="Electronics"/>
      </sharedItems>
    </cacheField>
    <cacheField name="[Measures].[Sum of Total_Sales]" caption="Sum of Total_Sales" numFmtId="0" hierarchy="21" level="32767"/>
    <cacheField name="[sales].[Gender].[Gender]" caption="Gender" numFmtId="0" hierarchy="3" level="1">
      <sharedItems count="2">
        <s v="Female"/>
        <s v="Male"/>
      </sharedItems>
    </cacheField>
    <cacheField name="[sales].[Age].[Age]" caption="Age" numFmtId="0" hierarchy="4" level="1">
      <sharedItems containsSemiMixedTypes="0" containsNonDate="0" containsString="0"/>
    </cacheField>
  </cacheFields>
  <cacheHierarchies count="24">
    <cacheHierarchy uniqueName="[sales].[Transaction ID]" caption="Transaction ID" attribute="1" defaultMemberUniqueName="[sales].[Transaction ID].[All]" allUniqueName="[sales].[Transaction ID].[All]" dimensionUniqueName="[sales]" displayFolder="" count="0" memberValueDatatype="20" unbalanced="0"/>
    <cacheHierarchy uniqueName="[sales].[Date]" caption="Date" attribute="1" time="1" defaultMemberUniqueName="[sales].[Date].[All]" allUniqueName="[sales].[Date].[All]" dimensionUniqueName="[sales]" displayFolder="" count="0" memberValueDatatype="7" unbalanced="0"/>
    <cacheHierarchy uniqueName="[sales].[Customer ID]" caption="Customer ID" attribute="1" defaultMemberUniqueName="[sales].[Customer ID].[All]" allUniqueName="[sales].[Customer ID].[All]" dimensionUniqueName="[sales]" displayFolder="" count="0" memberValueDatatype="130" unbalanced="0"/>
    <cacheHierarchy uniqueName="[sales].[Gender]" caption="Gender" attribute="1" defaultMemberUniqueName="[sales].[Gender].[All]" allUniqueName="[sales].[Gender].[All]" dimensionUniqueName="[sales]" displayFolder="" count="2" memberValueDatatype="130" unbalanced="0">
      <fieldsUsage count="2">
        <fieldUsage x="-1"/>
        <fieldUsage x="2"/>
      </fieldsUsage>
    </cacheHierarchy>
    <cacheHierarchy uniqueName="[sales].[Age]" caption="Age" attribute="1" defaultMemberUniqueName="[sales].[Age].[All]" allUniqueName="[sales].[Age].[All]" dimensionUniqueName="[sales]" displayFolder="" count="2" memberValueDatatype="20" unbalanced="0">
      <fieldsUsage count="2">
        <fieldUsage x="-1"/>
        <fieldUsage x="3"/>
      </fieldsUsage>
    </cacheHierarchy>
    <cacheHierarchy uniqueName="[sales].[Product Category]" caption="Product Category" attribute="1" defaultMemberUniqueName="[sales].[Product Category].[All]" allUniqueName="[sales].[Product Category].[All]" dimensionUniqueName="[sales]" displayFolder="" count="2" memberValueDatatype="130" unbalanced="0">
      <fieldsUsage count="2">
        <fieldUsage x="-1"/>
        <fieldUsage x="0"/>
      </fieldsUsage>
    </cacheHierarchy>
    <cacheHierarchy uniqueName="[sales].[Quantity]" caption="Quantity" attribute="1" defaultMemberUniqueName="[sales].[Quantity].[All]" allUniqueName="[sales].[Quantity].[All]" dimensionUniqueName="[sales]" displayFolder="" count="0" memberValueDatatype="20" unbalanced="0"/>
    <cacheHierarchy uniqueName="[sales].[Price per Unit]" caption="Price per Unit" attribute="1" defaultMemberUniqueName="[sales].[Price per Unit].[All]" allUniqueName="[sales].[Price per Unit].[All]" dimensionUniqueName="[sales]" displayFolder="" count="0" memberValueDatatype="20" unbalanced="0"/>
    <cacheHierarchy uniqueName="[sales].[Total_Sales]" caption="Total_Sales" attribute="1" defaultMemberUniqueName="[sales].[Total_Sales].[All]" allUniqueName="[sales].[Total_Sales].[All]" dimensionUniqueName="[sales]" displayFolder="" count="0" memberValueDatatype="20" unbalanced="0"/>
    <cacheHierarchy uniqueName="[sales].[Commission_2023]" caption="Commission_2023" attribute="1" defaultMemberUniqueName="[sales].[Commission_2023].[All]" allUniqueName="[sales].[Commission_2023].[All]" dimensionUniqueName="[sales]" displayFolder="" count="0" memberValueDatatype="5" unbalanced="0"/>
    <cacheHierarchy uniqueName="[Table1].[Transaction ID]" caption="Transaction ID" attribute="1" defaultMemberUniqueName="[Table1].[Transaction ID].[All]" allUniqueName="[Table1].[Transaction ID].[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Customer ID]" caption="Customer ID" attribute="1" defaultMemberUniqueName="[Table1].[Customer ID].[All]" allUniqueName="[Table1].[Customer 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Price per Unit]" caption="Price per Unit" attribute="1" defaultMemberUniqueName="[Table1].[Price per Unit].[All]" allUniqueName="[Table1].[Price per Unit].[All]" dimensionUniqueName="[Table1]" displayFolder="" count="0" memberValueDatatype="20" unbalanced="0"/>
    <cacheHierarchy uniqueName="[Measures].[__XL_Count Table1]" caption="__XL_Count Table1" measure="1" displayFolder="" measureGroup="Table1"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_Sales]" caption="Sum of Total_Sales" measure="1" displayFolder="" measureGroup="sales" count="0" oneField="1" hidden="1">
      <fieldsUsage count="1">
        <fieldUsage x="1"/>
      </fieldsUsage>
      <extLst>
        <ext xmlns:x15="http://schemas.microsoft.com/office/spreadsheetml/2010/11/main" uri="{B97F6D7D-B522-45F9-BDA1-12C45D357490}">
          <x15:cacheHierarchy aggregatedColumn="8"/>
        </ext>
      </extLst>
    </cacheHierarchy>
    <cacheHierarchy uniqueName="[Measures].[Average of Total_Sales]" caption="Average of Total_Sales" measure="1" displayFolder="" measureGroup="sale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ales" count="0" hidden="1">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sales" uniqueName="[sales]" caption="sales"/>
    <dimension name="Table1" uniqueName="[Table1]" caption="Table1"/>
  </dimensions>
  <measureGroups count="2">
    <measureGroup name="sales" caption="sales"/>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wapna Macha" refreshedDate="45590.810005902778" backgroundQuery="1" createdVersion="3" refreshedVersion="8" minRefreshableVersion="3" recordCount="0" supportSubquery="1" supportAdvancedDrill="1" xr:uid="{C2F42860-3360-4DDA-B1BF-F641D36C3CBE}">
  <cacheSource type="external" connectionId="2">
    <extLst>
      <ext xmlns:x14="http://schemas.microsoft.com/office/spreadsheetml/2009/9/main" uri="{F057638F-6D5F-4e77-A914-E7F072B9BCA8}">
        <x14:sourceConnection name="ThisWorkbookDataModel"/>
      </ext>
    </extLst>
  </cacheSource>
  <cacheFields count="0"/>
  <cacheHierarchies count="24">
    <cacheHierarchy uniqueName="[sales].[Transaction ID]" caption="Transaction ID" attribute="1" defaultMemberUniqueName="[sales].[Transaction ID].[All]" allUniqueName="[sales].[Transaction ID].[All]" dimensionUniqueName="[sales]" displayFolder="" count="0" memberValueDatatype="20" unbalanced="0"/>
    <cacheHierarchy uniqueName="[sales].[Date]" caption="Date" attribute="1" time="1" defaultMemberUniqueName="[sales].[Date].[All]" allUniqueName="[sales].[Date].[All]" dimensionUniqueName="[sales]" displayFolder="" count="0" memberValueDatatype="7" unbalanced="0"/>
    <cacheHierarchy uniqueName="[sales].[Customer ID]" caption="Customer ID" attribute="1" defaultMemberUniqueName="[sales].[Customer ID].[All]" allUniqueName="[sales].[Customer ID].[All]" dimensionUniqueName="[sales]" displayFolder="" count="0" memberValueDatatype="130" unbalanced="0"/>
    <cacheHierarchy uniqueName="[sales].[Gender]" caption="Gender" attribute="1" defaultMemberUniqueName="[sales].[Gender].[All]" allUniqueName="[sales].[Gender].[All]" dimensionUniqueName="[sales]" displayFolder="" count="0" memberValueDatatype="130" unbalanced="0"/>
    <cacheHierarchy uniqueName="[sales].[Age]" caption="Age" attribute="1" defaultMemberUniqueName="[sales].[Age].[All]" allUniqueName="[sales].[Age].[All]" dimensionUniqueName="[sales]" displayFolder="" count="0" memberValueDatatype="20" unbalanced="0"/>
    <cacheHierarchy uniqueName="[sales].[Product Category]" caption="Product Category" attribute="1" defaultMemberUniqueName="[sales].[Product Category].[All]" allUniqueName="[sales].[Product Category].[All]" dimensionUniqueName="[sales]" displayFolder="" count="0" memberValueDatatype="130" unbalanced="0"/>
    <cacheHierarchy uniqueName="[sales].[Quantity]" caption="Quantity" attribute="1" defaultMemberUniqueName="[sales].[Quantity].[All]" allUniqueName="[sales].[Quantity].[All]" dimensionUniqueName="[sales]" displayFolder="" count="0" memberValueDatatype="20" unbalanced="0"/>
    <cacheHierarchy uniqueName="[sales].[Price per Unit]" caption="Price per Unit" attribute="1" defaultMemberUniqueName="[sales].[Price per Unit].[All]" allUniqueName="[sales].[Price per Unit].[All]" dimensionUniqueName="[sales]" displayFolder="" count="0" memberValueDatatype="20" unbalanced="0"/>
    <cacheHierarchy uniqueName="[sales].[Total_Sales]" caption="Total_Sales" attribute="1" defaultMemberUniqueName="[sales].[Total_Sales].[All]" allUniqueName="[sales].[Total_Sales].[All]" dimensionUniqueName="[sales]" displayFolder="" count="0" memberValueDatatype="20" unbalanced="0"/>
    <cacheHierarchy uniqueName="[sales].[Commission_2023]" caption="Commission_2023" attribute="1" defaultMemberUniqueName="[sales].[Commission_2023].[All]" allUniqueName="[sales].[Commission_2023].[All]" dimensionUniqueName="[sales]" displayFolder="" count="0" memberValueDatatype="5" unbalanced="0"/>
    <cacheHierarchy uniqueName="[Table1].[Transaction ID]" caption="Transaction ID" attribute="1" defaultMemberUniqueName="[Table1].[Transaction ID].[All]" allUniqueName="[Table1].[Transaction ID].[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Customer ID]" caption="Customer ID" attribute="1" defaultMemberUniqueName="[Table1].[Customer ID].[All]" allUniqueName="[Table1].[Customer 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Price per Unit]" caption="Price per Unit" attribute="1" defaultMemberUniqueName="[Table1].[Price per Unit].[All]" allUniqueName="[Table1].[Price per Unit].[All]" dimensionUniqueName="[Table1]" displayFolder="" count="0" memberValueDatatype="20" unbalanced="0"/>
    <cacheHierarchy uniqueName="[Measures].[__XL_Count Table1]" caption="__XL_Count Table1" measure="1" displayFolder="" measureGroup="Table1"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_Sales]" caption="Sum of Total_Sales" measure="1" displayFolder="" measureGroup="sales" count="0" hidden="1">
      <extLst>
        <ext xmlns:x15="http://schemas.microsoft.com/office/spreadsheetml/2010/11/main" uri="{B97F6D7D-B522-45F9-BDA1-12C45D357490}">
          <x15:cacheHierarchy aggregatedColumn="8"/>
        </ext>
      </extLst>
    </cacheHierarchy>
    <cacheHierarchy uniqueName="[Measures].[Average of Total_Sales]" caption="Average of Total_Sales" measure="1" displayFolder="" measureGroup="sale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ales" count="0" hidden="1">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sales" uniqueName="[sales]" caption="sales"/>
    <dimension name="Table1" uniqueName="[Table1]" caption="Table1"/>
  </dimensions>
  <measureGroups count="2">
    <measureGroup name="sales" caption="sales"/>
    <measureGroup name="Table1" caption="Table1"/>
  </measureGroups>
  <maps count="2">
    <map measureGroup="0" dimension="1"/>
    <map measureGroup="1" dimension="2"/>
  </maps>
  <extLst>
    <ext xmlns:x14="http://schemas.microsoft.com/office/spreadsheetml/2009/9/main" uri="{725AE2AE-9491-48be-B2B4-4EB974FC3084}">
      <x14:pivotCacheDefinition slicerData="1" pivotCacheId="76094679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281D35-2FD1-4EFE-93D9-A0B828C01F9C}"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7" firstHeaderRow="1" firstDataRow="2" firstDataCol="1"/>
  <pivotFields count="4">
    <pivotField axis="axisCol"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Fields count="1">
    <field x="0"/>
  </colFields>
  <colItems count="4">
    <i>
      <x/>
    </i>
    <i>
      <x v="1"/>
    </i>
    <i>
      <x v="2"/>
    </i>
    <i t="grand">
      <x/>
    </i>
  </colItems>
  <dataFields count="1">
    <dataField name="Sum of Total_Sales" fld="1" baseField="0" baseItem="1"/>
  </dataFields>
  <formats count="2">
    <format dxfId="24">
      <pivotArea collapsedLevelsAreSubtotals="1" fieldPosition="0">
        <references count="1">
          <reference field="0" count="1">
            <x v="0"/>
          </reference>
        </references>
      </pivotArea>
    </format>
    <format dxfId="23">
      <pivotArea collapsedLevelsAreSubtotals="1" fieldPosition="0">
        <references count="1">
          <reference field="0" count="2">
            <x v="1"/>
            <x v="2"/>
          </reference>
        </references>
      </pivotArea>
    </format>
  </formats>
  <conditionalFormats count="1">
    <conditionalFormat priority="1">
      <pivotAreas count="1">
        <pivotArea type="data" collapsedLevelsAreSubtotals="1" fieldPosition="0">
          <references count="2">
            <reference field="4294967294" count="1" selected="0">
              <x v="0"/>
            </reference>
            <reference field="0" count="3">
              <x v="0"/>
              <x v="1"/>
              <x v="2"/>
            </reference>
          </references>
        </pivotArea>
      </pivotAreas>
    </conditionalFormat>
  </conditionalFormats>
  <chartFormats count="3">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s>
  <pivotHierarchies count="24">
    <pivotHierarchy dragToData="1"/>
    <pivotHierarchy dragToData="1"/>
    <pivotHierarchy dragToData="1"/>
    <pivotHierarchy dragToData="1"/>
    <pivotHierarchy multipleItemSelectionAllowed="1" dragToData="1">
      <members count="1" level="1">
        <member name="[sales].[Age].&amp;[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um of Total_Sales"/>
    <pivotHierarchy dragToData="1" caption="Average of Total_Sales"/>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etail_sales_dataset_workingcopy.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F8A44E1A-FC9A-4743-9EB8-13F4854577CA}" autoFormatId="16" applyNumberFormats="0" applyBorderFormats="0" applyFontFormats="0" applyPatternFormats="0" applyAlignmentFormats="0" applyWidthHeightFormats="0">
  <queryTableRefresh nextId="11">
    <queryTableFields count="10">
      <queryTableField id="1" name="sales[Transaction ID]" tableColumnId="1"/>
      <queryTableField id="2" name="sales[Date]" tableColumnId="2"/>
      <queryTableField id="3" name="sales[Customer ID]" tableColumnId="3"/>
      <queryTableField id="4" name="sales[Gender]" tableColumnId="4"/>
      <queryTableField id="5" name="sales[Age]" tableColumnId="5"/>
      <queryTableField id="6" name="sales[Product Category]" tableColumnId="6"/>
      <queryTableField id="7" name="sales[Quantity]" tableColumnId="7"/>
      <queryTableField id="8" name="sales[Price per Unit]" tableColumnId="8"/>
      <queryTableField id="9" name="sales[Total_Sales]" tableColumnId="9"/>
      <queryTableField id="10" name="sales[Commission_2023]" tableColumnId="10"/>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A4B67E3A-435A-43FB-BD62-A15A649A05FC}" sourceName="[sales].[Age]">
  <pivotTables>
    <pivotTable tabId="8" name="PivotTable2"/>
  </pivotTables>
  <data>
    <olap pivotCacheId="760946792">
      <levels count="2">
        <level uniqueName="[sales].[Age].[(All)]" sourceCaption="(All)" count="0"/>
        <level uniqueName="[sales].[Age].[Age]" sourceCaption="Age" count="47">
          <ranges>
            <range startItem="0">
              <i n="[sales].[Age].&amp;[18]" c="18"/>
              <i n="[sales].[Age].&amp;[19]" c="19"/>
              <i n="[sales].[Age].&amp;[20]" c="20"/>
              <i n="[sales].[Age].&amp;[21]" c="21"/>
              <i n="[sales].[Age].&amp;[22]" c="22"/>
              <i n="[sales].[Age].&amp;[23]" c="23"/>
              <i n="[sales].[Age].&amp;[24]" c="24"/>
              <i n="[sales].[Age].&amp;[25]" c="25"/>
              <i n="[sales].[Age].&amp;[26]" c="26"/>
              <i n="[sales].[Age].&amp;[27]" c="27"/>
              <i n="[sales].[Age].&amp;[28]" c="28"/>
              <i n="[sales].[Age].&amp;[29]" c="29"/>
              <i n="[sales].[Age].&amp;[30]" c="30"/>
              <i n="[sales].[Age].&amp;[31]" c="31"/>
              <i n="[sales].[Age].&amp;[32]" c="32"/>
              <i n="[sales].[Age].&amp;[33]" c="33"/>
              <i n="[sales].[Age].&amp;[34]" c="34"/>
              <i n="[sales].[Age].&amp;[35]" c="35"/>
              <i n="[sales].[Age].&amp;[36]" c="36"/>
              <i n="[sales].[Age].&amp;[37]" c="37"/>
              <i n="[sales].[Age].&amp;[38]" c="38"/>
              <i n="[sales].[Age].&amp;[39]" c="39"/>
              <i n="[sales].[Age].&amp;[40]" c="40"/>
              <i n="[sales].[Age].&amp;[41]" c="41"/>
              <i n="[sales].[Age].&amp;[42]" c="42"/>
              <i n="[sales].[Age].&amp;[43]" c="43"/>
              <i n="[sales].[Age].&amp;[44]" c="44"/>
              <i n="[sales].[Age].&amp;[45]" c="45"/>
              <i n="[sales].[Age].&amp;[46]" c="46"/>
              <i n="[sales].[Age].&amp;[47]" c="47"/>
              <i n="[sales].[Age].&amp;[48]" c="48"/>
              <i n="[sales].[Age].&amp;[49]" c="49"/>
              <i n="[sales].[Age].&amp;[50]" c="50"/>
              <i n="[sales].[Age].&amp;[51]" c="51"/>
              <i n="[sales].[Age].&amp;[52]" c="52"/>
              <i n="[sales].[Age].&amp;[53]" c="53"/>
              <i n="[sales].[Age].&amp;[54]" c="54"/>
              <i n="[sales].[Age].&amp;[55]" c="55"/>
              <i n="[sales].[Age].&amp;[56]" c="56"/>
              <i n="[sales].[Age].&amp;[57]" c="57"/>
              <i n="[sales].[Age].&amp;[58]" c="58"/>
              <i n="[sales].[Age].&amp;[59]" c="59"/>
              <i n="[sales].[Age].&amp;[60]" c="60"/>
              <i n="[sales].[Age].&amp;[61]" c="61"/>
              <i n="[sales].[Age].&amp;[62]" c="62"/>
              <i n="[sales].[Age].&amp;[63]" c="63"/>
              <i n="[sales].[Age].&amp;[64]" c="64"/>
            </range>
          </ranges>
        </level>
      </levels>
      <selections count="1">
        <selection n="[sales].[Age].&amp;[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5CE95D22-AAC5-4DD8-81C8-9C2B79070805}" cache="Slicer_Age" caption="Age" level="1" rowHeight="262466"/>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E0D50B-ED50-44E0-B661-4BA5F28B9B12}" name="sales" displayName="sales" ref="A1:J1001" totalsRowShown="0">
  <autoFilter ref="A1:J1001" xr:uid="{E4E0D50B-ED50-44E0-B661-4BA5F28B9B12}"/>
  <sortState xmlns:xlrd2="http://schemas.microsoft.com/office/spreadsheetml/2017/richdata2" ref="A2:J1001">
    <sortCondition ref="A1:A1001"/>
  </sortState>
  <tableColumns count="10">
    <tableColumn id="1" xr3:uid="{ECE8A411-C8EF-4937-A185-FBDE8F789564}" name="Transaction ID"/>
    <tableColumn id="2" xr3:uid="{9C6B4781-AB2F-4A9A-90CD-DAEB72FDBDF1}" name="Date" dataDxfId="22"/>
    <tableColumn id="3" xr3:uid="{D33E1D83-6C51-4DFD-9E84-DC28DC7C17E2}" name="Customer ID" dataDxfId="21"/>
    <tableColumn id="4" xr3:uid="{A2967003-E125-41C4-86D6-37CFCC0B08B0}" name="Gender" dataDxfId="20"/>
    <tableColumn id="5" xr3:uid="{259FF0DA-E0D6-4E76-BF9C-B959FE42DE88}" name="Age" dataDxfId="19"/>
    <tableColumn id="6" xr3:uid="{55C79DBD-3A71-4F95-A121-829E55E04959}" name="Product Category" dataDxfId="18"/>
    <tableColumn id="7" xr3:uid="{50DCF1CC-AE05-40F5-8BA2-E20AFB52E937}" name="Quantity" dataDxfId="17"/>
    <tableColumn id="8" xr3:uid="{4C140F9E-6B5A-4DDC-A8F0-B16EDF2BDB90}" name="Price per Unit" dataDxfId="16"/>
    <tableColumn id="9" xr3:uid="{5943A066-17BA-4339-B76C-0351EB396D89}" name="Total_Sales" dataDxfId="15">
      <calculatedColumnFormula>sales[[#This Row],[Quantity]]*sales[[#This Row],[Price per Unit]]</calculatedColumnFormula>
    </tableColumn>
    <tableColumn id="10" xr3:uid="{5D3D6265-5DD6-4266-A24E-02698EA91885}" name="Commission_2023" dataDxfId="14">
      <calculatedColumnFormula>sales[[#This Row],[Total_Sales]]*$O$6</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B38EC8-D7E7-4F2F-A509-37862BEB78D2}" name="sales24" displayName="sales24" ref="A1:M1001" totalsRowShown="0">
  <autoFilter ref="A1:M1001" xr:uid="{E4E0D50B-ED50-44E0-B661-4BA5F28B9B12}"/>
  <sortState xmlns:xlrd2="http://schemas.microsoft.com/office/spreadsheetml/2017/richdata2" ref="A2:K1001">
    <sortCondition ref="A1:A1001"/>
  </sortState>
  <tableColumns count="13">
    <tableColumn id="1" xr3:uid="{CFD5DB76-E5DC-45E8-BBA9-9B2EEF9B7E9E}" name="Transaction ID"/>
    <tableColumn id="2" xr3:uid="{3FDE2B5B-BADB-4DEA-AC56-B010D4D8B39A}" name="Date" dataDxfId="49"/>
    <tableColumn id="3" xr3:uid="{CAD2017B-2B67-4C77-A2FF-7BF172708D48}" name="Customer ID" dataDxfId="48"/>
    <tableColumn id="4" xr3:uid="{7A192434-5C23-4A79-A02E-6680C4C16975}" name="Gender" dataDxfId="47"/>
    <tableColumn id="5" xr3:uid="{BF587DF8-2576-41A6-AF69-88B3EDBE35A4}" name="Age" dataDxfId="46"/>
    <tableColumn id="6" xr3:uid="{5B2E4ED1-CCD7-43D9-8345-BB9BD6088ED4}" name="Product Category" dataDxfId="45"/>
    <tableColumn id="7" xr3:uid="{7AC96B5A-F4C6-43D6-B785-595167CDE520}" name="Quantity" dataDxfId="44"/>
    <tableColumn id="8" xr3:uid="{647ED069-6BA4-4303-88B1-1133B3A7C71D}" name="Price per Unit" dataDxfId="43"/>
    <tableColumn id="9" xr3:uid="{B5FB281C-3769-43D4-83F6-C1EE02D5D007}" name="Total_Sales" dataDxfId="42">
      <calculatedColumnFormula>sales24[[#This Row],[Quantity]]*sales24[[#This Row],[Price per Unit]]</calculatedColumnFormula>
    </tableColumn>
    <tableColumn id="10" xr3:uid="{143E0A79-7197-4521-857C-7B07D6B9939C}" name="Commission_2023" dataDxfId="41">
      <calculatedColumnFormula>sales24[[#This Row],[Total_Sales]]*$U$4</calculatedColumnFormula>
    </tableColumn>
    <tableColumn id="12" xr3:uid="{C2E87574-234E-4895-A513-9A69FAC9F975}" name="IF" dataDxfId="40">
      <calculatedColumnFormula>IF(sales24[[#This Row],[Age]]&gt;30,"young","adult")</calculatedColumnFormula>
    </tableColumn>
    <tableColumn id="13" xr3:uid="{383088BA-2EAC-40EA-A28D-1E1E0FA7C8CB}" name="categoty" dataDxfId="39">
      <calculatedColumnFormula array="1">_xlfn.IFS(sales24[[#This Row],[Age]]&lt;30,"young",sales24[[#This Row],[Age]]&gt;=50,"senior",sales24[[#This Row],[Age]]&gt;=30,"adult")</calculatedColumnFormula>
    </tableColumn>
    <tableColumn id="14" xr3:uid="{61088C88-3022-401C-9B8B-F47EE6397176}" name="ifs2" dataDxfId="38">
      <calculatedColumnFormula array="1">_xlfn.IFS(sales24[[#This Row],[Product Category]]="Beauty",1,sales24[[#This Row],[Product Category]]="Clothing",2,sales24[[#This Row],[Product Category]]="Electronics",3)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8E2D58-FAE0-4373-9F11-6E9F41283757}" name="sales2" displayName="sales2" ref="A1:O1001" totalsRowShown="0">
  <autoFilter ref="A1:O1001" xr:uid="{E4E0D50B-ED50-44E0-B661-4BA5F28B9B12}"/>
  <sortState xmlns:xlrd2="http://schemas.microsoft.com/office/spreadsheetml/2017/richdata2" ref="A2:J1001">
    <sortCondition descending="1" ref="G2:G1001"/>
    <sortCondition ref="H2:H1001"/>
  </sortState>
  <tableColumns count="15">
    <tableColumn id="1" xr3:uid="{D2574805-0D03-4051-841B-8A15F72FBFCC}" name="Transaction ID"/>
    <tableColumn id="2" xr3:uid="{8F6523FD-FDB5-45F3-8655-3E514A276C25}" name="Date" dataDxfId="37"/>
    <tableColumn id="3" xr3:uid="{4FCC192B-454C-4DE6-AA9E-E5E5711FC895}" name="Customer ID" dataDxfId="36"/>
    <tableColumn id="4" xr3:uid="{17DAB888-15F7-463D-8B19-15415C774FDF}" name="Gender" dataDxfId="35"/>
    <tableColumn id="5" xr3:uid="{C7FF17FC-D304-4E43-B7E6-F7AABC45CEBF}" name="Age" dataDxfId="34"/>
    <tableColumn id="6" xr3:uid="{78DE9BF1-A8DB-44F9-A454-102D8ACA34DF}" name="Product Category" dataDxfId="33"/>
    <tableColumn id="7" xr3:uid="{4D89E657-BC5F-45F0-8CCC-7EEFF8E6E612}" name="Quantity" dataDxfId="32"/>
    <tableColumn id="8" xr3:uid="{2A79B563-1F71-4E9B-B4CA-3D2269A06801}" name="Price per Unit" dataDxfId="31"/>
    <tableColumn id="9" xr3:uid="{AA22E868-88C2-4F1F-869C-7DE38D64309F}" name="Total_Sales" dataDxfId="30">
      <calculatedColumnFormula>sales2[[#This Row],[Quantity]]*sales2[[#This Row],[Price per Unit]]</calculatedColumnFormula>
    </tableColumn>
    <tableColumn id="10" xr3:uid="{1BF387C9-AE40-4FFB-BA9A-B7A1317EC5B5}" name="Commission_2023" dataDxfId="29">
      <calculatedColumnFormula>sales2[[#This Row],[Total_Sales]]*$R$5</calculatedColumnFormula>
    </tableColumn>
    <tableColumn id="17" xr3:uid="{517A2D54-E019-433D-B58A-8EE13E84138F}" name="Day">
      <calculatedColumnFormula>DAY(sales2[[#This Row],[Date]])</calculatedColumnFormula>
    </tableColumn>
    <tableColumn id="18" xr3:uid="{2A37A189-89BE-4173-8A13-F7D5168FC28F}" name="Month">
      <calculatedColumnFormula>MONTH(sales2[[#This Row],[Date]])</calculatedColumnFormula>
    </tableColumn>
    <tableColumn id="19" xr3:uid="{931E7CEB-D8B1-4CB4-91E7-2830294F9E5A}" name="Year" dataDxfId="28">
      <calculatedColumnFormula>YEAR(sales2[[#This Row],[Date]])</calculatedColumnFormula>
    </tableColumn>
    <tableColumn id="20" xr3:uid="{A6EFF8C2-BC2B-48A2-839A-A6941CA6BC06}" name="month_name" dataDxfId="27">
      <calculatedColumnFormula>TEXT(sales2[[#This Row],[Date]],"MMMM")</calculatedColumnFormula>
    </tableColumn>
    <tableColumn id="21" xr3:uid="{556AC493-2CB9-4448-B59D-5C238AE210EF}" name="Day_name" dataDxfId="26">
      <calculatedColumnFormula>TEXT(sales2[[#This Row],[Date]],"dddd")</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DCF9A-C694-4509-BA5E-C8630822DA77}" name="Table_ExternalData_1" displayName="Table_ExternalData_1" ref="A3:J310" tableType="queryTable" totalsRowShown="0">
  <autoFilter ref="A3:J310" xr:uid="{3D9DCF9A-C694-4509-BA5E-C8630822DA77}"/>
  <tableColumns count="10">
    <tableColumn id="1" xr3:uid="{6FC976BD-94D8-40CA-AECF-DFAD977E03B1}" uniqueName="1" name="sales[Transaction ID]" queryTableFieldId="1"/>
    <tableColumn id="2" xr3:uid="{9745AA33-F156-4182-8DC7-0A1146E984EF}" uniqueName="2" name="sales[Date]" queryTableFieldId="2" dataDxfId="25"/>
    <tableColumn id="3" xr3:uid="{6DEAC922-E5E5-46EA-A157-DA7AE3638363}" uniqueName="3" name="sales[Customer ID]" queryTableFieldId="3"/>
    <tableColumn id="4" xr3:uid="{025EF9F4-21DC-4B29-B899-DC6EB97ED7DC}" uniqueName="4" name="sales[Gender]" queryTableFieldId="4"/>
    <tableColumn id="5" xr3:uid="{7C83C267-8618-4F83-A9B3-87E82DB6925D}" uniqueName="5" name="sales[Age]" queryTableFieldId="5"/>
    <tableColumn id="6" xr3:uid="{B5376403-557C-400A-9316-2B8BE5053E13}" uniqueName="6" name="sales[Product Category]" queryTableFieldId="6"/>
    <tableColumn id="7" xr3:uid="{D9BC2952-2A6E-4CC2-BEB9-082D7522EB2E}" uniqueName="7" name="sales[Quantity]" queryTableFieldId="7"/>
    <tableColumn id="8" xr3:uid="{47CF7DB2-F6CF-41F5-A5F4-CCAD3DCD53D5}" uniqueName="8" name="sales[Price per Unit]" queryTableFieldId="8"/>
    <tableColumn id="9" xr3:uid="{794CD620-7D0B-4836-A159-7408D1705CB8}" uniqueName="9" name="sales[Total_Sales]" queryTableFieldId="9"/>
    <tableColumn id="10" xr3:uid="{8E40851A-0F6C-4E80-BF36-1817968A68ED}" uniqueName="10" name="sales[Commission_2023]" queryTableFieldId="1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workbookViewId="0">
      <selection activeCell="C19" sqref="C19"/>
    </sheetView>
  </sheetViews>
  <sheetFormatPr defaultColWidth="11.1640625" defaultRowHeight="15.5" x14ac:dyDescent="0.35"/>
  <cols>
    <col min="1" max="1" width="14.6640625" customWidth="1"/>
    <col min="2" max="2" width="12.9140625" style="10" customWidth="1"/>
    <col min="3" max="3" width="13" style="8" customWidth="1"/>
    <col min="4" max="4" width="11.1640625" style="11"/>
    <col min="5" max="5" width="11.1640625" style="12"/>
    <col min="6" max="6" width="17.08203125" style="11" customWidth="1"/>
    <col min="7" max="7" width="11.1640625" style="12"/>
    <col min="8" max="8" width="14.08203125" style="9" customWidth="1"/>
    <col min="9" max="9" width="13.5" customWidth="1"/>
    <col min="10" max="10" width="20.08203125" customWidth="1"/>
    <col min="14" max="14" width="16.4140625" customWidth="1"/>
  </cols>
  <sheetData>
    <row r="1" spans="1:15" x14ac:dyDescent="0.35">
      <c r="A1" s="8" t="s">
        <v>0</v>
      </c>
      <c r="B1" s="10" t="s">
        <v>1</v>
      </c>
      <c r="C1" s="8" t="s">
        <v>2</v>
      </c>
      <c r="D1" s="11" t="s">
        <v>3</v>
      </c>
      <c r="E1" s="12" t="s">
        <v>4</v>
      </c>
      <c r="F1" s="11" t="s">
        <v>5</v>
      </c>
      <c r="G1" s="12" t="s">
        <v>6</v>
      </c>
      <c r="H1" s="9" t="s">
        <v>7</v>
      </c>
      <c r="I1" t="s">
        <v>1041</v>
      </c>
      <c r="J1" t="s">
        <v>1042</v>
      </c>
    </row>
    <row r="2" spans="1:15" x14ac:dyDescent="0.35">
      <c r="A2">
        <v>1</v>
      </c>
      <c r="B2" s="10">
        <v>45254</v>
      </c>
      <c r="C2" s="8" t="s">
        <v>8</v>
      </c>
      <c r="D2" s="11" t="s">
        <v>9</v>
      </c>
      <c r="E2" s="12">
        <v>34</v>
      </c>
      <c r="F2" s="11" t="s">
        <v>10</v>
      </c>
      <c r="G2" s="12">
        <v>3</v>
      </c>
      <c r="H2" s="9">
        <v>50</v>
      </c>
      <c r="I2" s="9">
        <f>sales[[#This Row],[Quantity]]*sales[[#This Row],[Price per Unit]]</f>
        <v>150</v>
      </c>
      <c r="J2" s="9">
        <f>sales[[#This Row],[Total_Sales]]*$O$6</f>
        <v>2.25</v>
      </c>
      <c r="L2" s="7"/>
    </row>
    <row r="3" spans="1:15" x14ac:dyDescent="0.35">
      <c r="A3">
        <v>2</v>
      </c>
      <c r="B3" s="10">
        <v>44984</v>
      </c>
      <c r="C3" s="8" t="s">
        <v>11</v>
      </c>
      <c r="D3" s="11" t="s">
        <v>12</v>
      </c>
      <c r="E3" s="12">
        <v>26</v>
      </c>
      <c r="F3" s="11" t="s">
        <v>13</v>
      </c>
      <c r="G3" s="12">
        <v>2</v>
      </c>
      <c r="H3" s="9">
        <v>500</v>
      </c>
      <c r="I3" s="9">
        <f>sales[[#This Row],[Quantity]]*sales[[#This Row],[Price per Unit]]</f>
        <v>1000</v>
      </c>
      <c r="J3" s="9">
        <f>sales[[#This Row],[Total_Sales]]*$O$6</f>
        <v>15</v>
      </c>
      <c r="L3" s="7"/>
    </row>
    <row r="4" spans="1:15" x14ac:dyDescent="0.35">
      <c r="A4">
        <v>3</v>
      </c>
      <c r="B4" s="10">
        <v>44939</v>
      </c>
      <c r="C4" s="8" t="s">
        <v>14</v>
      </c>
      <c r="D4" s="11" t="s">
        <v>9</v>
      </c>
      <c r="E4" s="12">
        <v>50</v>
      </c>
      <c r="F4" s="11" t="s">
        <v>15</v>
      </c>
      <c r="G4" s="12">
        <v>1</v>
      </c>
      <c r="H4" s="9">
        <v>30</v>
      </c>
      <c r="I4" s="9">
        <f>sales[[#This Row],[Quantity]]*sales[[#This Row],[Price per Unit]]</f>
        <v>30</v>
      </c>
      <c r="J4" s="9">
        <f>sales[[#This Row],[Total_Sales]]*$O$6</f>
        <v>0.44999999999999996</v>
      </c>
      <c r="L4" s="7"/>
    </row>
    <row r="5" spans="1:15" x14ac:dyDescent="0.35">
      <c r="A5">
        <v>4</v>
      </c>
      <c r="B5" s="10">
        <v>45067</v>
      </c>
      <c r="C5" s="8" t="s">
        <v>16</v>
      </c>
      <c r="D5" s="11" t="s">
        <v>9</v>
      </c>
      <c r="E5" s="12">
        <v>37</v>
      </c>
      <c r="F5" s="11" t="s">
        <v>13</v>
      </c>
      <c r="G5" s="12">
        <v>1</v>
      </c>
      <c r="H5" s="9">
        <v>500</v>
      </c>
      <c r="I5" s="9">
        <f>sales[[#This Row],[Quantity]]*sales[[#This Row],[Price per Unit]]</f>
        <v>500</v>
      </c>
      <c r="J5" s="9">
        <f>sales[[#This Row],[Total_Sales]]*$O$6</f>
        <v>7.5</v>
      </c>
      <c r="L5" s="7"/>
      <c r="N5" s="16"/>
      <c r="O5" s="16" t="s">
        <v>1040</v>
      </c>
    </row>
    <row r="6" spans="1:15" x14ac:dyDescent="0.35">
      <c r="A6">
        <v>5</v>
      </c>
      <c r="B6" s="10">
        <v>45052</v>
      </c>
      <c r="C6" s="8" t="s">
        <v>17</v>
      </c>
      <c r="D6" s="11" t="s">
        <v>9</v>
      </c>
      <c r="E6" s="12">
        <v>30</v>
      </c>
      <c r="F6" s="11" t="s">
        <v>10</v>
      </c>
      <c r="G6" s="12">
        <v>2</v>
      </c>
      <c r="H6" s="9">
        <v>50</v>
      </c>
      <c r="I6" s="9">
        <f>sales[[#This Row],[Quantity]]*sales[[#This Row],[Price per Unit]]</f>
        <v>100</v>
      </c>
      <c r="J6" s="9">
        <f>sales[[#This Row],[Total_Sales]]*$O$6</f>
        <v>1.5</v>
      </c>
      <c r="L6" s="7"/>
      <c r="N6" s="16" t="s">
        <v>1038</v>
      </c>
      <c r="O6" s="17">
        <v>1.4999999999999999E-2</v>
      </c>
    </row>
    <row r="7" spans="1:15" x14ac:dyDescent="0.35">
      <c r="A7">
        <v>6</v>
      </c>
      <c r="B7" s="10">
        <v>45041</v>
      </c>
      <c r="C7" s="8" t="s">
        <v>18</v>
      </c>
      <c r="D7" s="11" t="s">
        <v>12</v>
      </c>
      <c r="E7" s="12">
        <v>45</v>
      </c>
      <c r="F7" s="11" t="s">
        <v>10</v>
      </c>
      <c r="G7" s="12">
        <v>1</v>
      </c>
      <c r="H7" s="9">
        <v>30</v>
      </c>
      <c r="I7" s="9">
        <f>sales[[#This Row],[Quantity]]*sales[[#This Row],[Price per Unit]]</f>
        <v>30</v>
      </c>
      <c r="J7" s="9">
        <f>sales[[#This Row],[Total_Sales]]*$O$6</f>
        <v>0.44999999999999996</v>
      </c>
      <c r="L7" s="7"/>
      <c r="N7" s="16" t="s">
        <v>1039</v>
      </c>
      <c r="O7" s="17">
        <v>0.02</v>
      </c>
    </row>
    <row r="8" spans="1:15" x14ac:dyDescent="0.35">
      <c r="A8">
        <v>7</v>
      </c>
      <c r="B8" s="10">
        <v>44998</v>
      </c>
      <c r="C8" s="8" t="s">
        <v>19</v>
      </c>
      <c r="D8" s="11" t="s">
        <v>9</v>
      </c>
      <c r="E8" s="12">
        <v>46</v>
      </c>
      <c r="F8" s="11" t="s">
        <v>13</v>
      </c>
      <c r="G8" s="12">
        <v>2</v>
      </c>
      <c r="H8" s="9">
        <v>25</v>
      </c>
      <c r="I8" s="9">
        <f>sales[[#This Row],[Quantity]]*sales[[#This Row],[Price per Unit]]</f>
        <v>50</v>
      </c>
      <c r="J8" s="9">
        <f>sales[[#This Row],[Total_Sales]]*$O$6</f>
        <v>0.75</v>
      </c>
      <c r="L8" s="7"/>
    </row>
    <row r="9" spans="1:15" x14ac:dyDescent="0.35">
      <c r="A9">
        <v>8</v>
      </c>
      <c r="B9" s="10">
        <v>44979</v>
      </c>
      <c r="C9" s="8" t="s">
        <v>20</v>
      </c>
      <c r="D9" s="11" t="s">
        <v>9</v>
      </c>
      <c r="E9" s="12">
        <v>30</v>
      </c>
      <c r="F9" s="11" t="s">
        <v>15</v>
      </c>
      <c r="G9" s="12">
        <v>4</v>
      </c>
      <c r="H9" s="9">
        <v>25</v>
      </c>
      <c r="I9" s="9">
        <f>sales[[#This Row],[Quantity]]*sales[[#This Row],[Price per Unit]]</f>
        <v>100</v>
      </c>
      <c r="J9" s="9">
        <f>sales[[#This Row],[Total_Sales]]*$O$6</f>
        <v>1.5</v>
      </c>
      <c r="L9" s="7"/>
    </row>
    <row r="10" spans="1:15" x14ac:dyDescent="0.35">
      <c r="A10">
        <v>9</v>
      </c>
      <c r="B10" s="10">
        <v>45273</v>
      </c>
      <c r="C10" s="8" t="s">
        <v>21</v>
      </c>
      <c r="D10" s="11" t="s">
        <v>9</v>
      </c>
      <c r="E10" s="12">
        <v>63</v>
      </c>
      <c r="F10" s="11" t="s">
        <v>15</v>
      </c>
      <c r="G10" s="12">
        <v>2</v>
      </c>
      <c r="H10" s="9">
        <v>300</v>
      </c>
      <c r="I10" s="9">
        <f>sales[[#This Row],[Quantity]]*sales[[#This Row],[Price per Unit]]</f>
        <v>600</v>
      </c>
      <c r="J10" s="9">
        <f>sales[[#This Row],[Total_Sales]]*$O$6</f>
        <v>9</v>
      </c>
      <c r="L10" s="18" t="s">
        <v>1047</v>
      </c>
      <c r="M10" s="19">
        <f>SUM(Commission_2023)</f>
        <v>6840</v>
      </c>
    </row>
    <row r="11" spans="1:15" x14ac:dyDescent="0.35">
      <c r="A11">
        <v>10</v>
      </c>
      <c r="B11" s="10">
        <v>45206</v>
      </c>
      <c r="C11" s="8" t="s">
        <v>22</v>
      </c>
      <c r="D11" s="11" t="s">
        <v>12</v>
      </c>
      <c r="E11" s="12">
        <v>52</v>
      </c>
      <c r="F11" s="11" t="s">
        <v>13</v>
      </c>
      <c r="G11" s="12">
        <v>4</v>
      </c>
      <c r="H11" s="9">
        <v>50</v>
      </c>
      <c r="I11" s="9">
        <f>sales[[#This Row],[Quantity]]*sales[[#This Row],[Price per Unit]]</f>
        <v>200</v>
      </c>
      <c r="J11" s="9">
        <f>sales[[#This Row],[Total_Sales]]*$O$6</f>
        <v>3</v>
      </c>
      <c r="L11" s="18" t="s">
        <v>1043</v>
      </c>
      <c r="M11" s="19">
        <f>AVERAGE(Commission_2023)</f>
        <v>6.84</v>
      </c>
    </row>
    <row r="12" spans="1:15" x14ac:dyDescent="0.35">
      <c r="A12">
        <v>11</v>
      </c>
      <c r="B12" s="10">
        <v>44971</v>
      </c>
      <c r="C12" s="8" t="s">
        <v>23</v>
      </c>
      <c r="D12" s="11" t="s">
        <v>9</v>
      </c>
      <c r="E12" s="12">
        <v>23</v>
      </c>
      <c r="F12" s="11" t="s">
        <v>13</v>
      </c>
      <c r="G12" s="12">
        <v>2</v>
      </c>
      <c r="H12" s="9">
        <v>50</v>
      </c>
      <c r="I12" s="9">
        <f>sales[[#This Row],[Quantity]]*sales[[#This Row],[Price per Unit]]</f>
        <v>100</v>
      </c>
      <c r="J12" s="9">
        <f>sales[[#This Row],[Total_Sales]]*$O$6</f>
        <v>1.5</v>
      </c>
      <c r="L12" s="18" t="s">
        <v>1044</v>
      </c>
      <c r="M12" s="19">
        <f>MIN(Commission_2023)</f>
        <v>0.375</v>
      </c>
    </row>
    <row r="13" spans="1:15" x14ac:dyDescent="0.35">
      <c r="A13">
        <v>12</v>
      </c>
      <c r="B13" s="10">
        <v>45229</v>
      </c>
      <c r="C13" s="8" t="s">
        <v>24</v>
      </c>
      <c r="D13" s="11" t="s">
        <v>9</v>
      </c>
      <c r="E13" s="12">
        <v>35</v>
      </c>
      <c r="F13" s="11" t="s">
        <v>10</v>
      </c>
      <c r="G13" s="12">
        <v>3</v>
      </c>
      <c r="H13" s="9">
        <v>25</v>
      </c>
      <c r="I13" s="9">
        <f>sales[[#This Row],[Quantity]]*sales[[#This Row],[Price per Unit]]</f>
        <v>75</v>
      </c>
      <c r="J13" s="9">
        <f>sales[[#This Row],[Total_Sales]]*$O$6</f>
        <v>1.125</v>
      </c>
      <c r="L13" s="18" t="s">
        <v>1045</v>
      </c>
      <c r="M13" s="19">
        <f>MAX(Commission_2023)</f>
        <v>30</v>
      </c>
    </row>
    <row r="14" spans="1:15" x14ac:dyDescent="0.35">
      <c r="A14">
        <v>13</v>
      </c>
      <c r="B14" s="10">
        <v>45143</v>
      </c>
      <c r="C14" s="8" t="s">
        <v>25</v>
      </c>
      <c r="D14" s="11" t="s">
        <v>9</v>
      </c>
      <c r="E14" s="12">
        <v>22</v>
      </c>
      <c r="F14" s="11" t="s">
        <v>15</v>
      </c>
      <c r="G14" s="12">
        <v>3</v>
      </c>
      <c r="H14" s="9">
        <v>500</v>
      </c>
      <c r="I14" s="9">
        <f>sales[[#This Row],[Quantity]]*sales[[#This Row],[Price per Unit]]</f>
        <v>1500</v>
      </c>
      <c r="J14" s="9">
        <f>sales[[#This Row],[Total_Sales]]*$O$6</f>
        <v>22.5</v>
      </c>
      <c r="L14" s="18" t="s">
        <v>1046</v>
      </c>
      <c r="M14" s="20">
        <f>COUNT(Commission_2023)</f>
        <v>1000</v>
      </c>
    </row>
    <row r="15" spans="1:15" x14ac:dyDescent="0.35">
      <c r="A15">
        <v>14</v>
      </c>
      <c r="B15" s="10">
        <v>44943</v>
      </c>
      <c r="C15" s="8" t="s">
        <v>26</v>
      </c>
      <c r="D15" s="11" t="s">
        <v>9</v>
      </c>
      <c r="E15" s="12">
        <v>64</v>
      </c>
      <c r="F15" s="11" t="s">
        <v>13</v>
      </c>
      <c r="G15" s="12">
        <v>4</v>
      </c>
      <c r="H15" s="9">
        <v>30</v>
      </c>
      <c r="I15" s="9">
        <f>sales[[#This Row],[Quantity]]*sales[[#This Row],[Price per Unit]]</f>
        <v>120</v>
      </c>
      <c r="J15" s="9">
        <f>sales[[#This Row],[Total_Sales]]*$O$6</f>
        <v>1.7999999999999998</v>
      </c>
    </row>
    <row r="16" spans="1:15" x14ac:dyDescent="0.35">
      <c r="A16">
        <v>15</v>
      </c>
      <c r="B16" s="10">
        <v>44942</v>
      </c>
      <c r="C16" s="8" t="s">
        <v>27</v>
      </c>
      <c r="D16" s="11" t="s">
        <v>12</v>
      </c>
      <c r="E16" s="12">
        <v>42</v>
      </c>
      <c r="F16" s="11" t="s">
        <v>15</v>
      </c>
      <c r="G16" s="12">
        <v>4</v>
      </c>
      <c r="H16" s="9">
        <v>500</v>
      </c>
      <c r="I16" s="9">
        <f>sales[[#This Row],[Quantity]]*sales[[#This Row],[Price per Unit]]</f>
        <v>2000</v>
      </c>
      <c r="J16" s="9">
        <f>sales[[#This Row],[Total_Sales]]*$O$6</f>
        <v>30</v>
      </c>
    </row>
    <row r="17" spans="1:15" x14ac:dyDescent="0.35">
      <c r="A17">
        <v>16</v>
      </c>
      <c r="B17" s="10">
        <v>44974</v>
      </c>
      <c r="C17" s="8" t="s">
        <v>28</v>
      </c>
      <c r="D17" s="11" t="s">
        <v>9</v>
      </c>
      <c r="E17" s="12">
        <v>19</v>
      </c>
      <c r="F17" s="11" t="s">
        <v>13</v>
      </c>
      <c r="G17" s="12">
        <v>3</v>
      </c>
      <c r="H17" s="9">
        <v>500</v>
      </c>
      <c r="I17" s="9">
        <f>sales[[#This Row],[Quantity]]*sales[[#This Row],[Price per Unit]]</f>
        <v>1500</v>
      </c>
      <c r="J17" s="9">
        <f>sales[[#This Row],[Total_Sales]]*$O$6</f>
        <v>22.5</v>
      </c>
    </row>
    <row r="18" spans="1:15" x14ac:dyDescent="0.35">
      <c r="A18">
        <v>17</v>
      </c>
      <c r="B18" s="10">
        <v>45038</v>
      </c>
      <c r="C18" s="8" t="s">
        <v>29</v>
      </c>
      <c r="D18" s="11" t="s">
        <v>12</v>
      </c>
      <c r="E18" s="12">
        <v>27</v>
      </c>
      <c r="F18" s="11" t="s">
        <v>13</v>
      </c>
      <c r="G18" s="12">
        <v>4</v>
      </c>
      <c r="H18" s="9">
        <v>25</v>
      </c>
      <c r="I18" s="9">
        <f>sales[[#This Row],[Quantity]]*sales[[#This Row],[Price per Unit]]</f>
        <v>100</v>
      </c>
      <c r="J18" s="9">
        <f>sales[[#This Row],[Total_Sales]]*$O$6</f>
        <v>1.5</v>
      </c>
    </row>
    <row r="19" spans="1:15" x14ac:dyDescent="0.35">
      <c r="A19">
        <v>18</v>
      </c>
      <c r="B19" s="10">
        <v>45046</v>
      </c>
      <c r="C19" s="8" t="s">
        <v>30</v>
      </c>
      <c r="D19" s="11" t="s">
        <v>12</v>
      </c>
      <c r="E19" s="12">
        <v>47</v>
      </c>
      <c r="F19" s="11" t="s">
        <v>15</v>
      </c>
      <c r="G19" s="12">
        <v>2</v>
      </c>
      <c r="H19" s="9">
        <v>25</v>
      </c>
      <c r="I19" s="9">
        <f>sales[[#This Row],[Quantity]]*sales[[#This Row],[Price per Unit]]</f>
        <v>50</v>
      </c>
      <c r="J19" s="9">
        <f>sales[[#This Row],[Total_Sales]]*$O$6</f>
        <v>0.75</v>
      </c>
    </row>
    <row r="20" spans="1:15" x14ac:dyDescent="0.35">
      <c r="A20">
        <v>19</v>
      </c>
      <c r="B20" s="10">
        <v>45185</v>
      </c>
      <c r="C20" s="8" t="s">
        <v>31</v>
      </c>
      <c r="D20" s="11" t="s">
        <v>12</v>
      </c>
      <c r="E20" s="12">
        <v>62</v>
      </c>
      <c r="F20" s="11" t="s">
        <v>13</v>
      </c>
      <c r="G20" s="12">
        <v>2</v>
      </c>
      <c r="H20" s="9">
        <v>25</v>
      </c>
      <c r="I20" s="9">
        <f>sales[[#This Row],[Quantity]]*sales[[#This Row],[Price per Unit]]</f>
        <v>50</v>
      </c>
      <c r="J20" s="9">
        <f>sales[[#This Row],[Total_Sales]]*$O$6</f>
        <v>0.75</v>
      </c>
      <c r="L20" s="5"/>
      <c r="M20" s="18" t="s">
        <v>1050</v>
      </c>
      <c r="N20" s="18" t="s">
        <v>1049</v>
      </c>
      <c r="O20" s="18" t="s">
        <v>1048</v>
      </c>
    </row>
    <row r="21" spans="1:15" x14ac:dyDescent="0.35">
      <c r="A21">
        <v>20</v>
      </c>
      <c r="B21" s="10">
        <v>45235</v>
      </c>
      <c r="C21" s="8" t="s">
        <v>32</v>
      </c>
      <c r="D21" s="11" t="s">
        <v>9</v>
      </c>
      <c r="E21" s="12">
        <v>22</v>
      </c>
      <c r="F21" s="11" t="s">
        <v>13</v>
      </c>
      <c r="G21" s="12">
        <v>3</v>
      </c>
      <c r="H21" s="9">
        <v>300</v>
      </c>
      <c r="I21" s="9">
        <f>sales[[#This Row],[Quantity]]*sales[[#This Row],[Price per Unit]]</f>
        <v>900</v>
      </c>
      <c r="J21" s="9">
        <f>sales[[#This Row],[Total_Sales]]*$O$6</f>
        <v>13.5</v>
      </c>
      <c r="L21" s="18" t="str" cm="1">
        <f t="array" ref="L21:L23">_xlfn.UNIQUE(Product_Category)</f>
        <v>Beauty</v>
      </c>
      <c r="M21" s="20">
        <f>SUMIFS(Total_Sales,Product_Category,L21,Gender,"Male")</f>
        <v>68685</v>
      </c>
      <c r="N21" s="20">
        <f>AVERAGEIFS(sales[Commission_2023],Product_Category,L21,Gender,"Male")</f>
        <v>7.3069148936170203</v>
      </c>
      <c r="O21" s="20">
        <f>COUNTIFS(Gender,"Male",Product_Category,L21)</f>
        <v>141</v>
      </c>
    </row>
    <row r="22" spans="1:15" x14ac:dyDescent="0.35">
      <c r="A22">
        <v>21</v>
      </c>
      <c r="B22" s="10">
        <v>44940</v>
      </c>
      <c r="C22" s="8" t="s">
        <v>33</v>
      </c>
      <c r="D22" s="11" t="s">
        <v>12</v>
      </c>
      <c r="E22" s="12">
        <v>50</v>
      </c>
      <c r="F22" s="11" t="s">
        <v>10</v>
      </c>
      <c r="G22" s="12">
        <v>1</v>
      </c>
      <c r="H22" s="9">
        <v>500</v>
      </c>
      <c r="I22" s="9">
        <f>sales[[#This Row],[Quantity]]*sales[[#This Row],[Price per Unit]]</f>
        <v>500</v>
      </c>
      <c r="J22" s="9">
        <f>sales[[#This Row],[Total_Sales]]*$O$6</f>
        <v>7.5</v>
      </c>
      <c r="L22" s="18" t="str">
        <v>Clothing</v>
      </c>
      <c r="M22" s="20">
        <f>SUMIFS(Total_Sales,Product_Category,L22,Gender,"Male")</f>
        <v>74305</v>
      </c>
      <c r="N22" s="20">
        <f>AVERAGEIFS(sales[Commission_2023],Product_Category,L22,Gender,"Male")</f>
        <v>6.2970338983050862</v>
      </c>
      <c r="O22" s="20">
        <f>COUNTIFS(Gender,"Male",Product_Category,L22)</f>
        <v>177</v>
      </c>
    </row>
    <row r="23" spans="1:15" x14ac:dyDescent="0.35">
      <c r="A23">
        <v>22</v>
      </c>
      <c r="B23" s="10">
        <v>45214</v>
      </c>
      <c r="C23" s="8" t="s">
        <v>34</v>
      </c>
      <c r="D23" s="11" t="s">
        <v>9</v>
      </c>
      <c r="E23" s="12">
        <v>18</v>
      </c>
      <c r="F23" s="11" t="s">
        <v>13</v>
      </c>
      <c r="G23" s="12">
        <v>2</v>
      </c>
      <c r="H23" s="9">
        <v>50</v>
      </c>
      <c r="I23" s="9">
        <f>sales[[#This Row],[Quantity]]*sales[[#This Row],[Price per Unit]]</f>
        <v>100</v>
      </c>
      <c r="J23" s="9">
        <f>sales[[#This Row],[Total_Sales]]*$O$6</f>
        <v>1.5</v>
      </c>
      <c r="L23" s="18" t="str">
        <v>Electronics</v>
      </c>
      <c r="M23" s="20">
        <f>SUMIFS(Total_Sales,Product_Category,L23,Gender,"Male")</f>
        <v>80170</v>
      </c>
      <c r="N23" s="20">
        <f>AVERAGEIFS(sales[Commission_2023],Product_Category,L23,Gender,"Male")</f>
        <v>6.9915697674418613</v>
      </c>
      <c r="O23" s="20">
        <f>COUNTIFS(Gender,"Male",Product_Category,L23)</f>
        <v>172</v>
      </c>
    </row>
    <row r="24" spans="1:15" x14ac:dyDescent="0.35">
      <c r="A24">
        <v>23</v>
      </c>
      <c r="B24" s="10">
        <v>45028</v>
      </c>
      <c r="C24" s="8" t="s">
        <v>35</v>
      </c>
      <c r="D24" s="11" t="s">
        <v>12</v>
      </c>
      <c r="E24" s="12">
        <v>35</v>
      </c>
      <c r="F24" s="11" t="s">
        <v>13</v>
      </c>
      <c r="G24" s="12">
        <v>4</v>
      </c>
      <c r="H24" s="9">
        <v>30</v>
      </c>
      <c r="I24" s="9">
        <f>sales[[#This Row],[Quantity]]*sales[[#This Row],[Price per Unit]]</f>
        <v>120</v>
      </c>
      <c r="J24" s="9">
        <f>sales[[#This Row],[Total_Sales]]*$O$6</f>
        <v>1.7999999999999998</v>
      </c>
    </row>
    <row r="25" spans="1:15" x14ac:dyDescent="0.35">
      <c r="A25">
        <v>24</v>
      </c>
      <c r="B25" s="10">
        <v>45259</v>
      </c>
      <c r="C25" s="8" t="s">
        <v>36</v>
      </c>
      <c r="D25" s="11" t="s">
        <v>12</v>
      </c>
      <c r="E25" s="12">
        <v>49</v>
      </c>
      <c r="F25" s="11" t="s">
        <v>13</v>
      </c>
      <c r="G25" s="12">
        <v>1</v>
      </c>
      <c r="H25" s="9">
        <v>300</v>
      </c>
      <c r="I25" s="9">
        <f>sales[[#This Row],[Quantity]]*sales[[#This Row],[Price per Unit]]</f>
        <v>300</v>
      </c>
      <c r="J25" s="9">
        <f>sales[[#This Row],[Total_Sales]]*$O$6</f>
        <v>4.5</v>
      </c>
    </row>
    <row r="26" spans="1:15" x14ac:dyDescent="0.35">
      <c r="A26">
        <v>25</v>
      </c>
      <c r="B26" s="10">
        <v>45286</v>
      </c>
      <c r="C26" s="8" t="s">
        <v>37</v>
      </c>
      <c r="D26" s="11" t="s">
        <v>12</v>
      </c>
      <c r="E26" s="12">
        <v>64</v>
      </c>
      <c r="F26" s="11" t="s">
        <v>10</v>
      </c>
      <c r="G26" s="12">
        <v>1</v>
      </c>
      <c r="H26" s="9">
        <v>50</v>
      </c>
      <c r="I26" s="9">
        <f>sales[[#This Row],[Quantity]]*sales[[#This Row],[Price per Unit]]</f>
        <v>50</v>
      </c>
      <c r="J26" s="9">
        <f>sales[[#This Row],[Total_Sales]]*$O$6</f>
        <v>0.75</v>
      </c>
    </row>
    <row r="27" spans="1:15" x14ac:dyDescent="0.35">
      <c r="A27">
        <v>26</v>
      </c>
      <c r="B27" s="10">
        <v>45206</v>
      </c>
      <c r="C27" s="8" t="s">
        <v>38</v>
      </c>
      <c r="D27" s="11" t="s">
        <v>12</v>
      </c>
      <c r="E27" s="12">
        <v>28</v>
      </c>
      <c r="F27" s="11" t="s">
        <v>15</v>
      </c>
      <c r="G27" s="12">
        <v>2</v>
      </c>
      <c r="H27" s="9">
        <v>500</v>
      </c>
      <c r="I27" s="9">
        <f>sales[[#This Row],[Quantity]]*sales[[#This Row],[Price per Unit]]</f>
        <v>1000</v>
      </c>
      <c r="J27" s="9">
        <f>sales[[#This Row],[Total_Sales]]*$O$6</f>
        <v>15</v>
      </c>
    </row>
    <row r="28" spans="1:15" x14ac:dyDescent="0.35">
      <c r="A28">
        <v>27</v>
      </c>
      <c r="B28" s="10">
        <v>45141</v>
      </c>
      <c r="C28" s="8" t="s">
        <v>39</v>
      </c>
      <c r="D28" s="11" t="s">
        <v>12</v>
      </c>
      <c r="E28" s="12">
        <v>38</v>
      </c>
      <c r="F28" s="11" t="s">
        <v>10</v>
      </c>
      <c r="G28" s="12">
        <v>2</v>
      </c>
      <c r="H28" s="9">
        <v>25</v>
      </c>
      <c r="I28" s="9">
        <f>sales[[#This Row],[Quantity]]*sales[[#This Row],[Price per Unit]]</f>
        <v>50</v>
      </c>
      <c r="J28" s="9">
        <f>sales[[#This Row],[Total_Sales]]*$O$6</f>
        <v>0.75</v>
      </c>
    </row>
    <row r="29" spans="1:15" x14ac:dyDescent="0.35">
      <c r="A29">
        <v>28</v>
      </c>
      <c r="B29" s="10">
        <v>45039</v>
      </c>
      <c r="C29" s="8" t="s">
        <v>40</v>
      </c>
      <c r="D29" s="11" t="s">
        <v>12</v>
      </c>
      <c r="E29" s="12">
        <v>43</v>
      </c>
      <c r="F29" s="11" t="s">
        <v>10</v>
      </c>
      <c r="G29" s="12">
        <v>1</v>
      </c>
      <c r="H29" s="9">
        <v>500</v>
      </c>
      <c r="I29" s="9">
        <f>sales[[#This Row],[Quantity]]*sales[[#This Row],[Price per Unit]]</f>
        <v>500</v>
      </c>
      <c r="J29" s="9">
        <f>sales[[#This Row],[Total_Sales]]*$O$6</f>
        <v>7.5</v>
      </c>
    </row>
    <row r="30" spans="1:15" x14ac:dyDescent="0.35">
      <c r="A30">
        <v>29</v>
      </c>
      <c r="B30" s="10">
        <v>45156</v>
      </c>
      <c r="C30" s="8" t="s">
        <v>41</v>
      </c>
      <c r="D30" s="11" t="s">
        <v>12</v>
      </c>
      <c r="E30" s="12">
        <v>42</v>
      </c>
      <c r="F30" s="11" t="s">
        <v>15</v>
      </c>
      <c r="G30" s="12">
        <v>1</v>
      </c>
      <c r="H30" s="9">
        <v>30</v>
      </c>
      <c r="I30" s="9">
        <f>sales[[#This Row],[Quantity]]*sales[[#This Row],[Price per Unit]]</f>
        <v>30</v>
      </c>
      <c r="J30" s="9">
        <f>sales[[#This Row],[Total_Sales]]*$O$6</f>
        <v>0.44999999999999996</v>
      </c>
    </row>
    <row r="31" spans="1:15" x14ac:dyDescent="0.35">
      <c r="A31">
        <v>30</v>
      </c>
      <c r="B31" s="10">
        <v>45228</v>
      </c>
      <c r="C31" s="8" t="s">
        <v>42</v>
      </c>
      <c r="D31" s="11" t="s">
        <v>12</v>
      </c>
      <c r="E31" s="12">
        <v>39</v>
      </c>
      <c r="F31" s="11" t="s">
        <v>10</v>
      </c>
      <c r="G31" s="12">
        <v>3</v>
      </c>
      <c r="H31" s="9">
        <v>300</v>
      </c>
      <c r="I31" s="9">
        <f>sales[[#This Row],[Quantity]]*sales[[#This Row],[Price per Unit]]</f>
        <v>900</v>
      </c>
      <c r="J31" s="9">
        <f>sales[[#This Row],[Total_Sales]]*$O$6</f>
        <v>13.5</v>
      </c>
    </row>
    <row r="32" spans="1:15" x14ac:dyDescent="0.35">
      <c r="A32">
        <v>31</v>
      </c>
      <c r="B32" s="10">
        <v>45069</v>
      </c>
      <c r="C32" s="8" t="s">
        <v>43</v>
      </c>
      <c r="D32" s="11" t="s">
        <v>9</v>
      </c>
      <c r="E32" s="12">
        <v>44</v>
      </c>
      <c r="F32" s="11" t="s">
        <v>15</v>
      </c>
      <c r="G32" s="12">
        <v>4</v>
      </c>
      <c r="H32" s="9">
        <v>300</v>
      </c>
      <c r="I32" s="9">
        <f>sales[[#This Row],[Quantity]]*sales[[#This Row],[Price per Unit]]</f>
        <v>1200</v>
      </c>
      <c r="J32" s="9">
        <f>sales[[#This Row],[Total_Sales]]*$O$6</f>
        <v>18</v>
      </c>
    </row>
    <row r="33" spans="1:10" x14ac:dyDescent="0.35">
      <c r="A33">
        <v>32</v>
      </c>
      <c r="B33" s="10">
        <v>44930</v>
      </c>
      <c r="C33" s="8" t="s">
        <v>44</v>
      </c>
      <c r="D33" s="11" t="s">
        <v>9</v>
      </c>
      <c r="E33" s="12">
        <v>30</v>
      </c>
      <c r="F33" s="11" t="s">
        <v>10</v>
      </c>
      <c r="G33" s="12">
        <v>3</v>
      </c>
      <c r="H33" s="9">
        <v>30</v>
      </c>
      <c r="I33" s="9">
        <f>sales[[#This Row],[Quantity]]*sales[[#This Row],[Price per Unit]]</f>
        <v>90</v>
      </c>
      <c r="J33" s="9">
        <f>sales[[#This Row],[Total_Sales]]*$O$6</f>
        <v>1.3499999999999999</v>
      </c>
    </row>
    <row r="34" spans="1:10" x14ac:dyDescent="0.35">
      <c r="A34">
        <v>33</v>
      </c>
      <c r="B34" s="10">
        <v>45008</v>
      </c>
      <c r="C34" s="8" t="s">
        <v>45</v>
      </c>
      <c r="D34" s="11" t="s">
        <v>12</v>
      </c>
      <c r="E34" s="12">
        <v>50</v>
      </c>
      <c r="F34" s="11" t="s">
        <v>15</v>
      </c>
      <c r="G34" s="12">
        <v>2</v>
      </c>
      <c r="H34" s="9">
        <v>50</v>
      </c>
      <c r="I34" s="9">
        <f>sales[[#This Row],[Quantity]]*sales[[#This Row],[Price per Unit]]</f>
        <v>100</v>
      </c>
      <c r="J34" s="9">
        <f>sales[[#This Row],[Total_Sales]]*$O$6</f>
        <v>1.5</v>
      </c>
    </row>
    <row r="35" spans="1:10" x14ac:dyDescent="0.35">
      <c r="A35">
        <v>34</v>
      </c>
      <c r="B35" s="10">
        <v>45284</v>
      </c>
      <c r="C35" s="8" t="s">
        <v>46</v>
      </c>
      <c r="D35" s="11" t="s">
        <v>12</v>
      </c>
      <c r="E35" s="12">
        <v>51</v>
      </c>
      <c r="F35" s="11" t="s">
        <v>13</v>
      </c>
      <c r="G35" s="12">
        <v>3</v>
      </c>
      <c r="H35" s="9">
        <v>50</v>
      </c>
      <c r="I35" s="9">
        <f>sales[[#This Row],[Quantity]]*sales[[#This Row],[Price per Unit]]</f>
        <v>150</v>
      </c>
      <c r="J35" s="9">
        <f>sales[[#This Row],[Total_Sales]]*$O$6</f>
        <v>2.25</v>
      </c>
    </row>
    <row r="36" spans="1:10" x14ac:dyDescent="0.35">
      <c r="A36">
        <v>35</v>
      </c>
      <c r="B36" s="10">
        <v>45143</v>
      </c>
      <c r="C36" s="8" t="s">
        <v>47</v>
      </c>
      <c r="D36" s="11" t="s">
        <v>12</v>
      </c>
      <c r="E36" s="12">
        <v>58</v>
      </c>
      <c r="F36" s="11" t="s">
        <v>10</v>
      </c>
      <c r="G36" s="12">
        <v>3</v>
      </c>
      <c r="H36" s="9">
        <v>300</v>
      </c>
      <c r="I36" s="9">
        <f>sales[[#This Row],[Quantity]]*sales[[#This Row],[Price per Unit]]</f>
        <v>900</v>
      </c>
      <c r="J36" s="9">
        <f>sales[[#This Row],[Total_Sales]]*$O$6</f>
        <v>13.5</v>
      </c>
    </row>
    <row r="37" spans="1:10" x14ac:dyDescent="0.35">
      <c r="A37">
        <v>36</v>
      </c>
      <c r="B37" s="10">
        <v>45101</v>
      </c>
      <c r="C37" s="8" t="s">
        <v>48</v>
      </c>
      <c r="D37" s="11" t="s">
        <v>9</v>
      </c>
      <c r="E37" s="12">
        <v>52</v>
      </c>
      <c r="F37" s="11" t="s">
        <v>10</v>
      </c>
      <c r="G37" s="12">
        <v>3</v>
      </c>
      <c r="H37" s="9">
        <v>300</v>
      </c>
      <c r="I37" s="9">
        <f>sales[[#This Row],[Quantity]]*sales[[#This Row],[Price per Unit]]</f>
        <v>900</v>
      </c>
      <c r="J37" s="9">
        <f>sales[[#This Row],[Total_Sales]]*$O$6</f>
        <v>13.5</v>
      </c>
    </row>
    <row r="38" spans="1:10" x14ac:dyDescent="0.35">
      <c r="A38">
        <v>37</v>
      </c>
      <c r="B38" s="10">
        <v>45069</v>
      </c>
      <c r="C38" s="8" t="s">
        <v>49</v>
      </c>
      <c r="D38" s="11" t="s">
        <v>12</v>
      </c>
      <c r="E38" s="12">
        <v>18</v>
      </c>
      <c r="F38" s="11" t="s">
        <v>10</v>
      </c>
      <c r="G38" s="12">
        <v>3</v>
      </c>
      <c r="H38" s="9">
        <v>25</v>
      </c>
      <c r="I38" s="9">
        <f>sales[[#This Row],[Quantity]]*sales[[#This Row],[Price per Unit]]</f>
        <v>75</v>
      </c>
      <c r="J38" s="9">
        <f>sales[[#This Row],[Total_Sales]]*$O$6</f>
        <v>1.125</v>
      </c>
    </row>
    <row r="39" spans="1:10" x14ac:dyDescent="0.35">
      <c r="A39">
        <v>38</v>
      </c>
      <c r="B39" s="10">
        <v>45006</v>
      </c>
      <c r="C39" s="8" t="s">
        <v>50</v>
      </c>
      <c r="D39" s="11" t="s">
        <v>9</v>
      </c>
      <c r="E39" s="12">
        <v>38</v>
      </c>
      <c r="F39" s="11" t="s">
        <v>10</v>
      </c>
      <c r="G39" s="12">
        <v>4</v>
      </c>
      <c r="H39" s="9">
        <v>50</v>
      </c>
      <c r="I39" s="9">
        <f>sales[[#This Row],[Quantity]]*sales[[#This Row],[Price per Unit]]</f>
        <v>200</v>
      </c>
      <c r="J39" s="9">
        <f>sales[[#This Row],[Total_Sales]]*$O$6</f>
        <v>3</v>
      </c>
    </row>
    <row r="40" spans="1:10" x14ac:dyDescent="0.35">
      <c r="A40">
        <v>39</v>
      </c>
      <c r="B40" s="10">
        <v>45037</v>
      </c>
      <c r="C40" s="8" t="s">
        <v>51</v>
      </c>
      <c r="D40" s="11" t="s">
        <v>9</v>
      </c>
      <c r="E40" s="12">
        <v>23</v>
      </c>
      <c r="F40" s="11" t="s">
        <v>13</v>
      </c>
      <c r="G40" s="12">
        <v>4</v>
      </c>
      <c r="H40" s="9">
        <v>30</v>
      </c>
      <c r="I40" s="9">
        <f>sales[[#This Row],[Quantity]]*sales[[#This Row],[Price per Unit]]</f>
        <v>120</v>
      </c>
      <c r="J40" s="9">
        <f>sales[[#This Row],[Total_Sales]]*$O$6</f>
        <v>1.7999999999999998</v>
      </c>
    </row>
    <row r="41" spans="1:10" x14ac:dyDescent="0.35">
      <c r="A41">
        <v>40</v>
      </c>
      <c r="B41" s="10">
        <v>45099</v>
      </c>
      <c r="C41" s="8" t="s">
        <v>52</v>
      </c>
      <c r="D41" s="11" t="s">
        <v>9</v>
      </c>
      <c r="E41" s="12">
        <v>45</v>
      </c>
      <c r="F41" s="11" t="s">
        <v>10</v>
      </c>
      <c r="G41" s="12">
        <v>1</v>
      </c>
      <c r="H41" s="9">
        <v>50</v>
      </c>
      <c r="I41" s="9">
        <f>sales[[#This Row],[Quantity]]*sales[[#This Row],[Price per Unit]]</f>
        <v>50</v>
      </c>
      <c r="J41" s="9">
        <f>sales[[#This Row],[Total_Sales]]*$O$6</f>
        <v>0.75</v>
      </c>
    </row>
    <row r="42" spans="1:10" x14ac:dyDescent="0.35">
      <c r="A42">
        <v>41</v>
      </c>
      <c r="B42" s="10">
        <v>44979</v>
      </c>
      <c r="C42" s="8" t="s">
        <v>53</v>
      </c>
      <c r="D42" s="11" t="s">
        <v>9</v>
      </c>
      <c r="E42" s="12">
        <v>34</v>
      </c>
      <c r="F42" s="11" t="s">
        <v>13</v>
      </c>
      <c r="G42" s="12">
        <v>2</v>
      </c>
      <c r="H42" s="9">
        <v>25</v>
      </c>
      <c r="I42" s="9">
        <f>sales[[#This Row],[Quantity]]*sales[[#This Row],[Price per Unit]]</f>
        <v>50</v>
      </c>
      <c r="J42" s="9">
        <f>sales[[#This Row],[Total_Sales]]*$O$6</f>
        <v>0.75</v>
      </c>
    </row>
    <row r="43" spans="1:10" x14ac:dyDescent="0.35">
      <c r="A43">
        <v>42</v>
      </c>
      <c r="B43" s="10">
        <v>44974</v>
      </c>
      <c r="C43" s="8" t="s">
        <v>54</v>
      </c>
      <c r="D43" s="11" t="s">
        <v>9</v>
      </c>
      <c r="E43" s="12">
        <v>22</v>
      </c>
      <c r="F43" s="11" t="s">
        <v>13</v>
      </c>
      <c r="G43" s="12">
        <v>3</v>
      </c>
      <c r="H43" s="9">
        <v>300</v>
      </c>
      <c r="I43" s="9">
        <f>sales[[#This Row],[Quantity]]*sales[[#This Row],[Price per Unit]]</f>
        <v>900</v>
      </c>
      <c r="J43" s="9">
        <f>sales[[#This Row],[Total_Sales]]*$O$6</f>
        <v>13.5</v>
      </c>
    </row>
    <row r="44" spans="1:10" x14ac:dyDescent="0.35">
      <c r="A44">
        <v>43</v>
      </c>
      <c r="B44" s="10">
        <v>45121</v>
      </c>
      <c r="C44" s="8" t="s">
        <v>55</v>
      </c>
      <c r="D44" s="11" t="s">
        <v>12</v>
      </c>
      <c r="E44" s="12">
        <v>48</v>
      </c>
      <c r="F44" s="11" t="s">
        <v>13</v>
      </c>
      <c r="G44" s="12">
        <v>1</v>
      </c>
      <c r="H44" s="9">
        <v>300</v>
      </c>
      <c r="I44" s="9">
        <f>sales[[#This Row],[Quantity]]*sales[[#This Row],[Price per Unit]]</f>
        <v>300</v>
      </c>
      <c r="J44" s="9">
        <f>sales[[#This Row],[Total_Sales]]*$O$6</f>
        <v>4.5</v>
      </c>
    </row>
    <row r="45" spans="1:10" x14ac:dyDescent="0.35">
      <c r="A45">
        <v>44</v>
      </c>
      <c r="B45" s="10">
        <v>44976</v>
      </c>
      <c r="C45" s="8" t="s">
        <v>56</v>
      </c>
      <c r="D45" s="11" t="s">
        <v>12</v>
      </c>
      <c r="E45" s="12">
        <v>22</v>
      </c>
      <c r="F45" s="11" t="s">
        <v>13</v>
      </c>
      <c r="G45" s="12">
        <v>1</v>
      </c>
      <c r="H45" s="9">
        <v>25</v>
      </c>
      <c r="I45" s="9">
        <f>sales[[#This Row],[Quantity]]*sales[[#This Row],[Price per Unit]]</f>
        <v>25</v>
      </c>
      <c r="J45" s="9">
        <f>sales[[#This Row],[Total_Sales]]*$O$6</f>
        <v>0.375</v>
      </c>
    </row>
    <row r="46" spans="1:10" x14ac:dyDescent="0.35">
      <c r="A46">
        <v>45</v>
      </c>
      <c r="B46" s="10">
        <v>45110</v>
      </c>
      <c r="C46" s="8" t="s">
        <v>57</v>
      </c>
      <c r="D46" s="11" t="s">
        <v>12</v>
      </c>
      <c r="E46" s="12">
        <v>55</v>
      </c>
      <c r="F46" s="11" t="s">
        <v>15</v>
      </c>
      <c r="G46" s="12">
        <v>1</v>
      </c>
      <c r="H46" s="9">
        <v>30</v>
      </c>
      <c r="I46" s="9">
        <f>sales[[#This Row],[Quantity]]*sales[[#This Row],[Price per Unit]]</f>
        <v>30</v>
      </c>
      <c r="J46" s="9">
        <f>sales[[#This Row],[Total_Sales]]*$O$6</f>
        <v>0.44999999999999996</v>
      </c>
    </row>
    <row r="47" spans="1:10" x14ac:dyDescent="0.35">
      <c r="A47">
        <v>46</v>
      </c>
      <c r="B47" s="10">
        <v>45103</v>
      </c>
      <c r="C47" s="8" t="s">
        <v>58</v>
      </c>
      <c r="D47" s="11" t="s">
        <v>12</v>
      </c>
      <c r="E47" s="12">
        <v>20</v>
      </c>
      <c r="F47" s="11" t="s">
        <v>15</v>
      </c>
      <c r="G47" s="12">
        <v>4</v>
      </c>
      <c r="H47" s="9">
        <v>300</v>
      </c>
      <c r="I47" s="9">
        <f>sales[[#This Row],[Quantity]]*sales[[#This Row],[Price per Unit]]</f>
        <v>1200</v>
      </c>
      <c r="J47" s="9">
        <f>sales[[#This Row],[Total_Sales]]*$O$6</f>
        <v>18</v>
      </c>
    </row>
    <row r="48" spans="1:10" x14ac:dyDescent="0.35">
      <c r="A48">
        <v>47</v>
      </c>
      <c r="B48" s="10">
        <v>45236</v>
      </c>
      <c r="C48" s="8" t="s">
        <v>59</v>
      </c>
      <c r="D48" s="11" t="s">
        <v>12</v>
      </c>
      <c r="E48" s="12">
        <v>40</v>
      </c>
      <c r="F48" s="11" t="s">
        <v>10</v>
      </c>
      <c r="G48" s="12">
        <v>3</v>
      </c>
      <c r="H48" s="9">
        <v>500</v>
      </c>
      <c r="I48" s="9">
        <f>sales[[#This Row],[Quantity]]*sales[[#This Row],[Price per Unit]]</f>
        <v>1500</v>
      </c>
      <c r="J48" s="9">
        <f>sales[[#This Row],[Total_Sales]]*$O$6</f>
        <v>22.5</v>
      </c>
    </row>
    <row r="49" spans="1:10" x14ac:dyDescent="0.35">
      <c r="A49">
        <v>48</v>
      </c>
      <c r="B49" s="10">
        <v>45062</v>
      </c>
      <c r="C49" s="8" t="s">
        <v>60</v>
      </c>
      <c r="D49" s="11" t="s">
        <v>9</v>
      </c>
      <c r="E49" s="12">
        <v>54</v>
      </c>
      <c r="F49" s="11" t="s">
        <v>15</v>
      </c>
      <c r="G49" s="12">
        <v>3</v>
      </c>
      <c r="H49" s="9">
        <v>300</v>
      </c>
      <c r="I49" s="9">
        <f>sales[[#This Row],[Quantity]]*sales[[#This Row],[Price per Unit]]</f>
        <v>900</v>
      </c>
      <c r="J49" s="9">
        <f>sales[[#This Row],[Total_Sales]]*$O$6</f>
        <v>13.5</v>
      </c>
    </row>
    <row r="50" spans="1:10" x14ac:dyDescent="0.35">
      <c r="A50">
        <v>49</v>
      </c>
      <c r="B50" s="10">
        <v>44949</v>
      </c>
      <c r="C50" s="8" t="s">
        <v>61</v>
      </c>
      <c r="D50" s="11" t="s">
        <v>12</v>
      </c>
      <c r="E50" s="12">
        <v>54</v>
      </c>
      <c r="F50" s="11" t="s">
        <v>15</v>
      </c>
      <c r="G50" s="12">
        <v>2</v>
      </c>
      <c r="H50" s="9">
        <v>500</v>
      </c>
      <c r="I50" s="9">
        <f>sales[[#This Row],[Quantity]]*sales[[#This Row],[Price per Unit]]</f>
        <v>1000</v>
      </c>
      <c r="J50" s="9">
        <f>sales[[#This Row],[Total_Sales]]*$O$6</f>
        <v>15</v>
      </c>
    </row>
    <row r="51" spans="1:10" x14ac:dyDescent="0.35">
      <c r="A51">
        <v>50</v>
      </c>
      <c r="B51" s="10">
        <v>45162</v>
      </c>
      <c r="C51" s="8" t="s">
        <v>62</v>
      </c>
      <c r="D51" s="11" t="s">
        <v>12</v>
      </c>
      <c r="E51" s="12">
        <v>27</v>
      </c>
      <c r="F51" s="11" t="s">
        <v>10</v>
      </c>
      <c r="G51" s="12">
        <v>3</v>
      </c>
      <c r="H51" s="9">
        <v>25</v>
      </c>
      <c r="I51" s="9">
        <f>sales[[#This Row],[Quantity]]*sales[[#This Row],[Price per Unit]]</f>
        <v>75</v>
      </c>
      <c r="J51" s="9">
        <f>sales[[#This Row],[Total_Sales]]*$O$6</f>
        <v>1.125</v>
      </c>
    </row>
    <row r="52" spans="1:10" x14ac:dyDescent="0.35">
      <c r="A52">
        <v>51</v>
      </c>
      <c r="B52" s="10">
        <v>45201</v>
      </c>
      <c r="C52" s="8" t="s">
        <v>63</v>
      </c>
      <c r="D52" s="11" t="s">
        <v>9</v>
      </c>
      <c r="E52" s="12">
        <v>27</v>
      </c>
      <c r="F52" s="11" t="s">
        <v>10</v>
      </c>
      <c r="G52" s="12">
        <v>3</v>
      </c>
      <c r="H52" s="9">
        <v>25</v>
      </c>
      <c r="I52" s="9">
        <f>sales[[#This Row],[Quantity]]*sales[[#This Row],[Price per Unit]]</f>
        <v>75</v>
      </c>
      <c r="J52" s="9">
        <f>sales[[#This Row],[Total_Sales]]*$O$6</f>
        <v>1.125</v>
      </c>
    </row>
    <row r="53" spans="1:10" x14ac:dyDescent="0.35">
      <c r="A53">
        <v>52</v>
      </c>
      <c r="B53" s="10">
        <v>44990</v>
      </c>
      <c r="C53" s="8" t="s">
        <v>64</v>
      </c>
      <c r="D53" s="11" t="s">
        <v>12</v>
      </c>
      <c r="E53" s="12">
        <v>36</v>
      </c>
      <c r="F53" s="11" t="s">
        <v>10</v>
      </c>
      <c r="G53" s="12">
        <v>1</v>
      </c>
      <c r="H53" s="9">
        <v>300</v>
      </c>
      <c r="I53" s="9">
        <f>sales[[#This Row],[Quantity]]*sales[[#This Row],[Price per Unit]]</f>
        <v>300</v>
      </c>
      <c r="J53" s="9">
        <f>sales[[#This Row],[Total_Sales]]*$O$6</f>
        <v>4.5</v>
      </c>
    </row>
    <row r="54" spans="1:10" x14ac:dyDescent="0.35">
      <c r="A54">
        <v>53</v>
      </c>
      <c r="B54" s="10">
        <v>45120</v>
      </c>
      <c r="C54" s="8" t="s">
        <v>65</v>
      </c>
      <c r="D54" s="11" t="s">
        <v>9</v>
      </c>
      <c r="E54" s="12">
        <v>34</v>
      </c>
      <c r="F54" s="11" t="s">
        <v>15</v>
      </c>
      <c r="G54" s="12">
        <v>2</v>
      </c>
      <c r="H54" s="9">
        <v>50</v>
      </c>
      <c r="I54" s="9">
        <f>sales[[#This Row],[Quantity]]*sales[[#This Row],[Price per Unit]]</f>
        <v>100</v>
      </c>
      <c r="J54" s="9">
        <f>sales[[#This Row],[Total_Sales]]*$O$6</f>
        <v>1.5</v>
      </c>
    </row>
    <row r="55" spans="1:10" x14ac:dyDescent="0.35">
      <c r="A55">
        <v>54</v>
      </c>
      <c r="B55" s="10">
        <v>44967</v>
      </c>
      <c r="C55" s="8" t="s">
        <v>66</v>
      </c>
      <c r="D55" s="11" t="s">
        <v>12</v>
      </c>
      <c r="E55" s="12">
        <v>38</v>
      </c>
      <c r="F55" s="11" t="s">
        <v>15</v>
      </c>
      <c r="G55" s="12">
        <v>3</v>
      </c>
      <c r="H55" s="9">
        <v>500</v>
      </c>
      <c r="I55" s="9">
        <f>sales[[#This Row],[Quantity]]*sales[[#This Row],[Price per Unit]]</f>
        <v>1500</v>
      </c>
      <c r="J55" s="9">
        <f>sales[[#This Row],[Total_Sales]]*$O$6</f>
        <v>22.5</v>
      </c>
    </row>
    <row r="56" spans="1:10" x14ac:dyDescent="0.35">
      <c r="A56">
        <v>55</v>
      </c>
      <c r="B56" s="10">
        <v>45209</v>
      </c>
      <c r="C56" s="8" t="s">
        <v>67</v>
      </c>
      <c r="D56" s="11" t="s">
        <v>9</v>
      </c>
      <c r="E56" s="12">
        <v>31</v>
      </c>
      <c r="F56" s="11" t="s">
        <v>10</v>
      </c>
      <c r="G56" s="12">
        <v>4</v>
      </c>
      <c r="H56" s="9">
        <v>30</v>
      </c>
      <c r="I56" s="9">
        <f>sales[[#This Row],[Quantity]]*sales[[#This Row],[Price per Unit]]</f>
        <v>120</v>
      </c>
      <c r="J56" s="9">
        <f>sales[[#This Row],[Total_Sales]]*$O$6</f>
        <v>1.7999999999999998</v>
      </c>
    </row>
    <row r="57" spans="1:10" x14ac:dyDescent="0.35">
      <c r="A57">
        <v>56</v>
      </c>
      <c r="B57" s="10">
        <v>45077</v>
      </c>
      <c r="C57" s="8" t="s">
        <v>68</v>
      </c>
      <c r="D57" s="11" t="s">
        <v>12</v>
      </c>
      <c r="E57" s="12">
        <v>26</v>
      </c>
      <c r="F57" s="11" t="s">
        <v>13</v>
      </c>
      <c r="G57" s="12">
        <v>3</v>
      </c>
      <c r="H57" s="9">
        <v>300</v>
      </c>
      <c r="I57" s="9">
        <f>sales[[#This Row],[Quantity]]*sales[[#This Row],[Price per Unit]]</f>
        <v>900</v>
      </c>
      <c r="J57" s="9">
        <f>sales[[#This Row],[Total_Sales]]*$O$6</f>
        <v>13.5</v>
      </c>
    </row>
    <row r="58" spans="1:10" x14ac:dyDescent="0.35">
      <c r="A58">
        <v>57</v>
      </c>
      <c r="B58" s="10">
        <v>45248</v>
      </c>
      <c r="C58" s="8" t="s">
        <v>69</v>
      </c>
      <c r="D58" s="11" t="s">
        <v>12</v>
      </c>
      <c r="E58" s="12">
        <v>63</v>
      </c>
      <c r="F58" s="11" t="s">
        <v>10</v>
      </c>
      <c r="G58" s="12">
        <v>1</v>
      </c>
      <c r="H58" s="9">
        <v>30</v>
      </c>
      <c r="I58" s="9">
        <f>sales[[#This Row],[Quantity]]*sales[[#This Row],[Price per Unit]]</f>
        <v>30</v>
      </c>
      <c r="J58" s="9">
        <f>sales[[#This Row],[Total_Sales]]*$O$6</f>
        <v>0.44999999999999996</v>
      </c>
    </row>
    <row r="59" spans="1:10" x14ac:dyDescent="0.35">
      <c r="A59">
        <v>58</v>
      </c>
      <c r="B59" s="10">
        <v>45243</v>
      </c>
      <c r="C59" s="8" t="s">
        <v>70</v>
      </c>
      <c r="D59" s="11" t="s">
        <v>9</v>
      </c>
      <c r="E59" s="12">
        <v>18</v>
      </c>
      <c r="F59" s="11" t="s">
        <v>13</v>
      </c>
      <c r="G59" s="12">
        <v>4</v>
      </c>
      <c r="H59" s="9">
        <v>300</v>
      </c>
      <c r="I59" s="9">
        <f>sales[[#This Row],[Quantity]]*sales[[#This Row],[Price per Unit]]</f>
        <v>1200</v>
      </c>
      <c r="J59" s="9">
        <f>sales[[#This Row],[Total_Sales]]*$O$6</f>
        <v>18</v>
      </c>
    </row>
    <row r="60" spans="1:10" x14ac:dyDescent="0.35">
      <c r="A60">
        <v>59</v>
      </c>
      <c r="B60" s="10">
        <v>45112</v>
      </c>
      <c r="C60" s="8" t="s">
        <v>71</v>
      </c>
      <c r="D60" s="11" t="s">
        <v>9</v>
      </c>
      <c r="E60" s="12">
        <v>62</v>
      </c>
      <c r="F60" s="11" t="s">
        <v>13</v>
      </c>
      <c r="G60" s="12">
        <v>1</v>
      </c>
      <c r="H60" s="9">
        <v>50</v>
      </c>
      <c r="I60" s="9">
        <f>sales[[#This Row],[Quantity]]*sales[[#This Row],[Price per Unit]]</f>
        <v>50</v>
      </c>
      <c r="J60" s="9">
        <f>sales[[#This Row],[Total_Sales]]*$O$6</f>
        <v>0.75</v>
      </c>
    </row>
    <row r="61" spans="1:10" x14ac:dyDescent="0.35">
      <c r="A61">
        <v>60</v>
      </c>
      <c r="B61" s="10">
        <v>45222</v>
      </c>
      <c r="C61" s="8" t="s">
        <v>72</v>
      </c>
      <c r="D61" s="11" t="s">
        <v>9</v>
      </c>
      <c r="E61" s="12">
        <v>30</v>
      </c>
      <c r="F61" s="11" t="s">
        <v>10</v>
      </c>
      <c r="G61" s="12">
        <v>3</v>
      </c>
      <c r="H61" s="9">
        <v>50</v>
      </c>
      <c r="I61" s="9">
        <f>sales[[#This Row],[Quantity]]*sales[[#This Row],[Price per Unit]]</f>
        <v>150</v>
      </c>
      <c r="J61" s="9">
        <f>sales[[#This Row],[Total_Sales]]*$O$6</f>
        <v>2.25</v>
      </c>
    </row>
    <row r="62" spans="1:10" x14ac:dyDescent="0.35">
      <c r="A62">
        <v>61</v>
      </c>
      <c r="B62" s="10">
        <v>45025</v>
      </c>
      <c r="C62" s="8" t="s">
        <v>73</v>
      </c>
      <c r="D62" s="11" t="s">
        <v>9</v>
      </c>
      <c r="E62" s="12">
        <v>21</v>
      </c>
      <c r="F62" s="11" t="s">
        <v>10</v>
      </c>
      <c r="G62" s="12">
        <v>4</v>
      </c>
      <c r="H62" s="9">
        <v>50</v>
      </c>
      <c r="I62" s="9">
        <f>sales[[#This Row],[Quantity]]*sales[[#This Row],[Price per Unit]]</f>
        <v>200</v>
      </c>
      <c r="J62" s="9">
        <f>sales[[#This Row],[Total_Sales]]*$O$6</f>
        <v>3</v>
      </c>
    </row>
    <row r="63" spans="1:10" x14ac:dyDescent="0.35">
      <c r="A63">
        <v>62</v>
      </c>
      <c r="B63" s="10">
        <v>45287</v>
      </c>
      <c r="C63" s="8" t="s">
        <v>74</v>
      </c>
      <c r="D63" s="11" t="s">
        <v>9</v>
      </c>
      <c r="E63" s="12">
        <v>18</v>
      </c>
      <c r="F63" s="11" t="s">
        <v>10</v>
      </c>
      <c r="G63" s="12">
        <v>2</v>
      </c>
      <c r="H63" s="9">
        <v>50</v>
      </c>
      <c r="I63" s="9">
        <f>sales[[#This Row],[Quantity]]*sales[[#This Row],[Price per Unit]]</f>
        <v>100</v>
      </c>
      <c r="J63" s="9">
        <f>sales[[#This Row],[Total_Sales]]*$O$6</f>
        <v>1.5</v>
      </c>
    </row>
    <row r="64" spans="1:10" x14ac:dyDescent="0.35">
      <c r="A64">
        <v>63</v>
      </c>
      <c r="B64" s="10">
        <v>44962</v>
      </c>
      <c r="C64" s="8" t="s">
        <v>75</v>
      </c>
      <c r="D64" s="11" t="s">
        <v>9</v>
      </c>
      <c r="E64" s="12">
        <v>57</v>
      </c>
      <c r="F64" s="11" t="s">
        <v>15</v>
      </c>
      <c r="G64" s="12">
        <v>2</v>
      </c>
      <c r="H64" s="9">
        <v>25</v>
      </c>
      <c r="I64" s="9">
        <f>sales[[#This Row],[Quantity]]*sales[[#This Row],[Price per Unit]]</f>
        <v>50</v>
      </c>
      <c r="J64" s="9">
        <f>sales[[#This Row],[Total_Sales]]*$O$6</f>
        <v>0.75</v>
      </c>
    </row>
    <row r="65" spans="1:10" x14ac:dyDescent="0.35">
      <c r="A65">
        <v>64</v>
      </c>
      <c r="B65" s="10">
        <v>44950</v>
      </c>
      <c r="C65" s="8" t="s">
        <v>76</v>
      </c>
      <c r="D65" s="11" t="s">
        <v>9</v>
      </c>
      <c r="E65" s="12">
        <v>49</v>
      </c>
      <c r="F65" s="11" t="s">
        <v>13</v>
      </c>
      <c r="G65" s="12">
        <v>4</v>
      </c>
      <c r="H65" s="9">
        <v>25</v>
      </c>
      <c r="I65" s="9">
        <f>sales[[#This Row],[Quantity]]*sales[[#This Row],[Price per Unit]]</f>
        <v>100</v>
      </c>
      <c r="J65" s="9">
        <f>sales[[#This Row],[Total_Sales]]*$O$6</f>
        <v>1.5</v>
      </c>
    </row>
    <row r="66" spans="1:10" x14ac:dyDescent="0.35">
      <c r="A66">
        <v>65</v>
      </c>
      <c r="B66" s="10">
        <v>45265</v>
      </c>
      <c r="C66" s="8" t="s">
        <v>77</v>
      </c>
      <c r="D66" s="11" t="s">
        <v>9</v>
      </c>
      <c r="E66" s="12">
        <v>51</v>
      </c>
      <c r="F66" s="11" t="s">
        <v>15</v>
      </c>
      <c r="G66" s="12">
        <v>4</v>
      </c>
      <c r="H66" s="9">
        <v>500</v>
      </c>
      <c r="I66" s="9">
        <f>sales[[#This Row],[Quantity]]*sales[[#This Row],[Price per Unit]]</f>
        <v>2000</v>
      </c>
      <c r="J66" s="9">
        <f>sales[[#This Row],[Total_Sales]]*$O$6</f>
        <v>30</v>
      </c>
    </row>
    <row r="67" spans="1:10" x14ac:dyDescent="0.35">
      <c r="A67">
        <v>66</v>
      </c>
      <c r="B67" s="10">
        <v>45043</v>
      </c>
      <c r="C67" s="8" t="s">
        <v>78</v>
      </c>
      <c r="D67" s="11" t="s">
        <v>12</v>
      </c>
      <c r="E67" s="12">
        <v>45</v>
      </c>
      <c r="F67" s="11" t="s">
        <v>15</v>
      </c>
      <c r="G67" s="12">
        <v>1</v>
      </c>
      <c r="H67" s="9">
        <v>30</v>
      </c>
      <c r="I67" s="9">
        <f>sales[[#This Row],[Quantity]]*sales[[#This Row],[Price per Unit]]</f>
        <v>30</v>
      </c>
      <c r="J67" s="9">
        <f>sales[[#This Row],[Total_Sales]]*$O$6</f>
        <v>0.44999999999999996</v>
      </c>
    </row>
    <row r="68" spans="1:10" x14ac:dyDescent="0.35">
      <c r="A68">
        <v>67</v>
      </c>
      <c r="B68" s="10">
        <v>45075</v>
      </c>
      <c r="C68" s="8" t="s">
        <v>79</v>
      </c>
      <c r="D68" s="11" t="s">
        <v>12</v>
      </c>
      <c r="E68" s="12">
        <v>48</v>
      </c>
      <c r="F68" s="11" t="s">
        <v>10</v>
      </c>
      <c r="G68" s="12">
        <v>4</v>
      </c>
      <c r="H68" s="9">
        <v>300</v>
      </c>
      <c r="I68" s="9">
        <f>sales[[#This Row],[Quantity]]*sales[[#This Row],[Price per Unit]]</f>
        <v>1200</v>
      </c>
      <c r="J68" s="9">
        <f>sales[[#This Row],[Total_Sales]]*$O$6</f>
        <v>18</v>
      </c>
    </row>
    <row r="69" spans="1:10" x14ac:dyDescent="0.35">
      <c r="A69">
        <v>68</v>
      </c>
      <c r="B69" s="10">
        <v>44967</v>
      </c>
      <c r="C69" s="8" t="s">
        <v>80</v>
      </c>
      <c r="D69" s="11" t="s">
        <v>9</v>
      </c>
      <c r="E69" s="12">
        <v>25</v>
      </c>
      <c r="F69" s="11" t="s">
        <v>15</v>
      </c>
      <c r="G69" s="12">
        <v>1</v>
      </c>
      <c r="H69" s="9">
        <v>300</v>
      </c>
      <c r="I69" s="9">
        <f>sales[[#This Row],[Quantity]]*sales[[#This Row],[Price per Unit]]</f>
        <v>300</v>
      </c>
      <c r="J69" s="9">
        <f>sales[[#This Row],[Total_Sales]]*$O$6</f>
        <v>4.5</v>
      </c>
    </row>
    <row r="70" spans="1:10" x14ac:dyDescent="0.35">
      <c r="A70">
        <v>69</v>
      </c>
      <c r="B70" s="10">
        <v>45046</v>
      </c>
      <c r="C70" s="8" t="s">
        <v>81</v>
      </c>
      <c r="D70" s="11" t="s">
        <v>12</v>
      </c>
      <c r="E70" s="12">
        <v>56</v>
      </c>
      <c r="F70" s="11" t="s">
        <v>10</v>
      </c>
      <c r="G70" s="12">
        <v>3</v>
      </c>
      <c r="H70" s="9">
        <v>25</v>
      </c>
      <c r="I70" s="9">
        <f>sales[[#This Row],[Quantity]]*sales[[#This Row],[Price per Unit]]</f>
        <v>75</v>
      </c>
      <c r="J70" s="9">
        <f>sales[[#This Row],[Total_Sales]]*$O$6</f>
        <v>1.125</v>
      </c>
    </row>
    <row r="71" spans="1:10" x14ac:dyDescent="0.35">
      <c r="A71">
        <v>70</v>
      </c>
      <c r="B71" s="10">
        <v>44978</v>
      </c>
      <c r="C71" s="8" t="s">
        <v>82</v>
      </c>
      <c r="D71" s="11" t="s">
        <v>12</v>
      </c>
      <c r="E71" s="12">
        <v>43</v>
      </c>
      <c r="F71" s="11" t="s">
        <v>13</v>
      </c>
      <c r="G71" s="12">
        <v>1</v>
      </c>
      <c r="H71" s="9">
        <v>300</v>
      </c>
      <c r="I71" s="9">
        <f>sales[[#This Row],[Quantity]]*sales[[#This Row],[Price per Unit]]</f>
        <v>300</v>
      </c>
      <c r="J71" s="9">
        <f>sales[[#This Row],[Total_Sales]]*$O$6</f>
        <v>4.5</v>
      </c>
    </row>
    <row r="72" spans="1:10" x14ac:dyDescent="0.35">
      <c r="A72">
        <v>71</v>
      </c>
      <c r="B72" s="10">
        <v>45121</v>
      </c>
      <c r="C72" s="8" t="s">
        <v>83</v>
      </c>
      <c r="D72" s="11" t="s">
        <v>12</v>
      </c>
      <c r="E72" s="12">
        <v>51</v>
      </c>
      <c r="F72" s="11" t="s">
        <v>10</v>
      </c>
      <c r="G72" s="12">
        <v>4</v>
      </c>
      <c r="H72" s="9">
        <v>25</v>
      </c>
      <c r="I72" s="9">
        <f>sales[[#This Row],[Quantity]]*sales[[#This Row],[Price per Unit]]</f>
        <v>100</v>
      </c>
      <c r="J72" s="9">
        <f>sales[[#This Row],[Total_Sales]]*$O$6</f>
        <v>1.5</v>
      </c>
    </row>
    <row r="73" spans="1:10" x14ac:dyDescent="0.35">
      <c r="A73">
        <v>72</v>
      </c>
      <c r="B73" s="10">
        <v>45069</v>
      </c>
      <c r="C73" s="8" t="s">
        <v>84</v>
      </c>
      <c r="D73" s="11" t="s">
        <v>12</v>
      </c>
      <c r="E73" s="12">
        <v>20</v>
      </c>
      <c r="F73" s="11" t="s">
        <v>15</v>
      </c>
      <c r="G73" s="12">
        <v>4</v>
      </c>
      <c r="H73" s="9">
        <v>500</v>
      </c>
      <c r="I73" s="9">
        <f>sales[[#This Row],[Quantity]]*sales[[#This Row],[Price per Unit]]</f>
        <v>2000</v>
      </c>
      <c r="J73" s="9">
        <f>sales[[#This Row],[Total_Sales]]*$O$6</f>
        <v>30</v>
      </c>
    </row>
    <row r="74" spans="1:10" x14ac:dyDescent="0.35">
      <c r="A74">
        <v>73</v>
      </c>
      <c r="B74" s="10">
        <v>45159</v>
      </c>
      <c r="C74" s="8" t="s">
        <v>85</v>
      </c>
      <c r="D74" s="11" t="s">
        <v>9</v>
      </c>
      <c r="E74" s="12">
        <v>29</v>
      </c>
      <c r="F74" s="11" t="s">
        <v>15</v>
      </c>
      <c r="G74" s="12">
        <v>3</v>
      </c>
      <c r="H74" s="9">
        <v>30</v>
      </c>
      <c r="I74" s="9">
        <f>sales[[#This Row],[Quantity]]*sales[[#This Row],[Price per Unit]]</f>
        <v>90</v>
      </c>
      <c r="J74" s="9">
        <f>sales[[#This Row],[Total_Sales]]*$O$6</f>
        <v>1.3499999999999999</v>
      </c>
    </row>
    <row r="75" spans="1:10" x14ac:dyDescent="0.35">
      <c r="A75">
        <v>74</v>
      </c>
      <c r="B75" s="10">
        <v>45252</v>
      </c>
      <c r="C75" s="8" t="s">
        <v>86</v>
      </c>
      <c r="D75" s="11" t="s">
        <v>12</v>
      </c>
      <c r="E75" s="12">
        <v>18</v>
      </c>
      <c r="F75" s="11" t="s">
        <v>10</v>
      </c>
      <c r="G75" s="12">
        <v>4</v>
      </c>
      <c r="H75" s="9">
        <v>500</v>
      </c>
      <c r="I75" s="9">
        <f>sales[[#This Row],[Quantity]]*sales[[#This Row],[Price per Unit]]</f>
        <v>2000</v>
      </c>
      <c r="J75" s="9">
        <f>sales[[#This Row],[Total_Sales]]*$O$6</f>
        <v>30</v>
      </c>
    </row>
    <row r="76" spans="1:10" x14ac:dyDescent="0.35">
      <c r="A76">
        <v>75</v>
      </c>
      <c r="B76" s="10">
        <v>45113</v>
      </c>
      <c r="C76" s="8" t="s">
        <v>87</v>
      </c>
      <c r="D76" s="11" t="s">
        <v>9</v>
      </c>
      <c r="E76" s="12">
        <v>61</v>
      </c>
      <c r="F76" s="11" t="s">
        <v>10</v>
      </c>
      <c r="G76" s="12">
        <v>4</v>
      </c>
      <c r="H76" s="9">
        <v>50</v>
      </c>
      <c r="I76" s="9">
        <f>sales[[#This Row],[Quantity]]*sales[[#This Row],[Price per Unit]]</f>
        <v>200</v>
      </c>
      <c r="J76" s="9">
        <f>sales[[#This Row],[Total_Sales]]*$O$6</f>
        <v>3</v>
      </c>
    </row>
    <row r="77" spans="1:10" x14ac:dyDescent="0.35">
      <c r="A77">
        <v>76</v>
      </c>
      <c r="B77" s="10">
        <v>45010</v>
      </c>
      <c r="C77" s="8" t="s">
        <v>88</v>
      </c>
      <c r="D77" s="11" t="s">
        <v>12</v>
      </c>
      <c r="E77" s="12">
        <v>22</v>
      </c>
      <c r="F77" s="11" t="s">
        <v>15</v>
      </c>
      <c r="G77" s="12">
        <v>2</v>
      </c>
      <c r="H77" s="9">
        <v>50</v>
      </c>
      <c r="I77" s="9">
        <f>sales[[#This Row],[Quantity]]*sales[[#This Row],[Price per Unit]]</f>
        <v>100</v>
      </c>
      <c r="J77" s="9">
        <f>sales[[#This Row],[Total_Sales]]*$O$6</f>
        <v>1.5</v>
      </c>
    </row>
    <row r="78" spans="1:10" x14ac:dyDescent="0.35">
      <c r="A78">
        <v>77</v>
      </c>
      <c r="B78" s="10">
        <v>45116</v>
      </c>
      <c r="C78" s="8" t="s">
        <v>89</v>
      </c>
      <c r="D78" s="11" t="s">
        <v>12</v>
      </c>
      <c r="E78" s="12">
        <v>47</v>
      </c>
      <c r="F78" s="11" t="s">
        <v>13</v>
      </c>
      <c r="G78" s="12">
        <v>2</v>
      </c>
      <c r="H78" s="9">
        <v>50</v>
      </c>
      <c r="I78" s="9">
        <f>sales[[#This Row],[Quantity]]*sales[[#This Row],[Price per Unit]]</f>
        <v>100</v>
      </c>
      <c r="J78" s="9">
        <f>sales[[#This Row],[Total_Sales]]*$O$6</f>
        <v>1.5</v>
      </c>
    </row>
    <row r="79" spans="1:10" x14ac:dyDescent="0.35">
      <c r="A79">
        <v>78</v>
      </c>
      <c r="B79" s="10">
        <v>45108</v>
      </c>
      <c r="C79" s="8" t="s">
        <v>90</v>
      </c>
      <c r="D79" s="11" t="s">
        <v>12</v>
      </c>
      <c r="E79" s="12">
        <v>47</v>
      </c>
      <c r="F79" s="11" t="s">
        <v>13</v>
      </c>
      <c r="G79" s="12">
        <v>3</v>
      </c>
      <c r="H79" s="9">
        <v>500</v>
      </c>
      <c r="I79" s="9">
        <f>sales[[#This Row],[Quantity]]*sales[[#This Row],[Price per Unit]]</f>
        <v>1500</v>
      </c>
      <c r="J79" s="9">
        <f>sales[[#This Row],[Total_Sales]]*$O$6</f>
        <v>22.5</v>
      </c>
    </row>
    <row r="80" spans="1:10" x14ac:dyDescent="0.35">
      <c r="A80">
        <v>79</v>
      </c>
      <c r="B80" s="10">
        <v>45034</v>
      </c>
      <c r="C80" s="8" t="s">
        <v>91</v>
      </c>
      <c r="D80" s="11" t="s">
        <v>9</v>
      </c>
      <c r="E80" s="12">
        <v>34</v>
      </c>
      <c r="F80" s="11" t="s">
        <v>10</v>
      </c>
      <c r="G80" s="12">
        <v>1</v>
      </c>
      <c r="H80" s="9">
        <v>300</v>
      </c>
      <c r="I80" s="9">
        <f>sales[[#This Row],[Quantity]]*sales[[#This Row],[Price per Unit]]</f>
        <v>300</v>
      </c>
      <c r="J80" s="9">
        <f>sales[[#This Row],[Total_Sales]]*$O$6</f>
        <v>4.5</v>
      </c>
    </row>
    <row r="81" spans="1:10" x14ac:dyDescent="0.35">
      <c r="A81">
        <v>80</v>
      </c>
      <c r="B81" s="10">
        <v>45270</v>
      </c>
      <c r="C81" s="8" t="s">
        <v>92</v>
      </c>
      <c r="D81" s="11" t="s">
        <v>12</v>
      </c>
      <c r="E81" s="12">
        <v>64</v>
      </c>
      <c r="F81" s="11" t="s">
        <v>13</v>
      </c>
      <c r="G81" s="12">
        <v>2</v>
      </c>
      <c r="H81" s="9">
        <v>30</v>
      </c>
      <c r="I81" s="9">
        <f>sales[[#This Row],[Quantity]]*sales[[#This Row],[Price per Unit]]</f>
        <v>60</v>
      </c>
      <c r="J81" s="9">
        <f>sales[[#This Row],[Total_Sales]]*$O$6</f>
        <v>0.89999999999999991</v>
      </c>
    </row>
    <row r="82" spans="1:10" x14ac:dyDescent="0.35">
      <c r="A82">
        <v>81</v>
      </c>
      <c r="B82" s="10">
        <v>45063</v>
      </c>
      <c r="C82" s="8" t="s">
        <v>93</v>
      </c>
      <c r="D82" s="11" t="s">
        <v>9</v>
      </c>
      <c r="E82" s="12">
        <v>40</v>
      </c>
      <c r="F82" s="11" t="s">
        <v>15</v>
      </c>
      <c r="G82" s="12">
        <v>1</v>
      </c>
      <c r="H82" s="9">
        <v>50</v>
      </c>
      <c r="I82" s="9">
        <f>sales[[#This Row],[Quantity]]*sales[[#This Row],[Price per Unit]]</f>
        <v>50</v>
      </c>
      <c r="J82" s="9">
        <f>sales[[#This Row],[Total_Sales]]*$O$6</f>
        <v>0.75</v>
      </c>
    </row>
    <row r="83" spans="1:10" x14ac:dyDescent="0.35">
      <c r="A83">
        <v>82</v>
      </c>
      <c r="B83" s="10">
        <v>45286</v>
      </c>
      <c r="C83" s="8" t="s">
        <v>94</v>
      </c>
      <c r="D83" s="11" t="s">
        <v>12</v>
      </c>
      <c r="E83" s="12">
        <v>32</v>
      </c>
      <c r="F83" s="11" t="s">
        <v>10</v>
      </c>
      <c r="G83" s="12">
        <v>4</v>
      </c>
      <c r="H83" s="9">
        <v>50</v>
      </c>
      <c r="I83" s="9">
        <f>sales[[#This Row],[Quantity]]*sales[[#This Row],[Price per Unit]]</f>
        <v>200</v>
      </c>
      <c r="J83" s="9">
        <f>sales[[#This Row],[Total_Sales]]*$O$6</f>
        <v>3</v>
      </c>
    </row>
    <row r="84" spans="1:10" x14ac:dyDescent="0.35">
      <c r="A84">
        <v>83</v>
      </c>
      <c r="B84" s="10">
        <v>45276</v>
      </c>
      <c r="C84" s="8" t="s">
        <v>95</v>
      </c>
      <c r="D84" s="11" t="s">
        <v>9</v>
      </c>
      <c r="E84" s="12">
        <v>54</v>
      </c>
      <c r="F84" s="11" t="s">
        <v>15</v>
      </c>
      <c r="G84" s="12">
        <v>2</v>
      </c>
      <c r="H84" s="9">
        <v>50</v>
      </c>
      <c r="I84" s="9">
        <f>sales[[#This Row],[Quantity]]*sales[[#This Row],[Price per Unit]]</f>
        <v>100</v>
      </c>
      <c r="J84" s="9">
        <f>sales[[#This Row],[Total_Sales]]*$O$6</f>
        <v>1.5</v>
      </c>
    </row>
    <row r="85" spans="1:10" x14ac:dyDescent="0.35">
      <c r="A85">
        <v>84</v>
      </c>
      <c r="B85" s="10">
        <v>45258</v>
      </c>
      <c r="C85" s="8" t="s">
        <v>96</v>
      </c>
      <c r="D85" s="11" t="s">
        <v>12</v>
      </c>
      <c r="E85" s="12">
        <v>38</v>
      </c>
      <c r="F85" s="11" t="s">
        <v>15</v>
      </c>
      <c r="G85" s="12">
        <v>3</v>
      </c>
      <c r="H85" s="9">
        <v>30</v>
      </c>
      <c r="I85" s="9">
        <f>sales[[#This Row],[Quantity]]*sales[[#This Row],[Price per Unit]]</f>
        <v>90</v>
      </c>
      <c r="J85" s="9">
        <f>sales[[#This Row],[Total_Sales]]*$O$6</f>
        <v>1.3499999999999999</v>
      </c>
    </row>
    <row r="86" spans="1:10" x14ac:dyDescent="0.35">
      <c r="A86">
        <v>85</v>
      </c>
      <c r="B86" s="10">
        <v>44963</v>
      </c>
      <c r="C86" s="8" t="s">
        <v>97</v>
      </c>
      <c r="D86" s="11" t="s">
        <v>9</v>
      </c>
      <c r="E86" s="12">
        <v>31</v>
      </c>
      <c r="F86" s="11" t="s">
        <v>13</v>
      </c>
      <c r="G86" s="12">
        <v>3</v>
      </c>
      <c r="H86" s="9">
        <v>50</v>
      </c>
      <c r="I86" s="9">
        <f>sales[[#This Row],[Quantity]]*sales[[#This Row],[Price per Unit]]</f>
        <v>150</v>
      </c>
      <c r="J86" s="9">
        <f>sales[[#This Row],[Total_Sales]]*$O$6</f>
        <v>2.25</v>
      </c>
    </row>
    <row r="87" spans="1:10" x14ac:dyDescent="0.35">
      <c r="A87">
        <v>86</v>
      </c>
      <c r="B87" s="10">
        <v>45238</v>
      </c>
      <c r="C87" s="8" t="s">
        <v>98</v>
      </c>
      <c r="D87" s="11" t="s">
        <v>9</v>
      </c>
      <c r="E87" s="12">
        <v>19</v>
      </c>
      <c r="F87" s="11" t="s">
        <v>10</v>
      </c>
      <c r="G87" s="12">
        <v>3</v>
      </c>
      <c r="H87" s="9">
        <v>30</v>
      </c>
      <c r="I87" s="9">
        <f>sales[[#This Row],[Quantity]]*sales[[#This Row],[Price per Unit]]</f>
        <v>90</v>
      </c>
      <c r="J87" s="9">
        <f>sales[[#This Row],[Total_Sales]]*$O$6</f>
        <v>1.3499999999999999</v>
      </c>
    </row>
    <row r="88" spans="1:10" x14ac:dyDescent="0.35">
      <c r="A88">
        <v>87</v>
      </c>
      <c r="B88" s="10">
        <v>45252</v>
      </c>
      <c r="C88" s="8" t="s">
        <v>99</v>
      </c>
      <c r="D88" s="11" t="s">
        <v>12</v>
      </c>
      <c r="E88" s="12">
        <v>28</v>
      </c>
      <c r="F88" s="11" t="s">
        <v>10</v>
      </c>
      <c r="G88" s="12">
        <v>2</v>
      </c>
      <c r="H88" s="9">
        <v>50</v>
      </c>
      <c r="I88" s="9">
        <f>sales[[#This Row],[Quantity]]*sales[[#This Row],[Price per Unit]]</f>
        <v>100</v>
      </c>
      <c r="J88" s="9">
        <f>sales[[#This Row],[Total_Sales]]*$O$6</f>
        <v>1.5</v>
      </c>
    </row>
    <row r="89" spans="1:10" x14ac:dyDescent="0.35">
      <c r="A89">
        <v>88</v>
      </c>
      <c r="B89" s="10">
        <v>45014</v>
      </c>
      <c r="C89" s="8" t="s">
        <v>100</v>
      </c>
      <c r="D89" s="11" t="s">
        <v>9</v>
      </c>
      <c r="E89" s="12">
        <v>56</v>
      </c>
      <c r="F89" s="11" t="s">
        <v>13</v>
      </c>
      <c r="G89" s="12">
        <v>1</v>
      </c>
      <c r="H89" s="9">
        <v>500</v>
      </c>
      <c r="I89" s="9">
        <f>sales[[#This Row],[Quantity]]*sales[[#This Row],[Price per Unit]]</f>
        <v>500</v>
      </c>
      <c r="J89" s="9">
        <f>sales[[#This Row],[Total_Sales]]*$O$6</f>
        <v>7.5</v>
      </c>
    </row>
    <row r="90" spans="1:10" x14ac:dyDescent="0.35">
      <c r="A90">
        <v>89</v>
      </c>
      <c r="B90" s="10">
        <v>45200</v>
      </c>
      <c r="C90" s="8" t="s">
        <v>101</v>
      </c>
      <c r="D90" s="11" t="s">
        <v>12</v>
      </c>
      <c r="E90" s="12">
        <v>55</v>
      </c>
      <c r="F90" s="11" t="s">
        <v>15</v>
      </c>
      <c r="G90" s="12">
        <v>4</v>
      </c>
      <c r="H90" s="9">
        <v>500</v>
      </c>
      <c r="I90" s="9">
        <f>sales[[#This Row],[Quantity]]*sales[[#This Row],[Price per Unit]]</f>
        <v>2000</v>
      </c>
      <c r="J90" s="9">
        <f>sales[[#This Row],[Total_Sales]]*$O$6</f>
        <v>30</v>
      </c>
    </row>
    <row r="91" spans="1:10" x14ac:dyDescent="0.35">
      <c r="A91">
        <v>90</v>
      </c>
      <c r="B91" s="10">
        <v>45052</v>
      </c>
      <c r="C91" s="8" t="s">
        <v>102</v>
      </c>
      <c r="D91" s="11" t="s">
        <v>12</v>
      </c>
      <c r="E91" s="12">
        <v>51</v>
      </c>
      <c r="F91" s="11" t="s">
        <v>15</v>
      </c>
      <c r="G91" s="12">
        <v>1</v>
      </c>
      <c r="H91" s="9">
        <v>30</v>
      </c>
      <c r="I91" s="9">
        <f>sales[[#This Row],[Quantity]]*sales[[#This Row],[Price per Unit]]</f>
        <v>30</v>
      </c>
      <c r="J91" s="9">
        <f>sales[[#This Row],[Total_Sales]]*$O$6</f>
        <v>0.44999999999999996</v>
      </c>
    </row>
    <row r="92" spans="1:10" x14ac:dyDescent="0.35">
      <c r="A92">
        <v>91</v>
      </c>
      <c r="B92" s="10">
        <v>45010</v>
      </c>
      <c r="C92" s="8" t="s">
        <v>103</v>
      </c>
      <c r="D92" s="11" t="s">
        <v>12</v>
      </c>
      <c r="E92" s="12">
        <v>55</v>
      </c>
      <c r="F92" s="11" t="s">
        <v>15</v>
      </c>
      <c r="G92" s="12">
        <v>1</v>
      </c>
      <c r="H92" s="9">
        <v>500</v>
      </c>
      <c r="I92" s="9">
        <f>sales[[#This Row],[Quantity]]*sales[[#This Row],[Price per Unit]]</f>
        <v>500</v>
      </c>
      <c r="J92" s="9">
        <f>sales[[#This Row],[Total_Sales]]*$O$6</f>
        <v>7.5</v>
      </c>
    </row>
    <row r="93" spans="1:10" x14ac:dyDescent="0.35">
      <c r="A93">
        <v>92</v>
      </c>
      <c r="B93" s="10">
        <v>45163</v>
      </c>
      <c r="C93" s="8" t="s">
        <v>104</v>
      </c>
      <c r="D93" s="11" t="s">
        <v>12</v>
      </c>
      <c r="E93" s="12">
        <v>51</v>
      </c>
      <c r="F93" s="11" t="s">
        <v>15</v>
      </c>
      <c r="G93" s="12">
        <v>4</v>
      </c>
      <c r="H93" s="9">
        <v>30</v>
      </c>
      <c r="I93" s="9">
        <f>sales[[#This Row],[Quantity]]*sales[[#This Row],[Price per Unit]]</f>
        <v>120</v>
      </c>
      <c r="J93" s="9">
        <f>sales[[#This Row],[Total_Sales]]*$O$6</f>
        <v>1.7999999999999998</v>
      </c>
    </row>
    <row r="94" spans="1:10" x14ac:dyDescent="0.35">
      <c r="A94">
        <v>93</v>
      </c>
      <c r="B94" s="10">
        <v>45121</v>
      </c>
      <c r="C94" s="8" t="s">
        <v>105</v>
      </c>
      <c r="D94" s="11" t="s">
        <v>12</v>
      </c>
      <c r="E94" s="12">
        <v>35</v>
      </c>
      <c r="F94" s="11" t="s">
        <v>10</v>
      </c>
      <c r="G94" s="12">
        <v>4</v>
      </c>
      <c r="H94" s="9">
        <v>500</v>
      </c>
      <c r="I94" s="9">
        <f>sales[[#This Row],[Quantity]]*sales[[#This Row],[Price per Unit]]</f>
        <v>2000</v>
      </c>
      <c r="J94" s="9">
        <f>sales[[#This Row],[Total_Sales]]*$O$6</f>
        <v>30</v>
      </c>
    </row>
    <row r="95" spans="1:10" x14ac:dyDescent="0.35">
      <c r="A95">
        <v>94</v>
      </c>
      <c r="B95" s="10">
        <v>45065</v>
      </c>
      <c r="C95" s="8" t="s">
        <v>106</v>
      </c>
      <c r="D95" s="11" t="s">
        <v>12</v>
      </c>
      <c r="E95" s="12">
        <v>47</v>
      </c>
      <c r="F95" s="11" t="s">
        <v>10</v>
      </c>
      <c r="G95" s="12">
        <v>2</v>
      </c>
      <c r="H95" s="9">
        <v>500</v>
      </c>
      <c r="I95" s="9">
        <f>sales[[#This Row],[Quantity]]*sales[[#This Row],[Price per Unit]]</f>
        <v>1000</v>
      </c>
      <c r="J95" s="9">
        <f>sales[[#This Row],[Total_Sales]]*$O$6</f>
        <v>15</v>
      </c>
    </row>
    <row r="96" spans="1:10" x14ac:dyDescent="0.35">
      <c r="A96">
        <v>95</v>
      </c>
      <c r="B96" s="10">
        <v>45254</v>
      </c>
      <c r="C96" s="8" t="s">
        <v>107</v>
      </c>
      <c r="D96" s="11" t="s">
        <v>12</v>
      </c>
      <c r="E96" s="12">
        <v>32</v>
      </c>
      <c r="F96" s="11" t="s">
        <v>13</v>
      </c>
      <c r="G96" s="12">
        <v>2</v>
      </c>
      <c r="H96" s="9">
        <v>30</v>
      </c>
      <c r="I96" s="9">
        <f>sales[[#This Row],[Quantity]]*sales[[#This Row],[Price per Unit]]</f>
        <v>60</v>
      </c>
      <c r="J96" s="9">
        <f>sales[[#This Row],[Total_Sales]]*$O$6</f>
        <v>0.89999999999999991</v>
      </c>
    </row>
    <row r="97" spans="1:10" x14ac:dyDescent="0.35">
      <c r="A97">
        <v>96</v>
      </c>
      <c r="B97" s="10">
        <v>45279</v>
      </c>
      <c r="C97" s="8" t="s">
        <v>108</v>
      </c>
      <c r="D97" s="11" t="s">
        <v>12</v>
      </c>
      <c r="E97" s="12">
        <v>44</v>
      </c>
      <c r="F97" s="11" t="s">
        <v>13</v>
      </c>
      <c r="G97" s="12">
        <v>2</v>
      </c>
      <c r="H97" s="9">
        <v>300</v>
      </c>
      <c r="I97" s="9">
        <f>sales[[#This Row],[Quantity]]*sales[[#This Row],[Price per Unit]]</f>
        <v>600</v>
      </c>
      <c r="J97" s="9">
        <f>sales[[#This Row],[Total_Sales]]*$O$6</f>
        <v>9</v>
      </c>
    </row>
    <row r="98" spans="1:10" x14ac:dyDescent="0.35">
      <c r="A98">
        <v>97</v>
      </c>
      <c r="B98" s="10">
        <v>45212</v>
      </c>
      <c r="C98" s="8" t="s">
        <v>109</v>
      </c>
      <c r="D98" s="11" t="s">
        <v>12</v>
      </c>
      <c r="E98" s="12">
        <v>51</v>
      </c>
      <c r="F98" s="11" t="s">
        <v>10</v>
      </c>
      <c r="G98" s="12">
        <v>2</v>
      </c>
      <c r="H98" s="9">
        <v>500</v>
      </c>
      <c r="I98" s="9">
        <f>sales[[#This Row],[Quantity]]*sales[[#This Row],[Price per Unit]]</f>
        <v>1000</v>
      </c>
      <c r="J98" s="9">
        <f>sales[[#This Row],[Total_Sales]]*$O$6</f>
        <v>15</v>
      </c>
    </row>
    <row r="99" spans="1:10" x14ac:dyDescent="0.35">
      <c r="A99">
        <v>98</v>
      </c>
      <c r="B99" s="10">
        <v>45039</v>
      </c>
      <c r="C99" s="8" t="s">
        <v>110</v>
      </c>
      <c r="D99" s="11" t="s">
        <v>12</v>
      </c>
      <c r="E99" s="12">
        <v>55</v>
      </c>
      <c r="F99" s="11" t="s">
        <v>10</v>
      </c>
      <c r="G99" s="12">
        <v>2</v>
      </c>
      <c r="H99" s="9">
        <v>50</v>
      </c>
      <c r="I99" s="9">
        <f>sales[[#This Row],[Quantity]]*sales[[#This Row],[Price per Unit]]</f>
        <v>100</v>
      </c>
      <c r="J99" s="9">
        <f>sales[[#This Row],[Total_Sales]]*$O$6</f>
        <v>1.5</v>
      </c>
    </row>
    <row r="100" spans="1:10" x14ac:dyDescent="0.35">
      <c r="A100">
        <v>99</v>
      </c>
      <c r="B100" s="10">
        <v>45277</v>
      </c>
      <c r="C100" s="8" t="s">
        <v>111</v>
      </c>
      <c r="D100" s="11" t="s">
        <v>12</v>
      </c>
      <c r="E100" s="12">
        <v>50</v>
      </c>
      <c r="F100" s="11" t="s">
        <v>15</v>
      </c>
      <c r="G100" s="12">
        <v>4</v>
      </c>
      <c r="H100" s="9">
        <v>300</v>
      </c>
      <c r="I100" s="9">
        <f>sales[[#This Row],[Quantity]]*sales[[#This Row],[Price per Unit]]</f>
        <v>1200</v>
      </c>
      <c r="J100" s="9">
        <f>sales[[#This Row],[Total_Sales]]*$O$6</f>
        <v>18</v>
      </c>
    </row>
    <row r="101" spans="1:10" x14ac:dyDescent="0.35">
      <c r="A101">
        <v>100</v>
      </c>
      <c r="B101" s="10">
        <v>45093</v>
      </c>
      <c r="C101" s="8" t="s">
        <v>112</v>
      </c>
      <c r="D101" s="11" t="s">
        <v>9</v>
      </c>
      <c r="E101" s="12">
        <v>41</v>
      </c>
      <c r="F101" s="11" t="s">
        <v>15</v>
      </c>
      <c r="G101" s="12">
        <v>1</v>
      </c>
      <c r="H101" s="9">
        <v>30</v>
      </c>
      <c r="I101" s="9">
        <f>sales[[#This Row],[Quantity]]*sales[[#This Row],[Price per Unit]]</f>
        <v>30</v>
      </c>
      <c r="J101" s="9">
        <f>sales[[#This Row],[Total_Sales]]*$O$6</f>
        <v>0.44999999999999996</v>
      </c>
    </row>
    <row r="102" spans="1:10" x14ac:dyDescent="0.35">
      <c r="A102">
        <v>101</v>
      </c>
      <c r="B102" s="10">
        <v>44955</v>
      </c>
      <c r="C102" s="8" t="s">
        <v>113</v>
      </c>
      <c r="D102" s="11" t="s">
        <v>9</v>
      </c>
      <c r="E102" s="12">
        <v>32</v>
      </c>
      <c r="F102" s="11" t="s">
        <v>13</v>
      </c>
      <c r="G102" s="12">
        <v>2</v>
      </c>
      <c r="H102" s="9">
        <v>300</v>
      </c>
      <c r="I102" s="9">
        <f>sales[[#This Row],[Quantity]]*sales[[#This Row],[Price per Unit]]</f>
        <v>600</v>
      </c>
      <c r="J102" s="9">
        <f>sales[[#This Row],[Total_Sales]]*$O$6</f>
        <v>9</v>
      </c>
    </row>
    <row r="103" spans="1:10" x14ac:dyDescent="0.35">
      <c r="A103">
        <v>102</v>
      </c>
      <c r="B103" s="10">
        <v>45044</v>
      </c>
      <c r="C103" s="8" t="s">
        <v>114</v>
      </c>
      <c r="D103" s="11" t="s">
        <v>12</v>
      </c>
      <c r="E103" s="12">
        <v>47</v>
      </c>
      <c r="F103" s="11" t="s">
        <v>10</v>
      </c>
      <c r="G103" s="12">
        <v>2</v>
      </c>
      <c r="H103" s="9">
        <v>25</v>
      </c>
      <c r="I103" s="9">
        <f>sales[[#This Row],[Quantity]]*sales[[#This Row],[Price per Unit]]</f>
        <v>50</v>
      </c>
      <c r="J103" s="9">
        <f>sales[[#This Row],[Total_Sales]]*$O$6</f>
        <v>0.75</v>
      </c>
    </row>
    <row r="104" spans="1:10" x14ac:dyDescent="0.35">
      <c r="A104">
        <v>103</v>
      </c>
      <c r="B104" s="10">
        <v>44943</v>
      </c>
      <c r="C104" s="8" t="s">
        <v>115</v>
      </c>
      <c r="D104" s="11" t="s">
        <v>12</v>
      </c>
      <c r="E104" s="12">
        <v>59</v>
      </c>
      <c r="F104" s="11" t="s">
        <v>13</v>
      </c>
      <c r="G104" s="12">
        <v>1</v>
      </c>
      <c r="H104" s="9">
        <v>25</v>
      </c>
      <c r="I104" s="9">
        <f>sales[[#This Row],[Quantity]]*sales[[#This Row],[Price per Unit]]</f>
        <v>25</v>
      </c>
      <c r="J104" s="9">
        <f>sales[[#This Row],[Total_Sales]]*$O$6</f>
        <v>0.375</v>
      </c>
    </row>
    <row r="105" spans="1:10" x14ac:dyDescent="0.35">
      <c r="A105">
        <v>104</v>
      </c>
      <c r="B105" s="10">
        <v>45088</v>
      </c>
      <c r="C105" s="8" t="s">
        <v>116</v>
      </c>
      <c r="D105" s="11" t="s">
        <v>12</v>
      </c>
      <c r="E105" s="12">
        <v>34</v>
      </c>
      <c r="F105" s="11" t="s">
        <v>10</v>
      </c>
      <c r="G105" s="12">
        <v>2</v>
      </c>
      <c r="H105" s="9">
        <v>500</v>
      </c>
      <c r="I105" s="9">
        <f>sales[[#This Row],[Quantity]]*sales[[#This Row],[Price per Unit]]</f>
        <v>1000</v>
      </c>
      <c r="J105" s="9">
        <f>sales[[#This Row],[Total_Sales]]*$O$6</f>
        <v>15</v>
      </c>
    </row>
    <row r="106" spans="1:10" x14ac:dyDescent="0.35">
      <c r="A106">
        <v>105</v>
      </c>
      <c r="B106" s="10">
        <v>45132</v>
      </c>
      <c r="C106" s="8" t="s">
        <v>117</v>
      </c>
      <c r="D106" s="11" t="s">
        <v>12</v>
      </c>
      <c r="E106" s="12">
        <v>22</v>
      </c>
      <c r="F106" s="11" t="s">
        <v>15</v>
      </c>
      <c r="G106" s="12">
        <v>1</v>
      </c>
      <c r="H106" s="9">
        <v>500</v>
      </c>
      <c r="I106" s="9">
        <f>sales[[#This Row],[Quantity]]*sales[[#This Row],[Price per Unit]]</f>
        <v>500</v>
      </c>
      <c r="J106" s="9">
        <f>sales[[#This Row],[Total_Sales]]*$O$6</f>
        <v>7.5</v>
      </c>
    </row>
    <row r="107" spans="1:10" x14ac:dyDescent="0.35">
      <c r="A107">
        <v>106</v>
      </c>
      <c r="B107" s="10">
        <v>45064</v>
      </c>
      <c r="C107" s="8" t="s">
        <v>118</v>
      </c>
      <c r="D107" s="11" t="s">
        <v>12</v>
      </c>
      <c r="E107" s="12">
        <v>46</v>
      </c>
      <c r="F107" s="11" t="s">
        <v>13</v>
      </c>
      <c r="G107" s="12">
        <v>1</v>
      </c>
      <c r="H107" s="9">
        <v>50</v>
      </c>
      <c r="I107" s="9">
        <f>sales[[#This Row],[Quantity]]*sales[[#This Row],[Price per Unit]]</f>
        <v>50</v>
      </c>
      <c r="J107" s="9">
        <f>sales[[#This Row],[Total_Sales]]*$O$6</f>
        <v>0.75</v>
      </c>
    </row>
    <row r="108" spans="1:10" x14ac:dyDescent="0.35">
      <c r="A108">
        <v>107</v>
      </c>
      <c r="B108" s="10">
        <v>44960</v>
      </c>
      <c r="C108" s="8" t="s">
        <v>119</v>
      </c>
      <c r="D108" s="11" t="s">
        <v>12</v>
      </c>
      <c r="E108" s="12">
        <v>21</v>
      </c>
      <c r="F108" s="11" t="s">
        <v>13</v>
      </c>
      <c r="G108" s="12">
        <v>4</v>
      </c>
      <c r="H108" s="9">
        <v>300</v>
      </c>
      <c r="I108" s="9">
        <f>sales[[#This Row],[Quantity]]*sales[[#This Row],[Price per Unit]]</f>
        <v>1200</v>
      </c>
      <c r="J108" s="9">
        <f>sales[[#This Row],[Total_Sales]]*$O$6</f>
        <v>18</v>
      </c>
    </row>
    <row r="109" spans="1:10" x14ac:dyDescent="0.35">
      <c r="A109">
        <v>108</v>
      </c>
      <c r="B109" s="10">
        <v>45035</v>
      </c>
      <c r="C109" s="8" t="s">
        <v>120</v>
      </c>
      <c r="D109" s="11" t="s">
        <v>12</v>
      </c>
      <c r="E109" s="12">
        <v>27</v>
      </c>
      <c r="F109" s="11" t="s">
        <v>10</v>
      </c>
      <c r="G109" s="12">
        <v>3</v>
      </c>
      <c r="H109" s="9">
        <v>25</v>
      </c>
      <c r="I109" s="9">
        <f>sales[[#This Row],[Quantity]]*sales[[#This Row],[Price per Unit]]</f>
        <v>75</v>
      </c>
      <c r="J109" s="9">
        <f>sales[[#This Row],[Total_Sales]]*$O$6</f>
        <v>1.125</v>
      </c>
    </row>
    <row r="110" spans="1:10" x14ac:dyDescent="0.35">
      <c r="A110">
        <v>109</v>
      </c>
      <c r="B110" s="10">
        <v>45217</v>
      </c>
      <c r="C110" s="8" t="s">
        <v>121</v>
      </c>
      <c r="D110" s="11" t="s">
        <v>12</v>
      </c>
      <c r="E110" s="12">
        <v>34</v>
      </c>
      <c r="F110" s="11" t="s">
        <v>15</v>
      </c>
      <c r="G110" s="12">
        <v>4</v>
      </c>
      <c r="H110" s="9">
        <v>500</v>
      </c>
      <c r="I110" s="9">
        <f>sales[[#This Row],[Quantity]]*sales[[#This Row],[Price per Unit]]</f>
        <v>2000</v>
      </c>
      <c r="J110" s="9">
        <f>sales[[#This Row],[Total_Sales]]*$O$6</f>
        <v>30</v>
      </c>
    </row>
    <row r="111" spans="1:10" x14ac:dyDescent="0.35">
      <c r="A111">
        <v>110</v>
      </c>
      <c r="B111" s="10">
        <v>45088</v>
      </c>
      <c r="C111" s="8" t="s">
        <v>122</v>
      </c>
      <c r="D111" s="11" t="s">
        <v>9</v>
      </c>
      <c r="E111" s="12">
        <v>27</v>
      </c>
      <c r="F111" s="11" t="s">
        <v>13</v>
      </c>
      <c r="G111" s="12">
        <v>3</v>
      </c>
      <c r="H111" s="9">
        <v>300</v>
      </c>
      <c r="I111" s="9">
        <f>sales[[#This Row],[Quantity]]*sales[[#This Row],[Price per Unit]]</f>
        <v>900</v>
      </c>
      <c r="J111" s="9">
        <f>sales[[#This Row],[Total_Sales]]*$O$6</f>
        <v>13.5</v>
      </c>
    </row>
    <row r="112" spans="1:10" x14ac:dyDescent="0.35">
      <c r="A112">
        <v>111</v>
      </c>
      <c r="B112" s="10">
        <v>45035</v>
      </c>
      <c r="C112" s="8" t="s">
        <v>123</v>
      </c>
      <c r="D112" s="11" t="s">
        <v>12</v>
      </c>
      <c r="E112" s="12">
        <v>34</v>
      </c>
      <c r="F112" s="11" t="s">
        <v>15</v>
      </c>
      <c r="G112" s="12">
        <v>3</v>
      </c>
      <c r="H112" s="9">
        <v>500</v>
      </c>
      <c r="I112" s="9">
        <f>sales[[#This Row],[Quantity]]*sales[[#This Row],[Price per Unit]]</f>
        <v>1500</v>
      </c>
      <c r="J112" s="9">
        <f>sales[[#This Row],[Total_Sales]]*$O$6</f>
        <v>22.5</v>
      </c>
    </row>
    <row r="113" spans="1:10" x14ac:dyDescent="0.35">
      <c r="A113">
        <v>112</v>
      </c>
      <c r="B113" s="10">
        <v>45262</v>
      </c>
      <c r="C113" s="8" t="s">
        <v>124</v>
      </c>
      <c r="D113" s="11" t="s">
        <v>9</v>
      </c>
      <c r="E113" s="12">
        <v>37</v>
      </c>
      <c r="F113" s="11" t="s">
        <v>13</v>
      </c>
      <c r="G113" s="12">
        <v>3</v>
      </c>
      <c r="H113" s="9">
        <v>500</v>
      </c>
      <c r="I113" s="9">
        <f>sales[[#This Row],[Quantity]]*sales[[#This Row],[Price per Unit]]</f>
        <v>1500</v>
      </c>
      <c r="J113" s="9">
        <f>sales[[#This Row],[Total_Sales]]*$O$6</f>
        <v>22.5</v>
      </c>
    </row>
    <row r="114" spans="1:10" x14ac:dyDescent="0.35">
      <c r="A114">
        <v>113</v>
      </c>
      <c r="B114" s="10">
        <v>45182</v>
      </c>
      <c r="C114" s="8" t="s">
        <v>125</v>
      </c>
      <c r="D114" s="11" t="s">
        <v>12</v>
      </c>
      <c r="E114" s="12">
        <v>41</v>
      </c>
      <c r="F114" s="11" t="s">
        <v>15</v>
      </c>
      <c r="G114" s="12">
        <v>2</v>
      </c>
      <c r="H114" s="9">
        <v>25</v>
      </c>
      <c r="I114" s="9">
        <f>sales[[#This Row],[Quantity]]*sales[[#This Row],[Price per Unit]]</f>
        <v>50</v>
      </c>
      <c r="J114" s="9">
        <f>sales[[#This Row],[Total_Sales]]*$O$6</f>
        <v>0.75</v>
      </c>
    </row>
    <row r="115" spans="1:10" x14ac:dyDescent="0.35">
      <c r="A115">
        <v>114</v>
      </c>
      <c r="B115" s="10">
        <v>45129</v>
      </c>
      <c r="C115" s="8" t="s">
        <v>126</v>
      </c>
      <c r="D115" s="11" t="s">
        <v>12</v>
      </c>
      <c r="E115" s="12">
        <v>22</v>
      </c>
      <c r="F115" s="11" t="s">
        <v>10</v>
      </c>
      <c r="G115" s="12">
        <v>4</v>
      </c>
      <c r="H115" s="9">
        <v>25</v>
      </c>
      <c r="I115" s="9">
        <f>sales[[#This Row],[Quantity]]*sales[[#This Row],[Price per Unit]]</f>
        <v>100</v>
      </c>
      <c r="J115" s="9">
        <f>sales[[#This Row],[Total_Sales]]*$O$6</f>
        <v>1.5</v>
      </c>
    </row>
    <row r="116" spans="1:10" x14ac:dyDescent="0.35">
      <c r="A116">
        <v>115</v>
      </c>
      <c r="B116" s="10">
        <v>45256</v>
      </c>
      <c r="C116" s="8" t="s">
        <v>127</v>
      </c>
      <c r="D116" s="11" t="s">
        <v>9</v>
      </c>
      <c r="E116" s="12">
        <v>51</v>
      </c>
      <c r="F116" s="11" t="s">
        <v>13</v>
      </c>
      <c r="G116" s="12">
        <v>3</v>
      </c>
      <c r="H116" s="9">
        <v>500</v>
      </c>
      <c r="I116" s="9">
        <f>sales[[#This Row],[Quantity]]*sales[[#This Row],[Price per Unit]]</f>
        <v>1500</v>
      </c>
      <c r="J116" s="9">
        <f>sales[[#This Row],[Total_Sales]]*$O$6</f>
        <v>22.5</v>
      </c>
    </row>
    <row r="117" spans="1:10" x14ac:dyDescent="0.35">
      <c r="A117">
        <v>116</v>
      </c>
      <c r="B117" s="10">
        <v>45161</v>
      </c>
      <c r="C117" s="8" t="s">
        <v>128</v>
      </c>
      <c r="D117" s="11" t="s">
        <v>12</v>
      </c>
      <c r="E117" s="12">
        <v>23</v>
      </c>
      <c r="F117" s="11" t="s">
        <v>13</v>
      </c>
      <c r="G117" s="12">
        <v>1</v>
      </c>
      <c r="H117" s="9">
        <v>30</v>
      </c>
      <c r="I117" s="9">
        <f>sales[[#This Row],[Quantity]]*sales[[#This Row],[Price per Unit]]</f>
        <v>30</v>
      </c>
      <c r="J117" s="9">
        <f>sales[[#This Row],[Total_Sales]]*$O$6</f>
        <v>0.44999999999999996</v>
      </c>
    </row>
    <row r="118" spans="1:10" x14ac:dyDescent="0.35">
      <c r="A118">
        <v>117</v>
      </c>
      <c r="B118" s="10">
        <v>45000</v>
      </c>
      <c r="C118" s="8" t="s">
        <v>129</v>
      </c>
      <c r="D118" s="11" t="s">
        <v>9</v>
      </c>
      <c r="E118" s="12">
        <v>19</v>
      </c>
      <c r="F118" s="11" t="s">
        <v>15</v>
      </c>
      <c r="G118" s="12">
        <v>2</v>
      </c>
      <c r="H118" s="9">
        <v>500</v>
      </c>
      <c r="I118" s="9">
        <f>sales[[#This Row],[Quantity]]*sales[[#This Row],[Price per Unit]]</f>
        <v>1000</v>
      </c>
      <c r="J118" s="9">
        <f>sales[[#This Row],[Total_Sales]]*$O$6</f>
        <v>15</v>
      </c>
    </row>
    <row r="119" spans="1:10" x14ac:dyDescent="0.35">
      <c r="A119">
        <v>118</v>
      </c>
      <c r="B119" s="10">
        <v>45062</v>
      </c>
      <c r="C119" s="8" t="s">
        <v>130</v>
      </c>
      <c r="D119" s="11" t="s">
        <v>12</v>
      </c>
      <c r="E119" s="12">
        <v>30</v>
      </c>
      <c r="F119" s="11" t="s">
        <v>15</v>
      </c>
      <c r="G119" s="12">
        <v>4</v>
      </c>
      <c r="H119" s="9">
        <v>500</v>
      </c>
      <c r="I119" s="9">
        <f>sales[[#This Row],[Quantity]]*sales[[#This Row],[Price per Unit]]</f>
        <v>2000</v>
      </c>
      <c r="J119" s="9">
        <f>sales[[#This Row],[Total_Sales]]*$O$6</f>
        <v>30</v>
      </c>
    </row>
    <row r="120" spans="1:10" x14ac:dyDescent="0.35">
      <c r="A120">
        <v>119</v>
      </c>
      <c r="B120" s="10">
        <v>44998</v>
      </c>
      <c r="C120" s="8" t="s">
        <v>131</v>
      </c>
      <c r="D120" s="11" t="s">
        <v>12</v>
      </c>
      <c r="E120" s="12">
        <v>60</v>
      </c>
      <c r="F120" s="11" t="s">
        <v>13</v>
      </c>
      <c r="G120" s="12">
        <v>3</v>
      </c>
      <c r="H120" s="9">
        <v>50</v>
      </c>
      <c r="I120" s="9">
        <f>sales[[#This Row],[Quantity]]*sales[[#This Row],[Price per Unit]]</f>
        <v>150</v>
      </c>
      <c r="J120" s="9">
        <f>sales[[#This Row],[Total_Sales]]*$O$6</f>
        <v>2.25</v>
      </c>
    </row>
    <row r="121" spans="1:10" x14ac:dyDescent="0.35">
      <c r="A121">
        <v>120</v>
      </c>
      <c r="B121" s="10">
        <v>45053</v>
      </c>
      <c r="C121" s="8" t="s">
        <v>132</v>
      </c>
      <c r="D121" s="11" t="s">
        <v>9</v>
      </c>
      <c r="E121" s="12">
        <v>60</v>
      </c>
      <c r="F121" s="11" t="s">
        <v>10</v>
      </c>
      <c r="G121" s="12">
        <v>1</v>
      </c>
      <c r="H121" s="9">
        <v>50</v>
      </c>
      <c r="I121" s="9">
        <f>sales[[#This Row],[Quantity]]*sales[[#This Row],[Price per Unit]]</f>
        <v>50</v>
      </c>
      <c r="J121" s="9">
        <f>sales[[#This Row],[Total_Sales]]*$O$6</f>
        <v>0.75</v>
      </c>
    </row>
    <row r="122" spans="1:10" x14ac:dyDescent="0.35">
      <c r="A122">
        <v>121</v>
      </c>
      <c r="B122" s="10">
        <v>45214</v>
      </c>
      <c r="C122" s="8" t="s">
        <v>133</v>
      </c>
      <c r="D122" s="11" t="s">
        <v>12</v>
      </c>
      <c r="E122" s="12">
        <v>28</v>
      </c>
      <c r="F122" s="11" t="s">
        <v>15</v>
      </c>
      <c r="G122" s="12">
        <v>4</v>
      </c>
      <c r="H122" s="9">
        <v>50</v>
      </c>
      <c r="I122" s="9">
        <f>sales[[#This Row],[Quantity]]*sales[[#This Row],[Price per Unit]]</f>
        <v>200</v>
      </c>
      <c r="J122" s="9">
        <f>sales[[#This Row],[Total_Sales]]*$O$6</f>
        <v>3</v>
      </c>
    </row>
    <row r="123" spans="1:10" x14ac:dyDescent="0.35">
      <c r="A123">
        <v>122</v>
      </c>
      <c r="B123" s="10">
        <v>45202</v>
      </c>
      <c r="C123" s="8" t="s">
        <v>134</v>
      </c>
      <c r="D123" s="11" t="s">
        <v>9</v>
      </c>
      <c r="E123" s="12">
        <v>64</v>
      </c>
      <c r="F123" s="11" t="s">
        <v>15</v>
      </c>
      <c r="G123" s="12">
        <v>4</v>
      </c>
      <c r="H123" s="9">
        <v>30</v>
      </c>
      <c r="I123" s="9">
        <f>sales[[#This Row],[Quantity]]*sales[[#This Row],[Price per Unit]]</f>
        <v>120</v>
      </c>
      <c r="J123" s="9">
        <f>sales[[#This Row],[Total_Sales]]*$O$6</f>
        <v>1.7999999999999998</v>
      </c>
    </row>
    <row r="124" spans="1:10" x14ac:dyDescent="0.35">
      <c r="A124">
        <v>123</v>
      </c>
      <c r="B124" s="10">
        <v>45061</v>
      </c>
      <c r="C124" s="8" t="s">
        <v>135</v>
      </c>
      <c r="D124" s="11" t="s">
        <v>12</v>
      </c>
      <c r="E124" s="12">
        <v>40</v>
      </c>
      <c r="F124" s="11" t="s">
        <v>15</v>
      </c>
      <c r="G124" s="12">
        <v>2</v>
      </c>
      <c r="H124" s="9">
        <v>30</v>
      </c>
      <c r="I124" s="9">
        <f>sales[[#This Row],[Quantity]]*sales[[#This Row],[Price per Unit]]</f>
        <v>60</v>
      </c>
      <c r="J124" s="9">
        <f>sales[[#This Row],[Total_Sales]]*$O$6</f>
        <v>0.89999999999999991</v>
      </c>
    </row>
    <row r="125" spans="1:10" x14ac:dyDescent="0.35">
      <c r="A125">
        <v>124</v>
      </c>
      <c r="B125" s="10">
        <v>45226</v>
      </c>
      <c r="C125" s="8" t="s">
        <v>136</v>
      </c>
      <c r="D125" s="11" t="s">
        <v>9</v>
      </c>
      <c r="E125" s="12">
        <v>33</v>
      </c>
      <c r="F125" s="11" t="s">
        <v>13</v>
      </c>
      <c r="G125" s="12">
        <v>4</v>
      </c>
      <c r="H125" s="9">
        <v>500</v>
      </c>
      <c r="I125" s="9">
        <f>sales[[#This Row],[Quantity]]*sales[[#This Row],[Price per Unit]]</f>
        <v>2000</v>
      </c>
      <c r="J125" s="9">
        <f>sales[[#This Row],[Total_Sales]]*$O$6</f>
        <v>30</v>
      </c>
    </row>
    <row r="126" spans="1:10" x14ac:dyDescent="0.35">
      <c r="A126">
        <v>125</v>
      </c>
      <c r="B126" s="10">
        <v>45146</v>
      </c>
      <c r="C126" s="8" t="s">
        <v>137</v>
      </c>
      <c r="D126" s="11" t="s">
        <v>9</v>
      </c>
      <c r="E126" s="12">
        <v>48</v>
      </c>
      <c r="F126" s="11" t="s">
        <v>13</v>
      </c>
      <c r="G126" s="12">
        <v>2</v>
      </c>
      <c r="H126" s="9">
        <v>50</v>
      </c>
      <c r="I126" s="9">
        <f>sales[[#This Row],[Quantity]]*sales[[#This Row],[Price per Unit]]</f>
        <v>100</v>
      </c>
      <c r="J126" s="9">
        <f>sales[[#This Row],[Total_Sales]]*$O$6</f>
        <v>1.5</v>
      </c>
    </row>
    <row r="127" spans="1:10" x14ac:dyDescent="0.35">
      <c r="A127">
        <v>126</v>
      </c>
      <c r="B127" s="10">
        <v>45225</v>
      </c>
      <c r="C127" s="8" t="s">
        <v>138</v>
      </c>
      <c r="D127" s="11" t="s">
        <v>12</v>
      </c>
      <c r="E127" s="12">
        <v>28</v>
      </c>
      <c r="F127" s="11" t="s">
        <v>13</v>
      </c>
      <c r="G127" s="12">
        <v>3</v>
      </c>
      <c r="H127" s="9">
        <v>30</v>
      </c>
      <c r="I127" s="9">
        <f>sales[[#This Row],[Quantity]]*sales[[#This Row],[Price per Unit]]</f>
        <v>90</v>
      </c>
      <c r="J127" s="9">
        <f>sales[[#This Row],[Total_Sales]]*$O$6</f>
        <v>1.3499999999999999</v>
      </c>
    </row>
    <row r="128" spans="1:10" x14ac:dyDescent="0.35">
      <c r="A128">
        <v>127</v>
      </c>
      <c r="B128" s="10">
        <v>45131</v>
      </c>
      <c r="C128" s="8" t="s">
        <v>139</v>
      </c>
      <c r="D128" s="11" t="s">
        <v>12</v>
      </c>
      <c r="E128" s="12">
        <v>33</v>
      </c>
      <c r="F128" s="11" t="s">
        <v>13</v>
      </c>
      <c r="G128" s="12">
        <v>2</v>
      </c>
      <c r="H128" s="9">
        <v>25</v>
      </c>
      <c r="I128" s="9">
        <f>sales[[#This Row],[Quantity]]*sales[[#This Row],[Price per Unit]]</f>
        <v>50</v>
      </c>
      <c r="J128" s="9">
        <f>sales[[#This Row],[Total_Sales]]*$O$6</f>
        <v>0.75</v>
      </c>
    </row>
    <row r="129" spans="1:10" x14ac:dyDescent="0.35">
      <c r="A129">
        <v>128</v>
      </c>
      <c r="B129" s="10">
        <v>45112</v>
      </c>
      <c r="C129" s="8" t="s">
        <v>140</v>
      </c>
      <c r="D129" s="11" t="s">
        <v>9</v>
      </c>
      <c r="E129" s="12">
        <v>25</v>
      </c>
      <c r="F129" s="11" t="s">
        <v>10</v>
      </c>
      <c r="G129" s="12">
        <v>1</v>
      </c>
      <c r="H129" s="9">
        <v>500</v>
      </c>
      <c r="I129" s="9">
        <f>sales[[#This Row],[Quantity]]*sales[[#This Row],[Price per Unit]]</f>
        <v>500</v>
      </c>
      <c r="J129" s="9">
        <f>sales[[#This Row],[Total_Sales]]*$O$6</f>
        <v>7.5</v>
      </c>
    </row>
    <row r="130" spans="1:10" x14ac:dyDescent="0.35">
      <c r="A130">
        <v>129</v>
      </c>
      <c r="B130" s="10">
        <v>45039</v>
      </c>
      <c r="C130" s="8" t="s">
        <v>141</v>
      </c>
      <c r="D130" s="11" t="s">
        <v>12</v>
      </c>
      <c r="E130" s="12">
        <v>21</v>
      </c>
      <c r="F130" s="11" t="s">
        <v>10</v>
      </c>
      <c r="G130" s="12">
        <v>2</v>
      </c>
      <c r="H130" s="9">
        <v>300</v>
      </c>
      <c r="I130" s="9">
        <f>sales[[#This Row],[Quantity]]*sales[[#This Row],[Price per Unit]]</f>
        <v>600</v>
      </c>
      <c r="J130" s="9">
        <f>sales[[#This Row],[Total_Sales]]*$O$6</f>
        <v>9</v>
      </c>
    </row>
    <row r="131" spans="1:10" x14ac:dyDescent="0.35">
      <c r="A131">
        <v>130</v>
      </c>
      <c r="B131" s="10">
        <v>44997</v>
      </c>
      <c r="C131" s="8" t="s">
        <v>142</v>
      </c>
      <c r="D131" s="11" t="s">
        <v>12</v>
      </c>
      <c r="E131" s="12">
        <v>57</v>
      </c>
      <c r="F131" s="11" t="s">
        <v>13</v>
      </c>
      <c r="G131" s="12">
        <v>1</v>
      </c>
      <c r="H131" s="9">
        <v>500</v>
      </c>
      <c r="I131" s="9">
        <f>sales[[#This Row],[Quantity]]*sales[[#This Row],[Price per Unit]]</f>
        <v>500</v>
      </c>
      <c r="J131" s="9">
        <f>sales[[#This Row],[Total_Sales]]*$O$6</f>
        <v>7.5</v>
      </c>
    </row>
    <row r="132" spans="1:10" x14ac:dyDescent="0.35">
      <c r="A132">
        <v>131</v>
      </c>
      <c r="B132" s="10">
        <v>45187</v>
      </c>
      <c r="C132" s="8" t="s">
        <v>143</v>
      </c>
      <c r="D132" s="11" t="s">
        <v>12</v>
      </c>
      <c r="E132" s="12">
        <v>21</v>
      </c>
      <c r="F132" s="11" t="s">
        <v>10</v>
      </c>
      <c r="G132" s="12">
        <v>2</v>
      </c>
      <c r="H132" s="9">
        <v>300</v>
      </c>
      <c r="I132" s="9">
        <f>sales[[#This Row],[Quantity]]*sales[[#This Row],[Price per Unit]]</f>
        <v>600</v>
      </c>
      <c r="J132" s="9">
        <f>sales[[#This Row],[Total_Sales]]*$O$6</f>
        <v>9</v>
      </c>
    </row>
    <row r="133" spans="1:10" x14ac:dyDescent="0.35">
      <c r="A133">
        <v>132</v>
      </c>
      <c r="B133" s="10">
        <v>45179</v>
      </c>
      <c r="C133" s="8" t="s">
        <v>144</v>
      </c>
      <c r="D133" s="11" t="s">
        <v>9</v>
      </c>
      <c r="E133" s="12">
        <v>42</v>
      </c>
      <c r="F133" s="11" t="s">
        <v>15</v>
      </c>
      <c r="G133" s="12">
        <v>4</v>
      </c>
      <c r="H133" s="9">
        <v>50</v>
      </c>
      <c r="I133" s="9">
        <f>sales[[#This Row],[Quantity]]*sales[[#This Row],[Price per Unit]]</f>
        <v>200</v>
      </c>
      <c r="J133" s="9">
        <f>sales[[#This Row],[Total_Sales]]*$O$6</f>
        <v>3</v>
      </c>
    </row>
    <row r="134" spans="1:10" x14ac:dyDescent="0.35">
      <c r="A134">
        <v>133</v>
      </c>
      <c r="B134" s="10">
        <v>44973</v>
      </c>
      <c r="C134" s="8" t="s">
        <v>145</v>
      </c>
      <c r="D134" s="11" t="s">
        <v>9</v>
      </c>
      <c r="E134" s="12">
        <v>20</v>
      </c>
      <c r="F134" s="11" t="s">
        <v>15</v>
      </c>
      <c r="G134" s="12">
        <v>3</v>
      </c>
      <c r="H134" s="9">
        <v>300</v>
      </c>
      <c r="I134" s="9">
        <f>sales[[#This Row],[Quantity]]*sales[[#This Row],[Price per Unit]]</f>
        <v>900</v>
      </c>
      <c r="J134" s="9">
        <f>sales[[#This Row],[Total_Sales]]*$O$6</f>
        <v>13.5</v>
      </c>
    </row>
    <row r="135" spans="1:10" x14ac:dyDescent="0.35">
      <c r="A135">
        <v>134</v>
      </c>
      <c r="B135" s="10">
        <v>44951</v>
      </c>
      <c r="C135" s="8" t="s">
        <v>146</v>
      </c>
      <c r="D135" s="11" t="s">
        <v>9</v>
      </c>
      <c r="E135" s="12">
        <v>49</v>
      </c>
      <c r="F135" s="11" t="s">
        <v>15</v>
      </c>
      <c r="G135" s="12">
        <v>1</v>
      </c>
      <c r="H135" s="9">
        <v>50</v>
      </c>
      <c r="I135" s="9">
        <f>sales[[#This Row],[Quantity]]*sales[[#This Row],[Price per Unit]]</f>
        <v>50</v>
      </c>
      <c r="J135" s="9">
        <f>sales[[#This Row],[Total_Sales]]*$O$6</f>
        <v>0.75</v>
      </c>
    </row>
    <row r="136" spans="1:10" x14ac:dyDescent="0.35">
      <c r="A136">
        <v>135</v>
      </c>
      <c r="B136" s="10">
        <v>44983</v>
      </c>
      <c r="C136" s="8" t="s">
        <v>147</v>
      </c>
      <c r="D136" s="11" t="s">
        <v>9</v>
      </c>
      <c r="E136" s="12">
        <v>20</v>
      </c>
      <c r="F136" s="11" t="s">
        <v>13</v>
      </c>
      <c r="G136" s="12">
        <v>2</v>
      </c>
      <c r="H136" s="9">
        <v>25</v>
      </c>
      <c r="I136" s="9">
        <f>sales[[#This Row],[Quantity]]*sales[[#This Row],[Price per Unit]]</f>
        <v>50</v>
      </c>
      <c r="J136" s="9">
        <f>sales[[#This Row],[Total_Sales]]*$O$6</f>
        <v>0.75</v>
      </c>
    </row>
    <row r="137" spans="1:10" x14ac:dyDescent="0.35">
      <c r="A137">
        <v>136</v>
      </c>
      <c r="B137" s="10">
        <v>45005</v>
      </c>
      <c r="C137" s="8" t="s">
        <v>148</v>
      </c>
      <c r="D137" s="11" t="s">
        <v>9</v>
      </c>
      <c r="E137" s="12">
        <v>44</v>
      </c>
      <c r="F137" s="11" t="s">
        <v>15</v>
      </c>
      <c r="G137" s="12">
        <v>2</v>
      </c>
      <c r="H137" s="9">
        <v>300</v>
      </c>
      <c r="I137" s="9">
        <f>sales[[#This Row],[Quantity]]*sales[[#This Row],[Price per Unit]]</f>
        <v>600</v>
      </c>
      <c r="J137" s="9">
        <f>sales[[#This Row],[Total_Sales]]*$O$6</f>
        <v>9</v>
      </c>
    </row>
    <row r="138" spans="1:10" x14ac:dyDescent="0.35">
      <c r="A138">
        <v>137</v>
      </c>
      <c r="B138" s="10">
        <v>45248</v>
      </c>
      <c r="C138" s="8" t="s">
        <v>149</v>
      </c>
      <c r="D138" s="11" t="s">
        <v>9</v>
      </c>
      <c r="E138" s="12">
        <v>46</v>
      </c>
      <c r="F138" s="11" t="s">
        <v>10</v>
      </c>
      <c r="G138" s="12">
        <v>2</v>
      </c>
      <c r="H138" s="9">
        <v>500</v>
      </c>
      <c r="I138" s="9">
        <f>sales[[#This Row],[Quantity]]*sales[[#This Row],[Price per Unit]]</f>
        <v>1000</v>
      </c>
      <c r="J138" s="9">
        <f>sales[[#This Row],[Total_Sales]]*$O$6</f>
        <v>15</v>
      </c>
    </row>
    <row r="139" spans="1:10" x14ac:dyDescent="0.35">
      <c r="A139">
        <v>138</v>
      </c>
      <c r="B139" s="10">
        <v>45008</v>
      </c>
      <c r="C139" s="8" t="s">
        <v>150</v>
      </c>
      <c r="D139" s="11" t="s">
        <v>9</v>
      </c>
      <c r="E139" s="12">
        <v>49</v>
      </c>
      <c r="F139" s="11" t="s">
        <v>13</v>
      </c>
      <c r="G139" s="12">
        <v>4</v>
      </c>
      <c r="H139" s="9">
        <v>50</v>
      </c>
      <c r="I139" s="9">
        <f>sales[[#This Row],[Quantity]]*sales[[#This Row],[Price per Unit]]</f>
        <v>200</v>
      </c>
      <c r="J139" s="9">
        <f>sales[[#This Row],[Total_Sales]]*$O$6</f>
        <v>3</v>
      </c>
    </row>
    <row r="140" spans="1:10" x14ac:dyDescent="0.35">
      <c r="A140">
        <v>139</v>
      </c>
      <c r="B140" s="10">
        <v>45275</v>
      </c>
      <c r="C140" s="8" t="s">
        <v>151</v>
      </c>
      <c r="D140" s="11" t="s">
        <v>9</v>
      </c>
      <c r="E140" s="12">
        <v>36</v>
      </c>
      <c r="F140" s="11" t="s">
        <v>10</v>
      </c>
      <c r="G140" s="12">
        <v>4</v>
      </c>
      <c r="H140" s="9">
        <v>500</v>
      </c>
      <c r="I140" s="9">
        <f>sales[[#This Row],[Quantity]]*sales[[#This Row],[Price per Unit]]</f>
        <v>2000</v>
      </c>
      <c r="J140" s="9">
        <f>sales[[#This Row],[Total_Sales]]*$O$6</f>
        <v>30</v>
      </c>
    </row>
    <row r="141" spans="1:10" x14ac:dyDescent="0.35">
      <c r="A141">
        <v>140</v>
      </c>
      <c r="B141" s="10">
        <v>45143</v>
      </c>
      <c r="C141" s="8" t="s">
        <v>152</v>
      </c>
      <c r="D141" s="11" t="s">
        <v>9</v>
      </c>
      <c r="E141" s="12">
        <v>38</v>
      </c>
      <c r="F141" s="11" t="s">
        <v>15</v>
      </c>
      <c r="G141" s="12">
        <v>1</v>
      </c>
      <c r="H141" s="9">
        <v>30</v>
      </c>
      <c r="I141" s="9">
        <f>sales[[#This Row],[Quantity]]*sales[[#This Row],[Price per Unit]]</f>
        <v>30</v>
      </c>
      <c r="J141" s="9">
        <f>sales[[#This Row],[Total_Sales]]*$O$6</f>
        <v>0.44999999999999996</v>
      </c>
    </row>
    <row r="142" spans="1:10" x14ac:dyDescent="0.35">
      <c r="A142">
        <v>141</v>
      </c>
      <c r="B142" s="10">
        <v>45232</v>
      </c>
      <c r="C142" s="8" t="s">
        <v>153</v>
      </c>
      <c r="D142" s="11" t="s">
        <v>12</v>
      </c>
      <c r="E142" s="12">
        <v>22</v>
      </c>
      <c r="F142" s="11" t="s">
        <v>15</v>
      </c>
      <c r="G142" s="12">
        <v>1</v>
      </c>
      <c r="H142" s="9">
        <v>50</v>
      </c>
      <c r="I142" s="9">
        <f>sales[[#This Row],[Quantity]]*sales[[#This Row],[Price per Unit]]</f>
        <v>50</v>
      </c>
      <c r="J142" s="9">
        <f>sales[[#This Row],[Total_Sales]]*$O$6</f>
        <v>0.75</v>
      </c>
    </row>
    <row r="143" spans="1:10" x14ac:dyDescent="0.35">
      <c r="A143">
        <v>142</v>
      </c>
      <c r="B143" s="10">
        <v>44959</v>
      </c>
      <c r="C143" s="8" t="s">
        <v>154</v>
      </c>
      <c r="D143" s="11" t="s">
        <v>9</v>
      </c>
      <c r="E143" s="12">
        <v>35</v>
      </c>
      <c r="F143" s="11" t="s">
        <v>15</v>
      </c>
      <c r="G143" s="12">
        <v>4</v>
      </c>
      <c r="H143" s="9">
        <v>300</v>
      </c>
      <c r="I143" s="9">
        <f>sales[[#This Row],[Quantity]]*sales[[#This Row],[Price per Unit]]</f>
        <v>1200</v>
      </c>
      <c r="J143" s="9">
        <f>sales[[#This Row],[Total_Sales]]*$O$6</f>
        <v>18</v>
      </c>
    </row>
    <row r="144" spans="1:10" x14ac:dyDescent="0.35">
      <c r="A144">
        <v>143</v>
      </c>
      <c r="B144" s="10">
        <v>45124</v>
      </c>
      <c r="C144" s="8" t="s">
        <v>155</v>
      </c>
      <c r="D144" s="11" t="s">
        <v>12</v>
      </c>
      <c r="E144" s="12">
        <v>45</v>
      </c>
      <c r="F144" s="11" t="s">
        <v>13</v>
      </c>
      <c r="G144" s="12">
        <v>1</v>
      </c>
      <c r="H144" s="9">
        <v>50</v>
      </c>
      <c r="I144" s="9">
        <f>sales[[#This Row],[Quantity]]*sales[[#This Row],[Price per Unit]]</f>
        <v>50</v>
      </c>
      <c r="J144" s="9">
        <f>sales[[#This Row],[Total_Sales]]*$O$6</f>
        <v>0.75</v>
      </c>
    </row>
    <row r="145" spans="1:10" x14ac:dyDescent="0.35">
      <c r="A145">
        <v>144</v>
      </c>
      <c r="B145" s="10">
        <v>45122</v>
      </c>
      <c r="C145" s="8" t="s">
        <v>156</v>
      </c>
      <c r="D145" s="11" t="s">
        <v>12</v>
      </c>
      <c r="E145" s="12">
        <v>59</v>
      </c>
      <c r="F145" s="11" t="s">
        <v>10</v>
      </c>
      <c r="G145" s="12">
        <v>3</v>
      </c>
      <c r="H145" s="9">
        <v>500</v>
      </c>
      <c r="I145" s="9">
        <f>sales[[#This Row],[Quantity]]*sales[[#This Row],[Price per Unit]]</f>
        <v>1500</v>
      </c>
      <c r="J145" s="9">
        <f>sales[[#This Row],[Total_Sales]]*$O$6</f>
        <v>22.5</v>
      </c>
    </row>
    <row r="146" spans="1:10" x14ac:dyDescent="0.35">
      <c r="A146">
        <v>145</v>
      </c>
      <c r="B146" s="10">
        <v>45232</v>
      </c>
      <c r="C146" s="8" t="s">
        <v>157</v>
      </c>
      <c r="D146" s="11" t="s">
        <v>12</v>
      </c>
      <c r="E146" s="12">
        <v>39</v>
      </c>
      <c r="F146" s="11" t="s">
        <v>13</v>
      </c>
      <c r="G146" s="12">
        <v>3</v>
      </c>
      <c r="H146" s="9">
        <v>25</v>
      </c>
      <c r="I146" s="9">
        <f>sales[[#This Row],[Quantity]]*sales[[#This Row],[Price per Unit]]</f>
        <v>75</v>
      </c>
      <c r="J146" s="9">
        <f>sales[[#This Row],[Total_Sales]]*$O$6</f>
        <v>1.125</v>
      </c>
    </row>
    <row r="147" spans="1:10" x14ac:dyDescent="0.35">
      <c r="A147">
        <v>146</v>
      </c>
      <c r="B147" s="10">
        <v>45166</v>
      </c>
      <c r="C147" s="8" t="s">
        <v>158</v>
      </c>
      <c r="D147" s="11" t="s">
        <v>9</v>
      </c>
      <c r="E147" s="12">
        <v>38</v>
      </c>
      <c r="F147" s="11" t="s">
        <v>13</v>
      </c>
      <c r="G147" s="12">
        <v>4</v>
      </c>
      <c r="H147" s="9">
        <v>50</v>
      </c>
      <c r="I147" s="9">
        <f>sales[[#This Row],[Quantity]]*sales[[#This Row],[Price per Unit]]</f>
        <v>200</v>
      </c>
      <c r="J147" s="9">
        <f>sales[[#This Row],[Total_Sales]]*$O$6</f>
        <v>3</v>
      </c>
    </row>
    <row r="148" spans="1:10" x14ac:dyDescent="0.35">
      <c r="A148">
        <v>147</v>
      </c>
      <c r="B148" s="10">
        <v>45197</v>
      </c>
      <c r="C148" s="8" t="s">
        <v>159</v>
      </c>
      <c r="D148" s="11" t="s">
        <v>9</v>
      </c>
      <c r="E148" s="12">
        <v>23</v>
      </c>
      <c r="F148" s="11" t="s">
        <v>15</v>
      </c>
      <c r="G148" s="12">
        <v>1</v>
      </c>
      <c r="H148" s="9">
        <v>300</v>
      </c>
      <c r="I148" s="9">
        <f>sales[[#This Row],[Quantity]]*sales[[#This Row],[Price per Unit]]</f>
        <v>300</v>
      </c>
      <c r="J148" s="9">
        <f>sales[[#This Row],[Total_Sales]]*$O$6</f>
        <v>4.5</v>
      </c>
    </row>
    <row r="149" spans="1:10" x14ac:dyDescent="0.35">
      <c r="A149">
        <v>148</v>
      </c>
      <c r="B149" s="10">
        <v>45055</v>
      </c>
      <c r="C149" s="8" t="s">
        <v>160</v>
      </c>
      <c r="D149" s="11" t="s">
        <v>9</v>
      </c>
      <c r="E149" s="12">
        <v>18</v>
      </c>
      <c r="F149" s="11" t="s">
        <v>13</v>
      </c>
      <c r="G149" s="12">
        <v>2</v>
      </c>
      <c r="H149" s="9">
        <v>30</v>
      </c>
      <c r="I149" s="9">
        <f>sales[[#This Row],[Quantity]]*sales[[#This Row],[Price per Unit]]</f>
        <v>60</v>
      </c>
      <c r="J149" s="9">
        <f>sales[[#This Row],[Total_Sales]]*$O$6</f>
        <v>0.89999999999999991</v>
      </c>
    </row>
    <row r="150" spans="1:10" x14ac:dyDescent="0.35">
      <c r="A150">
        <v>149</v>
      </c>
      <c r="B150" s="10">
        <v>45210</v>
      </c>
      <c r="C150" s="8" t="s">
        <v>161</v>
      </c>
      <c r="D150" s="11" t="s">
        <v>9</v>
      </c>
      <c r="E150" s="12">
        <v>22</v>
      </c>
      <c r="F150" s="11" t="s">
        <v>13</v>
      </c>
      <c r="G150" s="12">
        <v>3</v>
      </c>
      <c r="H150" s="9">
        <v>25</v>
      </c>
      <c r="I150" s="9">
        <f>sales[[#This Row],[Quantity]]*sales[[#This Row],[Price per Unit]]</f>
        <v>75</v>
      </c>
      <c r="J150" s="9">
        <f>sales[[#This Row],[Total_Sales]]*$O$6</f>
        <v>1.125</v>
      </c>
    </row>
    <row r="151" spans="1:10" x14ac:dyDescent="0.35">
      <c r="A151">
        <v>150</v>
      </c>
      <c r="B151" s="10">
        <v>44932</v>
      </c>
      <c r="C151" s="8" t="s">
        <v>162</v>
      </c>
      <c r="D151" s="11" t="s">
        <v>12</v>
      </c>
      <c r="E151" s="12">
        <v>58</v>
      </c>
      <c r="F151" s="11" t="s">
        <v>15</v>
      </c>
      <c r="G151" s="12">
        <v>4</v>
      </c>
      <c r="H151" s="9">
        <v>30</v>
      </c>
      <c r="I151" s="9">
        <f>sales[[#This Row],[Quantity]]*sales[[#This Row],[Price per Unit]]</f>
        <v>120</v>
      </c>
      <c r="J151" s="9">
        <f>sales[[#This Row],[Total_Sales]]*$O$6</f>
        <v>1.7999999999999998</v>
      </c>
    </row>
    <row r="152" spans="1:10" x14ac:dyDescent="0.35">
      <c r="A152">
        <v>151</v>
      </c>
      <c r="B152" s="10">
        <v>45275</v>
      </c>
      <c r="C152" s="8" t="s">
        <v>163</v>
      </c>
      <c r="D152" s="11" t="s">
        <v>9</v>
      </c>
      <c r="E152" s="12">
        <v>29</v>
      </c>
      <c r="F152" s="11" t="s">
        <v>13</v>
      </c>
      <c r="G152" s="12">
        <v>1</v>
      </c>
      <c r="H152" s="9">
        <v>50</v>
      </c>
      <c r="I152" s="9">
        <f>sales[[#This Row],[Quantity]]*sales[[#This Row],[Price per Unit]]</f>
        <v>50</v>
      </c>
      <c r="J152" s="9">
        <f>sales[[#This Row],[Total_Sales]]*$O$6</f>
        <v>0.75</v>
      </c>
    </row>
    <row r="153" spans="1:10" x14ac:dyDescent="0.35">
      <c r="A153">
        <v>152</v>
      </c>
      <c r="B153" s="10">
        <v>44985</v>
      </c>
      <c r="C153" s="8" t="s">
        <v>164</v>
      </c>
      <c r="D153" s="11" t="s">
        <v>9</v>
      </c>
      <c r="E153" s="12">
        <v>43</v>
      </c>
      <c r="F153" s="11" t="s">
        <v>15</v>
      </c>
      <c r="G153" s="12">
        <v>4</v>
      </c>
      <c r="H153" s="9">
        <v>500</v>
      </c>
      <c r="I153" s="9">
        <f>sales[[#This Row],[Quantity]]*sales[[#This Row],[Price per Unit]]</f>
        <v>2000</v>
      </c>
      <c r="J153" s="9">
        <f>sales[[#This Row],[Total_Sales]]*$O$6</f>
        <v>30</v>
      </c>
    </row>
    <row r="154" spans="1:10" x14ac:dyDescent="0.35">
      <c r="A154">
        <v>153</v>
      </c>
      <c r="B154" s="10">
        <v>45276</v>
      </c>
      <c r="C154" s="8" t="s">
        <v>165</v>
      </c>
      <c r="D154" s="11" t="s">
        <v>9</v>
      </c>
      <c r="E154" s="12">
        <v>63</v>
      </c>
      <c r="F154" s="11" t="s">
        <v>15</v>
      </c>
      <c r="G154" s="12">
        <v>2</v>
      </c>
      <c r="H154" s="9">
        <v>500</v>
      </c>
      <c r="I154" s="9">
        <f>sales[[#This Row],[Quantity]]*sales[[#This Row],[Price per Unit]]</f>
        <v>1000</v>
      </c>
      <c r="J154" s="9">
        <f>sales[[#This Row],[Total_Sales]]*$O$6</f>
        <v>15</v>
      </c>
    </row>
    <row r="155" spans="1:10" x14ac:dyDescent="0.35">
      <c r="A155">
        <v>154</v>
      </c>
      <c r="B155" s="10">
        <v>45201</v>
      </c>
      <c r="C155" s="8" t="s">
        <v>166</v>
      </c>
      <c r="D155" s="11" t="s">
        <v>9</v>
      </c>
      <c r="E155" s="12">
        <v>51</v>
      </c>
      <c r="F155" s="11" t="s">
        <v>15</v>
      </c>
      <c r="G155" s="12">
        <v>3</v>
      </c>
      <c r="H155" s="9">
        <v>300</v>
      </c>
      <c r="I155" s="9">
        <f>sales[[#This Row],[Quantity]]*sales[[#This Row],[Price per Unit]]</f>
        <v>900</v>
      </c>
      <c r="J155" s="9">
        <f>sales[[#This Row],[Total_Sales]]*$O$6</f>
        <v>13.5</v>
      </c>
    </row>
    <row r="156" spans="1:10" x14ac:dyDescent="0.35">
      <c r="A156">
        <v>155</v>
      </c>
      <c r="B156" s="10">
        <v>45063</v>
      </c>
      <c r="C156" s="8" t="s">
        <v>167</v>
      </c>
      <c r="D156" s="11" t="s">
        <v>9</v>
      </c>
      <c r="E156" s="12">
        <v>31</v>
      </c>
      <c r="F156" s="11" t="s">
        <v>15</v>
      </c>
      <c r="G156" s="12">
        <v>4</v>
      </c>
      <c r="H156" s="9">
        <v>500</v>
      </c>
      <c r="I156" s="9">
        <f>sales[[#This Row],[Quantity]]*sales[[#This Row],[Price per Unit]]</f>
        <v>2000</v>
      </c>
      <c r="J156" s="9">
        <f>sales[[#This Row],[Total_Sales]]*$O$6</f>
        <v>30</v>
      </c>
    </row>
    <row r="157" spans="1:10" x14ac:dyDescent="0.35">
      <c r="A157">
        <v>156</v>
      </c>
      <c r="B157" s="10">
        <v>45255</v>
      </c>
      <c r="C157" s="8" t="s">
        <v>168</v>
      </c>
      <c r="D157" s="11" t="s">
        <v>12</v>
      </c>
      <c r="E157" s="12">
        <v>43</v>
      </c>
      <c r="F157" s="11" t="s">
        <v>13</v>
      </c>
      <c r="G157" s="12">
        <v>4</v>
      </c>
      <c r="H157" s="9">
        <v>25</v>
      </c>
      <c r="I157" s="9">
        <f>sales[[#This Row],[Quantity]]*sales[[#This Row],[Price per Unit]]</f>
        <v>100</v>
      </c>
      <c r="J157" s="9">
        <f>sales[[#This Row],[Total_Sales]]*$O$6</f>
        <v>1.5</v>
      </c>
    </row>
    <row r="158" spans="1:10" x14ac:dyDescent="0.35">
      <c r="A158">
        <v>157</v>
      </c>
      <c r="B158" s="10">
        <v>45101</v>
      </c>
      <c r="C158" s="8" t="s">
        <v>169</v>
      </c>
      <c r="D158" s="11" t="s">
        <v>9</v>
      </c>
      <c r="E158" s="12">
        <v>62</v>
      </c>
      <c r="F158" s="11" t="s">
        <v>15</v>
      </c>
      <c r="G158" s="12">
        <v>4</v>
      </c>
      <c r="H158" s="9">
        <v>500</v>
      </c>
      <c r="I158" s="9">
        <f>sales[[#This Row],[Quantity]]*sales[[#This Row],[Price per Unit]]</f>
        <v>2000</v>
      </c>
      <c r="J158" s="9">
        <f>sales[[#This Row],[Total_Sales]]*$O$6</f>
        <v>30</v>
      </c>
    </row>
    <row r="159" spans="1:10" x14ac:dyDescent="0.35">
      <c r="A159">
        <v>158</v>
      </c>
      <c r="B159" s="10">
        <v>44984</v>
      </c>
      <c r="C159" s="8" t="s">
        <v>170</v>
      </c>
      <c r="D159" s="11" t="s">
        <v>12</v>
      </c>
      <c r="E159" s="12">
        <v>44</v>
      </c>
      <c r="F159" s="11" t="s">
        <v>15</v>
      </c>
      <c r="G159" s="12">
        <v>2</v>
      </c>
      <c r="H159" s="9">
        <v>300</v>
      </c>
      <c r="I159" s="9">
        <f>sales[[#This Row],[Quantity]]*sales[[#This Row],[Price per Unit]]</f>
        <v>600</v>
      </c>
      <c r="J159" s="9">
        <f>sales[[#This Row],[Total_Sales]]*$O$6</f>
        <v>9</v>
      </c>
    </row>
    <row r="160" spans="1:10" x14ac:dyDescent="0.35">
      <c r="A160">
        <v>159</v>
      </c>
      <c r="B160" s="10">
        <v>45077</v>
      </c>
      <c r="C160" s="8" t="s">
        <v>171</v>
      </c>
      <c r="D160" s="11" t="s">
        <v>9</v>
      </c>
      <c r="E160" s="12">
        <v>26</v>
      </c>
      <c r="F160" s="11" t="s">
        <v>13</v>
      </c>
      <c r="G160" s="12">
        <v>4</v>
      </c>
      <c r="H160" s="9">
        <v>50</v>
      </c>
      <c r="I160" s="9">
        <f>sales[[#This Row],[Quantity]]*sales[[#This Row],[Price per Unit]]</f>
        <v>200</v>
      </c>
      <c r="J160" s="9">
        <f>sales[[#This Row],[Total_Sales]]*$O$6</f>
        <v>3</v>
      </c>
    </row>
    <row r="161" spans="1:10" x14ac:dyDescent="0.35">
      <c r="A161">
        <v>160</v>
      </c>
      <c r="B161" s="10">
        <v>45149</v>
      </c>
      <c r="C161" s="8" t="s">
        <v>172</v>
      </c>
      <c r="D161" s="11" t="s">
        <v>12</v>
      </c>
      <c r="E161" s="12">
        <v>43</v>
      </c>
      <c r="F161" s="11" t="s">
        <v>13</v>
      </c>
      <c r="G161" s="12">
        <v>2</v>
      </c>
      <c r="H161" s="9">
        <v>50</v>
      </c>
      <c r="I161" s="9">
        <f>sales[[#This Row],[Quantity]]*sales[[#This Row],[Price per Unit]]</f>
        <v>100</v>
      </c>
      <c r="J161" s="9">
        <f>sales[[#This Row],[Total_Sales]]*$O$6</f>
        <v>1.5</v>
      </c>
    </row>
    <row r="162" spans="1:10" x14ac:dyDescent="0.35">
      <c r="A162">
        <v>161</v>
      </c>
      <c r="B162" s="10">
        <v>45007</v>
      </c>
      <c r="C162" s="8" t="s">
        <v>173</v>
      </c>
      <c r="D162" s="11" t="s">
        <v>9</v>
      </c>
      <c r="E162" s="12">
        <v>64</v>
      </c>
      <c r="F162" s="11" t="s">
        <v>10</v>
      </c>
      <c r="G162" s="12">
        <v>2</v>
      </c>
      <c r="H162" s="9">
        <v>500</v>
      </c>
      <c r="I162" s="9">
        <f>sales[[#This Row],[Quantity]]*sales[[#This Row],[Price per Unit]]</f>
        <v>1000</v>
      </c>
      <c r="J162" s="9">
        <f>sales[[#This Row],[Total_Sales]]*$O$6</f>
        <v>15</v>
      </c>
    </row>
    <row r="163" spans="1:10" x14ac:dyDescent="0.35">
      <c r="A163">
        <v>162</v>
      </c>
      <c r="B163" s="10">
        <v>45159</v>
      </c>
      <c r="C163" s="8" t="s">
        <v>174</v>
      </c>
      <c r="D163" s="11" t="s">
        <v>9</v>
      </c>
      <c r="E163" s="12">
        <v>39</v>
      </c>
      <c r="F163" s="11" t="s">
        <v>13</v>
      </c>
      <c r="G163" s="12">
        <v>2</v>
      </c>
      <c r="H163" s="9">
        <v>30</v>
      </c>
      <c r="I163" s="9">
        <f>sales[[#This Row],[Quantity]]*sales[[#This Row],[Price per Unit]]</f>
        <v>60</v>
      </c>
      <c r="J163" s="9">
        <f>sales[[#This Row],[Total_Sales]]*$O$6</f>
        <v>0.89999999999999991</v>
      </c>
    </row>
    <row r="164" spans="1:10" x14ac:dyDescent="0.35">
      <c r="A164">
        <v>163</v>
      </c>
      <c r="B164" s="10">
        <v>44928</v>
      </c>
      <c r="C164" s="8" t="s">
        <v>175</v>
      </c>
      <c r="D164" s="11" t="s">
        <v>12</v>
      </c>
      <c r="E164" s="12">
        <v>64</v>
      </c>
      <c r="F164" s="11" t="s">
        <v>13</v>
      </c>
      <c r="G164" s="12">
        <v>3</v>
      </c>
      <c r="H164" s="9">
        <v>50</v>
      </c>
      <c r="I164" s="9">
        <f>sales[[#This Row],[Quantity]]*sales[[#This Row],[Price per Unit]]</f>
        <v>150</v>
      </c>
      <c r="J164" s="9">
        <f>sales[[#This Row],[Total_Sales]]*$O$6</f>
        <v>2.25</v>
      </c>
    </row>
    <row r="165" spans="1:10" x14ac:dyDescent="0.35">
      <c r="A165">
        <v>164</v>
      </c>
      <c r="B165" s="10">
        <v>45061</v>
      </c>
      <c r="C165" s="8" t="s">
        <v>176</v>
      </c>
      <c r="D165" s="11" t="s">
        <v>12</v>
      </c>
      <c r="E165" s="12">
        <v>47</v>
      </c>
      <c r="F165" s="11" t="s">
        <v>10</v>
      </c>
      <c r="G165" s="12">
        <v>3</v>
      </c>
      <c r="H165" s="9">
        <v>500</v>
      </c>
      <c r="I165" s="9">
        <f>sales[[#This Row],[Quantity]]*sales[[#This Row],[Price per Unit]]</f>
        <v>1500</v>
      </c>
      <c r="J165" s="9">
        <f>sales[[#This Row],[Total_Sales]]*$O$6</f>
        <v>22.5</v>
      </c>
    </row>
    <row r="166" spans="1:10" x14ac:dyDescent="0.35">
      <c r="A166">
        <v>165</v>
      </c>
      <c r="B166" s="10">
        <v>45183</v>
      </c>
      <c r="C166" s="8" t="s">
        <v>177</v>
      </c>
      <c r="D166" s="11" t="s">
        <v>12</v>
      </c>
      <c r="E166" s="12">
        <v>60</v>
      </c>
      <c r="F166" s="11" t="s">
        <v>13</v>
      </c>
      <c r="G166" s="12">
        <v>4</v>
      </c>
      <c r="H166" s="9">
        <v>300</v>
      </c>
      <c r="I166" s="9">
        <f>sales[[#This Row],[Quantity]]*sales[[#This Row],[Price per Unit]]</f>
        <v>1200</v>
      </c>
      <c r="J166" s="9">
        <f>sales[[#This Row],[Total_Sales]]*$O$6</f>
        <v>18</v>
      </c>
    </row>
    <row r="167" spans="1:10" x14ac:dyDescent="0.35">
      <c r="A167">
        <v>166</v>
      </c>
      <c r="B167" s="10">
        <v>45018</v>
      </c>
      <c r="C167" s="8" t="s">
        <v>178</v>
      </c>
      <c r="D167" s="11" t="s">
        <v>9</v>
      </c>
      <c r="E167" s="12">
        <v>34</v>
      </c>
      <c r="F167" s="11" t="s">
        <v>13</v>
      </c>
      <c r="G167" s="12">
        <v>4</v>
      </c>
      <c r="H167" s="9">
        <v>500</v>
      </c>
      <c r="I167" s="9">
        <f>sales[[#This Row],[Quantity]]*sales[[#This Row],[Price per Unit]]</f>
        <v>2000</v>
      </c>
      <c r="J167" s="9">
        <f>sales[[#This Row],[Total_Sales]]*$O$6</f>
        <v>30</v>
      </c>
    </row>
    <row r="168" spans="1:10" x14ac:dyDescent="0.35">
      <c r="A168">
        <v>167</v>
      </c>
      <c r="B168" s="10">
        <v>45186</v>
      </c>
      <c r="C168" s="8" t="s">
        <v>179</v>
      </c>
      <c r="D168" s="11" t="s">
        <v>12</v>
      </c>
      <c r="E168" s="12">
        <v>43</v>
      </c>
      <c r="F168" s="11" t="s">
        <v>13</v>
      </c>
      <c r="G168" s="12">
        <v>3</v>
      </c>
      <c r="H168" s="9">
        <v>50</v>
      </c>
      <c r="I168" s="9">
        <f>sales[[#This Row],[Quantity]]*sales[[#This Row],[Price per Unit]]</f>
        <v>150</v>
      </c>
      <c r="J168" s="9">
        <f>sales[[#This Row],[Total_Sales]]*$O$6</f>
        <v>2.25</v>
      </c>
    </row>
    <row r="169" spans="1:10" x14ac:dyDescent="0.35">
      <c r="A169">
        <v>168</v>
      </c>
      <c r="B169" s="10">
        <v>44981</v>
      </c>
      <c r="C169" s="8" t="s">
        <v>180</v>
      </c>
      <c r="D169" s="11" t="s">
        <v>9</v>
      </c>
      <c r="E169" s="12">
        <v>53</v>
      </c>
      <c r="F169" s="11" t="s">
        <v>13</v>
      </c>
      <c r="G169" s="12">
        <v>1</v>
      </c>
      <c r="H169" s="9">
        <v>300</v>
      </c>
      <c r="I169" s="9">
        <f>sales[[#This Row],[Quantity]]*sales[[#This Row],[Price per Unit]]</f>
        <v>300</v>
      </c>
      <c r="J169" s="9">
        <f>sales[[#This Row],[Total_Sales]]*$O$6</f>
        <v>4.5</v>
      </c>
    </row>
    <row r="170" spans="1:10" x14ac:dyDescent="0.35">
      <c r="A170">
        <v>169</v>
      </c>
      <c r="B170" s="10">
        <v>45247</v>
      </c>
      <c r="C170" s="8" t="s">
        <v>181</v>
      </c>
      <c r="D170" s="11" t="s">
        <v>9</v>
      </c>
      <c r="E170" s="12">
        <v>18</v>
      </c>
      <c r="F170" s="11" t="s">
        <v>10</v>
      </c>
      <c r="G170" s="12">
        <v>3</v>
      </c>
      <c r="H170" s="9">
        <v>500</v>
      </c>
      <c r="I170" s="9">
        <f>sales[[#This Row],[Quantity]]*sales[[#This Row],[Price per Unit]]</f>
        <v>1500</v>
      </c>
      <c r="J170" s="9">
        <f>sales[[#This Row],[Total_Sales]]*$O$6</f>
        <v>22.5</v>
      </c>
    </row>
    <row r="171" spans="1:10" x14ac:dyDescent="0.35">
      <c r="A171">
        <v>170</v>
      </c>
      <c r="B171" s="10">
        <v>45079</v>
      </c>
      <c r="C171" s="8" t="s">
        <v>182</v>
      </c>
      <c r="D171" s="11" t="s">
        <v>12</v>
      </c>
      <c r="E171" s="12">
        <v>25</v>
      </c>
      <c r="F171" s="11" t="s">
        <v>13</v>
      </c>
      <c r="G171" s="12">
        <v>2</v>
      </c>
      <c r="H171" s="9">
        <v>25</v>
      </c>
      <c r="I171" s="9">
        <f>sales[[#This Row],[Quantity]]*sales[[#This Row],[Price per Unit]]</f>
        <v>50</v>
      </c>
      <c r="J171" s="9">
        <f>sales[[#This Row],[Total_Sales]]*$O$6</f>
        <v>0.75</v>
      </c>
    </row>
    <row r="172" spans="1:10" x14ac:dyDescent="0.35">
      <c r="A172">
        <v>171</v>
      </c>
      <c r="B172" s="10">
        <v>45254</v>
      </c>
      <c r="C172" s="8" t="s">
        <v>183</v>
      </c>
      <c r="D172" s="11" t="s">
        <v>12</v>
      </c>
      <c r="E172" s="12">
        <v>52</v>
      </c>
      <c r="F172" s="11" t="s">
        <v>13</v>
      </c>
      <c r="G172" s="12">
        <v>3</v>
      </c>
      <c r="H172" s="9">
        <v>300</v>
      </c>
      <c r="I172" s="9">
        <f>sales[[#This Row],[Quantity]]*sales[[#This Row],[Price per Unit]]</f>
        <v>900</v>
      </c>
      <c r="J172" s="9">
        <f>sales[[#This Row],[Total_Sales]]*$O$6</f>
        <v>13.5</v>
      </c>
    </row>
    <row r="173" spans="1:10" x14ac:dyDescent="0.35">
      <c r="A173">
        <v>172</v>
      </c>
      <c r="B173" s="10">
        <v>45186</v>
      </c>
      <c r="C173" s="8" t="s">
        <v>184</v>
      </c>
      <c r="D173" s="11" t="s">
        <v>9</v>
      </c>
      <c r="E173" s="12">
        <v>32</v>
      </c>
      <c r="F173" s="11" t="s">
        <v>10</v>
      </c>
      <c r="G173" s="12">
        <v>2</v>
      </c>
      <c r="H173" s="9">
        <v>25</v>
      </c>
      <c r="I173" s="9">
        <f>sales[[#This Row],[Quantity]]*sales[[#This Row],[Price per Unit]]</f>
        <v>50</v>
      </c>
      <c r="J173" s="9">
        <f>sales[[#This Row],[Total_Sales]]*$O$6</f>
        <v>0.75</v>
      </c>
    </row>
    <row r="174" spans="1:10" x14ac:dyDescent="0.35">
      <c r="A174">
        <v>173</v>
      </c>
      <c r="B174" s="10">
        <v>45238</v>
      </c>
      <c r="C174" s="8" t="s">
        <v>185</v>
      </c>
      <c r="D174" s="11" t="s">
        <v>9</v>
      </c>
      <c r="E174" s="12">
        <v>64</v>
      </c>
      <c r="F174" s="11" t="s">
        <v>15</v>
      </c>
      <c r="G174" s="12">
        <v>4</v>
      </c>
      <c r="H174" s="9">
        <v>30</v>
      </c>
      <c r="I174" s="9">
        <f>sales[[#This Row],[Quantity]]*sales[[#This Row],[Price per Unit]]</f>
        <v>120</v>
      </c>
      <c r="J174" s="9">
        <f>sales[[#This Row],[Total_Sales]]*$O$6</f>
        <v>1.7999999999999998</v>
      </c>
    </row>
    <row r="175" spans="1:10" x14ac:dyDescent="0.35">
      <c r="A175">
        <v>174</v>
      </c>
      <c r="B175" s="10">
        <v>45028</v>
      </c>
      <c r="C175" s="8" t="s">
        <v>186</v>
      </c>
      <c r="D175" s="11" t="s">
        <v>12</v>
      </c>
      <c r="E175" s="12">
        <v>39</v>
      </c>
      <c r="F175" s="11" t="s">
        <v>10</v>
      </c>
      <c r="G175" s="12">
        <v>1</v>
      </c>
      <c r="H175" s="9">
        <v>300</v>
      </c>
      <c r="I175" s="9">
        <f>sales[[#This Row],[Quantity]]*sales[[#This Row],[Price per Unit]]</f>
        <v>300</v>
      </c>
      <c r="J175" s="9">
        <f>sales[[#This Row],[Total_Sales]]*$O$6</f>
        <v>4.5</v>
      </c>
    </row>
    <row r="176" spans="1:10" x14ac:dyDescent="0.35">
      <c r="A176">
        <v>175</v>
      </c>
      <c r="B176" s="10">
        <v>45005</v>
      </c>
      <c r="C176" s="8" t="s">
        <v>187</v>
      </c>
      <c r="D176" s="11" t="s">
        <v>12</v>
      </c>
      <c r="E176" s="12">
        <v>31</v>
      </c>
      <c r="F176" s="11" t="s">
        <v>15</v>
      </c>
      <c r="G176" s="12">
        <v>4</v>
      </c>
      <c r="H176" s="9">
        <v>25</v>
      </c>
      <c r="I176" s="9">
        <f>sales[[#This Row],[Quantity]]*sales[[#This Row],[Price per Unit]]</f>
        <v>100</v>
      </c>
      <c r="J176" s="9">
        <f>sales[[#This Row],[Total_Sales]]*$O$6</f>
        <v>1.5</v>
      </c>
    </row>
    <row r="177" spans="1:10" x14ac:dyDescent="0.35">
      <c r="A177">
        <v>176</v>
      </c>
      <c r="B177" s="10">
        <v>45118</v>
      </c>
      <c r="C177" s="8" t="s">
        <v>188</v>
      </c>
      <c r="D177" s="11" t="s">
        <v>12</v>
      </c>
      <c r="E177" s="12">
        <v>43</v>
      </c>
      <c r="F177" s="11" t="s">
        <v>10</v>
      </c>
      <c r="G177" s="12">
        <v>2</v>
      </c>
      <c r="H177" s="9">
        <v>50</v>
      </c>
      <c r="I177" s="9">
        <f>sales[[#This Row],[Quantity]]*sales[[#This Row],[Price per Unit]]</f>
        <v>100</v>
      </c>
      <c r="J177" s="9">
        <f>sales[[#This Row],[Total_Sales]]*$O$6</f>
        <v>1.5</v>
      </c>
    </row>
    <row r="178" spans="1:10" x14ac:dyDescent="0.35">
      <c r="A178">
        <v>177</v>
      </c>
      <c r="B178" s="10">
        <v>45009</v>
      </c>
      <c r="C178" s="8" t="s">
        <v>189</v>
      </c>
      <c r="D178" s="11" t="s">
        <v>9</v>
      </c>
      <c r="E178" s="12">
        <v>45</v>
      </c>
      <c r="F178" s="11" t="s">
        <v>10</v>
      </c>
      <c r="G178" s="12">
        <v>2</v>
      </c>
      <c r="H178" s="9">
        <v>50</v>
      </c>
      <c r="I178" s="9">
        <f>sales[[#This Row],[Quantity]]*sales[[#This Row],[Price per Unit]]</f>
        <v>100</v>
      </c>
      <c r="J178" s="9">
        <f>sales[[#This Row],[Total_Sales]]*$O$6</f>
        <v>1.5</v>
      </c>
    </row>
    <row r="179" spans="1:10" x14ac:dyDescent="0.35">
      <c r="A179">
        <v>178</v>
      </c>
      <c r="B179" s="10">
        <v>45203</v>
      </c>
      <c r="C179" s="8" t="s">
        <v>190</v>
      </c>
      <c r="D179" s="11" t="s">
        <v>9</v>
      </c>
      <c r="E179" s="12">
        <v>40</v>
      </c>
      <c r="F179" s="11" t="s">
        <v>13</v>
      </c>
      <c r="G179" s="12">
        <v>2</v>
      </c>
      <c r="H179" s="9">
        <v>30</v>
      </c>
      <c r="I179" s="9">
        <f>sales[[#This Row],[Quantity]]*sales[[#This Row],[Price per Unit]]</f>
        <v>60</v>
      </c>
      <c r="J179" s="9">
        <f>sales[[#This Row],[Total_Sales]]*$O$6</f>
        <v>0.89999999999999991</v>
      </c>
    </row>
    <row r="180" spans="1:10" x14ac:dyDescent="0.35">
      <c r="A180">
        <v>179</v>
      </c>
      <c r="B180" s="10">
        <v>45198</v>
      </c>
      <c r="C180" s="8" t="s">
        <v>191</v>
      </c>
      <c r="D180" s="11" t="s">
        <v>9</v>
      </c>
      <c r="E180" s="12">
        <v>31</v>
      </c>
      <c r="F180" s="11" t="s">
        <v>15</v>
      </c>
      <c r="G180" s="12">
        <v>1</v>
      </c>
      <c r="H180" s="9">
        <v>300</v>
      </c>
      <c r="I180" s="9">
        <f>sales[[#This Row],[Quantity]]*sales[[#This Row],[Price per Unit]]</f>
        <v>300</v>
      </c>
      <c r="J180" s="9">
        <f>sales[[#This Row],[Total_Sales]]*$O$6</f>
        <v>4.5</v>
      </c>
    </row>
    <row r="181" spans="1:10" x14ac:dyDescent="0.35">
      <c r="A181">
        <v>180</v>
      </c>
      <c r="B181" s="10">
        <v>44927</v>
      </c>
      <c r="C181" s="8" t="s">
        <v>192</v>
      </c>
      <c r="D181" s="11" t="s">
        <v>9</v>
      </c>
      <c r="E181" s="12">
        <v>41</v>
      </c>
      <c r="F181" s="11" t="s">
        <v>13</v>
      </c>
      <c r="G181" s="12">
        <v>3</v>
      </c>
      <c r="H181" s="9">
        <v>300</v>
      </c>
      <c r="I181" s="9">
        <f>sales[[#This Row],[Quantity]]*sales[[#This Row],[Price per Unit]]</f>
        <v>900</v>
      </c>
      <c r="J181" s="9">
        <f>sales[[#This Row],[Total_Sales]]*$O$6</f>
        <v>13.5</v>
      </c>
    </row>
    <row r="182" spans="1:10" x14ac:dyDescent="0.35">
      <c r="A182">
        <v>181</v>
      </c>
      <c r="B182" s="10">
        <v>45233</v>
      </c>
      <c r="C182" s="8" t="s">
        <v>193</v>
      </c>
      <c r="D182" s="11" t="s">
        <v>9</v>
      </c>
      <c r="E182" s="12">
        <v>19</v>
      </c>
      <c r="F182" s="11" t="s">
        <v>15</v>
      </c>
      <c r="G182" s="12">
        <v>4</v>
      </c>
      <c r="H182" s="9">
        <v>300</v>
      </c>
      <c r="I182" s="9">
        <f>sales[[#This Row],[Quantity]]*sales[[#This Row],[Price per Unit]]</f>
        <v>1200</v>
      </c>
      <c r="J182" s="9">
        <f>sales[[#This Row],[Total_Sales]]*$O$6</f>
        <v>18</v>
      </c>
    </row>
    <row r="183" spans="1:10" x14ac:dyDescent="0.35">
      <c r="A183">
        <v>182</v>
      </c>
      <c r="B183" s="10">
        <v>45092</v>
      </c>
      <c r="C183" s="8" t="s">
        <v>194</v>
      </c>
      <c r="D183" s="11" t="s">
        <v>9</v>
      </c>
      <c r="E183" s="12">
        <v>62</v>
      </c>
      <c r="F183" s="11" t="s">
        <v>10</v>
      </c>
      <c r="G183" s="12">
        <v>4</v>
      </c>
      <c r="H183" s="9">
        <v>30</v>
      </c>
      <c r="I183" s="9">
        <f>sales[[#This Row],[Quantity]]*sales[[#This Row],[Price per Unit]]</f>
        <v>120</v>
      </c>
      <c r="J183" s="9">
        <f>sales[[#This Row],[Total_Sales]]*$O$6</f>
        <v>1.7999999999999998</v>
      </c>
    </row>
    <row r="184" spans="1:10" x14ac:dyDescent="0.35">
      <c r="A184">
        <v>183</v>
      </c>
      <c r="B184" s="10">
        <v>45177</v>
      </c>
      <c r="C184" s="8" t="s">
        <v>195</v>
      </c>
      <c r="D184" s="11" t="s">
        <v>12</v>
      </c>
      <c r="E184" s="12">
        <v>43</v>
      </c>
      <c r="F184" s="11" t="s">
        <v>10</v>
      </c>
      <c r="G184" s="12">
        <v>3</v>
      </c>
      <c r="H184" s="9">
        <v>300</v>
      </c>
      <c r="I184" s="9">
        <f>sales[[#This Row],[Quantity]]*sales[[#This Row],[Price per Unit]]</f>
        <v>900</v>
      </c>
      <c r="J184" s="9">
        <f>sales[[#This Row],[Total_Sales]]*$O$6</f>
        <v>13.5</v>
      </c>
    </row>
    <row r="185" spans="1:10" x14ac:dyDescent="0.35">
      <c r="A185">
        <v>184</v>
      </c>
      <c r="B185" s="10">
        <v>44936</v>
      </c>
      <c r="C185" s="8" t="s">
        <v>196</v>
      </c>
      <c r="D185" s="11" t="s">
        <v>9</v>
      </c>
      <c r="E185" s="12">
        <v>31</v>
      </c>
      <c r="F185" s="11" t="s">
        <v>15</v>
      </c>
      <c r="G185" s="12">
        <v>4</v>
      </c>
      <c r="H185" s="9">
        <v>50</v>
      </c>
      <c r="I185" s="9">
        <f>sales[[#This Row],[Quantity]]*sales[[#This Row],[Price per Unit]]</f>
        <v>200</v>
      </c>
      <c r="J185" s="9">
        <f>sales[[#This Row],[Total_Sales]]*$O$6</f>
        <v>3</v>
      </c>
    </row>
    <row r="186" spans="1:10" x14ac:dyDescent="0.35">
      <c r="A186">
        <v>185</v>
      </c>
      <c r="B186" s="10">
        <v>44984</v>
      </c>
      <c r="C186" s="8" t="s">
        <v>197</v>
      </c>
      <c r="D186" s="11" t="s">
        <v>9</v>
      </c>
      <c r="E186" s="12">
        <v>24</v>
      </c>
      <c r="F186" s="11" t="s">
        <v>13</v>
      </c>
      <c r="G186" s="12">
        <v>1</v>
      </c>
      <c r="H186" s="9">
        <v>25</v>
      </c>
      <c r="I186" s="9">
        <f>sales[[#This Row],[Quantity]]*sales[[#This Row],[Price per Unit]]</f>
        <v>25</v>
      </c>
      <c r="J186" s="9">
        <f>sales[[#This Row],[Total_Sales]]*$O$6</f>
        <v>0.375</v>
      </c>
    </row>
    <row r="187" spans="1:10" x14ac:dyDescent="0.35">
      <c r="A187">
        <v>186</v>
      </c>
      <c r="B187" s="10">
        <v>45112</v>
      </c>
      <c r="C187" s="8" t="s">
        <v>198</v>
      </c>
      <c r="D187" s="11" t="s">
        <v>9</v>
      </c>
      <c r="E187" s="12">
        <v>20</v>
      </c>
      <c r="F187" s="11" t="s">
        <v>13</v>
      </c>
      <c r="G187" s="12">
        <v>4</v>
      </c>
      <c r="H187" s="9">
        <v>50</v>
      </c>
      <c r="I187" s="9">
        <f>sales[[#This Row],[Quantity]]*sales[[#This Row],[Price per Unit]]</f>
        <v>200</v>
      </c>
      <c r="J187" s="9">
        <f>sales[[#This Row],[Total_Sales]]*$O$6</f>
        <v>3</v>
      </c>
    </row>
    <row r="188" spans="1:10" x14ac:dyDescent="0.35">
      <c r="A188">
        <v>187</v>
      </c>
      <c r="B188" s="10">
        <v>45084</v>
      </c>
      <c r="C188" s="8" t="s">
        <v>199</v>
      </c>
      <c r="D188" s="11" t="s">
        <v>12</v>
      </c>
      <c r="E188" s="12">
        <v>64</v>
      </c>
      <c r="F188" s="11" t="s">
        <v>13</v>
      </c>
      <c r="G188" s="12">
        <v>2</v>
      </c>
      <c r="H188" s="9">
        <v>50</v>
      </c>
      <c r="I188" s="9">
        <f>sales[[#This Row],[Quantity]]*sales[[#This Row],[Price per Unit]]</f>
        <v>100</v>
      </c>
      <c r="J188" s="9">
        <f>sales[[#This Row],[Total_Sales]]*$O$6</f>
        <v>1.5</v>
      </c>
    </row>
    <row r="189" spans="1:10" x14ac:dyDescent="0.35">
      <c r="A189">
        <v>188</v>
      </c>
      <c r="B189" s="10">
        <v>45049</v>
      </c>
      <c r="C189" s="8" t="s">
        <v>200</v>
      </c>
      <c r="D189" s="11" t="s">
        <v>9</v>
      </c>
      <c r="E189" s="12">
        <v>40</v>
      </c>
      <c r="F189" s="11" t="s">
        <v>13</v>
      </c>
      <c r="G189" s="12">
        <v>3</v>
      </c>
      <c r="H189" s="9">
        <v>25</v>
      </c>
      <c r="I189" s="9">
        <f>sales[[#This Row],[Quantity]]*sales[[#This Row],[Price per Unit]]</f>
        <v>75</v>
      </c>
      <c r="J189" s="9">
        <f>sales[[#This Row],[Total_Sales]]*$O$6</f>
        <v>1.125</v>
      </c>
    </row>
    <row r="190" spans="1:10" x14ac:dyDescent="0.35">
      <c r="A190">
        <v>189</v>
      </c>
      <c r="B190" s="10">
        <v>44956</v>
      </c>
      <c r="C190" s="8" t="s">
        <v>201</v>
      </c>
      <c r="D190" s="11" t="s">
        <v>9</v>
      </c>
      <c r="E190" s="12">
        <v>63</v>
      </c>
      <c r="F190" s="11" t="s">
        <v>10</v>
      </c>
      <c r="G190" s="12">
        <v>1</v>
      </c>
      <c r="H190" s="9">
        <v>50</v>
      </c>
      <c r="I190" s="9">
        <f>sales[[#This Row],[Quantity]]*sales[[#This Row],[Price per Unit]]</f>
        <v>50</v>
      </c>
      <c r="J190" s="9">
        <f>sales[[#This Row],[Total_Sales]]*$O$6</f>
        <v>0.75</v>
      </c>
    </row>
    <row r="191" spans="1:10" x14ac:dyDescent="0.35">
      <c r="A191">
        <v>190</v>
      </c>
      <c r="B191" s="10">
        <v>45050</v>
      </c>
      <c r="C191" s="8" t="s">
        <v>202</v>
      </c>
      <c r="D191" s="11" t="s">
        <v>12</v>
      </c>
      <c r="E191" s="12">
        <v>60</v>
      </c>
      <c r="F191" s="11" t="s">
        <v>10</v>
      </c>
      <c r="G191" s="12">
        <v>3</v>
      </c>
      <c r="H191" s="9">
        <v>30</v>
      </c>
      <c r="I191" s="9">
        <f>sales[[#This Row],[Quantity]]*sales[[#This Row],[Price per Unit]]</f>
        <v>90</v>
      </c>
      <c r="J191" s="9">
        <f>sales[[#This Row],[Total_Sales]]*$O$6</f>
        <v>1.3499999999999999</v>
      </c>
    </row>
    <row r="192" spans="1:10" x14ac:dyDescent="0.35">
      <c r="A192">
        <v>191</v>
      </c>
      <c r="B192" s="10">
        <v>45217</v>
      </c>
      <c r="C192" s="8" t="s">
        <v>203</v>
      </c>
      <c r="D192" s="11" t="s">
        <v>9</v>
      </c>
      <c r="E192" s="12">
        <v>64</v>
      </c>
      <c r="F192" s="11" t="s">
        <v>10</v>
      </c>
      <c r="G192" s="12">
        <v>1</v>
      </c>
      <c r="H192" s="9">
        <v>25</v>
      </c>
      <c r="I192" s="9">
        <f>sales[[#This Row],[Quantity]]*sales[[#This Row],[Price per Unit]]</f>
        <v>25</v>
      </c>
      <c r="J192" s="9">
        <f>sales[[#This Row],[Total_Sales]]*$O$6</f>
        <v>0.375</v>
      </c>
    </row>
    <row r="193" spans="1:10" x14ac:dyDescent="0.35">
      <c r="A193">
        <v>192</v>
      </c>
      <c r="B193" s="10">
        <v>44967</v>
      </c>
      <c r="C193" s="8" t="s">
        <v>204</v>
      </c>
      <c r="D193" s="11" t="s">
        <v>9</v>
      </c>
      <c r="E193" s="12">
        <v>62</v>
      </c>
      <c r="F193" s="11" t="s">
        <v>10</v>
      </c>
      <c r="G193" s="12">
        <v>2</v>
      </c>
      <c r="H193" s="9">
        <v>50</v>
      </c>
      <c r="I193" s="9">
        <f>sales[[#This Row],[Quantity]]*sales[[#This Row],[Price per Unit]]</f>
        <v>100</v>
      </c>
      <c r="J193" s="9">
        <f>sales[[#This Row],[Total_Sales]]*$O$6</f>
        <v>1.5</v>
      </c>
    </row>
    <row r="194" spans="1:10" x14ac:dyDescent="0.35">
      <c r="A194">
        <v>193</v>
      </c>
      <c r="B194" s="10">
        <v>44970</v>
      </c>
      <c r="C194" s="8" t="s">
        <v>205</v>
      </c>
      <c r="D194" s="11" t="s">
        <v>9</v>
      </c>
      <c r="E194" s="12">
        <v>35</v>
      </c>
      <c r="F194" s="11" t="s">
        <v>10</v>
      </c>
      <c r="G194" s="12">
        <v>3</v>
      </c>
      <c r="H194" s="9">
        <v>500</v>
      </c>
      <c r="I194" s="9">
        <f>sales[[#This Row],[Quantity]]*sales[[#This Row],[Price per Unit]]</f>
        <v>1500</v>
      </c>
      <c r="J194" s="9">
        <f>sales[[#This Row],[Total_Sales]]*$O$6</f>
        <v>22.5</v>
      </c>
    </row>
    <row r="195" spans="1:10" x14ac:dyDescent="0.35">
      <c r="A195">
        <v>194</v>
      </c>
      <c r="B195" s="10">
        <v>45175</v>
      </c>
      <c r="C195" s="8" t="s">
        <v>206</v>
      </c>
      <c r="D195" s="11" t="s">
        <v>9</v>
      </c>
      <c r="E195" s="12">
        <v>55</v>
      </c>
      <c r="F195" s="11" t="s">
        <v>13</v>
      </c>
      <c r="G195" s="12">
        <v>4</v>
      </c>
      <c r="H195" s="9">
        <v>50</v>
      </c>
      <c r="I195" s="9">
        <f>sales[[#This Row],[Quantity]]*sales[[#This Row],[Price per Unit]]</f>
        <v>200</v>
      </c>
      <c r="J195" s="9">
        <f>sales[[#This Row],[Total_Sales]]*$O$6</f>
        <v>3</v>
      </c>
    </row>
    <row r="196" spans="1:10" x14ac:dyDescent="0.35">
      <c r="A196">
        <v>195</v>
      </c>
      <c r="B196" s="10">
        <v>44962</v>
      </c>
      <c r="C196" s="8" t="s">
        <v>207</v>
      </c>
      <c r="D196" s="11" t="s">
        <v>9</v>
      </c>
      <c r="E196" s="12">
        <v>52</v>
      </c>
      <c r="F196" s="11" t="s">
        <v>13</v>
      </c>
      <c r="G196" s="12">
        <v>1</v>
      </c>
      <c r="H196" s="9">
        <v>30</v>
      </c>
      <c r="I196" s="9">
        <f>sales[[#This Row],[Quantity]]*sales[[#This Row],[Price per Unit]]</f>
        <v>30</v>
      </c>
      <c r="J196" s="9">
        <f>sales[[#This Row],[Total_Sales]]*$O$6</f>
        <v>0.44999999999999996</v>
      </c>
    </row>
    <row r="197" spans="1:10" x14ac:dyDescent="0.35">
      <c r="A197">
        <v>196</v>
      </c>
      <c r="B197" s="10">
        <v>45199</v>
      </c>
      <c r="C197" s="8" t="s">
        <v>208</v>
      </c>
      <c r="D197" s="11" t="s">
        <v>12</v>
      </c>
      <c r="E197" s="12">
        <v>32</v>
      </c>
      <c r="F197" s="11" t="s">
        <v>13</v>
      </c>
      <c r="G197" s="12">
        <v>3</v>
      </c>
      <c r="H197" s="9">
        <v>300</v>
      </c>
      <c r="I197" s="9">
        <f>sales[[#This Row],[Quantity]]*sales[[#This Row],[Price per Unit]]</f>
        <v>900</v>
      </c>
      <c r="J197" s="9">
        <f>sales[[#This Row],[Total_Sales]]*$O$6</f>
        <v>13.5</v>
      </c>
    </row>
    <row r="198" spans="1:10" x14ac:dyDescent="0.35">
      <c r="A198">
        <v>197</v>
      </c>
      <c r="B198" s="10">
        <v>44991</v>
      </c>
      <c r="C198" s="8" t="s">
        <v>209</v>
      </c>
      <c r="D198" s="11" t="s">
        <v>12</v>
      </c>
      <c r="E198" s="12">
        <v>42</v>
      </c>
      <c r="F198" s="11" t="s">
        <v>13</v>
      </c>
      <c r="G198" s="12">
        <v>4</v>
      </c>
      <c r="H198" s="9">
        <v>50</v>
      </c>
      <c r="I198" s="9">
        <f>sales[[#This Row],[Quantity]]*sales[[#This Row],[Price per Unit]]</f>
        <v>200</v>
      </c>
      <c r="J198" s="9">
        <f>sales[[#This Row],[Total_Sales]]*$O$6</f>
        <v>3</v>
      </c>
    </row>
    <row r="199" spans="1:10" x14ac:dyDescent="0.35">
      <c r="A199">
        <v>198</v>
      </c>
      <c r="B199" s="10">
        <v>44992</v>
      </c>
      <c r="C199" s="8" t="s">
        <v>210</v>
      </c>
      <c r="D199" s="11" t="s">
        <v>12</v>
      </c>
      <c r="E199" s="12">
        <v>54</v>
      </c>
      <c r="F199" s="11" t="s">
        <v>10</v>
      </c>
      <c r="G199" s="12">
        <v>3</v>
      </c>
      <c r="H199" s="9">
        <v>300</v>
      </c>
      <c r="I199" s="9">
        <f>sales[[#This Row],[Quantity]]*sales[[#This Row],[Price per Unit]]</f>
        <v>900</v>
      </c>
      <c r="J199" s="9">
        <f>sales[[#This Row],[Total_Sales]]*$O$6</f>
        <v>13.5</v>
      </c>
    </row>
    <row r="200" spans="1:10" x14ac:dyDescent="0.35">
      <c r="A200">
        <v>199</v>
      </c>
      <c r="B200" s="10">
        <v>45264</v>
      </c>
      <c r="C200" s="8" t="s">
        <v>211</v>
      </c>
      <c r="D200" s="11" t="s">
        <v>9</v>
      </c>
      <c r="E200" s="12">
        <v>45</v>
      </c>
      <c r="F200" s="11" t="s">
        <v>10</v>
      </c>
      <c r="G200" s="12">
        <v>3</v>
      </c>
      <c r="H200" s="9">
        <v>500</v>
      </c>
      <c r="I200" s="9">
        <f>sales[[#This Row],[Quantity]]*sales[[#This Row],[Price per Unit]]</f>
        <v>1500</v>
      </c>
      <c r="J200" s="9">
        <f>sales[[#This Row],[Total_Sales]]*$O$6</f>
        <v>22.5</v>
      </c>
    </row>
    <row r="201" spans="1:10" x14ac:dyDescent="0.35">
      <c r="A201">
        <v>200</v>
      </c>
      <c r="B201" s="10">
        <v>45170</v>
      </c>
      <c r="C201" s="8" t="s">
        <v>212</v>
      </c>
      <c r="D201" s="11" t="s">
        <v>9</v>
      </c>
      <c r="E201" s="12">
        <v>27</v>
      </c>
      <c r="F201" s="11" t="s">
        <v>10</v>
      </c>
      <c r="G201" s="12">
        <v>3</v>
      </c>
      <c r="H201" s="9">
        <v>50</v>
      </c>
      <c r="I201" s="9">
        <f>sales[[#This Row],[Quantity]]*sales[[#This Row],[Price per Unit]]</f>
        <v>150</v>
      </c>
      <c r="J201" s="9">
        <f>sales[[#This Row],[Total_Sales]]*$O$6</f>
        <v>2.25</v>
      </c>
    </row>
    <row r="202" spans="1:10" x14ac:dyDescent="0.35">
      <c r="A202">
        <v>201</v>
      </c>
      <c r="B202" s="10">
        <v>45208</v>
      </c>
      <c r="C202" s="8" t="s">
        <v>213</v>
      </c>
      <c r="D202" s="11" t="s">
        <v>9</v>
      </c>
      <c r="E202" s="12">
        <v>56</v>
      </c>
      <c r="F202" s="11" t="s">
        <v>15</v>
      </c>
      <c r="G202" s="12">
        <v>1</v>
      </c>
      <c r="H202" s="9">
        <v>25</v>
      </c>
      <c r="I202" s="9">
        <f>sales[[#This Row],[Quantity]]*sales[[#This Row],[Price per Unit]]</f>
        <v>25</v>
      </c>
      <c r="J202" s="9">
        <f>sales[[#This Row],[Total_Sales]]*$O$6</f>
        <v>0.375</v>
      </c>
    </row>
    <row r="203" spans="1:10" x14ac:dyDescent="0.35">
      <c r="A203">
        <v>202</v>
      </c>
      <c r="B203" s="10">
        <v>45011</v>
      </c>
      <c r="C203" s="8" t="s">
        <v>214</v>
      </c>
      <c r="D203" s="11" t="s">
        <v>12</v>
      </c>
      <c r="E203" s="12">
        <v>34</v>
      </c>
      <c r="F203" s="11" t="s">
        <v>13</v>
      </c>
      <c r="G203" s="12">
        <v>4</v>
      </c>
      <c r="H203" s="9">
        <v>300</v>
      </c>
      <c r="I203" s="9">
        <f>sales[[#This Row],[Quantity]]*sales[[#This Row],[Price per Unit]]</f>
        <v>1200</v>
      </c>
      <c r="J203" s="9">
        <f>sales[[#This Row],[Total_Sales]]*$O$6</f>
        <v>18</v>
      </c>
    </row>
    <row r="204" spans="1:10" x14ac:dyDescent="0.35">
      <c r="A204">
        <v>203</v>
      </c>
      <c r="B204" s="10">
        <v>45062</v>
      </c>
      <c r="C204" s="8" t="s">
        <v>215</v>
      </c>
      <c r="D204" s="11" t="s">
        <v>9</v>
      </c>
      <c r="E204" s="12">
        <v>56</v>
      </c>
      <c r="F204" s="11" t="s">
        <v>13</v>
      </c>
      <c r="G204" s="12">
        <v>2</v>
      </c>
      <c r="H204" s="9">
        <v>500</v>
      </c>
      <c r="I204" s="9">
        <f>sales[[#This Row],[Quantity]]*sales[[#This Row],[Price per Unit]]</f>
        <v>1000</v>
      </c>
      <c r="J204" s="9">
        <f>sales[[#This Row],[Total_Sales]]*$O$6</f>
        <v>15</v>
      </c>
    </row>
    <row r="205" spans="1:10" x14ac:dyDescent="0.35">
      <c r="A205">
        <v>204</v>
      </c>
      <c r="B205" s="10">
        <v>45197</v>
      </c>
      <c r="C205" s="8" t="s">
        <v>216</v>
      </c>
      <c r="D205" s="11" t="s">
        <v>9</v>
      </c>
      <c r="E205" s="12">
        <v>39</v>
      </c>
      <c r="F205" s="11" t="s">
        <v>10</v>
      </c>
      <c r="G205" s="12">
        <v>1</v>
      </c>
      <c r="H205" s="9">
        <v>25</v>
      </c>
      <c r="I205" s="9">
        <f>sales[[#This Row],[Quantity]]*sales[[#This Row],[Price per Unit]]</f>
        <v>25</v>
      </c>
      <c r="J205" s="9">
        <f>sales[[#This Row],[Total_Sales]]*$O$6</f>
        <v>0.375</v>
      </c>
    </row>
    <row r="206" spans="1:10" x14ac:dyDescent="0.35">
      <c r="A206">
        <v>205</v>
      </c>
      <c r="B206" s="10">
        <v>45237</v>
      </c>
      <c r="C206" s="8" t="s">
        <v>217</v>
      </c>
      <c r="D206" s="11" t="s">
        <v>12</v>
      </c>
      <c r="E206" s="12">
        <v>43</v>
      </c>
      <c r="F206" s="11" t="s">
        <v>13</v>
      </c>
      <c r="G206" s="12">
        <v>1</v>
      </c>
      <c r="H206" s="9">
        <v>25</v>
      </c>
      <c r="I206" s="9">
        <f>sales[[#This Row],[Quantity]]*sales[[#This Row],[Price per Unit]]</f>
        <v>25</v>
      </c>
      <c r="J206" s="9">
        <f>sales[[#This Row],[Total_Sales]]*$O$6</f>
        <v>0.375</v>
      </c>
    </row>
    <row r="207" spans="1:10" x14ac:dyDescent="0.35">
      <c r="A207">
        <v>206</v>
      </c>
      <c r="B207" s="10">
        <v>45143</v>
      </c>
      <c r="C207" s="8" t="s">
        <v>218</v>
      </c>
      <c r="D207" s="11" t="s">
        <v>9</v>
      </c>
      <c r="E207" s="12">
        <v>61</v>
      </c>
      <c r="F207" s="11" t="s">
        <v>13</v>
      </c>
      <c r="G207" s="12">
        <v>1</v>
      </c>
      <c r="H207" s="9">
        <v>25</v>
      </c>
      <c r="I207" s="9">
        <f>sales[[#This Row],[Quantity]]*sales[[#This Row],[Price per Unit]]</f>
        <v>25</v>
      </c>
      <c r="J207" s="9">
        <f>sales[[#This Row],[Total_Sales]]*$O$6</f>
        <v>0.375</v>
      </c>
    </row>
    <row r="208" spans="1:10" x14ac:dyDescent="0.35">
      <c r="A208">
        <v>207</v>
      </c>
      <c r="B208" s="10">
        <v>45035</v>
      </c>
      <c r="C208" s="8" t="s">
        <v>219</v>
      </c>
      <c r="D208" s="11" t="s">
        <v>12</v>
      </c>
      <c r="E208" s="12">
        <v>42</v>
      </c>
      <c r="F208" s="11" t="s">
        <v>10</v>
      </c>
      <c r="G208" s="12">
        <v>2</v>
      </c>
      <c r="H208" s="9">
        <v>25</v>
      </c>
      <c r="I208" s="9">
        <f>sales[[#This Row],[Quantity]]*sales[[#This Row],[Price per Unit]]</f>
        <v>50</v>
      </c>
      <c r="J208" s="9">
        <f>sales[[#This Row],[Total_Sales]]*$O$6</f>
        <v>0.75</v>
      </c>
    </row>
    <row r="209" spans="1:10" x14ac:dyDescent="0.35">
      <c r="A209">
        <v>208</v>
      </c>
      <c r="B209" s="10">
        <v>45203</v>
      </c>
      <c r="C209" s="8" t="s">
        <v>220</v>
      </c>
      <c r="D209" s="11" t="s">
        <v>12</v>
      </c>
      <c r="E209" s="12">
        <v>34</v>
      </c>
      <c r="F209" s="11" t="s">
        <v>15</v>
      </c>
      <c r="G209" s="12">
        <v>4</v>
      </c>
      <c r="H209" s="9">
        <v>50</v>
      </c>
      <c r="I209" s="9">
        <f>sales[[#This Row],[Quantity]]*sales[[#This Row],[Price per Unit]]</f>
        <v>200</v>
      </c>
      <c r="J209" s="9">
        <f>sales[[#This Row],[Total_Sales]]*$O$6</f>
        <v>3</v>
      </c>
    </row>
    <row r="210" spans="1:10" x14ac:dyDescent="0.35">
      <c r="A210">
        <v>209</v>
      </c>
      <c r="B210" s="10">
        <v>45280</v>
      </c>
      <c r="C210" s="8" t="s">
        <v>221</v>
      </c>
      <c r="D210" s="11" t="s">
        <v>12</v>
      </c>
      <c r="E210" s="12">
        <v>30</v>
      </c>
      <c r="F210" s="11" t="s">
        <v>15</v>
      </c>
      <c r="G210" s="12">
        <v>4</v>
      </c>
      <c r="H210" s="9">
        <v>50</v>
      </c>
      <c r="I210" s="9">
        <f>sales[[#This Row],[Quantity]]*sales[[#This Row],[Price per Unit]]</f>
        <v>200</v>
      </c>
      <c r="J210" s="9">
        <f>sales[[#This Row],[Total_Sales]]*$O$6</f>
        <v>3</v>
      </c>
    </row>
    <row r="211" spans="1:10" x14ac:dyDescent="0.35">
      <c r="A211">
        <v>210</v>
      </c>
      <c r="B211" s="10">
        <v>45029</v>
      </c>
      <c r="C211" s="8" t="s">
        <v>222</v>
      </c>
      <c r="D211" s="11" t="s">
        <v>9</v>
      </c>
      <c r="E211" s="12">
        <v>37</v>
      </c>
      <c r="F211" s="11" t="s">
        <v>15</v>
      </c>
      <c r="G211" s="12">
        <v>4</v>
      </c>
      <c r="H211" s="9">
        <v>50</v>
      </c>
      <c r="I211" s="9">
        <f>sales[[#This Row],[Quantity]]*sales[[#This Row],[Price per Unit]]</f>
        <v>200</v>
      </c>
      <c r="J211" s="9">
        <f>sales[[#This Row],[Total_Sales]]*$O$6</f>
        <v>3</v>
      </c>
    </row>
    <row r="212" spans="1:10" x14ac:dyDescent="0.35">
      <c r="A212">
        <v>211</v>
      </c>
      <c r="B212" s="10">
        <v>45292</v>
      </c>
      <c r="C212" s="8" t="s">
        <v>223</v>
      </c>
      <c r="D212" s="11" t="s">
        <v>9</v>
      </c>
      <c r="E212" s="12">
        <v>42</v>
      </c>
      <c r="F212" s="11" t="s">
        <v>10</v>
      </c>
      <c r="G212" s="12">
        <v>3</v>
      </c>
      <c r="H212" s="9">
        <v>500</v>
      </c>
      <c r="I212" s="9">
        <f>sales[[#This Row],[Quantity]]*sales[[#This Row],[Price per Unit]]</f>
        <v>1500</v>
      </c>
      <c r="J212" s="9">
        <f>sales[[#This Row],[Total_Sales]]*$O$6</f>
        <v>22.5</v>
      </c>
    </row>
    <row r="213" spans="1:10" x14ac:dyDescent="0.35">
      <c r="A213">
        <v>212</v>
      </c>
      <c r="B213" s="10">
        <v>45086</v>
      </c>
      <c r="C213" s="8" t="s">
        <v>224</v>
      </c>
      <c r="D213" s="11" t="s">
        <v>9</v>
      </c>
      <c r="E213" s="12">
        <v>21</v>
      </c>
      <c r="F213" s="11" t="s">
        <v>13</v>
      </c>
      <c r="G213" s="12">
        <v>3</v>
      </c>
      <c r="H213" s="9">
        <v>500</v>
      </c>
      <c r="I213" s="9">
        <f>sales[[#This Row],[Quantity]]*sales[[#This Row],[Price per Unit]]</f>
        <v>1500</v>
      </c>
      <c r="J213" s="9">
        <f>sales[[#This Row],[Total_Sales]]*$O$6</f>
        <v>22.5</v>
      </c>
    </row>
    <row r="214" spans="1:10" x14ac:dyDescent="0.35">
      <c r="A214">
        <v>213</v>
      </c>
      <c r="B214" s="10">
        <v>45131</v>
      </c>
      <c r="C214" s="8" t="s">
        <v>225</v>
      </c>
      <c r="D214" s="11" t="s">
        <v>9</v>
      </c>
      <c r="E214" s="12">
        <v>27</v>
      </c>
      <c r="F214" s="11" t="s">
        <v>10</v>
      </c>
      <c r="G214" s="12">
        <v>3</v>
      </c>
      <c r="H214" s="9">
        <v>500</v>
      </c>
      <c r="I214" s="9">
        <f>sales[[#This Row],[Quantity]]*sales[[#This Row],[Price per Unit]]</f>
        <v>1500</v>
      </c>
      <c r="J214" s="9">
        <f>sales[[#This Row],[Total_Sales]]*$O$6</f>
        <v>22.5</v>
      </c>
    </row>
    <row r="215" spans="1:10" x14ac:dyDescent="0.35">
      <c r="A215">
        <v>214</v>
      </c>
      <c r="B215" s="10">
        <v>45270</v>
      </c>
      <c r="C215" s="8" t="s">
        <v>226</v>
      </c>
      <c r="D215" s="11" t="s">
        <v>9</v>
      </c>
      <c r="E215" s="12">
        <v>20</v>
      </c>
      <c r="F215" s="11" t="s">
        <v>10</v>
      </c>
      <c r="G215" s="12">
        <v>2</v>
      </c>
      <c r="H215" s="9">
        <v>30</v>
      </c>
      <c r="I215" s="9">
        <f>sales[[#This Row],[Quantity]]*sales[[#This Row],[Price per Unit]]</f>
        <v>60</v>
      </c>
      <c r="J215" s="9">
        <f>sales[[#This Row],[Total_Sales]]*$O$6</f>
        <v>0.89999999999999991</v>
      </c>
    </row>
    <row r="216" spans="1:10" x14ac:dyDescent="0.35">
      <c r="A216">
        <v>215</v>
      </c>
      <c r="B216" s="10">
        <v>45259</v>
      </c>
      <c r="C216" s="8" t="s">
        <v>227</v>
      </c>
      <c r="D216" s="11" t="s">
        <v>9</v>
      </c>
      <c r="E216" s="12">
        <v>58</v>
      </c>
      <c r="F216" s="11" t="s">
        <v>13</v>
      </c>
      <c r="G216" s="12">
        <v>3</v>
      </c>
      <c r="H216" s="9">
        <v>500</v>
      </c>
      <c r="I216" s="9">
        <f>sales[[#This Row],[Quantity]]*sales[[#This Row],[Price per Unit]]</f>
        <v>1500</v>
      </c>
      <c r="J216" s="9">
        <f>sales[[#This Row],[Total_Sales]]*$O$6</f>
        <v>22.5</v>
      </c>
    </row>
    <row r="217" spans="1:10" x14ac:dyDescent="0.35">
      <c r="A217">
        <v>216</v>
      </c>
      <c r="B217" s="10">
        <v>45118</v>
      </c>
      <c r="C217" s="8" t="s">
        <v>228</v>
      </c>
      <c r="D217" s="11" t="s">
        <v>9</v>
      </c>
      <c r="E217" s="12">
        <v>62</v>
      </c>
      <c r="F217" s="11" t="s">
        <v>15</v>
      </c>
      <c r="G217" s="12">
        <v>2</v>
      </c>
      <c r="H217" s="9">
        <v>50</v>
      </c>
      <c r="I217" s="9">
        <f>sales[[#This Row],[Quantity]]*sales[[#This Row],[Price per Unit]]</f>
        <v>100</v>
      </c>
      <c r="J217" s="9">
        <f>sales[[#This Row],[Total_Sales]]*$O$6</f>
        <v>1.5</v>
      </c>
    </row>
    <row r="218" spans="1:10" x14ac:dyDescent="0.35">
      <c r="A218">
        <v>217</v>
      </c>
      <c r="B218" s="10">
        <v>45151</v>
      </c>
      <c r="C218" s="8" t="s">
        <v>229</v>
      </c>
      <c r="D218" s="11" t="s">
        <v>12</v>
      </c>
      <c r="E218" s="12">
        <v>35</v>
      </c>
      <c r="F218" s="11" t="s">
        <v>15</v>
      </c>
      <c r="G218" s="12">
        <v>4</v>
      </c>
      <c r="H218" s="9">
        <v>50</v>
      </c>
      <c r="I218" s="9">
        <f>sales[[#This Row],[Quantity]]*sales[[#This Row],[Price per Unit]]</f>
        <v>200</v>
      </c>
      <c r="J218" s="9">
        <f>sales[[#This Row],[Total_Sales]]*$O$6</f>
        <v>3</v>
      </c>
    </row>
    <row r="219" spans="1:10" x14ac:dyDescent="0.35">
      <c r="A219">
        <v>218</v>
      </c>
      <c r="B219" s="10">
        <v>45191</v>
      </c>
      <c r="C219" s="8" t="s">
        <v>230</v>
      </c>
      <c r="D219" s="11" t="s">
        <v>9</v>
      </c>
      <c r="E219" s="12">
        <v>64</v>
      </c>
      <c r="F219" s="11" t="s">
        <v>10</v>
      </c>
      <c r="G219" s="12">
        <v>3</v>
      </c>
      <c r="H219" s="9">
        <v>30</v>
      </c>
      <c r="I219" s="9">
        <f>sales[[#This Row],[Quantity]]*sales[[#This Row],[Price per Unit]]</f>
        <v>90</v>
      </c>
      <c r="J219" s="9">
        <f>sales[[#This Row],[Total_Sales]]*$O$6</f>
        <v>1.3499999999999999</v>
      </c>
    </row>
    <row r="220" spans="1:10" x14ac:dyDescent="0.35">
      <c r="A220">
        <v>219</v>
      </c>
      <c r="B220" s="10">
        <v>45158</v>
      </c>
      <c r="C220" s="8" t="s">
        <v>231</v>
      </c>
      <c r="D220" s="11" t="s">
        <v>12</v>
      </c>
      <c r="E220" s="12">
        <v>53</v>
      </c>
      <c r="F220" s="11" t="s">
        <v>15</v>
      </c>
      <c r="G220" s="12">
        <v>3</v>
      </c>
      <c r="H220" s="9">
        <v>30</v>
      </c>
      <c r="I220" s="9">
        <f>sales[[#This Row],[Quantity]]*sales[[#This Row],[Price per Unit]]</f>
        <v>90</v>
      </c>
      <c r="J220" s="9">
        <f>sales[[#This Row],[Total_Sales]]*$O$6</f>
        <v>1.3499999999999999</v>
      </c>
    </row>
    <row r="221" spans="1:10" x14ac:dyDescent="0.35">
      <c r="A221">
        <v>220</v>
      </c>
      <c r="B221" s="10">
        <v>44988</v>
      </c>
      <c r="C221" s="8" t="s">
        <v>232</v>
      </c>
      <c r="D221" s="11" t="s">
        <v>9</v>
      </c>
      <c r="E221" s="12">
        <v>64</v>
      </c>
      <c r="F221" s="11" t="s">
        <v>10</v>
      </c>
      <c r="G221" s="12">
        <v>1</v>
      </c>
      <c r="H221" s="9">
        <v>500</v>
      </c>
      <c r="I221" s="9">
        <f>sales[[#This Row],[Quantity]]*sales[[#This Row],[Price per Unit]]</f>
        <v>500</v>
      </c>
      <c r="J221" s="9">
        <f>sales[[#This Row],[Total_Sales]]*$O$6</f>
        <v>7.5</v>
      </c>
    </row>
    <row r="222" spans="1:10" x14ac:dyDescent="0.35">
      <c r="A222">
        <v>221</v>
      </c>
      <c r="B222" s="10">
        <v>45053</v>
      </c>
      <c r="C222" s="8" t="s">
        <v>233</v>
      </c>
      <c r="D222" s="11" t="s">
        <v>9</v>
      </c>
      <c r="E222" s="12">
        <v>39</v>
      </c>
      <c r="F222" s="11" t="s">
        <v>10</v>
      </c>
      <c r="G222" s="12">
        <v>2</v>
      </c>
      <c r="H222" s="9">
        <v>300</v>
      </c>
      <c r="I222" s="9">
        <f>sales[[#This Row],[Quantity]]*sales[[#This Row],[Price per Unit]]</f>
        <v>600</v>
      </c>
      <c r="J222" s="9">
        <f>sales[[#This Row],[Total_Sales]]*$O$6</f>
        <v>9</v>
      </c>
    </row>
    <row r="223" spans="1:10" x14ac:dyDescent="0.35">
      <c r="A223">
        <v>222</v>
      </c>
      <c r="B223" s="10">
        <v>45042</v>
      </c>
      <c r="C223" s="8" t="s">
        <v>234</v>
      </c>
      <c r="D223" s="11" t="s">
        <v>9</v>
      </c>
      <c r="E223" s="12">
        <v>51</v>
      </c>
      <c r="F223" s="11" t="s">
        <v>13</v>
      </c>
      <c r="G223" s="12">
        <v>4</v>
      </c>
      <c r="H223" s="9">
        <v>30</v>
      </c>
      <c r="I223" s="9">
        <f>sales[[#This Row],[Quantity]]*sales[[#This Row],[Price per Unit]]</f>
        <v>120</v>
      </c>
      <c r="J223" s="9">
        <f>sales[[#This Row],[Total_Sales]]*$O$6</f>
        <v>1.7999999999999998</v>
      </c>
    </row>
    <row r="224" spans="1:10" x14ac:dyDescent="0.35">
      <c r="A224">
        <v>223</v>
      </c>
      <c r="B224" s="10">
        <v>44959</v>
      </c>
      <c r="C224" s="8" t="s">
        <v>235</v>
      </c>
      <c r="D224" s="11" t="s">
        <v>12</v>
      </c>
      <c r="E224" s="12">
        <v>64</v>
      </c>
      <c r="F224" s="11" t="s">
        <v>13</v>
      </c>
      <c r="G224" s="12">
        <v>1</v>
      </c>
      <c r="H224" s="9">
        <v>25</v>
      </c>
      <c r="I224" s="9">
        <f>sales[[#This Row],[Quantity]]*sales[[#This Row],[Price per Unit]]</f>
        <v>25</v>
      </c>
      <c r="J224" s="9">
        <f>sales[[#This Row],[Total_Sales]]*$O$6</f>
        <v>0.375</v>
      </c>
    </row>
    <row r="225" spans="1:10" x14ac:dyDescent="0.35">
      <c r="A225">
        <v>224</v>
      </c>
      <c r="B225" s="10">
        <v>45100</v>
      </c>
      <c r="C225" s="8" t="s">
        <v>236</v>
      </c>
      <c r="D225" s="11" t="s">
        <v>12</v>
      </c>
      <c r="E225" s="12">
        <v>25</v>
      </c>
      <c r="F225" s="11" t="s">
        <v>13</v>
      </c>
      <c r="G225" s="12">
        <v>1</v>
      </c>
      <c r="H225" s="9">
        <v>50</v>
      </c>
      <c r="I225" s="9">
        <f>sales[[#This Row],[Quantity]]*sales[[#This Row],[Price per Unit]]</f>
        <v>50</v>
      </c>
      <c r="J225" s="9">
        <f>sales[[#This Row],[Total_Sales]]*$O$6</f>
        <v>0.75</v>
      </c>
    </row>
    <row r="226" spans="1:10" x14ac:dyDescent="0.35">
      <c r="A226">
        <v>225</v>
      </c>
      <c r="B226" s="10">
        <v>44937</v>
      </c>
      <c r="C226" s="8" t="s">
        <v>237</v>
      </c>
      <c r="D226" s="11" t="s">
        <v>12</v>
      </c>
      <c r="E226" s="12">
        <v>57</v>
      </c>
      <c r="F226" s="11" t="s">
        <v>10</v>
      </c>
      <c r="G226" s="12">
        <v>4</v>
      </c>
      <c r="H226" s="9">
        <v>25</v>
      </c>
      <c r="I226" s="9">
        <f>sales[[#This Row],[Quantity]]*sales[[#This Row],[Price per Unit]]</f>
        <v>100</v>
      </c>
      <c r="J226" s="9">
        <f>sales[[#This Row],[Total_Sales]]*$O$6</f>
        <v>1.5</v>
      </c>
    </row>
    <row r="227" spans="1:10" x14ac:dyDescent="0.35">
      <c r="A227">
        <v>226</v>
      </c>
      <c r="B227" s="10">
        <v>45228</v>
      </c>
      <c r="C227" s="8" t="s">
        <v>238</v>
      </c>
      <c r="D227" s="11" t="s">
        <v>12</v>
      </c>
      <c r="E227" s="12">
        <v>61</v>
      </c>
      <c r="F227" s="11" t="s">
        <v>13</v>
      </c>
      <c r="G227" s="12">
        <v>1</v>
      </c>
      <c r="H227" s="9">
        <v>50</v>
      </c>
      <c r="I227" s="9">
        <f>sales[[#This Row],[Quantity]]*sales[[#This Row],[Price per Unit]]</f>
        <v>50</v>
      </c>
      <c r="J227" s="9">
        <f>sales[[#This Row],[Total_Sales]]*$O$6</f>
        <v>0.75</v>
      </c>
    </row>
    <row r="228" spans="1:10" x14ac:dyDescent="0.35">
      <c r="A228">
        <v>227</v>
      </c>
      <c r="B228" s="10">
        <v>45210</v>
      </c>
      <c r="C228" s="8" t="s">
        <v>239</v>
      </c>
      <c r="D228" s="11" t="s">
        <v>9</v>
      </c>
      <c r="E228" s="12">
        <v>36</v>
      </c>
      <c r="F228" s="11" t="s">
        <v>15</v>
      </c>
      <c r="G228" s="12">
        <v>2</v>
      </c>
      <c r="H228" s="9">
        <v>50</v>
      </c>
      <c r="I228" s="9">
        <f>sales[[#This Row],[Quantity]]*sales[[#This Row],[Price per Unit]]</f>
        <v>100</v>
      </c>
      <c r="J228" s="9">
        <f>sales[[#This Row],[Total_Sales]]*$O$6</f>
        <v>1.5</v>
      </c>
    </row>
    <row r="229" spans="1:10" x14ac:dyDescent="0.35">
      <c r="A229">
        <v>228</v>
      </c>
      <c r="B229" s="10">
        <v>45044</v>
      </c>
      <c r="C229" s="8" t="s">
        <v>240</v>
      </c>
      <c r="D229" s="11" t="s">
        <v>12</v>
      </c>
      <c r="E229" s="12">
        <v>59</v>
      </c>
      <c r="F229" s="11" t="s">
        <v>15</v>
      </c>
      <c r="G229" s="12">
        <v>2</v>
      </c>
      <c r="H229" s="9">
        <v>30</v>
      </c>
      <c r="I229" s="9">
        <f>sales[[#This Row],[Quantity]]*sales[[#This Row],[Price per Unit]]</f>
        <v>60</v>
      </c>
      <c r="J229" s="9">
        <f>sales[[#This Row],[Total_Sales]]*$O$6</f>
        <v>0.89999999999999991</v>
      </c>
    </row>
    <row r="230" spans="1:10" x14ac:dyDescent="0.35">
      <c r="A230">
        <v>229</v>
      </c>
      <c r="B230" s="10">
        <v>45228</v>
      </c>
      <c r="C230" s="8" t="s">
        <v>241</v>
      </c>
      <c r="D230" s="11" t="s">
        <v>9</v>
      </c>
      <c r="E230" s="12">
        <v>58</v>
      </c>
      <c r="F230" s="11" t="s">
        <v>10</v>
      </c>
      <c r="G230" s="12">
        <v>3</v>
      </c>
      <c r="H230" s="9">
        <v>30</v>
      </c>
      <c r="I230" s="9">
        <f>sales[[#This Row],[Quantity]]*sales[[#This Row],[Price per Unit]]</f>
        <v>90</v>
      </c>
      <c r="J230" s="9">
        <f>sales[[#This Row],[Total_Sales]]*$O$6</f>
        <v>1.3499999999999999</v>
      </c>
    </row>
    <row r="231" spans="1:10" x14ac:dyDescent="0.35">
      <c r="A231">
        <v>230</v>
      </c>
      <c r="B231" s="10">
        <v>45039</v>
      </c>
      <c r="C231" s="8" t="s">
        <v>242</v>
      </c>
      <c r="D231" s="11" t="s">
        <v>9</v>
      </c>
      <c r="E231" s="12">
        <v>54</v>
      </c>
      <c r="F231" s="11" t="s">
        <v>10</v>
      </c>
      <c r="G231" s="12">
        <v>1</v>
      </c>
      <c r="H231" s="9">
        <v>25</v>
      </c>
      <c r="I231" s="9">
        <f>sales[[#This Row],[Quantity]]*sales[[#This Row],[Price per Unit]]</f>
        <v>25</v>
      </c>
      <c r="J231" s="9">
        <f>sales[[#This Row],[Total_Sales]]*$O$6</f>
        <v>0.375</v>
      </c>
    </row>
    <row r="232" spans="1:10" x14ac:dyDescent="0.35">
      <c r="A232">
        <v>231</v>
      </c>
      <c r="B232" s="10">
        <v>44930</v>
      </c>
      <c r="C232" s="8" t="s">
        <v>243</v>
      </c>
      <c r="D232" s="11" t="s">
        <v>12</v>
      </c>
      <c r="E232" s="12">
        <v>23</v>
      </c>
      <c r="F232" s="11" t="s">
        <v>13</v>
      </c>
      <c r="G232" s="12">
        <v>3</v>
      </c>
      <c r="H232" s="9">
        <v>50</v>
      </c>
      <c r="I232" s="9">
        <f>sales[[#This Row],[Quantity]]*sales[[#This Row],[Price per Unit]]</f>
        <v>150</v>
      </c>
      <c r="J232" s="9">
        <f>sales[[#This Row],[Total_Sales]]*$O$6</f>
        <v>2.25</v>
      </c>
    </row>
    <row r="233" spans="1:10" x14ac:dyDescent="0.35">
      <c r="A233">
        <v>232</v>
      </c>
      <c r="B233" s="10">
        <v>44963</v>
      </c>
      <c r="C233" s="8" t="s">
        <v>244</v>
      </c>
      <c r="D233" s="11" t="s">
        <v>12</v>
      </c>
      <c r="E233" s="12">
        <v>43</v>
      </c>
      <c r="F233" s="11" t="s">
        <v>10</v>
      </c>
      <c r="G233" s="12">
        <v>1</v>
      </c>
      <c r="H233" s="9">
        <v>25</v>
      </c>
      <c r="I233" s="9">
        <f>sales[[#This Row],[Quantity]]*sales[[#This Row],[Price per Unit]]</f>
        <v>25</v>
      </c>
      <c r="J233" s="9">
        <f>sales[[#This Row],[Total_Sales]]*$O$6</f>
        <v>0.375</v>
      </c>
    </row>
    <row r="234" spans="1:10" x14ac:dyDescent="0.35">
      <c r="A234">
        <v>233</v>
      </c>
      <c r="B234" s="10">
        <v>45289</v>
      </c>
      <c r="C234" s="8" t="s">
        <v>245</v>
      </c>
      <c r="D234" s="11" t="s">
        <v>12</v>
      </c>
      <c r="E234" s="12">
        <v>51</v>
      </c>
      <c r="F234" s="11" t="s">
        <v>10</v>
      </c>
      <c r="G234" s="12">
        <v>2</v>
      </c>
      <c r="H234" s="9">
        <v>300</v>
      </c>
      <c r="I234" s="9">
        <f>sales[[#This Row],[Quantity]]*sales[[#This Row],[Price per Unit]]</f>
        <v>600</v>
      </c>
      <c r="J234" s="9">
        <f>sales[[#This Row],[Total_Sales]]*$O$6</f>
        <v>9</v>
      </c>
    </row>
    <row r="235" spans="1:10" x14ac:dyDescent="0.35">
      <c r="A235">
        <v>234</v>
      </c>
      <c r="B235" s="10">
        <v>45250</v>
      </c>
      <c r="C235" s="8" t="s">
        <v>246</v>
      </c>
      <c r="D235" s="11" t="s">
        <v>12</v>
      </c>
      <c r="E235" s="12">
        <v>62</v>
      </c>
      <c r="F235" s="11" t="s">
        <v>15</v>
      </c>
      <c r="G235" s="12">
        <v>2</v>
      </c>
      <c r="H235" s="9">
        <v>25</v>
      </c>
      <c r="I235" s="9">
        <f>sales[[#This Row],[Quantity]]*sales[[#This Row],[Price per Unit]]</f>
        <v>50</v>
      </c>
      <c r="J235" s="9">
        <f>sales[[#This Row],[Total_Sales]]*$O$6</f>
        <v>0.75</v>
      </c>
    </row>
    <row r="236" spans="1:10" x14ac:dyDescent="0.35">
      <c r="A236">
        <v>235</v>
      </c>
      <c r="B236" s="10">
        <v>44957</v>
      </c>
      <c r="C236" s="8" t="s">
        <v>247</v>
      </c>
      <c r="D236" s="11" t="s">
        <v>12</v>
      </c>
      <c r="E236" s="12">
        <v>23</v>
      </c>
      <c r="F236" s="11" t="s">
        <v>15</v>
      </c>
      <c r="G236" s="12">
        <v>2</v>
      </c>
      <c r="H236" s="9">
        <v>500</v>
      </c>
      <c r="I236" s="9">
        <f>sales[[#This Row],[Quantity]]*sales[[#This Row],[Price per Unit]]</f>
        <v>1000</v>
      </c>
      <c r="J236" s="9">
        <f>sales[[#This Row],[Total_Sales]]*$O$6</f>
        <v>15</v>
      </c>
    </row>
    <row r="237" spans="1:10" x14ac:dyDescent="0.35">
      <c r="A237">
        <v>236</v>
      </c>
      <c r="B237" s="10">
        <v>45044</v>
      </c>
      <c r="C237" s="8" t="s">
        <v>248</v>
      </c>
      <c r="D237" s="11" t="s">
        <v>12</v>
      </c>
      <c r="E237" s="12">
        <v>54</v>
      </c>
      <c r="F237" s="11" t="s">
        <v>13</v>
      </c>
      <c r="G237" s="12">
        <v>1</v>
      </c>
      <c r="H237" s="9">
        <v>25</v>
      </c>
      <c r="I237" s="9">
        <f>sales[[#This Row],[Quantity]]*sales[[#This Row],[Price per Unit]]</f>
        <v>25</v>
      </c>
      <c r="J237" s="9">
        <f>sales[[#This Row],[Total_Sales]]*$O$6</f>
        <v>0.375</v>
      </c>
    </row>
    <row r="238" spans="1:10" x14ac:dyDescent="0.35">
      <c r="A238">
        <v>237</v>
      </c>
      <c r="B238" s="10">
        <v>44961</v>
      </c>
      <c r="C238" s="8" t="s">
        <v>249</v>
      </c>
      <c r="D238" s="11" t="s">
        <v>12</v>
      </c>
      <c r="E238" s="12">
        <v>50</v>
      </c>
      <c r="F238" s="11" t="s">
        <v>10</v>
      </c>
      <c r="G238" s="12">
        <v>2</v>
      </c>
      <c r="H238" s="9">
        <v>500</v>
      </c>
      <c r="I238" s="9">
        <f>sales[[#This Row],[Quantity]]*sales[[#This Row],[Price per Unit]]</f>
        <v>1000</v>
      </c>
      <c r="J238" s="9">
        <f>sales[[#This Row],[Total_Sales]]*$O$6</f>
        <v>15</v>
      </c>
    </row>
    <row r="239" spans="1:10" x14ac:dyDescent="0.35">
      <c r="A239">
        <v>238</v>
      </c>
      <c r="B239" s="10">
        <v>44943</v>
      </c>
      <c r="C239" s="8" t="s">
        <v>250</v>
      </c>
      <c r="D239" s="11" t="s">
        <v>12</v>
      </c>
      <c r="E239" s="12">
        <v>39</v>
      </c>
      <c r="F239" s="11" t="s">
        <v>10</v>
      </c>
      <c r="G239" s="12">
        <v>1</v>
      </c>
      <c r="H239" s="9">
        <v>500</v>
      </c>
      <c r="I239" s="9">
        <f>sales[[#This Row],[Quantity]]*sales[[#This Row],[Price per Unit]]</f>
        <v>500</v>
      </c>
      <c r="J239" s="9">
        <f>sales[[#This Row],[Total_Sales]]*$O$6</f>
        <v>7.5</v>
      </c>
    </row>
    <row r="240" spans="1:10" x14ac:dyDescent="0.35">
      <c r="A240">
        <v>239</v>
      </c>
      <c r="B240" s="10">
        <v>45096</v>
      </c>
      <c r="C240" s="8" t="s">
        <v>251</v>
      </c>
      <c r="D240" s="11" t="s">
        <v>9</v>
      </c>
      <c r="E240" s="12">
        <v>38</v>
      </c>
      <c r="F240" s="11" t="s">
        <v>15</v>
      </c>
      <c r="G240" s="12">
        <v>3</v>
      </c>
      <c r="H240" s="9">
        <v>500</v>
      </c>
      <c r="I240" s="9">
        <f>sales[[#This Row],[Quantity]]*sales[[#This Row],[Price per Unit]]</f>
        <v>1500</v>
      </c>
      <c r="J240" s="9">
        <f>sales[[#This Row],[Total_Sales]]*$O$6</f>
        <v>22.5</v>
      </c>
    </row>
    <row r="241" spans="1:10" x14ac:dyDescent="0.35">
      <c r="A241">
        <v>240</v>
      </c>
      <c r="B241" s="10">
        <v>44963</v>
      </c>
      <c r="C241" s="8" t="s">
        <v>252</v>
      </c>
      <c r="D241" s="11" t="s">
        <v>12</v>
      </c>
      <c r="E241" s="12">
        <v>23</v>
      </c>
      <c r="F241" s="11" t="s">
        <v>10</v>
      </c>
      <c r="G241" s="12">
        <v>1</v>
      </c>
      <c r="H241" s="9">
        <v>300</v>
      </c>
      <c r="I241" s="9">
        <f>sales[[#This Row],[Quantity]]*sales[[#This Row],[Price per Unit]]</f>
        <v>300</v>
      </c>
      <c r="J241" s="9">
        <f>sales[[#This Row],[Total_Sales]]*$O$6</f>
        <v>4.5</v>
      </c>
    </row>
    <row r="242" spans="1:10" x14ac:dyDescent="0.35">
      <c r="A242">
        <v>241</v>
      </c>
      <c r="B242" s="10">
        <v>45190</v>
      </c>
      <c r="C242" s="8" t="s">
        <v>253</v>
      </c>
      <c r="D242" s="11" t="s">
        <v>12</v>
      </c>
      <c r="E242" s="12">
        <v>23</v>
      </c>
      <c r="F242" s="11" t="s">
        <v>15</v>
      </c>
      <c r="G242" s="12">
        <v>3</v>
      </c>
      <c r="H242" s="9">
        <v>25</v>
      </c>
      <c r="I242" s="9">
        <f>sales[[#This Row],[Quantity]]*sales[[#This Row],[Price per Unit]]</f>
        <v>75</v>
      </c>
      <c r="J242" s="9">
        <f>sales[[#This Row],[Total_Sales]]*$O$6</f>
        <v>1.125</v>
      </c>
    </row>
    <row r="243" spans="1:10" x14ac:dyDescent="0.35">
      <c r="A243">
        <v>242</v>
      </c>
      <c r="B243" s="10">
        <v>45048</v>
      </c>
      <c r="C243" s="8" t="s">
        <v>254</v>
      </c>
      <c r="D243" s="11" t="s">
        <v>9</v>
      </c>
      <c r="E243" s="12">
        <v>21</v>
      </c>
      <c r="F243" s="11" t="s">
        <v>13</v>
      </c>
      <c r="G243" s="12">
        <v>1</v>
      </c>
      <c r="H243" s="9">
        <v>25</v>
      </c>
      <c r="I243" s="9">
        <f>sales[[#This Row],[Quantity]]*sales[[#This Row],[Price per Unit]]</f>
        <v>25</v>
      </c>
      <c r="J243" s="9">
        <f>sales[[#This Row],[Total_Sales]]*$O$6</f>
        <v>0.375</v>
      </c>
    </row>
    <row r="244" spans="1:10" x14ac:dyDescent="0.35">
      <c r="A244">
        <v>243</v>
      </c>
      <c r="B244" s="10">
        <v>45069</v>
      </c>
      <c r="C244" s="8" t="s">
        <v>255</v>
      </c>
      <c r="D244" s="11" t="s">
        <v>12</v>
      </c>
      <c r="E244" s="12">
        <v>47</v>
      </c>
      <c r="F244" s="11" t="s">
        <v>15</v>
      </c>
      <c r="G244" s="12">
        <v>3</v>
      </c>
      <c r="H244" s="9">
        <v>300</v>
      </c>
      <c r="I244" s="9">
        <f>sales[[#This Row],[Quantity]]*sales[[#This Row],[Price per Unit]]</f>
        <v>900</v>
      </c>
      <c r="J244" s="9">
        <f>sales[[#This Row],[Total_Sales]]*$O$6</f>
        <v>13.5</v>
      </c>
    </row>
    <row r="245" spans="1:10" x14ac:dyDescent="0.35">
      <c r="A245">
        <v>244</v>
      </c>
      <c r="B245" s="10">
        <v>45269</v>
      </c>
      <c r="C245" s="8" t="s">
        <v>256</v>
      </c>
      <c r="D245" s="11" t="s">
        <v>9</v>
      </c>
      <c r="E245" s="12">
        <v>28</v>
      </c>
      <c r="F245" s="11" t="s">
        <v>10</v>
      </c>
      <c r="G245" s="12">
        <v>2</v>
      </c>
      <c r="H245" s="9">
        <v>50</v>
      </c>
      <c r="I245" s="9">
        <f>sales[[#This Row],[Quantity]]*sales[[#This Row],[Price per Unit]]</f>
        <v>100</v>
      </c>
      <c r="J245" s="9">
        <f>sales[[#This Row],[Total_Sales]]*$O$6</f>
        <v>1.5</v>
      </c>
    </row>
    <row r="246" spans="1:10" x14ac:dyDescent="0.35">
      <c r="A246">
        <v>245</v>
      </c>
      <c r="B246" s="10">
        <v>45175</v>
      </c>
      <c r="C246" s="8" t="s">
        <v>257</v>
      </c>
      <c r="D246" s="11" t="s">
        <v>9</v>
      </c>
      <c r="E246" s="12">
        <v>47</v>
      </c>
      <c r="F246" s="11" t="s">
        <v>13</v>
      </c>
      <c r="G246" s="12">
        <v>3</v>
      </c>
      <c r="H246" s="9">
        <v>30</v>
      </c>
      <c r="I246" s="9">
        <f>sales[[#This Row],[Quantity]]*sales[[#This Row],[Price per Unit]]</f>
        <v>90</v>
      </c>
      <c r="J246" s="9">
        <f>sales[[#This Row],[Total_Sales]]*$O$6</f>
        <v>1.3499999999999999</v>
      </c>
    </row>
    <row r="247" spans="1:10" x14ac:dyDescent="0.35">
      <c r="A247">
        <v>246</v>
      </c>
      <c r="B247" s="10">
        <v>45036</v>
      </c>
      <c r="C247" s="8" t="s">
        <v>258</v>
      </c>
      <c r="D247" s="11" t="s">
        <v>12</v>
      </c>
      <c r="E247" s="12">
        <v>48</v>
      </c>
      <c r="F247" s="11" t="s">
        <v>15</v>
      </c>
      <c r="G247" s="12">
        <v>2</v>
      </c>
      <c r="H247" s="9">
        <v>25</v>
      </c>
      <c r="I247" s="9">
        <f>sales[[#This Row],[Quantity]]*sales[[#This Row],[Price per Unit]]</f>
        <v>50</v>
      </c>
      <c r="J247" s="9">
        <f>sales[[#This Row],[Total_Sales]]*$O$6</f>
        <v>0.75</v>
      </c>
    </row>
    <row r="248" spans="1:10" x14ac:dyDescent="0.35">
      <c r="A248">
        <v>247</v>
      </c>
      <c r="B248" s="10">
        <v>45203</v>
      </c>
      <c r="C248" s="8" t="s">
        <v>259</v>
      </c>
      <c r="D248" s="11" t="s">
        <v>9</v>
      </c>
      <c r="E248" s="12">
        <v>41</v>
      </c>
      <c r="F248" s="11" t="s">
        <v>15</v>
      </c>
      <c r="G248" s="12">
        <v>2</v>
      </c>
      <c r="H248" s="9">
        <v>30</v>
      </c>
      <c r="I248" s="9">
        <f>sales[[#This Row],[Quantity]]*sales[[#This Row],[Price per Unit]]</f>
        <v>60</v>
      </c>
      <c r="J248" s="9">
        <f>sales[[#This Row],[Total_Sales]]*$O$6</f>
        <v>0.89999999999999991</v>
      </c>
    </row>
    <row r="249" spans="1:10" x14ac:dyDescent="0.35">
      <c r="A249">
        <v>248</v>
      </c>
      <c r="B249" s="10">
        <v>44994</v>
      </c>
      <c r="C249" s="8" t="s">
        <v>260</v>
      </c>
      <c r="D249" s="11" t="s">
        <v>9</v>
      </c>
      <c r="E249" s="12">
        <v>26</v>
      </c>
      <c r="F249" s="11" t="s">
        <v>13</v>
      </c>
      <c r="G249" s="12">
        <v>3</v>
      </c>
      <c r="H249" s="9">
        <v>300</v>
      </c>
      <c r="I249" s="9">
        <f>sales[[#This Row],[Quantity]]*sales[[#This Row],[Price per Unit]]</f>
        <v>900</v>
      </c>
      <c r="J249" s="9">
        <f>sales[[#This Row],[Total_Sales]]*$O$6</f>
        <v>13.5</v>
      </c>
    </row>
    <row r="250" spans="1:10" x14ac:dyDescent="0.35">
      <c r="A250">
        <v>249</v>
      </c>
      <c r="B250" s="10">
        <v>45219</v>
      </c>
      <c r="C250" s="8" t="s">
        <v>261</v>
      </c>
      <c r="D250" s="11" t="s">
        <v>9</v>
      </c>
      <c r="E250" s="12">
        <v>20</v>
      </c>
      <c r="F250" s="11" t="s">
        <v>13</v>
      </c>
      <c r="G250" s="12">
        <v>1</v>
      </c>
      <c r="H250" s="9">
        <v>50</v>
      </c>
      <c r="I250" s="9">
        <f>sales[[#This Row],[Quantity]]*sales[[#This Row],[Price per Unit]]</f>
        <v>50</v>
      </c>
      <c r="J250" s="9">
        <f>sales[[#This Row],[Total_Sales]]*$O$6</f>
        <v>0.75</v>
      </c>
    </row>
    <row r="251" spans="1:10" x14ac:dyDescent="0.35">
      <c r="A251">
        <v>250</v>
      </c>
      <c r="B251" s="10">
        <v>45222</v>
      </c>
      <c r="C251" s="8" t="s">
        <v>262</v>
      </c>
      <c r="D251" s="11" t="s">
        <v>9</v>
      </c>
      <c r="E251" s="12">
        <v>48</v>
      </c>
      <c r="F251" s="11" t="s">
        <v>15</v>
      </c>
      <c r="G251" s="12">
        <v>1</v>
      </c>
      <c r="H251" s="9">
        <v>50</v>
      </c>
      <c r="I251" s="9">
        <f>sales[[#This Row],[Quantity]]*sales[[#This Row],[Price per Unit]]</f>
        <v>50</v>
      </c>
      <c r="J251" s="9">
        <f>sales[[#This Row],[Total_Sales]]*$O$6</f>
        <v>0.75</v>
      </c>
    </row>
    <row r="252" spans="1:10" x14ac:dyDescent="0.35">
      <c r="A252">
        <v>251</v>
      </c>
      <c r="B252" s="10">
        <v>45169</v>
      </c>
      <c r="C252" s="8" t="s">
        <v>263</v>
      </c>
      <c r="D252" s="11" t="s">
        <v>12</v>
      </c>
      <c r="E252" s="12">
        <v>57</v>
      </c>
      <c r="F252" s="11" t="s">
        <v>10</v>
      </c>
      <c r="G252" s="12">
        <v>4</v>
      </c>
      <c r="H252" s="9">
        <v>50</v>
      </c>
      <c r="I252" s="9">
        <f>sales[[#This Row],[Quantity]]*sales[[#This Row],[Price per Unit]]</f>
        <v>200</v>
      </c>
      <c r="J252" s="9">
        <f>sales[[#This Row],[Total_Sales]]*$O$6</f>
        <v>3</v>
      </c>
    </row>
    <row r="253" spans="1:10" x14ac:dyDescent="0.35">
      <c r="A253">
        <v>252</v>
      </c>
      <c r="B253" s="10">
        <v>45051</v>
      </c>
      <c r="C253" s="8" t="s">
        <v>264</v>
      </c>
      <c r="D253" s="11" t="s">
        <v>9</v>
      </c>
      <c r="E253" s="12">
        <v>54</v>
      </c>
      <c r="F253" s="11" t="s">
        <v>15</v>
      </c>
      <c r="G253" s="12">
        <v>1</v>
      </c>
      <c r="H253" s="9">
        <v>300</v>
      </c>
      <c r="I253" s="9">
        <f>sales[[#This Row],[Quantity]]*sales[[#This Row],[Price per Unit]]</f>
        <v>300</v>
      </c>
      <c r="J253" s="9">
        <f>sales[[#This Row],[Total_Sales]]*$O$6</f>
        <v>4.5</v>
      </c>
    </row>
    <row r="254" spans="1:10" x14ac:dyDescent="0.35">
      <c r="A254">
        <v>253</v>
      </c>
      <c r="B254" s="10">
        <v>45169</v>
      </c>
      <c r="C254" s="8" t="s">
        <v>265</v>
      </c>
      <c r="D254" s="11" t="s">
        <v>12</v>
      </c>
      <c r="E254" s="12">
        <v>53</v>
      </c>
      <c r="F254" s="11" t="s">
        <v>13</v>
      </c>
      <c r="G254" s="12">
        <v>4</v>
      </c>
      <c r="H254" s="9">
        <v>500</v>
      </c>
      <c r="I254" s="9">
        <f>sales[[#This Row],[Quantity]]*sales[[#This Row],[Price per Unit]]</f>
        <v>2000</v>
      </c>
      <c r="J254" s="9">
        <f>sales[[#This Row],[Total_Sales]]*$O$6</f>
        <v>30</v>
      </c>
    </row>
    <row r="255" spans="1:10" x14ac:dyDescent="0.35">
      <c r="A255">
        <v>254</v>
      </c>
      <c r="B255" s="10">
        <v>45135</v>
      </c>
      <c r="C255" s="8" t="s">
        <v>266</v>
      </c>
      <c r="D255" s="11" t="s">
        <v>9</v>
      </c>
      <c r="E255" s="12">
        <v>41</v>
      </c>
      <c r="F255" s="11" t="s">
        <v>15</v>
      </c>
      <c r="G255" s="12">
        <v>1</v>
      </c>
      <c r="H255" s="9">
        <v>500</v>
      </c>
      <c r="I255" s="9">
        <f>sales[[#This Row],[Quantity]]*sales[[#This Row],[Price per Unit]]</f>
        <v>500</v>
      </c>
      <c r="J255" s="9">
        <f>sales[[#This Row],[Total_Sales]]*$O$6</f>
        <v>7.5</v>
      </c>
    </row>
    <row r="256" spans="1:10" x14ac:dyDescent="0.35">
      <c r="A256">
        <v>255</v>
      </c>
      <c r="B256" s="10">
        <v>45024</v>
      </c>
      <c r="C256" s="8" t="s">
        <v>267</v>
      </c>
      <c r="D256" s="11" t="s">
        <v>9</v>
      </c>
      <c r="E256" s="12">
        <v>48</v>
      </c>
      <c r="F256" s="11" t="s">
        <v>13</v>
      </c>
      <c r="G256" s="12">
        <v>1</v>
      </c>
      <c r="H256" s="9">
        <v>30</v>
      </c>
      <c r="I256" s="9">
        <f>sales[[#This Row],[Quantity]]*sales[[#This Row],[Price per Unit]]</f>
        <v>30</v>
      </c>
      <c r="J256" s="9">
        <f>sales[[#This Row],[Total_Sales]]*$O$6</f>
        <v>0.44999999999999996</v>
      </c>
    </row>
    <row r="257" spans="1:10" x14ac:dyDescent="0.35">
      <c r="A257">
        <v>256</v>
      </c>
      <c r="B257" s="10">
        <v>44975</v>
      </c>
      <c r="C257" s="8" t="s">
        <v>268</v>
      </c>
      <c r="D257" s="11" t="s">
        <v>9</v>
      </c>
      <c r="E257" s="12">
        <v>23</v>
      </c>
      <c r="F257" s="11" t="s">
        <v>13</v>
      </c>
      <c r="G257" s="12">
        <v>2</v>
      </c>
      <c r="H257" s="9">
        <v>500</v>
      </c>
      <c r="I257" s="9">
        <f>sales[[#This Row],[Quantity]]*sales[[#This Row],[Price per Unit]]</f>
        <v>1000</v>
      </c>
      <c r="J257" s="9">
        <f>sales[[#This Row],[Total_Sales]]*$O$6</f>
        <v>15</v>
      </c>
    </row>
    <row r="258" spans="1:10" x14ac:dyDescent="0.35">
      <c r="A258">
        <v>257</v>
      </c>
      <c r="B258" s="10">
        <v>44976</v>
      </c>
      <c r="C258" s="8" t="s">
        <v>269</v>
      </c>
      <c r="D258" s="11" t="s">
        <v>9</v>
      </c>
      <c r="E258" s="12">
        <v>19</v>
      </c>
      <c r="F258" s="11" t="s">
        <v>10</v>
      </c>
      <c r="G258" s="12">
        <v>4</v>
      </c>
      <c r="H258" s="9">
        <v>500</v>
      </c>
      <c r="I258" s="9">
        <f>sales[[#This Row],[Quantity]]*sales[[#This Row],[Price per Unit]]</f>
        <v>2000</v>
      </c>
      <c r="J258" s="9">
        <f>sales[[#This Row],[Total_Sales]]*$O$6</f>
        <v>30</v>
      </c>
    </row>
    <row r="259" spans="1:10" x14ac:dyDescent="0.35">
      <c r="A259">
        <v>258</v>
      </c>
      <c r="B259" s="10">
        <v>45264</v>
      </c>
      <c r="C259" s="8" t="s">
        <v>270</v>
      </c>
      <c r="D259" s="11" t="s">
        <v>12</v>
      </c>
      <c r="E259" s="12">
        <v>37</v>
      </c>
      <c r="F259" s="11" t="s">
        <v>13</v>
      </c>
      <c r="G259" s="12">
        <v>1</v>
      </c>
      <c r="H259" s="9">
        <v>50</v>
      </c>
      <c r="I259" s="9">
        <f>sales[[#This Row],[Quantity]]*sales[[#This Row],[Price per Unit]]</f>
        <v>50</v>
      </c>
      <c r="J259" s="9">
        <f>sales[[#This Row],[Total_Sales]]*$O$6</f>
        <v>0.75</v>
      </c>
    </row>
    <row r="260" spans="1:10" x14ac:dyDescent="0.35">
      <c r="A260">
        <v>259</v>
      </c>
      <c r="B260" s="10">
        <v>45147</v>
      </c>
      <c r="C260" s="8" t="s">
        <v>271</v>
      </c>
      <c r="D260" s="11" t="s">
        <v>12</v>
      </c>
      <c r="E260" s="12">
        <v>45</v>
      </c>
      <c r="F260" s="11" t="s">
        <v>13</v>
      </c>
      <c r="G260" s="12">
        <v>4</v>
      </c>
      <c r="H260" s="9">
        <v>50</v>
      </c>
      <c r="I260" s="9">
        <f>sales[[#This Row],[Quantity]]*sales[[#This Row],[Price per Unit]]</f>
        <v>200</v>
      </c>
      <c r="J260" s="9">
        <f>sales[[#This Row],[Total_Sales]]*$O$6</f>
        <v>3</v>
      </c>
    </row>
    <row r="261" spans="1:10" x14ac:dyDescent="0.35">
      <c r="A261">
        <v>260</v>
      </c>
      <c r="B261" s="10">
        <v>45108</v>
      </c>
      <c r="C261" s="8" t="s">
        <v>272</v>
      </c>
      <c r="D261" s="11" t="s">
        <v>9</v>
      </c>
      <c r="E261" s="12">
        <v>28</v>
      </c>
      <c r="F261" s="11" t="s">
        <v>10</v>
      </c>
      <c r="G261" s="12">
        <v>2</v>
      </c>
      <c r="H261" s="9">
        <v>30</v>
      </c>
      <c r="I261" s="9">
        <f>sales[[#This Row],[Quantity]]*sales[[#This Row],[Price per Unit]]</f>
        <v>60</v>
      </c>
      <c r="J261" s="9">
        <f>sales[[#This Row],[Total_Sales]]*$O$6</f>
        <v>0.89999999999999991</v>
      </c>
    </row>
    <row r="262" spans="1:10" x14ac:dyDescent="0.35">
      <c r="A262">
        <v>261</v>
      </c>
      <c r="B262" s="10">
        <v>45143</v>
      </c>
      <c r="C262" s="8" t="s">
        <v>273</v>
      </c>
      <c r="D262" s="11" t="s">
        <v>9</v>
      </c>
      <c r="E262" s="12">
        <v>21</v>
      </c>
      <c r="F262" s="11" t="s">
        <v>13</v>
      </c>
      <c r="G262" s="12">
        <v>2</v>
      </c>
      <c r="H262" s="9">
        <v>25</v>
      </c>
      <c r="I262" s="9">
        <f>sales[[#This Row],[Quantity]]*sales[[#This Row],[Price per Unit]]</f>
        <v>50</v>
      </c>
      <c r="J262" s="9">
        <f>sales[[#This Row],[Total_Sales]]*$O$6</f>
        <v>0.75</v>
      </c>
    </row>
    <row r="263" spans="1:10" x14ac:dyDescent="0.35">
      <c r="A263">
        <v>262</v>
      </c>
      <c r="B263" s="10">
        <v>45137</v>
      </c>
      <c r="C263" s="8" t="s">
        <v>274</v>
      </c>
      <c r="D263" s="11" t="s">
        <v>12</v>
      </c>
      <c r="E263" s="12">
        <v>32</v>
      </c>
      <c r="F263" s="11" t="s">
        <v>10</v>
      </c>
      <c r="G263" s="12">
        <v>4</v>
      </c>
      <c r="H263" s="9">
        <v>30</v>
      </c>
      <c r="I263" s="9">
        <f>sales[[#This Row],[Quantity]]*sales[[#This Row],[Price per Unit]]</f>
        <v>120</v>
      </c>
      <c r="J263" s="9">
        <f>sales[[#This Row],[Total_Sales]]*$O$6</f>
        <v>1.7999999999999998</v>
      </c>
    </row>
    <row r="264" spans="1:10" x14ac:dyDescent="0.35">
      <c r="A264">
        <v>263</v>
      </c>
      <c r="B264" s="10">
        <v>45166</v>
      </c>
      <c r="C264" s="8" t="s">
        <v>275</v>
      </c>
      <c r="D264" s="11" t="s">
        <v>9</v>
      </c>
      <c r="E264" s="12">
        <v>23</v>
      </c>
      <c r="F264" s="11" t="s">
        <v>10</v>
      </c>
      <c r="G264" s="12">
        <v>2</v>
      </c>
      <c r="H264" s="9">
        <v>30</v>
      </c>
      <c r="I264" s="9">
        <f>sales[[#This Row],[Quantity]]*sales[[#This Row],[Price per Unit]]</f>
        <v>60</v>
      </c>
      <c r="J264" s="9">
        <f>sales[[#This Row],[Total_Sales]]*$O$6</f>
        <v>0.89999999999999991</v>
      </c>
    </row>
    <row r="265" spans="1:10" x14ac:dyDescent="0.35">
      <c r="A265">
        <v>264</v>
      </c>
      <c r="B265" s="10">
        <v>44954</v>
      </c>
      <c r="C265" s="8" t="s">
        <v>276</v>
      </c>
      <c r="D265" s="11" t="s">
        <v>9</v>
      </c>
      <c r="E265" s="12">
        <v>47</v>
      </c>
      <c r="F265" s="11" t="s">
        <v>13</v>
      </c>
      <c r="G265" s="12">
        <v>3</v>
      </c>
      <c r="H265" s="9">
        <v>300</v>
      </c>
      <c r="I265" s="9">
        <f>sales[[#This Row],[Quantity]]*sales[[#This Row],[Price per Unit]]</f>
        <v>900</v>
      </c>
      <c r="J265" s="9">
        <f>sales[[#This Row],[Total_Sales]]*$O$6</f>
        <v>13.5</v>
      </c>
    </row>
    <row r="266" spans="1:10" x14ac:dyDescent="0.35">
      <c r="A266">
        <v>265</v>
      </c>
      <c r="B266" s="10">
        <v>45271</v>
      </c>
      <c r="C266" s="8" t="s">
        <v>277</v>
      </c>
      <c r="D266" s="11" t="s">
        <v>9</v>
      </c>
      <c r="E266" s="12">
        <v>55</v>
      </c>
      <c r="F266" s="11" t="s">
        <v>13</v>
      </c>
      <c r="G266" s="12">
        <v>3</v>
      </c>
      <c r="H266" s="9">
        <v>300</v>
      </c>
      <c r="I266" s="9">
        <f>sales[[#This Row],[Quantity]]*sales[[#This Row],[Price per Unit]]</f>
        <v>900</v>
      </c>
      <c r="J266" s="9">
        <f>sales[[#This Row],[Total_Sales]]*$O$6</f>
        <v>13.5</v>
      </c>
    </row>
    <row r="267" spans="1:10" x14ac:dyDescent="0.35">
      <c r="A267">
        <v>266</v>
      </c>
      <c r="B267" s="10">
        <v>45261</v>
      </c>
      <c r="C267" s="8" t="s">
        <v>278</v>
      </c>
      <c r="D267" s="11" t="s">
        <v>12</v>
      </c>
      <c r="E267" s="12">
        <v>19</v>
      </c>
      <c r="F267" s="11" t="s">
        <v>15</v>
      </c>
      <c r="G267" s="12">
        <v>2</v>
      </c>
      <c r="H267" s="9">
        <v>30</v>
      </c>
      <c r="I267" s="9">
        <f>sales[[#This Row],[Quantity]]*sales[[#This Row],[Price per Unit]]</f>
        <v>60</v>
      </c>
      <c r="J267" s="9">
        <f>sales[[#This Row],[Total_Sales]]*$O$6</f>
        <v>0.89999999999999991</v>
      </c>
    </row>
    <row r="268" spans="1:10" x14ac:dyDescent="0.35">
      <c r="A268">
        <v>267</v>
      </c>
      <c r="B268" s="10">
        <v>45257</v>
      </c>
      <c r="C268" s="8" t="s">
        <v>279</v>
      </c>
      <c r="D268" s="11" t="s">
        <v>12</v>
      </c>
      <c r="E268" s="12">
        <v>32</v>
      </c>
      <c r="F268" s="11" t="s">
        <v>10</v>
      </c>
      <c r="G268" s="12">
        <v>3</v>
      </c>
      <c r="H268" s="9">
        <v>30</v>
      </c>
      <c r="I268" s="9">
        <f>sales[[#This Row],[Quantity]]*sales[[#This Row],[Price per Unit]]</f>
        <v>90</v>
      </c>
      <c r="J268" s="9">
        <f>sales[[#This Row],[Total_Sales]]*$O$6</f>
        <v>1.3499999999999999</v>
      </c>
    </row>
    <row r="269" spans="1:10" x14ac:dyDescent="0.35">
      <c r="A269">
        <v>268</v>
      </c>
      <c r="B269" s="10">
        <v>44977</v>
      </c>
      <c r="C269" s="8" t="s">
        <v>280</v>
      </c>
      <c r="D269" s="11" t="s">
        <v>12</v>
      </c>
      <c r="E269" s="12">
        <v>28</v>
      </c>
      <c r="F269" s="11" t="s">
        <v>15</v>
      </c>
      <c r="G269" s="12">
        <v>1</v>
      </c>
      <c r="H269" s="9">
        <v>30</v>
      </c>
      <c r="I269" s="9">
        <f>sales[[#This Row],[Quantity]]*sales[[#This Row],[Price per Unit]]</f>
        <v>30</v>
      </c>
      <c r="J269" s="9">
        <f>sales[[#This Row],[Total_Sales]]*$O$6</f>
        <v>0.44999999999999996</v>
      </c>
    </row>
    <row r="270" spans="1:10" x14ac:dyDescent="0.35">
      <c r="A270">
        <v>269</v>
      </c>
      <c r="B270" s="10">
        <v>44958</v>
      </c>
      <c r="C270" s="8" t="s">
        <v>281</v>
      </c>
      <c r="D270" s="11" t="s">
        <v>9</v>
      </c>
      <c r="E270" s="12">
        <v>25</v>
      </c>
      <c r="F270" s="11" t="s">
        <v>13</v>
      </c>
      <c r="G270" s="12">
        <v>4</v>
      </c>
      <c r="H270" s="9">
        <v>500</v>
      </c>
      <c r="I270" s="9">
        <f>sales[[#This Row],[Quantity]]*sales[[#This Row],[Price per Unit]]</f>
        <v>2000</v>
      </c>
      <c r="J270" s="9">
        <f>sales[[#This Row],[Total_Sales]]*$O$6</f>
        <v>30</v>
      </c>
    </row>
    <row r="271" spans="1:10" x14ac:dyDescent="0.35">
      <c r="A271">
        <v>270</v>
      </c>
      <c r="B271" s="10">
        <v>45133</v>
      </c>
      <c r="C271" s="8" t="s">
        <v>282</v>
      </c>
      <c r="D271" s="11" t="s">
        <v>9</v>
      </c>
      <c r="E271" s="12">
        <v>43</v>
      </c>
      <c r="F271" s="11" t="s">
        <v>15</v>
      </c>
      <c r="G271" s="12">
        <v>1</v>
      </c>
      <c r="H271" s="9">
        <v>300</v>
      </c>
      <c r="I271" s="9">
        <f>sales[[#This Row],[Quantity]]*sales[[#This Row],[Price per Unit]]</f>
        <v>300</v>
      </c>
      <c r="J271" s="9">
        <f>sales[[#This Row],[Total_Sales]]*$O$6</f>
        <v>4.5</v>
      </c>
    </row>
    <row r="272" spans="1:10" x14ac:dyDescent="0.35">
      <c r="A272">
        <v>271</v>
      </c>
      <c r="B272" s="10">
        <v>45100</v>
      </c>
      <c r="C272" s="8" t="s">
        <v>283</v>
      </c>
      <c r="D272" s="11" t="s">
        <v>12</v>
      </c>
      <c r="E272" s="12">
        <v>62</v>
      </c>
      <c r="F272" s="11" t="s">
        <v>10</v>
      </c>
      <c r="G272" s="12">
        <v>4</v>
      </c>
      <c r="H272" s="9">
        <v>30</v>
      </c>
      <c r="I272" s="9">
        <f>sales[[#This Row],[Quantity]]*sales[[#This Row],[Price per Unit]]</f>
        <v>120</v>
      </c>
      <c r="J272" s="9">
        <f>sales[[#This Row],[Total_Sales]]*$O$6</f>
        <v>1.7999999999999998</v>
      </c>
    </row>
    <row r="273" spans="1:10" x14ac:dyDescent="0.35">
      <c r="A273">
        <v>272</v>
      </c>
      <c r="B273" s="10">
        <v>44982</v>
      </c>
      <c r="C273" s="8" t="s">
        <v>284</v>
      </c>
      <c r="D273" s="11" t="s">
        <v>12</v>
      </c>
      <c r="E273" s="12">
        <v>61</v>
      </c>
      <c r="F273" s="11" t="s">
        <v>15</v>
      </c>
      <c r="G273" s="12">
        <v>2</v>
      </c>
      <c r="H273" s="9">
        <v>50</v>
      </c>
      <c r="I273" s="9">
        <f>sales[[#This Row],[Quantity]]*sales[[#This Row],[Price per Unit]]</f>
        <v>100</v>
      </c>
      <c r="J273" s="9">
        <f>sales[[#This Row],[Total_Sales]]*$O$6</f>
        <v>1.5</v>
      </c>
    </row>
    <row r="274" spans="1:10" x14ac:dyDescent="0.35">
      <c r="A274">
        <v>273</v>
      </c>
      <c r="B274" s="10">
        <v>45054</v>
      </c>
      <c r="C274" s="8" t="s">
        <v>285</v>
      </c>
      <c r="D274" s="11" t="s">
        <v>12</v>
      </c>
      <c r="E274" s="12">
        <v>22</v>
      </c>
      <c r="F274" s="11" t="s">
        <v>10</v>
      </c>
      <c r="G274" s="12">
        <v>1</v>
      </c>
      <c r="H274" s="9">
        <v>50</v>
      </c>
      <c r="I274" s="9">
        <f>sales[[#This Row],[Quantity]]*sales[[#This Row],[Price per Unit]]</f>
        <v>50</v>
      </c>
      <c r="J274" s="9">
        <f>sales[[#This Row],[Total_Sales]]*$O$6</f>
        <v>0.75</v>
      </c>
    </row>
    <row r="275" spans="1:10" x14ac:dyDescent="0.35">
      <c r="A275">
        <v>274</v>
      </c>
      <c r="B275" s="10">
        <v>45025</v>
      </c>
      <c r="C275" s="8" t="s">
        <v>286</v>
      </c>
      <c r="D275" s="11" t="s">
        <v>12</v>
      </c>
      <c r="E275" s="12">
        <v>23</v>
      </c>
      <c r="F275" s="11" t="s">
        <v>13</v>
      </c>
      <c r="G275" s="12">
        <v>2</v>
      </c>
      <c r="H275" s="9">
        <v>500</v>
      </c>
      <c r="I275" s="9">
        <f>sales[[#This Row],[Quantity]]*sales[[#This Row],[Price per Unit]]</f>
        <v>1000</v>
      </c>
      <c r="J275" s="9">
        <f>sales[[#This Row],[Total_Sales]]*$O$6</f>
        <v>15</v>
      </c>
    </row>
    <row r="276" spans="1:10" x14ac:dyDescent="0.35">
      <c r="A276">
        <v>275</v>
      </c>
      <c r="B276" s="10">
        <v>45024</v>
      </c>
      <c r="C276" s="8" t="s">
        <v>287</v>
      </c>
      <c r="D276" s="11" t="s">
        <v>9</v>
      </c>
      <c r="E276" s="12">
        <v>43</v>
      </c>
      <c r="F276" s="11" t="s">
        <v>13</v>
      </c>
      <c r="G276" s="12">
        <v>2</v>
      </c>
      <c r="H276" s="9">
        <v>500</v>
      </c>
      <c r="I276" s="9">
        <f>sales[[#This Row],[Quantity]]*sales[[#This Row],[Price per Unit]]</f>
        <v>1000</v>
      </c>
      <c r="J276" s="9">
        <f>sales[[#This Row],[Total_Sales]]*$O$6</f>
        <v>15</v>
      </c>
    </row>
    <row r="277" spans="1:10" x14ac:dyDescent="0.35">
      <c r="A277">
        <v>276</v>
      </c>
      <c r="B277" s="10">
        <v>45201</v>
      </c>
      <c r="C277" s="8" t="s">
        <v>288</v>
      </c>
      <c r="D277" s="11" t="s">
        <v>12</v>
      </c>
      <c r="E277" s="12">
        <v>21</v>
      </c>
      <c r="F277" s="11" t="s">
        <v>10</v>
      </c>
      <c r="G277" s="12">
        <v>4</v>
      </c>
      <c r="H277" s="9">
        <v>25</v>
      </c>
      <c r="I277" s="9">
        <f>sales[[#This Row],[Quantity]]*sales[[#This Row],[Price per Unit]]</f>
        <v>100</v>
      </c>
      <c r="J277" s="9">
        <f>sales[[#This Row],[Total_Sales]]*$O$6</f>
        <v>1.5</v>
      </c>
    </row>
    <row r="278" spans="1:10" x14ac:dyDescent="0.35">
      <c r="A278">
        <v>277</v>
      </c>
      <c r="B278" s="10">
        <v>45156</v>
      </c>
      <c r="C278" s="8" t="s">
        <v>289</v>
      </c>
      <c r="D278" s="11" t="s">
        <v>9</v>
      </c>
      <c r="E278" s="12">
        <v>36</v>
      </c>
      <c r="F278" s="11" t="s">
        <v>13</v>
      </c>
      <c r="G278" s="12">
        <v>4</v>
      </c>
      <c r="H278" s="9">
        <v>25</v>
      </c>
      <c r="I278" s="9">
        <f>sales[[#This Row],[Quantity]]*sales[[#This Row],[Price per Unit]]</f>
        <v>100</v>
      </c>
      <c r="J278" s="9">
        <f>sales[[#This Row],[Total_Sales]]*$O$6</f>
        <v>1.5</v>
      </c>
    </row>
    <row r="279" spans="1:10" x14ac:dyDescent="0.35">
      <c r="A279">
        <v>278</v>
      </c>
      <c r="B279" s="10">
        <v>44998</v>
      </c>
      <c r="C279" s="8" t="s">
        <v>290</v>
      </c>
      <c r="D279" s="11" t="s">
        <v>12</v>
      </c>
      <c r="E279" s="12">
        <v>37</v>
      </c>
      <c r="F279" s="11" t="s">
        <v>13</v>
      </c>
      <c r="G279" s="12">
        <v>4</v>
      </c>
      <c r="H279" s="9">
        <v>25</v>
      </c>
      <c r="I279" s="9">
        <f>sales[[#This Row],[Quantity]]*sales[[#This Row],[Price per Unit]]</f>
        <v>100</v>
      </c>
      <c r="J279" s="9">
        <f>sales[[#This Row],[Total_Sales]]*$O$6</f>
        <v>1.5</v>
      </c>
    </row>
    <row r="280" spans="1:10" x14ac:dyDescent="0.35">
      <c r="A280">
        <v>279</v>
      </c>
      <c r="B280" s="10">
        <v>45143</v>
      </c>
      <c r="C280" s="8" t="s">
        <v>291</v>
      </c>
      <c r="D280" s="11" t="s">
        <v>9</v>
      </c>
      <c r="E280" s="12">
        <v>50</v>
      </c>
      <c r="F280" s="11" t="s">
        <v>13</v>
      </c>
      <c r="G280" s="12">
        <v>1</v>
      </c>
      <c r="H280" s="9">
        <v>500</v>
      </c>
      <c r="I280" s="9">
        <f>sales[[#This Row],[Quantity]]*sales[[#This Row],[Price per Unit]]</f>
        <v>500</v>
      </c>
      <c r="J280" s="9">
        <f>sales[[#This Row],[Total_Sales]]*$O$6</f>
        <v>7.5</v>
      </c>
    </row>
    <row r="281" spans="1:10" x14ac:dyDescent="0.35">
      <c r="A281">
        <v>280</v>
      </c>
      <c r="B281" s="10">
        <v>45020</v>
      </c>
      <c r="C281" s="8" t="s">
        <v>292</v>
      </c>
      <c r="D281" s="11" t="s">
        <v>12</v>
      </c>
      <c r="E281" s="12">
        <v>37</v>
      </c>
      <c r="F281" s="11" t="s">
        <v>13</v>
      </c>
      <c r="G281" s="12">
        <v>3</v>
      </c>
      <c r="H281" s="9">
        <v>500</v>
      </c>
      <c r="I281" s="9">
        <f>sales[[#This Row],[Quantity]]*sales[[#This Row],[Price per Unit]]</f>
        <v>1500</v>
      </c>
      <c r="J281" s="9">
        <f>sales[[#This Row],[Total_Sales]]*$O$6</f>
        <v>22.5</v>
      </c>
    </row>
    <row r="282" spans="1:10" x14ac:dyDescent="0.35">
      <c r="A282">
        <v>281</v>
      </c>
      <c r="B282" s="10">
        <v>45069</v>
      </c>
      <c r="C282" s="8" t="s">
        <v>293</v>
      </c>
      <c r="D282" s="11" t="s">
        <v>12</v>
      </c>
      <c r="E282" s="12">
        <v>29</v>
      </c>
      <c r="F282" s="11" t="s">
        <v>10</v>
      </c>
      <c r="G282" s="12">
        <v>4</v>
      </c>
      <c r="H282" s="9">
        <v>500</v>
      </c>
      <c r="I282" s="9">
        <f>sales[[#This Row],[Quantity]]*sales[[#This Row],[Price per Unit]]</f>
        <v>2000</v>
      </c>
      <c r="J282" s="9">
        <f>sales[[#This Row],[Total_Sales]]*$O$6</f>
        <v>30</v>
      </c>
    </row>
    <row r="283" spans="1:10" x14ac:dyDescent="0.35">
      <c r="A283">
        <v>282</v>
      </c>
      <c r="B283" s="10">
        <v>45163</v>
      </c>
      <c r="C283" s="8" t="s">
        <v>294</v>
      </c>
      <c r="D283" s="11" t="s">
        <v>12</v>
      </c>
      <c r="E283" s="12">
        <v>64</v>
      </c>
      <c r="F283" s="11" t="s">
        <v>15</v>
      </c>
      <c r="G283" s="12">
        <v>4</v>
      </c>
      <c r="H283" s="9">
        <v>50</v>
      </c>
      <c r="I283" s="9">
        <f>sales[[#This Row],[Quantity]]*sales[[#This Row],[Price per Unit]]</f>
        <v>200</v>
      </c>
      <c r="J283" s="9">
        <f>sales[[#This Row],[Total_Sales]]*$O$6</f>
        <v>3</v>
      </c>
    </row>
    <row r="284" spans="1:10" x14ac:dyDescent="0.35">
      <c r="A284">
        <v>283</v>
      </c>
      <c r="B284" s="10">
        <v>45054</v>
      </c>
      <c r="C284" s="8" t="s">
        <v>295</v>
      </c>
      <c r="D284" s="11" t="s">
        <v>12</v>
      </c>
      <c r="E284" s="12">
        <v>18</v>
      </c>
      <c r="F284" s="11" t="s">
        <v>15</v>
      </c>
      <c r="G284" s="12">
        <v>1</v>
      </c>
      <c r="H284" s="9">
        <v>500</v>
      </c>
      <c r="I284" s="9">
        <f>sales[[#This Row],[Quantity]]*sales[[#This Row],[Price per Unit]]</f>
        <v>500</v>
      </c>
      <c r="J284" s="9">
        <f>sales[[#This Row],[Total_Sales]]*$O$6</f>
        <v>7.5</v>
      </c>
    </row>
    <row r="285" spans="1:10" x14ac:dyDescent="0.35">
      <c r="A285">
        <v>284</v>
      </c>
      <c r="B285" s="10">
        <v>44965</v>
      </c>
      <c r="C285" s="8" t="s">
        <v>296</v>
      </c>
      <c r="D285" s="11" t="s">
        <v>9</v>
      </c>
      <c r="E285" s="12">
        <v>43</v>
      </c>
      <c r="F285" s="11" t="s">
        <v>13</v>
      </c>
      <c r="G285" s="12">
        <v>4</v>
      </c>
      <c r="H285" s="9">
        <v>50</v>
      </c>
      <c r="I285" s="9">
        <f>sales[[#This Row],[Quantity]]*sales[[#This Row],[Price per Unit]]</f>
        <v>200</v>
      </c>
      <c r="J285" s="9">
        <f>sales[[#This Row],[Total_Sales]]*$O$6</f>
        <v>3</v>
      </c>
    </row>
    <row r="286" spans="1:10" x14ac:dyDescent="0.35">
      <c r="A286">
        <v>285</v>
      </c>
      <c r="B286" s="10">
        <v>45153</v>
      </c>
      <c r="C286" s="8" t="s">
        <v>297</v>
      </c>
      <c r="D286" s="11" t="s">
        <v>12</v>
      </c>
      <c r="E286" s="12">
        <v>31</v>
      </c>
      <c r="F286" s="11" t="s">
        <v>15</v>
      </c>
      <c r="G286" s="12">
        <v>1</v>
      </c>
      <c r="H286" s="9">
        <v>25</v>
      </c>
      <c r="I286" s="9">
        <f>sales[[#This Row],[Quantity]]*sales[[#This Row],[Price per Unit]]</f>
        <v>25</v>
      </c>
      <c r="J286" s="9">
        <f>sales[[#This Row],[Total_Sales]]*$O$6</f>
        <v>0.375</v>
      </c>
    </row>
    <row r="287" spans="1:10" x14ac:dyDescent="0.35">
      <c r="A287">
        <v>286</v>
      </c>
      <c r="B287" s="10">
        <v>45208</v>
      </c>
      <c r="C287" s="8" t="s">
        <v>298</v>
      </c>
      <c r="D287" s="11" t="s">
        <v>9</v>
      </c>
      <c r="E287" s="12">
        <v>55</v>
      </c>
      <c r="F287" s="11" t="s">
        <v>15</v>
      </c>
      <c r="G287" s="12">
        <v>2</v>
      </c>
      <c r="H287" s="9">
        <v>25</v>
      </c>
      <c r="I287" s="9">
        <f>sales[[#This Row],[Quantity]]*sales[[#This Row],[Price per Unit]]</f>
        <v>50</v>
      </c>
      <c r="J287" s="9">
        <f>sales[[#This Row],[Total_Sales]]*$O$6</f>
        <v>0.75</v>
      </c>
    </row>
    <row r="288" spans="1:10" x14ac:dyDescent="0.35">
      <c r="A288">
        <v>287</v>
      </c>
      <c r="B288" s="10">
        <v>44977</v>
      </c>
      <c r="C288" s="8" t="s">
        <v>299</v>
      </c>
      <c r="D288" s="11" t="s">
        <v>9</v>
      </c>
      <c r="E288" s="12">
        <v>54</v>
      </c>
      <c r="F288" s="11" t="s">
        <v>13</v>
      </c>
      <c r="G288" s="12">
        <v>4</v>
      </c>
      <c r="H288" s="9">
        <v>25</v>
      </c>
      <c r="I288" s="9">
        <f>sales[[#This Row],[Quantity]]*sales[[#This Row],[Price per Unit]]</f>
        <v>100</v>
      </c>
      <c r="J288" s="9">
        <f>sales[[#This Row],[Total_Sales]]*$O$6</f>
        <v>1.5</v>
      </c>
    </row>
    <row r="289" spans="1:10" x14ac:dyDescent="0.35">
      <c r="A289">
        <v>288</v>
      </c>
      <c r="B289" s="10">
        <v>44952</v>
      </c>
      <c r="C289" s="8" t="s">
        <v>300</v>
      </c>
      <c r="D289" s="11" t="s">
        <v>9</v>
      </c>
      <c r="E289" s="12">
        <v>28</v>
      </c>
      <c r="F289" s="11" t="s">
        <v>13</v>
      </c>
      <c r="G289" s="12">
        <v>4</v>
      </c>
      <c r="H289" s="9">
        <v>30</v>
      </c>
      <c r="I289" s="9">
        <f>sales[[#This Row],[Quantity]]*sales[[#This Row],[Price per Unit]]</f>
        <v>120</v>
      </c>
      <c r="J289" s="9">
        <f>sales[[#This Row],[Total_Sales]]*$O$6</f>
        <v>1.7999999999999998</v>
      </c>
    </row>
    <row r="290" spans="1:10" x14ac:dyDescent="0.35">
      <c r="A290">
        <v>289</v>
      </c>
      <c r="B290" s="10">
        <v>45260</v>
      </c>
      <c r="C290" s="8" t="s">
        <v>301</v>
      </c>
      <c r="D290" s="11" t="s">
        <v>9</v>
      </c>
      <c r="E290" s="12">
        <v>53</v>
      </c>
      <c r="F290" s="11" t="s">
        <v>15</v>
      </c>
      <c r="G290" s="12">
        <v>2</v>
      </c>
      <c r="H290" s="9">
        <v>30</v>
      </c>
      <c r="I290" s="9">
        <f>sales[[#This Row],[Quantity]]*sales[[#This Row],[Price per Unit]]</f>
        <v>60</v>
      </c>
      <c r="J290" s="9">
        <f>sales[[#This Row],[Total_Sales]]*$O$6</f>
        <v>0.89999999999999991</v>
      </c>
    </row>
    <row r="291" spans="1:10" x14ac:dyDescent="0.35">
      <c r="A291">
        <v>290</v>
      </c>
      <c r="B291" s="10">
        <v>45203</v>
      </c>
      <c r="C291" s="8" t="s">
        <v>302</v>
      </c>
      <c r="D291" s="11" t="s">
        <v>12</v>
      </c>
      <c r="E291" s="12">
        <v>30</v>
      </c>
      <c r="F291" s="11" t="s">
        <v>10</v>
      </c>
      <c r="G291" s="12">
        <v>2</v>
      </c>
      <c r="H291" s="9">
        <v>300</v>
      </c>
      <c r="I291" s="9">
        <f>sales[[#This Row],[Quantity]]*sales[[#This Row],[Price per Unit]]</f>
        <v>600</v>
      </c>
      <c r="J291" s="9">
        <f>sales[[#This Row],[Total_Sales]]*$O$6</f>
        <v>9</v>
      </c>
    </row>
    <row r="292" spans="1:10" x14ac:dyDescent="0.35">
      <c r="A292">
        <v>291</v>
      </c>
      <c r="B292" s="10">
        <v>44934</v>
      </c>
      <c r="C292" s="8" t="s">
        <v>303</v>
      </c>
      <c r="D292" s="11" t="s">
        <v>9</v>
      </c>
      <c r="E292" s="12">
        <v>60</v>
      </c>
      <c r="F292" s="11" t="s">
        <v>13</v>
      </c>
      <c r="G292" s="12">
        <v>2</v>
      </c>
      <c r="H292" s="9">
        <v>300</v>
      </c>
      <c r="I292" s="9">
        <f>sales[[#This Row],[Quantity]]*sales[[#This Row],[Price per Unit]]</f>
        <v>600</v>
      </c>
      <c r="J292" s="9">
        <f>sales[[#This Row],[Total_Sales]]*$O$6</f>
        <v>9</v>
      </c>
    </row>
    <row r="293" spans="1:10" x14ac:dyDescent="0.35">
      <c r="A293">
        <v>292</v>
      </c>
      <c r="B293" s="10">
        <v>44974</v>
      </c>
      <c r="C293" s="8" t="s">
        <v>304</v>
      </c>
      <c r="D293" s="11" t="s">
        <v>9</v>
      </c>
      <c r="E293" s="12">
        <v>20</v>
      </c>
      <c r="F293" s="11" t="s">
        <v>10</v>
      </c>
      <c r="G293" s="12">
        <v>4</v>
      </c>
      <c r="H293" s="9">
        <v>300</v>
      </c>
      <c r="I293" s="9">
        <f>sales[[#This Row],[Quantity]]*sales[[#This Row],[Price per Unit]]</f>
        <v>1200</v>
      </c>
      <c r="J293" s="9">
        <f>sales[[#This Row],[Total_Sales]]*$O$6</f>
        <v>18</v>
      </c>
    </row>
    <row r="294" spans="1:10" x14ac:dyDescent="0.35">
      <c r="A294">
        <v>293</v>
      </c>
      <c r="B294" s="10">
        <v>45048</v>
      </c>
      <c r="C294" s="8" t="s">
        <v>305</v>
      </c>
      <c r="D294" s="11" t="s">
        <v>9</v>
      </c>
      <c r="E294" s="12">
        <v>50</v>
      </c>
      <c r="F294" s="11" t="s">
        <v>15</v>
      </c>
      <c r="G294" s="12">
        <v>3</v>
      </c>
      <c r="H294" s="9">
        <v>30</v>
      </c>
      <c r="I294" s="9">
        <f>sales[[#This Row],[Quantity]]*sales[[#This Row],[Price per Unit]]</f>
        <v>90</v>
      </c>
      <c r="J294" s="9">
        <f>sales[[#This Row],[Total_Sales]]*$O$6</f>
        <v>1.3499999999999999</v>
      </c>
    </row>
    <row r="295" spans="1:10" x14ac:dyDescent="0.35">
      <c r="A295">
        <v>294</v>
      </c>
      <c r="B295" s="10">
        <v>45012</v>
      </c>
      <c r="C295" s="8" t="s">
        <v>306</v>
      </c>
      <c r="D295" s="11" t="s">
        <v>12</v>
      </c>
      <c r="E295" s="12">
        <v>23</v>
      </c>
      <c r="F295" s="11" t="s">
        <v>13</v>
      </c>
      <c r="G295" s="12">
        <v>3</v>
      </c>
      <c r="H295" s="9">
        <v>30</v>
      </c>
      <c r="I295" s="9">
        <f>sales[[#This Row],[Quantity]]*sales[[#This Row],[Price per Unit]]</f>
        <v>90</v>
      </c>
      <c r="J295" s="9">
        <f>sales[[#This Row],[Total_Sales]]*$O$6</f>
        <v>1.3499999999999999</v>
      </c>
    </row>
    <row r="296" spans="1:10" x14ac:dyDescent="0.35">
      <c r="A296">
        <v>295</v>
      </c>
      <c r="B296" s="10">
        <v>45135</v>
      </c>
      <c r="C296" s="8" t="s">
        <v>307</v>
      </c>
      <c r="D296" s="11" t="s">
        <v>12</v>
      </c>
      <c r="E296" s="12">
        <v>27</v>
      </c>
      <c r="F296" s="11" t="s">
        <v>10</v>
      </c>
      <c r="G296" s="12">
        <v>3</v>
      </c>
      <c r="H296" s="9">
        <v>300</v>
      </c>
      <c r="I296" s="9">
        <f>sales[[#This Row],[Quantity]]*sales[[#This Row],[Price per Unit]]</f>
        <v>900</v>
      </c>
      <c r="J296" s="9">
        <f>sales[[#This Row],[Total_Sales]]*$O$6</f>
        <v>13.5</v>
      </c>
    </row>
    <row r="297" spans="1:10" x14ac:dyDescent="0.35">
      <c r="A297">
        <v>296</v>
      </c>
      <c r="B297" s="10">
        <v>45175</v>
      </c>
      <c r="C297" s="8" t="s">
        <v>308</v>
      </c>
      <c r="D297" s="11" t="s">
        <v>12</v>
      </c>
      <c r="E297" s="12">
        <v>22</v>
      </c>
      <c r="F297" s="11" t="s">
        <v>13</v>
      </c>
      <c r="G297" s="12">
        <v>4</v>
      </c>
      <c r="H297" s="9">
        <v>300</v>
      </c>
      <c r="I297" s="9">
        <f>sales[[#This Row],[Quantity]]*sales[[#This Row],[Price per Unit]]</f>
        <v>1200</v>
      </c>
      <c r="J297" s="9">
        <f>sales[[#This Row],[Total_Sales]]*$O$6</f>
        <v>18</v>
      </c>
    </row>
    <row r="298" spans="1:10" x14ac:dyDescent="0.35">
      <c r="A298">
        <v>297</v>
      </c>
      <c r="B298" s="10">
        <v>45173</v>
      </c>
      <c r="C298" s="8" t="s">
        <v>309</v>
      </c>
      <c r="D298" s="11" t="s">
        <v>12</v>
      </c>
      <c r="E298" s="12">
        <v>40</v>
      </c>
      <c r="F298" s="11" t="s">
        <v>15</v>
      </c>
      <c r="G298" s="12">
        <v>2</v>
      </c>
      <c r="H298" s="9">
        <v>500</v>
      </c>
      <c r="I298" s="9">
        <f>sales[[#This Row],[Quantity]]*sales[[#This Row],[Price per Unit]]</f>
        <v>1000</v>
      </c>
      <c r="J298" s="9">
        <f>sales[[#This Row],[Total_Sales]]*$O$6</f>
        <v>15</v>
      </c>
    </row>
    <row r="299" spans="1:10" x14ac:dyDescent="0.35">
      <c r="A299">
        <v>298</v>
      </c>
      <c r="B299" s="10">
        <v>45036</v>
      </c>
      <c r="C299" s="8" t="s">
        <v>310</v>
      </c>
      <c r="D299" s="11" t="s">
        <v>9</v>
      </c>
      <c r="E299" s="12">
        <v>27</v>
      </c>
      <c r="F299" s="11" t="s">
        <v>10</v>
      </c>
      <c r="G299" s="12">
        <v>4</v>
      </c>
      <c r="H299" s="9">
        <v>300</v>
      </c>
      <c r="I299" s="9">
        <f>sales[[#This Row],[Quantity]]*sales[[#This Row],[Price per Unit]]</f>
        <v>1200</v>
      </c>
      <c r="J299" s="9">
        <f>sales[[#This Row],[Total_Sales]]*$O$6</f>
        <v>18</v>
      </c>
    </row>
    <row r="300" spans="1:10" x14ac:dyDescent="0.35">
      <c r="A300">
        <v>299</v>
      </c>
      <c r="B300" s="10">
        <v>45132</v>
      </c>
      <c r="C300" s="8" t="s">
        <v>311</v>
      </c>
      <c r="D300" s="11" t="s">
        <v>9</v>
      </c>
      <c r="E300" s="12">
        <v>61</v>
      </c>
      <c r="F300" s="11" t="s">
        <v>15</v>
      </c>
      <c r="G300" s="12">
        <v>2</v>
      </c>
      <c r="H300" s="9">
        <v>500</v>
      </c>
      <c r="I300" s="9">
        <f>sales[[#This Row],[Quantity]]*sales[[#This Row],[Price per Unit]]</f>
        <v>1000</v>
      </c>
      <c r="J300" s="9">
        <f>sales[[#This Row],[Total_Sales]]*$O$6</f>
        <v>15</v>
      </c>
    </row>
    <row r="301" spans="1:10" x14ac:dyDescent="0.35">
      <c r="A301">
        <v>300</v>
      </c>
      <c r="B301" s="10">
        <v>44957</v>
      </c>
      <c r="C301" s="8" t="s">
        <v>312</v>
      </c>
      <c r="D301" s="11" t="s">
        <v>12</v>
      </c>
      <c r="E301" s="12">
        <v>19</v>
      </c>
      <c r="F301" s="11" t="s">
        <v>15</v>
      </c>
      <c r="G301" s="12">
        <v>4</v>
      </c>
      <c r="H301" s="9">
        <v>50</v>
      </c>
      <c r="I301" s="9">
        <f>sales[[#This Row],[Quantity]]*sales[[#This Row],[Price per Unit]]</f>
        <v>200</v>
      </c>
      <c r="J301" s="9">
        <f>sales[[#This Row],[Total_Sales]]*$O$6</f>
        <v>3</v>
      </c>
    </row>
    <row r="302" spans="1:10" x14ac:dyDescent="0.35">
      <c r="A302">
        <v>301</v>
      </c>
      <c r="B302" s="10">
        <v>45011</v>
      </c>
      <c r="C302" s="8" t="s">
        <v>313</v>
      </c>
      <c r="D302" s="11" t="s">
        <v>9</v>
      </c>
      <c r="E302" s="12">
        <v>30</v>
      </c>
      <c r="F302" s="11" t="s">
        <v>13</v>
      </c>
      <c r="G302" s="12">
        <v>4</v>
      </c>
      <c r="H302" s="9">
        <v>30</v>
      </c>
      <c r="I302" s="9">
        <f>sales[[#This Row],[Quantity]]*sales[[#This Row],[Price per Unit]]</f>
        <v>120</v>
      </c>
      <c r="J302" s="9">
        <f>sales[[#This Row],[Total_Sales]]*$O$6</f>
        <v>1.7999999999999998</v>
      </c>
    </row>
    <row r="303" spans="1:10" x14ac:dyDescent="0.35">
      <c r="A303">
        <v>302</v>
      </c>
      <c r="B303" s="10">
        <v>45121</v>
      </c>
      <c r="C303" s="8" t="s">
        <v>314</v>
      </c>
      <c r="D303" s="11" t="s">
        <v>9</v>
      </c>
      <c r="E303" s="12">
        <v>57</v>
      </c>
      <c r="F303" s="11" t="s">
        <v>10</v>
      </c>
      <c r="G303" s="12">
        <v>2</v>
      </c>
      <c r="H303" s="9">
        <v>300</v>
      </c>
      <c r="I303" s="9">
        <f>sales[[#This Row],[Quantity]]*sales[[#This Row],[Price per Unit]]</f>
        <v>600</v>
      </c>
      <c r="J303" s="9">
        <f>sales[[#This Row],[Total_Sales]]*$O$6</f>
        <v>9</v>
      </c>
    </row>
    <row r="304" spans="1:10" x14ac:dyDescent="0.35">
      <c r="A304">
        <v>303</v>
      </c>
      <c r="B304" s="10">
        <v>44928</v>
      </c>
      <c r="C304" s="8" t="s">
        <v>315</v>
      </c>
      <c r="D304" s="11" t="s">
        <v>9</v>
      </c>
      <c r="E304" s="12">
        <v>19</v>
      </c>
      <c r="F304" s="11" t="s">
        <v>15</v>
      </c>
      <c r="G304" s="12">
        <v>3</v>
      </c>
      <c r="H304" s="9">
        <v>30</v>
      </c>
      <c r="I304" s="9">
        <f>sales[[#This Row],[Quantity]]*sales[[#This Row],[Price per Unit]]</f>
        <v>90</v>
      </c>
      <c r="J304" s="9">
        <f>sales[[#This Row],[Total_Sales]]*$O$6</f>
        <v>1.3499999999999999</v>
      </c>
    </row>
    <row r="305" spans="1:10" x14ac:dyDescent="0.35">
      <c r="A305">
        <v>304</v>
      </c>
      <c r="B305" s="10">
        <v>45126</v>
      </c>
      <c r="C305" s="8" t="s">
        <v>316</v>
      </c>
      <c r="D305" s="11" t="s">
        <v>12</v>
      </c>
      <c r="E305" s="12">
        <v>37</v>
      </c>
      <c r="F305" s="11" t="s">
        <v>15</v>
      </c>
      <c r="G305" s="12">
        <v>2</v>
      </c>
      <c r="H305" s="9">
        <v>30</v>
      </c>
      <c r="I305" s="9">
        <f>sales[[#This Row],[Quantity]]*sales[[#This Row],[Price per Unit]]</f>
        <v>60</v>
      </c>
      <c r="J305" s="9">
        <f>sales[[#This Row],[Total_Sales]]*$O$6</f>
        <v>0.89999999999999991</v>
      </c>
    </row>
    <row r="306" spans="1:10" x14ac:dyDescent="0.35">
      <c r="A306">
        <v>305</v>
      </c>
      <c r="B306" s="10">
        <v>45062</v>
      </c>
      <c r="C306" s="8" t="s">
        <v>317</v>
      </c>
      <c r="D306" s="11" t="s">
        <v>12</v>
      </c>
      <c r="E306" s="12">
        <v>18</v>
      </c>
      <c r="F306" s="11" t="s">
        <v>10</v>
      </c>
      <c r="G306" s="12">
        <v>1</v>
      </c>
      <c r="H306" s="9">
        <v>30</v>
      </c>
      <c r="I306" s="9">
        <f>sales[[#This Row],[Quantity]]*sales[[#This Row],[Price per Unit]]</f>
        <v>30</v>
      </c>
      <c r="J306" s="9">
        <f>sales[[#This Row],[Total_Sales]]*$O$6</f>
        <v>0.44999999999999996</v>
      </c>
    </row>
    <row r="307" spans="1:10" x14ac:dyDescent="0.35">
      <c r="A307">
        <v>306</v>
      </c>
      <c r="B307" s="10">
        <v>45159</v>
      </c>
      <c r="C307" s="8" t="s">
        <v>318</v>
      </c>
      <c r="D307" s="11" t="s">
        <v>9</v>
      </c>
      <c r="E307" s="12">
        <v>54</v>
      </c>
      <c r="F307" s="11" t="s">
        <v>15</v>
      </c>
      <c r="G307" s="12">
        <v>1</v>
      </c>
      <c r="H307" s="9">
        <v>50</v>
      </c>
      <c r="I307" s="9">
        <f>sales[[#This Row],[Quantity]]*sales[[#This Row],[Price per Unit]]</f>
        <v>50</v>
      </c>
      <c r="J307" s="9">
        <f>sales[[#This Row],[Total_Sales]]*$O$6</f>
        <v>0.75</v>
      </c>
    </row>
    <row r="308" spans="1:10" x14ac:dyDescent="0.35">
      <c r="A308">
        <v>307</v>
      </c>
      <c r="B308" s="10">
        <v>45073</v>
      </c>
      <c r="C308" s="8" t="s">
        <v>319</v>
      </c>
      <c r="D308" s="11" t="s">
        <v>12</v>
      </c>
      <c r="E308" s="12">
        <v>26</v>
      </c>
      <c r="F308" s="11" t="s">
        <v>15</v>
      </c>
      <c r="G308" s="12">
        <v>2</v>
      </c>
      <c r="H308" s="9">
        <v>25</v>
      </c>
      <c r="I308" s="9">
        <f>sales[[#This Row],[Quantity]]*sales[[#This Row],[Price per Unit]]</f>
        <v>50</v>
      </c>
      <c r="J308" s="9">
        <f>sales[[#This Row],[Total_Sales]]*$O$6</f>
        <v>0.75</v>
      </c>
    </row>
    <row r="309" spans="1:10" x14ac:dyDescent="0.35">
      <c r="A309">
        <v>308</v>
      </c>
      <c r="B309" s="10">
        <v>45143</v>
      </c>
      <c r="C309" s="8" t="s">
        <v>320</v>
      </c>
      <c r="D309" s="11" t="s">
        <v>12</v>
      </c>
      <c r="E309" s="12">
        <v>34</v>
      </c>
      <c r="F309" s="11" t="s">
        <v>10</v>
      </c>
      <c r="G309" s="12">
        <v>4</v>
      </c>
      <c r="H309" s="9">
        <v>300</v>
      </c>
      <c r="I309" s="9">
        <f>sales[[#This Row],[Quantity]]*sales[[#This Row],[Price per Unit]]</f>
        <v>1200</v>
      </c>
      <c r="J309" s="9">
        <f>sales[[#This Row],[Total_Sales]]*$O$6</f>
        <v>18</v>
      </c>
    </row>
    <row r="310" spans="1:10" x14ac:dyDescent="0.35">
      <c r="A310">
        <v>309</v>
      </c>
      <c r="B310" s="10">
        <v>45283</v>
      </c>
      <c r="C310" s="8" t="s">
        <v>321</v>
      </c>
      <c r="D310" s="11" t="s">
        <v>12</v>
      </c>
      <c r="E310" s="12">
        <v>26</v>
      </c>
      <c r="F310" s="11" t="s">
        <v>10</v>
      </c>
      <c r="G310" s="12">
        <v>1</v>
      </c>
      <c r="H310" s="9">
        <v>25</v>
      </c>
      <c r="I310" s="9">
        <f>sales[[#This Row],[Quantity]]*sales[[#This Row],[Price per Unit]]</f>
        <v>25</v>
      </c>
      <c r="J310" s="9">
        <f>sales[[#This Row],[Total_Sales]]*$O$6</f>
        <v>0.375</v>
      </c>
    </row>
    <row r="311" spans="1:10" x14ac:dyDescent="0.35">
      <c r="A311">
        <v>310</v>
      </c>
      <c r="B311" s="10">
        <v>45211</v>
      </c>
      <c r="C311" s="8" t="s">
        <v>322</v>
      </c>
      <c r="D311" s="11" t="s">
        <v>12</v>
      </c>
      <c r="E311" s="12">
        <v>28</v>
      </c>
      <c r="F311" s="11" t="s">
        <v>10</v>
      </c>
      <c r="G311" s="12">
        <v>1</v>
      </c>
      <c r="H311" s="9">
        <v>25</v>
      </c>
      <c r="I311" s="9">
        <f>sales[[#This Row],[Quantity]]*sales[[#This Row],[Price per Unit]]</f>
        <v>25</v>
      </c>
      <c r="J311" s="9">
        <f>sales[[#This Row],[Total_Sales]]*$O$6</f>
        <v>0.375</v>
      </c>
    </row>
    <row r="312" spans="1:10" x14ac:dyDescent="0.35">
      <c r="A312">
        <v>311</v>
      </c>
      <c r="B312" s="10">
        <v>45265</v>
      </c>
      <c r="C312" s="8" t="s">
        <v>323</v>
      </c>
      <c r="D312" s="11" t="s">
        <v>12</v>
      </c>
      <c r="E312" s="12">
        <v>32</v>
      </c>
      <c r="F312" s="11" t="s">
        <v>10</v>
      </c>
      <c r="G312" s="12">
        <v>4</v>
      </c>
      <c r="H312" s="9">
        <v>25</v>
      </c>
      <c r="I312" s="9">
        <f>sales[[#This Row],[Quantity]]*sales[[#This Row],[Price per Unit]]</f>
        <v>100</v>
      </c>
      <c r="J312" s="9">
        <f>sales[[#This Row],[Total_Sales]]*$O$6</f>
        <v>1.5</v>
      </c>
    </row>
    <row r="313" spans="1:10" x14ac:dyDescent="0.35">
      <c r="A313">
        <v>312</v>
      </c>
      <c r="B313" s="10">
        <v>45176</v>
      </c>
      <c r="C313" s="8" t="s">
        <v>324</v>
      </c>
      <c r="D313" s="11" t="s">
        <v>9</v>
      </c>
      <c r="E313" s="12">
        <v>41</v>
      </c>
      <c r="F313" s="11" t="s">
        <v>13</v>
      </c>
      <c r="G313" s="12">
        <v>4</v>
      </c>
      <c r="H313" s="9">
        <v>30</v>
      </c>
      <c r="I313" s="9">
        <f>sales[[#This Row],[Quantity]]*sales[[#This Row],[Price per Unit]]</f>
        <v>120</v>
      </c>
      <c r="J313" s="9">
        <f>sales[[#This Row],[Total_Sales]]*$O$6</f>
        <v>1.7999999999999998</v>
      </c>
    </row>
    <row r="314" spans="1:10" x14ac:dyDescent="0.35">
      <c r="A314">
        <v>313</v>
      </c>
      <c r="B314" s="10">
        <v>45006</v>
      </c>
      <c r="C314" s="8" t="s">
        <v>325</v>
      </c>
      <c r="D314" s="11" t="s">
        <v>12</v>
      </c>
      <c r="E314" s="12">
        <v>55</v>
      </c>
      <c r="F314" s="11" t="s">
        <v>10</v>
      </c>
      <c r="G314" s="12">
        <v>3</v>
      </c>
      <c r="H314" s="9">
        <v>500</v>
      </c>
      <c r="I314" s="9">
        <f>sales[[#This Row],[Quantity]]*sales[[#This Row],[Price per Unit]]</f>
        <v>1500</v>
      </c>
      <c r="J314" s="9">
        <f>sales[[#This Row],[Total_Sales]]*$O$6</f>
        <v>22.5</v>
      </c>
    </row>
    <row r="315" spans="1:10" x14ac:dyDescent="0.35">
      <c r="A315">
        <v>314</v>
      </c>
      <c r="B315" s="10">
        <v>45024</v>
      </c>
      <c r="C315" s="8" t="s">
        <v>326</v>
      </c>
      <c r="D315" s="11" t="s">
        <v>9</v>
      </c>
      <c r="E315" s="12">
        <v>52</v>
      </c>
      <c r="F315" s="11" t="s">
        <v>13</v>
      </c>
      <c r="G315" s="12">
        <v>4</v>
      </c>
      <c r="H315" s="9">
        <v>30</v>
      </c>
      <c r="I315" s="9">
        <f>sales[[#This Row],[Quantity]]*sales[[#This Row],[Price per Unit]]</f>
        <v>120</v>
      </c>
      <c r="J315" s="9">
        <f>sales[[#This Row],[Total_Sales]]*$O$6</f>
        <v>1.7999999999999998</v>
      </c>
    </row>
    <row r="316" spans="1:10" x14ac:dyDescent="0.35">
      <c r="A316">
        <v>315</v>
      </c>
      <c r="B316" s="10">
        <v>45078</v>
      </c>
      <c r="C316" s="8" t="s">
        <v>327</v>
      </c>
      <c r="D316" s="11" t="s">
        <v>9</v>
      </c>
      <c r="E316" s="12">
        <v>47</v>
      </c>
      <c r="F316" s="11" t="s">
        <v>13</v>
      </c>
      <c r="G316" s="12">
        <v>2</v>
      </c>
      <c r="H316" s="9">
        <v>30</v>
      </c>
      <c r="I316" s="9">
        <f>sales[[#This Row],[Quantity]]*sales[[#This Row],[Price per Unit]]</f>
        <v>60</v>
      </c>
      <c r="J316" s="9">
        <f>sales[[#This Row],[Total_Sales]]*$O$6</f>
        <v>0.89999999999999991</v>
      </c>
    </row>
    <row r="317" spans="1:10" x14ac:dyDescent="0.35">
      <c r="A317">
        <v>316</v>
      </c>
      <c r="B317" s="10">
        <v>45038</v>
      </c>
      <c r="C317" s="8" t="s">
        <v>328</v>
      </c>
      <c r="D317" s="11" t="s">
        <v>12</v>
      </c>
      <c r="E317" s="12">
        <v>48</v>
      </c>
      <c r="F317" s="11" t="s">
        <v>13</v>
      </c>
      <c r="G317" s="12">
        <v>2</v>
      </c>
      <c r="H317" s="9">
        <v>25</v>
      </c>
      <c r="I317" s="9">
        <f>sales[[#This Row],[Quantity]]*sales[[#This Row],[Price per Unit]]</f>
        <v>50</v>
      </c>
      <c r="J317" s="9">
        <f>sales[[#This Row],[Total_Sales]]*$O$6</f>
        <v>0.75</v>
      </c>
    </row>
    <row r="318" spans="1:10" x14ac:dyDescent="0.35">
      <c r="A318">
        <v>317</v>
      </c>
      <c r="B318" s="10">
        <v>44956</v>
      </c>
      <c r="C318" s="8" t="s">
        <v>329</v>
      </c>
      <c r="D318" s="11" t="s">
        <v>9</v>
      </c>
      <c r="E318" s="12">
        <v>22</v>
      </c>
      <c r="F318" s="11" t="s">
        <v>15</v>
      </c>
      <c r="G318" s="12">
        <v>3</v>
      </c>
      <c r="H318" s="9">
        <v>30</v>
      </c>
      <c r="I318" s="9">
        <f>sales[[#This Row],[Quantity]]*sales[[#This Row],[Price per Unit]]</f>
        <v>90</v>
      </c>
      <c r="J318" s="9">
        <f>sales[[#This Row],[Total_Sales]]*$O$6</f>
        <v>1.3499999999999999</v>
      </c>
    </row>
    <row r="319" spans="1:10" x14ac:dyDescent="0.35">
      <c r="A319">
        <v>318</v>
      </c>
      <c r="B319" s="10">
        <v>45223</v>
      </c>
      <c r="C319" s="8" t="s">
        <v>330</v>
      </c>
      <c r="D319" s="11" t="s">
        <v>9</v>
      </c>
      <c r="E319" s="12">
        <v>61</v>
      </c>
      <c r="F319" s="11" t="s">
        <v>13</v>
      </c>
      <c r="G319" s="12">
        <v>1</v>
      </c>
      <c r="H319" s="9">
        <v>25</v>
      </c>
      <c r="I319" s="9">
        <f>sales[[#This Row],[Quantity]]*sales[[#This Row],[Price per Unit]]</f>
        <v>25</v>
      </c>
      <c r="J319" s="9">
        <f>sales[[#This Row],[Total_Sales]]*$O$6</f>
        <v>0.375</v>
      </c>
    </row>
    <row r="320" spans="1:10" x14ac:dyDescent="0.35">
      <c r="A320">
        <v>319</v>
      </c>
      <c r="B320" s="10">
        <v>45204</v>
      </c>
      <c r="C320" s="8" t="s">
        <v>331</v>
      </c>
      <c r="D320" s="11" t="s">
        <v>9</v>
      </c>
      <c r="E320" s="12">
        <v>31</v>
      </c>
      <c r="F320" s="11" t="s">
        <v>13</v>
      </c>
      <c r="G320" s="12">
        <v>1</v>
      </c>
      <c r="H320" s="9">
        <v>500</v>
      </c>
      <c r="I320" s="9">
        <f>sales[[#This Row],[Quantity]]*sales[[#This Row],[Price per Unit]]</f>
        <v>500</v>
      </c>
      <c r="J320" s="9">
        <f>sales[[#This Row],[Total_Sales]]*$O$6</f>
        <v>7.5</v>
      </c>
    </row>
    <row r="321" spans="1:10" x14ac:dyDescent="0.35">
      <c r="A321">
        <v>320</v>
      </c>
      <c r="B321" s="10">
        <v>44958</v>
      </c>
      <c r="C321" s="8" t="s">
        <v>332</v>
      </c>
      <c r="D321" s="11" t="s">
        <v>12</v>
      </c>
      <c r="E321" s="12">
        <v>28</v>
      </c>
      <c r="F321" s="11" t="s">
        <v>15</v>
      </c>
      <c r="G321" s="12">
        <v>4</v>
      </c>
      <c r="H321" s="9">
        <v>300</v>
      </c>
      <c r="I321" s="9">
        <f>sales[[#This Row],[Quantity]]*sales[[#This Row],[Price per Unit]]</f>
        <v>1200</v>
      </c>
      <c r="J321" s="9">
        <f>sales[[#This Row],[Total_Sales]]*$O$6</f>
        <v>18</v>
      </c>
    </row>
    <row r="322" spans="1:10" x14ac:dyDescent="0.35">
      <c r="A322">
        <v>321</v>
      </c>
      <c r="B322" s="10">
        <v>45087</v>
      </c>
      <c r="C322" s="8" t="s">
        <v>333</v>
      </c>
      <c r="D322" s="11" t="s">
        <v>12</v>
      </c>
      <c r="E322" s="12">
        <v>26</v>
      </c>
      <c r="F322" s="11" t="s">
        <v>15</v>
      </c>
      <c r="G322" s="12">
        <v>2</v>
      </c>
      <c r="H322" s="9">
        <v>25</v>
      </c>
      <c r="I322" s="9">
        <f>sales[[#This Row],[Quantity]]*sales[[#This Row],[Price per Unit]]</f>
        <v>50</v>
      </c>
      <c r="J322" s="9">
        <f>sales[[#This Row],[Total_Sales]]*$O$6</f>
        <v>0.75</v>
      </c>
    </row>
    <row r="323" spans="1:10" x14ac:dyDescent="0.35">
      <c r="A323">
        <v>322</v>
      </c>
      <c r="B323" s="10">
        <v>44956</v>
      </c>
      <c r="C323" s="8" t="s">
        <v>334</v>
      </c>
      <c r="D323" s="11" t="s">
        <v>9</v>
      </c>
      <c r="E323" s="12">
        <v>51</v>
      </c>
      <c r="F323" s="11" t="s">
        <v>15</v>
      </c>
      <c r="G323" s="12">
        <v>1</v>
      </c>
      <c r="H323" s="9">
        <v>500</v>
      </c>
      <c r="I323" s="9">
        <f>sales[[#This Row],[Quantity]]*sales[[#This Row],[Price per Unit]]</f>
        <v>500</v>
      </c>
      <c r="J323" s="9">
        <f>sales[[#This Row],[Total_Sales]]*$O$6</f>
        <v>7.5</v>
      </c>
    </row>
    <row r="324" spans="1:10" x14ac:dyDescent="0.35">
      <c r="A324">
        <v>323</v>
      </c>
      <c r="B324" s="10">
        <v>44952</v>
      </c>
      <c r="C324" s="8" t="s">
        <v>335</v>
      </c>
      <c r="D324" s="11" t="s">
        <v>12</v>
      </c>
      <c r="E324" s="12">
        <v>29</v>
      </c>
      <c r="F324" s="11" t="s">
        <v>10</v>
      </c>
      <c r="G324" s="12">
        <v>3</v>
      </c>
      <c r="H324" s="9">
        <v>300</v>
      </c>
      <c r="I324" s="9">
        <f>sales[[#This Row],[Quantity]]*sales[[#This Row],[Price per Unit]]</f>
        <v>900</v>
      </c>
      <c r="J324" s="9">
        <f>sales[[#This Row],[Total_Sales]]*$O$6</f>
        <v>13.5</v>
      </c>
    </row>
    <row r="325" spans="1:10" x14ac:dyDescent="0.35">
      <c r="A325">
        <v>324</v>
      </c>
      <c r="B325" s="10">
        <v>45226</v>
      </c>
      <c r="C325" s="8" t="s">
        <v>336</v>
      </c>
      <c r="D325" s="11" t="s">
        <v>12</v>
      </c>
      <c r="E325" s="12">
        <v>52</v>
      </c>
      <c r="F325" s="11" t="s">
        <v>15</v>
      </c>
      <c r="G325" s="12">
        <v>3</v>
      </c>
      <c r="H325" s="9">
        <v>50</v>
      </c>
      <c r="I325" s="9">
        <f>sales[[#This Row],[Quantity]]*sales[[#This Row],[Price per Unit]]</f>
        <v>150</v>
      </c>
      <c r="J325" s="9">
        <f>sales[[#This Row],[Total_Sales]]*$O$6</f>
        <v>2.25</v>
      </c>
    </row>
    <row r="326" spans="1:10" x14ac:dyDescent="0.35">
      <c r="A326">
        <v>325</v>
      </c>
      <c r="B326" s="10">
        <v>45171</v>
      </c>
      <c r="C326" s="8" t="s">
        <v>337</v>
      </c>
      <c r="D326" s="11" t="s">
        <v>12</v>
      </c>
      <c r="E326" s="12">
        <v>52</v>
      </c>
      <c r="F326" s="11" t="s">
        <v>15</v>
      </c>
      <c r="G326" s="12">
        <v>2</v>
      </c>
      <c r="H326" s="9">
        <v>25</v>
      </c>
      <c r="I326" s="9">
        <f>sales[[#This Row],[Quantity]]*sales[[#This Row],[Price per Unit]]</f>
        <v>50</v>
      </c>
      <c r="J326" s="9">
        <f>sales[[#This Row],[Total_Sales]]*$O$6</f>
        <v>0.75</v>
      </c>
    </row>
    <row r="327" spans="1:10" x14ac:dyDescent="0.35">
      <c r="A327">
        <v>326</v>
      </c>
      <c r="B327" s="10">
        <v>45184</v>
      </c>
      <c r="C327" s="8" t="s">
        <v>338</v>
      </c>
      <c r="D327" s="11" t="s">
        <v>12</v>
      </c>
      <c r="E327" s="12">
        <v>18</v>
      </c>
      <c r="F327" s="11" t="s">
        <v>13</v>
      </c>
      <c r="G327" s="12">
        <v>3</v>
      </c>
      <c r="H327" s="9">
        <v>25</v>
      </c>
      <c r="I327" s="9">
        <f>sales[[#This Row],[Quantity]]*sales[[#This Row],[Price per Unit]]</f>
        <v>75</v>
      </c>
      <c r="J327" s="9">
        <f>sales[[#This Row],[Total_Sales]]*$O$6</f>
        <v>1.125</v>
      </c>
    </row>
    <row r="328" spans="1:10" x14ac:dyDescent="0.35">
      <c r="A328">
        <v>327</v>
      </c>
      <c r="B328" s="10">
        <v>45198</v>
      </c>
      <c r="C328" s="8" t="s">
        <v>339</v>
      </c>
      <c r="D328" s="11" t="s">
        <v>9</v>
      </c>
      <c r="E328" s="12">
        <v>57</v>
      </c>
      <c r="F328" s="11" t="s">
        <v>15</v>
      </c>
      <c r="G328" s="12">
        <v>3</v>
      </c>
      <c r="H328" s="9">
        <v>50</v>
      </c>
      <c r="I328" s="9">
        <f>sales[[#This Row],[Quantity]]*sales[[#This Row],[Price per Unit]]</f>
        <v>150</v>
      </c>
      <c r="J328" s="9">
        <f>sales[[#This Row],[Total_Sales]]*$O$6</f>
        <v>2.25</v>
      </c>
    </row>
    <row r="329" spans="1:10" x14ac:dyDescent="0.35">
      <c r="A329">
        <v>328</v>
      </c>
      <c r="B329" s="10">
        <v>45007</v>
      </c>
      <c r="C329" s="8" t="s">
        <v>340</v>
      </c>
      <c r="D329" s="11" t="s">
        <v>9</v>
      </c>
      <c r="E329" s="12">
        <v>39</v>
      </c>
      <c r="F329" s="11" t="s">
        <v>10</v>
      </c>
      <c r="G329" s="12">
        <v>2</v>
      </c>
      <c r="H329" s="9">
        <v>50</v>
      </c>
      <c r="I329" s="9">
        <f>sales[[#This Row],[Quantity]]*sales[[#This Row],[Price per Unit]]</f>
        <v>100</v>
      </c>
      <c r="J329" s="9">
        <f>sales[[#This Row],[Total_Sales]]*$O$6</f>
        <v>1.5</v>
      </c>
    </row>
    <row r="330" spans="1:10" x14ac:dyDescent="0.35">
      <c r="A330">
        <v>329</v>
      </c>
      <c r="B330" s="10">
        <v>44956</v>
      </c>
      <c r="C330" s="8" t="s">
        <v>341</v>
      </c>
      <c r="D330" s="11" t="s">
        <v>12</v>
      </c>
      <c r="E330" s="12">
        <v>46</v>
      </c>
      <c r="F330" s="11" t="s">
        <v>15</v>
      </c>
      <c r="G330" s="12">
        <v>4</v>
      </c>
      <c r="H330" s="9">
        <v>25</v>
      </c>
      <c r="I330" s="9">
        <f>sales[[#This Row],[Quantity]]*sales[[#This Row],[Price per Unit]]</f>
        <v>100</v>
      </c>
      <c r="J330" s="9">
        <f>sales[[#This Row],[Total_Sales]]*$O$6</f>
        <v>1.5</v>
      </c>
    </row>
    <row r="331" spans="1:10" x14ac:dyDescent="0.35">
      <c r="A331">
        <v>330</v>
      </c>
      <c r="B331" s="10">
        <v>45187</v>
      </c>
      <c r="C331" s="8" t="s">
        <v>342</v>
      </c>
      <c r="D331" s="11" t="s">
        <v>12</v>
      </c>
      <c r="E331" s="12">
        <v>25</v>
      </c>
      <c r="F331" s="11" t="s">
        <v>10</v>
      </c>
      <c r="G331" s="12">
        <v>4</v>
      </c>
      <c r="H331" s="9">
        <v>50</v>
      </c>
      <c r="I331" s="9">
        <f>sales[[#This Row],[Quantity]]*sales[[#This Row],[Price per Unit]]</f>
        <v>200</v>
      </c>
      <c r="J331" s="9">
        <f>sales[[#This Row],[Total_Sales]]*$O$6</f>
        <v>3</v>
      </c>
    </row>
    <row r="332" spans="1:10" x14ac:dyDescent="0.35">
      <c r="A332">
        <v>331</v>
      </c>
      <c r="B332" s="10">
        <v>44968</v>
      </c>
      <c r="C332" s="8" t="s">
        <v>343</v>
      </c>
      <c r="D332" s="11" t="s">
        <v>9</v>
      </c>
      <c r="E332" s="12">
        <v>28</v>
      </c>
      <c r="F332" s="11" t="s">
        <v>15</v>
      </c>
      <c r="G332" s="12">
        <v>3</v>
      </c>
      <c r="H332" s="9">
        <v>30</v>
      </c>
      <c r="I332" s="9">
        <f>sales[[#This Row],[Quantity]]*sales[[#This Row],[Price per Unit]]</f>
        <v>90</v>
      </c>
      <c r="J332" s="9">
        <f>sales[[#This Row],[Total_Sales]]*$O$6</f>
        <v>1.3499999999999999</v>
      </c>
    </row>
    <row r="333" spans="1:10" x14ac:dyDescent="0.35">
      <c r="A333">
        <v>332</v>
      </c>
      <c r="B333" s="10">
        <v>45022</v>
      </c>
      <c r="C333" s="8" t="s">
        <v>344</v>
      </c>
      <c r="D333" s="11" t="s">
        <v>9</v>
      </c>
      <c r="E333" s="12">
        <v>58</v>
      </c>
      <c r="F333" s="11" t="s">
        <v>15</v>
      </c>
      <c r="G333" s="12">
        <v>4</v>
      </c>
      <c r="H333" s="9">
        <v>300</v>
      </c>
      <c r="I333" s="9">
        <f>sales[[#This Row],[Quantity]]*sales[[#This Row],[Price per Unit]]</f>
        <v>1200</v>
      </c>
      <c r="J333" s="9">
        <f>sales[[#This Row],[Total_Sales]]*$O$6</f>
        <v>18</v>
      </c>
    </row>
    <row r="334" spans="1:10" x14ac:dyDescent="0.35">
      <c r="A334">
        <v>333</v>
      </c>
      <c r="B334" s="10">
        <v>44962</v>
      </c>
      <c r="C334" s="8" t="s">
        <v>345</v>
      </c>
      <c r="D334" s="11" t="s">
        <v>12</v>
      </c>
      <c r="E334" s="12">
        <v>54</v>
      </c>
      <c r="F334" s="11" t="s">
        <v>15</v>
      </c>
      <c r="G334" s="12">
        <v>4</v>
      </c>
      <c r="H334" s="9">
        <v>300</v>
      </c>
      <c r="I334" s="9">
        <f>sales[[#This Row],[Quantity]]*sales[[#This Row],[Price per Unit]]</f>
        <v>1200</v>
      </c>
      <c r="J334" s="9">
        <f>sales[[#This Row],[Total_Sales]]*$O$6</f>
        <v>18</v>
      </c>
    </row>
    <row r="335" spans="1:10" x14ac:dyDescent="0.35">
      <c r="A335">
        <v>334</v>
      </c>
      <c r="B335" s="10">
        <v>45231</v>
      </c>
      <c r="C335" s="8" t="s">
        <v>346</v>
      </c>
      <c r="D335" s="11" t="s">
        <v>9</v>
      </c>
      <c r="E335" s="12">
        <v>31</v>
      </c>
      <c r="F335" s="11" t="s">
        <v>15</v>
      </c>
      <c r="G335" s="12">
        <v>3</v>
      </c>
      <c r="H335" s="9">
        <v>300</v>
      </c>
      <c r="I335" s="9">
        <f>sales[[#This Row],[Quantity]]*sales[[#This Row],[Price per Unit]]</f>
        <v>900</v>
      </c>
      <c r="J335" s="9">
        <f>sales[[#This Row],[Total_Sales]]*$O$6</f>
        <v>13.5</v>
      </c>
    </row>
    <row r="336" spans="1:10" x14ac:dyDescent="0.35">
      <c r="A336">
        <v>335</v>
      </c>
      <c r="B336" s="10">
        <v>44961</v>
      </c>
      <c r="C336" s="8" t="s">
        <v>347</v>
      </c>
      <c r="D336" s="11" t="s">
        <v>12</v>
      </c>
      <c r="E336" s="12">
        <v>47</v>
      </c>
      <c r="F336" s="11" t="s">
        <v>10</v>
      </c>
      <c r="G336" s="12">
        <v>4</v>
      </c>
      <c r="H336" s="9">
        <v>30</v>
      </c>
      <c r="I336" s="9">
        <f>sales[[#This Row],[Quantity]]*sales[[#This Row],[Price per Unit]]</f>
        <v>120</v>
      </c>
      <c r="J336" s="9">
        <f>sales[[#This Row],[Total_Sales]]*$O$6</f>
        <v>1.7999999999999998</v>
      </c>
    </row>
    <row r="337" spans="1:10" x14ac:dyDescent="0.35">
      <c r="A337">
        <v>336</v>
      </c>
      <c r="B337" s="10">
        <v>45272</v>
      </c>
      <c r="C337" s="8" t="s">
        <v>348</v>
      </c>
      <c r="D337" s="11" t="s">
        <v>12</v>
      </c>
      <c r="E337" s="12">
        <v>52</v>
      </c>
      <c r="F337" s="11" t="s">
        <v>10</v>
      </c>
      <c r="G337" s="12">
        <v>3</v>
      </c>
      <c r="H337" s="9">
        <v>50</v>
      </c>
      <c r="I337" s="9">
        <f>sales[[#This Row],[Quantity]]*sales[[#This Row],[Price per Unit]]</f>
        <v>150</v>
      </c>
      <c r="J337" s="9">
        <f>sales[[#This Row],[Total_Sales]]*$O$6</f>
        <v>2.25</v>
      </c>
    </row>
    <row r="338" spans="1:10" x14ac:dyDescent="0.35">
      <c r="A338">
        <v>337</v>
      </c>
      <c r="B338" s="10">
        <v>45047</v>
      </c>
      <c r="C338" s="8" t="s">
        <v>349</v>
      </c>
      <c r="D338" s="11" t="s">
        <v>9</v>
      </c>
      <c r="E338" s="12">
        <v>38</v>
      </c>
      <c r="F338" s="11" t="s">
        <v>13</v>
      </c>
      <c r="G338" s="12">
        <v>1</v>
      </c>
      <c r="H338" s="9">
        <v>500</v>
      </c>
      <c r="I338" s="9">
        <f>sales[[#This Row],[Quantity]]*sales[[#This Row],[Price per Unit]]</f>
        <v>500</v>
      </c>
      <c r="J338" s="9">
        <f>sales[[#This Row],[Total_Sales]]*$O$6</f>
        <v>7.5</v>
      </c>
    </row>
    <row r="339" spans="1:10" x14ac:dyDescent="0.35">
      <c r="A339">
        <v>338</v>
      </c>
      <c r="B339" s="10">
        <v>45133</v>
      </c>
      <c r="C339" s="8" t="s">
        <v>350</v>
      </c>
      <c r="D339" s="11" t="s">
        <v>9</v>
      </c>
      <c r="E339" s="12">
        <v>54</v>
      </c>
      <c r="F339" s="11" t="s">
        <v>10</v>
      </c>
      <c r="G339" s="12">
        <v>2</v>
      </c>
      <c r="H339" s="9">
        <v>50</v>
      </c>
      <c r="I339" s="9">
        <f>sales[[#This Row],[Quantity]]*sales[[#This Row],[Price per Unit]]</f>
        <v>100</v>
      </c>
      <c r="J339" s="9">
        <f>sales[[#This Row],[Total_Sales]]*$O$6</f>
        <v>1.5</v>
      </c>
    </row>
    <row r="340" spans="1:10" x14ac:dyDescent="0.35">
      <c r="A340">
        <v>339</v>
      </c>
      <c r="B340" s="10">
        <v>44988</v>
      </c>
      <c r="C340" s="8" t="s">
        <v>351</v>
      </c>
      <c r="D340" s="11" t="s">
        <v>12</v>
      </c>
      <c r="E340" s="12">
        <v>22</v>
      </c>
      <c r="F340" s="11" t="s">
        <v>15</v>
      </c>
      <c r="G340" s="12">
        <v>2</v>
      </c>
      <c r="H340" s="9">
        <v>25</v>
      </c>
      <c r="I340" s="9">
        <f>sales[[#This Row],[Quantity]]*sales[[#This Row],[Price per Unit]]</f>
        <v>50</v>
      </c>
      <c r="J340" s="9">
        <f>sales[[#This Row],[Total_Sales]]*$O$6</f>
        <v>0.75</v>
      </c>
    </row>
    <row r="341" spans="1:10" x14ac:dyDescent="0.35">
      <c r="A341">
        <v>340</v>
      </c>
      <c r="B341" s="10">
        <v>45218</v>
      </c>
      <c r="C341" s="8" t="s">
        <v>352</v>
      </c>
      <c r="D341" s="11" t="s">
        <v>12</v>
      </c>
      <c r="E341" s="12">
        <v>36</v>
      </c>
      <c r="F341" s="11" t="s">
        <v>13</v>
      </c>
      <c r="G341" s="12">
        <v>4</v>
      </c>
      <c r="H341" s="9">
        <v>300</v>
      </c>
      <c r="I341" s="9">
        <f>sales[[#This Row],[Quantity]]*sales[[#This Row],[Price per Unit]]</f>
        <v>1200</v>
      </c>
      <c r="J341" s="9">
        <f>sales[[#This Row],[Total_Sales]]*$O$6</f>
        <v>18</v>
      </c>
    </row>
    <row r="342" spans="1:10" x14ac:dyDescent="0.35">
      <c r="A342">
        <v>341</v>
      </c>
      <c r="B342" s="10">
        <v>45053</v>
      </c>
      <c r="C342" s="8" t="s">
        <v>353</v>
      </c>
      <c r="D342" s="11" t="s">
        <v>9</v>
      </c>
      <c r="E342" s="12">
        <v>31</v>
      </c>
      <c r="F342" s="11" t="s">
        <v>13</v>
      </c>
      <c r="G342" s="12">
        <v>4</v>
      </c>
      <c r="H342" s="9">
        <v>50</v>
      </c>
      <c r="I342" s="9">
        <f>sales[[#This Row],[Quantity]]*sales[[#This Row],[Price per Unit]]</f>
        <v>200</v>
      </c>
      <c r="J342" s="9">
        <f>sales[[#This Row],[Total_Sales]]*$O$6</f>
        <v>3</v>
      </c>
    </row>
    <row r="343" spans="1:10" x14ac:dyDescent="0.35">
      <c r="A343">
        <v>342</v>
      </c>
      <c r="B343" s="10">
        <v>45223</v>
      </c>
      <c r="C343" s="8" t="s">
        <v>354</v>
      </c>
      <c r="D343" s="11" t="s">
        <v>12</v>
      </c>
      <c r="E343" s="12">
        <v>43</v>
      </c>
      <c r="F343" s="11" t="s">
        <v>13</v>
      </c>
      <c r="G343" s="12">
        <v>4</v>
      </c>
      <c r="H343" s="9">
        <v>500</v>
      </c>
      <c r="I343" s="9">
        <f>sales[[#This Row],[Quantity]]*sales[[#This Row],[Price per Unit]]</f>
        <v>2000</v>
      </c>
      <c r="J343" s="9">
        <f>sales[[#This Row],[Total_Sales]]*$O$6</f>
        <v>30</v>
      </c>
    </row>
    <row r="344" spans="1:10" x14ac:dyDescent="0.35">
      <c r="A344">
        <v>343</v>
      </c>
      <c r="B344" s="10">
        <v>45231</v>
      </c>
      <c r="C344" s="8" t="s">
        <v>355</v>
      </c>
      <c r="D344" s="11" t="s">
        <v>9</v>
      </c>
      <c r="E344" s="12">
        <v>21</v>
      </c>
      <c r="F344" s="11" t="s">
        <v>15</v>
      </c>
      <c r="G344" s="12">
        <v>2</v>
      </c>
      <c r="H344" s="9">
        <v>25</v>
      </c>
      <c r="I344" s="9">
        <f>sales[[#This Row],[Quantity]]*sales[[#This Row],[Price per Unit]]</f>
        <v>50</v>
      </c>
      <c r="J344" s="9">
        <f>sales[[#This Row],[Total_Sales]]*$O$6</f>
        <v>0.75</v>
      </c>
    </row>
    <row r="345" spans="1:10" x14ac:dyDescent="0.35">
      <c r="A345">
        <v>344</v>
      </c>
      <c r="B345" s="10">
        <v>44947</v>
      </c>
      <c r="C345" s="8" t="s">
        <v>356</v>
      </c>
      <c r="D345" s="11" t="s">
        <v>12</v>
      </c>
      <c r="E345" s="12">
        <v>42</v>
      </c>
      <c r="F345" s="11" t="s">
        <v>10</v>
      </c>
      <c r="G345" s="12">
        <v>1</v>
      </c>
      <c r="H345" s="9">
        <v>30</v>
      </c>
      <c r="I345" s="9">
        <f>sales[[#This Row],[Quantity]]*sales[[#This Row],[Price per Unit]]</f>
        <v>30</v>
      </c>
      <c r="J345" s="9">
        <f>sales[[#This Row],[Total_Sales]]*$O$6</f>
        <v>0.44999999999999996</v>
      </c>
    </row>
    <row r="346" spans="1:10" x14ac:dyDescent="0.35">
      <c r="A346">
        <v>345</v>
      </c>
      <c r="B346" s="10">
        <v>45244</v>
      </c>
      <c r="C346" s="8" t="s">
        <v>357</v>
      </c>
      <c r="D346" s="11" t="s">
        <v>9</v>
      </c>
      <c r="E346" s="12">
        <v>62</v>
      </c>
      <c r="F346" s="11" t="s">
        <v>15</v>
      </c>
      <c r="G346" s="12">
        <v>1</v>
      </c>
      <c r="H346" s="9">
        <v>30</v>
      </c>
      <c r="I346" s="9">
        <f>sales[[#This Row],[Quantity]]*sales[[#This Row],[Price per Unit]]</f>
        <v>30</v>
      </c>
      <c r="J346" s="9">
        <f>sales[[#This Row],[Total_Sales]]*$O$6</f>
        <v>0.44999999999999996</v>
      </c>
    </row>
    <row r="347" spans="1:10" x14ac:dyDescent="0.35">
      <c r="A347">
        <v>346</v>
      </c>
      <c r="B347" s="10">
        <v>44968</v>
      </c>
      <c r="C347" s="8" t="s">
        <v>358</v>
      </c>
      <c r="D347" s="11" t="s">
        <v>9</v>
      </c>
      <c r="E347" s="12">
        <v>59</v>
      </c>
      <c r="F347" s="11" t="s">
        <v>13</v>
      </c>
      <c r="G347" s="12">
        <v>2</v>
      </c>
      <c r="H347" s="9">
        <v>500</v>
      </c>
      <c r="I347" s="9">
        <f>sales[[#This Row],[Quantity]]*sales[[#This Row],[Price per Unit]]</f>
        <v>1000</v>
      </c>
      <c r="J347" s="9">
        <f>sales[[#This Row],[Total_Sales]]*$O$6</f>
        <v>15</v>
      </c>
    </row>
    <row r="348" spans="1:10" x14ac:dyDescent="0.35">
      <c r="A348">
        <v>347</v>
      </c>
      <c r="B348" s="10">
        <v>45141</v>
      </c>
      <c r="C348" s="8" t="s">
        <v>359</v>
      </c>
      <c r="D348" s="11" t="s">
        <v>9</v>
      </c>
      <c r="E348" s="12">
        <v>42</v>
      </c>
      <c r="F348" s="11" t="s">
        <v>15</v>
      </c>
      <c r="G348" s="12">
        <v>1</v>
      </c>
      <c r="H348" s="9">
        <v>25</v>
      </c>
      <c r="I348" s="9">
        <f>sales[[#This Row],[Quantity]]*sales[[#This Row],[Price per Unit]]</f>
        <v>25</v>
      </c>
      <c r="J348" s="9">
        <f>sales[[#This Row],[Total_Sales]]*$O$6</f>
        <v>0.375</v>
      </c>
    </row>
    <row r="349" spans="1:10" x14ac:dyDescent="0.35">
      <c r="A349">
        <v>348</v>
      </c>
      <c r="B349" s="10">
        <v>45263</v>
      </c>
      <c r="C349" s="8" t="s">
        <v>360</v>
      </c>
      <c r="D349" s="11" t="s">
        <v>12</v>
      </c>
      <c r="E349" s="12">
        <v>35</v>
      </c>
      <c r="F349" s="11" t="s">
        <v>15</v>
      </c>
      <c r="G349" s="12">
        <v>2</v>
      </c>
      <c r="H349" s="9">
        <v>300</v>
      </c>
      <c r="I349" s="9">
        <f>sales[[#This Row],[Quantity]]*sales[[#This Row],[Price per Unit]]</f>
        <v>600</v>
      </c>
      <c r="J349" s="9">
        <f>sales[[#This Row],[Total_Sales]]*$O$6</f>
        <v>9</v>
      </c>
    </row>
    <row r="350" spans="1:10" x14ac:dyDescent="0.35">
      <c r="A350">
        <v>349</v>
      </c>
      <c r="B350" s="10">
        <v>45225</v>
      </c>
      <c r="C350" s="8" t="s">
        <v>361</v>
      </c>
      <c r="D350" s="11" t="s">
        <v>12</v>
      </c>
      <c r="E350" s="12">
        <v>57</v>
      </c>
      <c r="F350" s="11" t="s">
        <v>10</v>
      </c>
      <c r="G350" s="12">
        <v>1</v>
      </c>
      <c r="H350" s="9">
        <v>50</v>
      </c>
      <c r="I350" s="9">
        <f>sales[[#This Row],[Quantity]]*sales[[#This Row],[Price per Unit]]</f>
        <v>50</v>
      </c>
      <c r="J350" s="9">
        <f>sales[[#This Row],[Total_Sales]]*$O$6</f>
        <v>0.75</v>
      </c>
    </row>
    <row r="351" spans="1:10" x14ac:dyDescent="0.35">
      <c r="A351">
        <v>350</v>
      </c>
      <c r="B351" s="10">
        <v>45216</v>
      </c>
      <c r="C351" s="8" t="s">
        <v>362</v>
      </c>
      <c r="D351" s="11" t="s">
        <v>9</v>
      </c>
      <c r="E351" s="12">
        <v>25</v>
      </c>
      <c r="F351" s="11" t="s">
        <v>10</v>
      </c>
      <c r="G351" s="12">
        <v>3</v>
      </c>
      <c r="H351" s="9">
        <v>25</v>
      </c>
      <c r="I351" s="9">
        <f>sales[[#This Row],[Quantity]]*sales[[#This Row],[Price per Unit]]</f>
        <v>75</v>
      </c>
      <c r="J351" s="9">
        <f>sales[[#This Row],[Total_Sales]]*$O$6</f>
        <v>1.125</v>
      </c>
    </row>
    <row r="352" spans="1:10" x14ac:dyDescent="0.35">
      <c r="A352">
        <v>351</v>
      </c>
      <c r="B352" s="10">
        <v>45194</v>
      </c>
      <c r="C352" s="8" t="s">
        <v>363</v>
      </c>
      <c r="D352" s="11" t="s">
        <v>12</v>
      </c>
      <c r="E352" s="12">
        <v>56</v>
      </c>
      <c r="F352" s="11" t="s">
        <v>13</v>
      </c>
      <c r="G352" s="12">
        <v>3</v>
      </c>
      <c r="H352" s="9">
        <v>30</v>
      </c>
      <c r="I352" s="9">
        <f>sales[[#This Row],[Quantity]]*sales[[#This Row],[Price per Unit]]</f>
        <v>90</v>
      </c>
      <c r="J352" s="9">
        <f>sales[[#This Row],[Total_Sales]]*$O$6</f>
        <v>1.3499999999999999</v>
      </c>
    </row>
    <row r="353" spans="1:10" x14ac:dyDescent="0.35">
      <c r="A353">
        <v>352</v>
      </c>
      <c r="B353" s="10">
        <v>45088</v>
      </c>
      <c r="C353" s="8" t="s">
        <v>364</v>
      </c>
      <c r="D353" s="11" t="s">
        <v>9</v>
      </c>
      <c r="E353" s="12">
        <v>57</v>
      </c>
      <c r="F353" s="11" t="s">
        <v>15</v>
      </c>
      <c r="G353" s="12">
        <v>2</v>
      </c>
      <c r="H353" s="9">
        <v>500</v>
      </c>
      <c r="I353" s="9">
        <f>sales[[#This Row],[Quantity]]*sales[[#This Row],[Price per Unit]]</f>
        <v>1000</v>
      </c>
      <c r="J353" s="9">
        <f>sales[[#This Row],[Total_Sales]]*$O$6</f>
        <v>15</v>
      </c>
    </row>
    <row r="354" spans="1:10" x14ac:dyDescent="0.35">
      <c r="A354">
        <v>353</v>
      </c>
      <c r="B354" s="10">
        <v>45060</v>
      </c>
      <c r="C354" s="8" t="s">
        <v>365</v>
      </c>
      <c r="D354" s="11" t="s">
        <v>9</v>
      </c>
      <c r="E354" s="12">
        <v>31</v>
      </c>
      <c r="F354" s="11" t="s">
        <v>15</v>
      </c>
      <c r="G354" s="12">
        <v>1</v>
      </c>
      <c r="H354" s="9">
        <v>500</v>
      </c>
      <c r="I354" s="9">
        <f>sales[[#This Row],[Quantity]]*sales[[#This Row],[Price per Unit]]</f>
        <v>500</v>
      </c>
      <c r="J354" s="9">
        <f>sales[[#This Row],[Total_Sales]]*$O$6</f>
        <v>7.5</v>
      </c>
    </row>
    <row r="355" spans="1:10" x14ac:dyDescent="0.35">
      <c r="A355">
        <v>354</v>
      </c>
      <c r="B355" s="10">
        <v>45031</v>
      </c>
      <c r="C355" s="8" t="s">
        <v>366</v>
      </c>
      <c r="D355" s="11" t="s">
        <v>12</v>
      </c>
      <c r="E355" s="12">
        <v>49</v>
      </c>
      <c r="F355" s="11" t="s">
        <v>10</v>
      </c>
      <c r="G355" s="12">
        <v>4</v>
      </c>
      <c r="H355" s="9">
        <v>50</v>
      </c>
      <c r="I355" s="9">
        <f>sales[[#This Row],[Quantity]]*sales[[#This Row],[Price per Unit]]</f>
        <v>200</v>
      </c>
      <c r="J355" s="9">
        <f>sales[[#This Row],[Total_Sales]]*$O$6</f>
        <v>3</v>
      </c>
    </row>
    <row r="356" spans="1:10" x14ac:dyDescent="0.35">
      <c r="A356">
        <v>355</v>
      </c>
      <c r="B356" s="10">
        <v>45269</v>
      </c>
      <c r="C356" s="8" t="s">
        <v>367</v>
      </c>
      <c r="D356" s="11" t="s">
        <v>12</v>
      </c>
      <c r="E356" s="12">
        <v>55</v>
      </c>
      <c r="F356" s="11" t="s">
        <v>15</v>
      </c>
      <c r="G356" s="12">
        <v>1</v>
      </c>
      <c r="H356" s="9">
        <v>500</v>
      </c>
      <c r="I356" s="9">
        <f>sales[[#This Row],[Quantity]]*sales[[#This Row],[Price per Unit]]</f>
        <v>500</v>
      </c>
      <c r="J356" s="9">
        <f>sales[[#This Row],[Total_Sales]]*$O$6</f>
        <v>7.5</v>
      </c>
    </row>
    <row r="357" spans="1:10" x14ac:dyDescent="0.35">
      <c r="A357">
        <v>356</v>
      </c>
      <c r="B357" s="10">
        <v>45087</v>
      </c>
      <c r="C357" s="8" t="s">
        <v>368</v>
      </c>
      <c r="D357" s="11" t="s">
        <v>9</v>
      </c>
      <c r="E357" s="12">
        <v>50</v>
      </c>
      <c r="F357" s="11" t="s">
        <v>15</v>
      </c>
      <c r="G357" s="12">
        <v>3</v>
      </c>
      <c r="H357" s="9">
        <v>500</v>
      </c>
      <c r="I357" s="9">
        <f>sales[[#This Row],[Quantity]]*sales[[#This Row],[Price per Unit]]</f>
        <v>1500</v>
      </c>
      <c r="J357" s="9">
        <f>sales[[#This Row],[Total_Sales]]*$O$6</f>
        <v>22.5</v>
      </c>
    </row>
    <row r="358" spans="1:10" x14ac:dyDescent="0.35">
      <c r="A358">
        <v>357</v>
      </c>
      <c r="B358" s="10">
        <v>45049</v>
      </c>
      <c r="C358" s="8" t="s">
        <v>369</v>
      </c>
      <c r="D358" s="11" t="s">
        <v>12</v>
      </c>
      <c r="E358" s="12">
        <v>40</v>
      </c>
      <c r="F358" s="11" t="s">
        <v>15</v>
      </c>
      <c r="G358" s="12">
        <v>3</v>
      </c>
      <c r="H358" s="9">
        <v>25</v>
      </c>
      <c r="I358" s="9">
        <f>sales[[#This Row],[Quantity]]*sales[[#This Row],[Price per Unit]]</f>
        <v>75</v>
      </c>
      <c r="J358" s="9">
        <f>sales[[#This Row],[Total_Sales]]*$O$6</f>
        <v>1.125</v>
      </c>
    </row>
    <row r="359" spans="1:10" x14ac:dyDescent="0.35">
      <c r="A359">
        <v>358</v>
      </c>
      <c r="B359" s="10">
        <v>45062</v>
      </c>
      <c r="C359" s="8" t="s">
        <v>370</v>
      </c>
      <c r="D359" s="11" t="s">
        <v>12</v>
      </c>
      <c r="E359" s="12">
        <v>32</v>
      </c>
      <c r="F359" s="11" t="s">
        <v>10</v>
      </c>
      <c r="G359" s="12">
        <v>1</v>
      </c>
      <c r="H359" s="9">
        <v>300</v>
      </c>
      <c r="I359" s="9">
        <f>sales[[#This Row],[Quantity]]*sales[[#This Row],[Price per Unit]]</f>
        <v>300</v>
      </c>
      <c r="J359" s="9">
        <f>sales[[#This Row],[Total_Sales]]*$O$6</f>
        <v>4.5</v>
      </c>
    </row>
    <row r="360" spans="1:10" x14ac:dyDescent="0.35">
      <c r="A360">
        <v>359</v>
      </c>
      <c r="B360" s="10">
        <v>45129</v>
      </c>
      <c r="C360" s="8" t="s">
        <v>371</v>
      </c>
      <c r="D360" s="11" t="s">
        <v>9</v>
      </c>
      <c r="E360" s="12">
        <v>50</v>
      </c>
      <c r="F360" s="11" t="s">
        <v>13</v>
      </c>
      <c r="G360" s="12">
        <v>1</v>
      </c>
      <c r="H360" s="9">
        <v>50</v>
      </c>
      <c r="I360" s="9">
        <f>sales[[#This Row],[Quantity]]*sales[[#This Row],[Price per Unit]]</f>
        <v>50</v>
      </c>
      <c r="J360" s="9">
        <f>sales[[#This Row],[Total_Sales]]*$O$6</f>
        <v>0.75</v>
      </c>
    </row>
    <row r="361" spans="1:10" x14ac:dyDescent="0.35">
      <c r="A361">
        <v>360</v>
      </c>
      <c r="B361" s="10">
        <v>44994</v>
      </c>
      <c r="C361" s="8" t="s">
        <v>372</v>
      </c>
      <c r="D361" s="11" t="s">
        <v>9</v>
      </c>
      <c r="E361" s="12">
        <v>42</v>
      </c>
      <c r="F361" s="11" t="s">
        <v>13</v>
      </c>
      <c r="G361" s="12">
        <v>4</v>
      </c>
      <c r="H361" s="9">
        <v>25</v>
      </c>
      <c r="I361" s="9">
        <f>sales[[#This Row],[Quantity]]*sales[[#This Row],[Price per Unit]]</f>
        <v>100</v>
      </c>
      <c r="J361" s="9">
        <f>sales[[#This Row],[Total_Sales]]*$O$6</f>
        <v>1.5</v>
      </c>
    </row>
    <row r="362" spans="1:10" x14ac:dyDescent="0.35">
      <c r="A362">
        <v>361</v>
      </c>
      <c r="B362" s="10">
        <v>45270</v>
      </c>
      <c r="C362" s="8" t="s">
        <v>373</v>
      </c>
      <c r="D362" s="11" t="s">
        <v>12</v>
      </c>
      <c r="E362" s="12">
        <v>34</v>
      </c>
      <c r="F362" s="11" t="s">
        <v>15</v>
      </c>
      <c r="G362" s="12">
        <v>4</v>
      </c>
      <c r="H362" s="9">
        <v>300</v>
      </c>
      <c r="I362" s="9">
        <f>sales[[#This Row],[Quantity]]*sales[[#This Row],[Price per Unit]]</f>
        <v>1200</v>
      </c>
      <c r="J362" s="9">
        <f>sales[[#This Row],[Total_Sales]]*$O$6</f>
        <v>18</v>
      </c>
    </row>
    <row r="363" spans="1:10" x14ac:dyDescent="0.35">
      <c r="A363">
        <v>362</v>
      </c>
      <c r="B363" s="10">
        <v>45257</v>
      </c>
      <c r="C363" s="8" t="s">
        <v>374</v>
      </c>
      <c r="D363" s="11" t="s">
        <v>9</v>
      </c>
      <c r="E363" s="12">
        <v>50</v>
      </c>
      <c r="F363" s="11" t="s">
        <v>13</v>
      </c>
      <c r="G363" s="12">
        <v>1</v>
      </c>
      <c r="H363" s="9">
        <v>25</v>
      </c>
      <c r="I363" s="9">
        <f>sales[[#This Row],[Quantity]]*sales[[#This Row],[Price per Unit]]</f>
        <v>25</v>
      </c>
      <c r="J363" s="9">
        <f>sales[[#This Row],[Total_Sales]]*$O$6</f>
        <v>0.375</v>
      </c>
    </row>
    <row r="364" spans="1:10" x14ac:dyDescent="0.35">
      <c r="A364">
        <v>363</v>
      </c>
      <c r="B364" s="10">
        <v>45080</v>
      </c>
      <c r="C364" s="8" t="s">
        <v>375</v>
      </c>
      <c r="D364" s="11" t="s">
        <v>9</v>
      </c>
      <c r="E364" s="12">
        <v>64</v>
      </c>
      <c r="F364" s="11" t="s">
        <v>10</v>
      </c>
      <c r="G364" s="12">
        <v>1</v>
      </c>
      <c r="H364" s="9">
        <v>25</v>
      </c>
      <c r="I364" s="9">
        <f>sales[[#This Row],[Quantity]]*sales[[#This Row],[Price per Unit]]</f>
        <v>25</v>
      </c>
      <c r="J364" s="9">
        <f>sales[[#This Row],[Total_Sales]]*$O$6</f>
        <v>0.375</v>
      </c>
    </row>
    <row r="365" spans="1:10" x14ac:dyDescent="0.35">
      <c r="A365">
        <v>364</v>
      </c>
      <c r="B365" s="10">
        <v>45161</v>
      </c>
      <c r="C365" s="8" t="s">
        <v>376</v>
      </c>
      <c r="D365" s="11" t="s">
        <v>12</v>
      </c>
      <c r="E365" s="12">
        <v>19</v>
      </c>
      <c r="F365" s="11" t="s">
        <v>10</v>
      </c>
      <c r="G365" s="12">
        <v>1</v>
      </c>
      <c r="H365" s="9">
        <v>500</v>
      </c>
      <c r="I365" s="9">
        <f>sales[[#This Row],[Quantity]]*sales[[#This Row],[Price per Unit]]</f>
        <v>500</v>
      </c>
      <c r="J365" s="9">
        <f>sales[[#This Row],[Total_Sales]]*$O$6</f>
        <v>7.5</v>
      </c>
    </row>
    <row r="366" spans="1:10" x14ac:dyDescent="0.35">
      <c r="A366">
        <v>365</v>
      </c>
      <c r="B366" s="10">
        <v>45088</v>
      </c>
      <c r="C366" s="8" t="s">
        <v>377</v>
      </c>
      <c r="D366" s="11" t="s">
        <v>9</v>
      </c>
      <c r="E366" s="12">
        <v>31</v>
      </c>
      <c r="F366" s="11" t="s">
        <v>13</v>
      </c>
      <c r="G366" s="12">
        <v>1</v>
      </c>
      <c r="H366" s="9">
        <v>300</v>
      </c>
      <c r="I366" s="9">
        <f>sales[[#This Row],[Quantity]]*sales[[#This Row],[Price per Unit]]</f>
        <v>300</v>
      </c>
      <c r="J366" s="9">
        <f>sales[[#This Row],[Total_Sales]]*$O$6</f>
        <v>4.5</v>
      </c>
    </row>
    <row r="367" spans="1:10" x14ac:dyDescent="0.35">
      <c r="A367">
        <v>366</v>
      </c>
      <c r="B367" s="10">
        <v>44964</v>
      </c>
      <c r="C367" s="8" t="s">
        <v>378</v>
      </c>
      <c r="D367" s="11" t="s">
        <v>9</v>
      </c>
      <c r="E367" s="12">
        <v>57</v>
      </c>
      <c r="F367" s="11" t="s">
        <v>13</v>
      </c>
      <c r="G367" s="12">
        <v>2</v>
      </c>
      <c r="H367" s="9">
        <v>50</v>
      </c>
      <c r="I367" s="9">
        <f>sales[[#This Row],[Quantity]]*sales[[#This Row],[Price per Unit]]</f>
        <v>100</v>
      </c>
      <c r="J367" s="9">
        <f>sales[[#This Row],[Total_Sales]]*$O$6</f>
        <v>1.5</v>
      </c>
    </row>
    <row r="368" spans="1:10" x14ac:dyDescent="0.35">
      <c r="A368">
        <v>367</v>
      </c>
      <c r="B368" s="10">
        <v>44931</v>
      </c>
      <c r="C368" s="8" t="s">
        <v>379</v>
      </c>
      <c r="D368" s="11" t="s">
        <v>12</v>
      </c>
      <c r="E368" s="12">
        <v>57</v>
      </c>
      <c r="F368" s="11" t="s">
        <v>15</v>
      </c>
      <c r="G368" s="12">
        <v>1</v>
      </c>
      <c r="H368" s="9">
        <v>50</v>
      </c>
      <c r="I368" s="9">
        <f>sales[[#This Row],[Quantity]]*sales[[#This Row],[Price per Unit]]</f>
        <v>50</v>
      </c>
      <c r="J368" s="9">
        <f>sales[[#This Row],[Total_Sales]]*$O$6</f>
        <v>0.75</v>
      </c>
    </row>
    <row r="369" spans="1:10" x14ac:dyDescent="0.35">
      <c r="A369">
        <v>368</v>
      </c>
      <c r="B369" s="10">
        <v>45161</v>
      </c>
      <c r="C369" s="8" t="s">
        <v>380</v>
      </c>
      <c r="D369" s="11" t="s">
        <v>12</v>
      </c>
      <c r="E369" s="12">
        <v>56</v>
      </c>
      <c r="F369" s="11" t="s">
        <v>13</v>
      </c>
      <c r="G369" s="12">
        <v>4</v>
      </c>
      <c r="H369" s="9">
        <v>300</v>
      </c>
      <c r="I369" s="9">
        <f>sales[[#This Row],[Quantity]]*sales[[#This Row],[Price per Unit]]</f>
        <v>1200</v>
      </c>
      <c r="J369" s="9">
        <f>sales[[#This Row],[Total_Sales]]*$O$6</f>
        <v>18</v>
      </c>
    </row>
    <row r="370" spans="1:10" x14ac:dyDescent="0.35">
      <c r="A370">
        <v>369</v>
      </c>
      <c r="B370" s="10">
        <v>45245</v>
      </c>
      <c r="C370" s="8" t="s">
        <v>381</v>
      </c>
      <c r="D370" s="11" t="s">
        <v>9</v>
      </c>
      <c r="E370" s="12">
        <v>23</v>
      </c>
      <c r="F370" s="11" t="s">
        <v>15</v>
      </c>
      <c r="G370" s="12">
        <v>3</v>
      </c>
      <c r="H370" s="9">
        <v>500</v>
      </c>
      <c r="I370" s="9">
        <f>sales[[#This Row],[Quantity]]*sales[[#This Row],[Price per Unit]]</f>
        <v>1500</v>
      </c>
      <c r="J370" s="9">
        <f>sales[[#This Row],[Total_Sales]]*$O$6</f>
        <v>22.5</v>
      </c>
    </row>
    <row r="371" spans="1:10" x14ac:dyDescent="0.35">
      <c r="A371">
        <v>370</v>
      </c>
      <c r="B371" s="10">
        <v>45215</v>
      </c>
      <c r="C371" s="8" t="s">
        <v>382</v>
      </c>
      <c r="D371" s="11" t="s">
        <v>9</v>
      </c>
      <c r="E371" s="12">
        <v>23</v>
      </c>
      <c r="F371" s="11" t="s">
        <v>15</v>
      </c>
      <c r="G371" s="12">
        <v>2</v>
      </c>
      <c r="H371" s="9">
        <v>30</v>
      </c>
      <c r="I371" s="9">
        <f>sales[[#This Row],[Quantity]]*sales[[#This Row],[Price per Unit]]</f>
        <v>60</v>
      </c>
      <c r="J371" s="9">
        <f>sales[[#This Row],[Total_Sales]]*$O$6</f>
        <v>0.89999999999999991</v>
      </c>
    </row>
    <row r="372" spans="1:10" x14ac:dyDescent="0.35">
      <c r="A372">
        <v>371</v>
      </c>
      <c r="B372" s="10">
        <v>44978</v>
      </c>
      <c r="C372" s="8" t="s">
        <v>383</v>
      </c>
      <c r="D372" s="11" t="s">
        <v>12</v>
      </c>
      <c r="E372" s="12">
        <v>20</v>
      </c>
      <c r="F372" s="11" t="s">
        <v>10</v>
      </c>
      <c r="G372" s="12">
        <v>1</v>
      </c>
      <c r="H372" s="9">
        <v>25</v>
      </c>
      <c r="I372" s="9">
        <f>sales[[#This Row],[Quantity]]*sales[[#This Row],[Price per Unit]]</f>
        <v>25</v>
      </c>
      <c r="J372" s="9">
        <f>sales[[#This Row],[Total_Sales]]*$O$6</f>
        <v>0.375</v>
      </c>
    </row>
    <row r="373" spans="1:10" x14ac:dyDescent="0.35">
      <c r="A373">
        <v>372</v>
      </c>
      <c r="B373" s="10">
        <v>44964</v>
      </c>
      <c r="C373" s="8" t="s">
        <v>384</v>
      </c>
      <c r="D373" s="11" t="s">
        <v>12</v>
      </c>
      <c r="E373" s="12">
        <v>24</v>
      </c>
      <c r="F373" s="11" t="s">
        <v>10</v>
      </c>
      <c r="G373" s="12">
        <v>3</v>
      </c>
      <c r="H373" s="9">
        <v>500</v>
      </c>
      <c r="I373" s="9">
        <f>sales[[#This Row],[Quantity]]*sales[[#This Row],[Price per Unit]]</f>
        <v>1500</v>
      </c>
      <c r="J373" s="9">
        <f>sales[[#This Row],[Total_Sales]]*$O$6</f>
        <v>22.5</v>
      </c>
    </row>
    <row r="374" spans="1:10" x14ac:dyDescent="0.35">
      <c r="A374">
        <v>373</v>
      </c>
      <c r="B374" s="10">
        <v>45202</v>
      </c>
      <c r="C374" s="8" t="s">
        <v>385</v>
      </c>
      <c r="D374" s="11" t="s">
        <v>12</v>
      </c>
      <c r="E374" s="12">
        <v>25</v>
      </c>
      <c r="F374" s="11" t="s">
        <v>10</v>
      </c>
      <c r="G374" s="12">
        <v>2</v>
      </c>
      <c r="H374" s="9">
        <v>300</v>
      </c>
      <c r="I374" s="9">
        <f>sales[[#This Row],[Quantity]]*sales[[#This Row],[Price per Unit]]</f>
        <v>600</v>
      </c>
      <c r="J374" s="9">
        <f>sales[[#This Row],[Total_Sales]]*$O$6</f>
        <v>9</v>
      </c>
    </row>
    <row r="375" spans="1:10" x14ac:dyDescent="0.35">
      <c r="A375">
        <v>374</v>
      </c>
      <c r="B375" s="10">
        <v>45036</v>
      </c>
      <c r="C375" s="8" t="s">
        <v>386</v>
      </c>
      <c r="D375" s="11" t="s">
        <v>12</v>
      </c>
      <c r="E375" s="12">
        <v>59</v>
      </c>
      <c r="F375" s="11" t="s">
        <v>10</v>
      </c>
      <c r="G375" s="12">
        <v>3</v>
      </c>
      <c r="H375" s="9">
        <v>25</v>
      </c>
      <c r="I375" s="9">
        <f>sales[[#This Row],[Quantity]]*sales[[#This Row],[Price per Unit]]</f>
        <v>75</v>
      </c>
      <c r="J375" s="9">
        <f>sales[[#This Row],[Total_Sales]]*$O$6</f>
        <v>1.125</v>
      </c>
    </row>
    <row r="376" spans="1:10" x14ac:dyDescent="0.35">
      <c r="A376">
        <v>375</v>
      </c>
      <c r="B376" s="10">
        <v>45186</v>
      </c>
      <c r="C376" s="8" t="s">
        <v>387</v>
      </c>
      <c r="D376" s="11" t="s">
        <v>9</v>
      </c>
      <c r="E376" s="12">
        <v>32</v>
      </c>
      <c r="F376" s="11" t="s">
        <v>13</v>
      </c>
      <c r="G376" s="12">
        <v>1</v>
      </c>
      <c r="H376" s="9">
        <v>50</v>
      </c>
      <c r="I376" s="9">
        <f>sales[[#This Row],[Quantity]]*sales[[#This Row],[Price per Unit]]</f>
        <v>50</v>
      </c>
      <c r="J376" s="9">
        <f>sales[[#This Row],[Total_Sales]]*$O$6</f>
        <v>0.75</v>
      </c>
    </row>
    <row r="377" spans="1:10" x14ac:dyDescent="0.35">
      <c r="A377">
        <v>376</v>
      </c>
      <c r="B377" s="10">
        <v>45062</v>
      </c>
      <c r="C377" s="8" t="s">
        <v>388</v>
      </c>
      <c r="D377" s="11" t="s">
        <v>12</v>
      </c>
      <c r="E377" s="12">
        <v>64</v>
      </c>
      <c r="F377" s="11" t="s">
        <v>10</v>
      </c>
      <c r="G377" s="12">
        <v>1</v>
      </c>
      <c r="H377" s="9">
        <v>30</v>
      </c>
      <c r="I377" s="9">
        <f>sales[[#This Row],[Quantity]]*sales[[#This Row],[Price per Unit]]</f>
        <v>30</v>
      </c>
      <c r="J377" s="9">
        <f>sales[[#This Row],[Total_Sales]]*$O$6</f>
        <v>0.44999999999999996</v>
      </c>
    </row>
    <row r="378" spans="1:10" x14ac:dyDescent="0.35">
      <c r="A378">
        <v>377</v>
      </c>
      <c r="B378" s="10">
        <v>44994</v>
      </c>
      <c r="C378" s="8" t="s">
        <v>389</v>
      </c>
      <c r="D378" s="11" t="s">
        <v>12</v>
      </c>
      <c r="E378" s="12">
        <v>46</v>
      </c>
      <c r="F378" s="11" t="s">
        <v>13</v>
      </c>
      <c r="G378" s="12">
        <v>4</v>
      </c>
      <c r="H378" s="9">
        <v>50</v>
      </c>
      <c r="I378" s="9">
        <f>sales[[#This Row],[Quantity]]*sales[[#This Row],[Price per Unit]]</f>
        <v>200</v>
      </c>
      <c r="J378" s="9">
        <f>sales[[#This Row],[Total_Sales]]*$O$6</f>
        <v>3</v>
      </c>
    </row>
    <row r="379" spans="1:10" x14ac:dyDescent="0.35">
      <c r="A379">
        <v>378</v>
      </c>
      <c r="B379" s="10">
        <v>45105</v>
      </c>
      <c r="C379" s="8" t="s">
        <v>390</v>
      </c>
      <c r="D379" s="11" t="s">
        <v>9</v>
      </c>
      <c r="E379" s="12">
        <v>50</v>
      </c>
      <c r="F379" s="11" t="s">
        <v>10</v>
      </c>
      <c r="G379" s="12">
        <v>1</v>
      </c>
      <c r="H379" s="9">
        <v>300</v>
      </c>
      <c r="I379" s="9">
        <f>sales[[#This Row],[Quantity]]*sales[[#This Row],[Price per Unit]]</f>
        <v>300</v>
      </c>
      <c r="J379" s="9">
        <f>sales[[#This Row],[Total_Sales]]*$O$6</f>
        <v>4.5</v>
      </c>
    </row>
    <row r="380" spans="1:10" x14ac:dyDescent="0.35">
      <c r="A380">
        <v>379</v>
      </c>
      <c r="B380" s="10">
        <v>44962</v>
      </c>
      <c r="C380" s="8" t="s">
        <v>391</v>
      </c>
      <c r="D380" s="11" t="s">
        <v>12</v>
      </c>
      <c r="E380" s="12">
        <v>47</v>
      </c>
      <c r="F380" s="11" t="s">
        <v>13</v>
      </c>
      <c r="G380" s="12">
        <v>1</v>
      </c>
      <c r="H380" s="9">
        <v>25</v>
      </c>
      <c r="I380" s="9">
        <f>sales[[#This Row],[Quantity]]*sales[[#This Row],[Price per Unit]]</f>
        <v>25</v>
      </c>
      <c r="J380" s="9">
        <f>sales[[#This Row],[Total_Sales]]*$O$6</f>
        <v>0.375</v>
      </c>
    </row>
    <row r="381" spans="1:10" x14ac:dyDescent="0.35">
      <c r="A381">
        <v>380</v>
      </c>
      <c r="B381" s="10">
        <v>45052</v>
      </c>
      <c r="C381" s="8" t="s">
        <v>392</v>
      </c>
      <c r="D381" s="11" t="s">
        <v>9</v>
      </c>
      <c r="E381" s="12">
        <v>56</v>
      </c>
      <c r="F381" s="11" t="s">
        <v>15</v>
      </c>
      <c r="G381" s="12">
        <v>2</v>
      </c>
      <c r="H381" s="9">
        <v>300</v>
      </c>
      <c r="I381" s="9">
        <f>sales[[#This Row],[Quantity]]*sales[[#This Row],[Price per Unit]]</f>
        <v>600</v>
      </c>
      <c r="J381" s="9">
        <f>sales[[#This Row],[Total_Sales]]*$O$6</f>
        <v>9</v>
      </c>
    </row>
    <row r="382" spans="1:10" x14ac:dyDescent="0.35">
      <c r="A382">
        <v>381</v>
      </c>
      <c r="B382" s="10">
        <v>45116</v>
      </c>
      <c r="C382" s="8" t="s">
        <v>393</v>
      </c>
      <c r="D382" s="11" t="s">
        <v>12</v>
      </c>
      <c r="E382" s="12">
        <v>44</v>
      </c>
      <c r="F382" s="11" t="s">
        <v>13</v>
      </c>
      <c r="G382" s="12">
        <v>4</v>
      </c>
      <c r="H382" s="9">
        <v>25</v>
      </c>
      <c r="I382" s="9">
        <f>sales[[#This Row],[Quantity]]*sales[[#This Row],[Price per Unit]]</f>
        <v>100</v>
      </c>
      <c r="J382" s="9">
        <f>sales[[#This Row],[Total_Sales]]*$O$6</f>
        <v>1.5</v>
      </c>
    </row>
    <row r="383" spans="1:10" x14ac:dyDescent="0.35">
      <c r="A383">
        <v>382</v>
      </c>
      <c r="B383" s="10">
        <v>45072</v>
      </c>
      <c r="C383" s="8" t="s">
        <v>394</v>
      </c>
      <c r="D383" s="11" t="s">
        <v>12</v>
      </c>
      <c r="E383" s="12">
        <v>53</v>
      </c>
      <c r="F383" s="11" t="s">
        <v>13</v>
      </c>
      <c r="G383" s="12">
        <v>2</v>
      </c>
      <c r="H383" s="9">
        <v>500</v>
      </c>
      <c r="I383" s="9">
        <f>sales[[#This Row],[Quantity]]*sales[[#This Row],[Price per Unit]]</f>
        <v>1000</v>
      </c>
      <c r="J383" s="9">
        <f>sales[[#This Row],[Total_Sales]]*$O$6</f>
        <v>15</v>
      </c>
    </row>
    <row r="384" spans="1:10" x14ac:dyDescent="0.35">
      <c r="A384">
        <v>383</v>
      </c>
      <c r="B384" s="10">
        <v>45007</v>
      </c>
      <c r="C384" s="8" t="s">
        <v>395</v>
      </c>
      <c r="D384" s="11" t="s">
        <v>12</v>
      </c>
      <c r="E384" s="12">
        <v>46</v>
      </c>
      <c r="F384" s="11" t="s">
        <v>10</v>
      </c>
      <c r="G384" s="12">
        <v>3</v>
      </c>
      <c r="H384" s="9">
        <v>30</v>
      </c>
      <c r="I384" s="9">
        <f>sales[[#This Row],[Quantity]]*sales[[#This Row],[Price per Unit]]</f>
        <v>90</v>
      </c>
      <c r="J384" s="9">
        <f>sales[[#This Row],[Total_Sales]]*$O$6</f>
        <v>1.3499999999999999</v>
      </c>
    </row>
    <row r="385" spans="1:10" x14ac:dyDescent="0.35">
      <c r="A385">
        <v>384</v>
      </c>
      <c r="B385" s="10">
        <v>45151</v>
      </c>
      <c r="C385" s="8" t="s">
        <v>396</v>
      </c>
      <c r="D385" s="11" t="s">
        <v>9</v>
      </c>
      <c r="E385" s="12">
        <v>55</v>
      </c>
      <c r="F385" s="11" t="s">
        <v>13</v>
      </c>
      <c r="G385" s="12">
        <v>1</v>
      </c>
      <c r="H385" s="9">
        <v>500</v>
      </c>
      <c r="I385" s="9">
        <f>sales[[#This Row],[Quantity]]*sales[[#This Row],[Price per Unit]]</f>
        <v>500</v>
      </c>
      <c r="J385" s="9">
        <f>sales[[#This Row],[Total_Sales]]*$O$6</f>
        <v>7.5</v>
      </c>
    </row>
    <row r="386" spans="1:10" x14ac:dyDescent="0.35">
      <c r="A386">
        <v>385</v>
      </c>
      <c r="B386" s="10">
        <v>45205</v>
      </c>
      <c r="C386" s="8" t="s">
        <v>397</v>
      </c>
      <c r="D386" s="11" t="s">
        <v>9</v>
      </c>
      <c r="E386" s="12">
        <v>50</v>
      </c>
      <c r="F386" s="11" t="s">
        <v>15</v>
      </c>
      <c r="G386" s="12">
        <v>3</v>
      </c>
      <c r="H386" s="9">
        <v>500</v>
      </c>
      <c r="I386" s="9">
        <f>sales[[#This Row],[Quantity]]*sales[[#This Row],[Price per Unit]]</f>
        <v>1500</v>
      </c>
      <c r="J386" s="9">
        <f>sales[[#This Row],[Total_Sales]]*$O$6</f>
        <v>22.5</v>
      </c>
    </row>
    <row r="387" spans="1:10" x14ac:dyDescent="0.35">
      <c r="A387">
        <v>386</v>
      </c>
      <c r="B387" s="10">
        <v>45287</v>
      </c>
      <c r="C387" s="8" t="s">
        <v>398</v>
      </c>
      <c r="D387" s="11" t="s">
        <v>12</v>
      </c>
      <c r="E387" s="12">
        <v>54</v>
      </c>
      <c r="F387" s="11" t="s">
        <v>15</v>
      </c>
      <c r="G387" s="12">
        <v>2</v>
      </c>
      <c r="H387" s="9">
        <v>300</v>
      </c>
      <c r="I387" s="9">
        <f>sales[[#This Row],[Quantity]]*sales[[#This Row],[Price per Unit]]</f>
        <v>600</v>
      </c>
      <c r="J387" s="9">
        <f>sales[[#This Row],[Total_Sales]]*$O$6</f>
        <v>9</v>
      </c>
    </row>
    <row r="388" spans="1:10" x14ac:dyDescent="0.35">
      <c r="A388">
        <v>387</v>
      </c>
      <c r="B388" s="10">
        <v>45081</v>
      </c>
      <c r="C388" s="8" t="s">
        <v>399</v>
      </c>
      <c r="D388" s="11" t="s">
        <v>9</v>
      </c>
      <c r="E388" s="12">
        <v>44</v>
      </c>
      <c r="F388" s="11" t="s">
        <v>10</v>
      </c>
      <c r="G388" s="12">
        <v>1</v>
      </c>
      <c r="H388" s="9">
        <v>30</v>
      </c>
      <c r="I388" s="9">
        <f>sales[[#This Row],[Quantity]]*sales[[#This Row],[Price per Unit]]</f>
        <v>30</v>
      </c>
      <c r="J388" s="9">
        <f>sales[[#This Row],[Total_Sales]]*$O$6</f>
        <v>0.44999999999999996</v>
      </c>
    </row>
    <row r="389" spans="1:10" x14ac:dyDescent="0.35">
      <c r="A389">
        <v>388</v>
      </c>
      <c r="B389" s="10">
        <v>45240</v>
      </c>
      <c r="C389" s="8" t="s">
        <v>400</v>
      </c>
      <c r="D389" s="11" t="s">
        <v>9</v>
      </c>
      <c r="E389" s="12">
        <v>50</v>
      </c>
      <c r="F389" s="11" t="s">
        <v>15</v>
      </c>
      <c r="G389" s="12">
        <v>1</v>
      </c>
      <c r="H389" s="9">
        <v>25</v>
      </c>
      <c r="I389" s="9">
        <f>sales[[#This Row],[Quantity]]*sales[[#This Row],[Price per Unit]]</f>
        <v>25</v>
      </c>
      <c r="J389" s="9">
        <f>sales[[#This Row],[Total_Sales]]*$O$6</f>
        <v>0.375</v>
      </c>
    </row>
    <row r="390" spans="1:10" x14ac:dyDescent="0.35">
      <c r="A390">
        <v>389</v>
      </c>
      <c r="B390" s="10">
        <v>45261</v>
      </c>
      <c r="C390" s="8" t="s">
        <v>401</v>
      </c>
      <c r="D390" s="11" t="s">
        <v>9</v>
      </c>
      <c r="E390" s="12">
        <v>21</v>
      </c>
      <c r="F390" s="11" t="s">
        <v>13</v>
      </c>
      <c r="G390" s="12">
        <v>2</v>
      </c>
      <c r="H390" s="9">
        <v>25</v>
      </c>
      <c r="I390" s="9">
        <f>sales[[#This Row],[Quantity]]*sales[[#This Row],[Price per Unit]]</f>
        <v>50</v>
      </c>
      <c r="J390" s="9">
        <f>sales[[#This Row],[Total_Sales]]*$O$6</f>
        <v>0.75</v>
      </c>
    </row>
    <row r="391" spans="1:10" x14ac:dyDescent="0.35">
      <c r="A391">
        <v>390</v>
      </c>
      <c r="B391" s="10">
        <v>45197</v>
      </c>
      <c r="C391" s="8" t="s">
        <v>402</v>
      </c>
      <c r="D391" s="11" t="s">
        <v>9</v>
      </c>
      <c r="E391" s="12">
        <v>39</v>
      </c>
      <c r="F391" s="11" t="s">
        <v>15</v>
      </c>
      <c r="G391" s="12">
        <v>2</v>
      </c>
      <c r="H391" s="9">
        <v>50</v>
      </c>
      <c r="I391" s="9">
        <f>sales[[#This Row],[Quantity]]*sales[[#This Row],[Price per Unit]]</f>
        <v>100</v>
      </c>
      <c r="J391" s="9">
        <f>sales[[#This Row],[Total_Sales]]*$O$6</f>
        <v>1.5</v>
      </c>
    </row>
    <row r="392" spans="1:10" x14ac:dyDescent="0.35">
      <c r="A392">
        <v>391</v>
      </c>
      <c r="B392" s="10">
        <v>44931</v>
      </c>
      <c r="C392" s="8" t="s">
        <v>403</v>
      </c>
      <c r="D392" s="11" t="s">
        <v>9</v>
      </c>
      <c r="E392" s="12">
        <v>19</v>
      </c>
      <c r="F392" s="11" t="s">
        <v>10</v>
      </c>
      <c r="G392" s="12">
        <v>2</v>
      </c>
      <c r="H392" s="9">
        <v>25</v>
      </c>
      <c r="I392" s="9">
        <f>sales[[#This Row],[Quantity]]*sales[[#This Row],[Price per Unit]]</f>
        <v>50</v>
      </c>
      <c r="J392" s="9">
        <f>sales[[#This Row],[Total_Sales]]*$O$6</f>
        <v>0.75</v>
      </c>
    </row>
    <row r="393" spans="1:10" x14ac:dyDescent="0.35">
      <c r="A393">
        <v>392</v>
      </c>
      <c r="B393" s="10">
        <v>45268</v>
      </c>
      <c r="C393" s="8" t="s">
        <v>404</v>
      </c>
      <c r="D393" s="11" t="s">
        <v>9</v>
      </c>
      <c r="E393" s="12">
        <v>27</v>
      </c>
      <c r="F393" s="11" t="s">
        <v>13</v>
      </c>
      <c r="G393" s="12">
        <v>2</v>
      </c>
      <c r="H393" s="9">
        <v>300</v>
      </c>
      <c r="I393" s="9">
        <f>sales[[#This Row],[Quantity]]*sales[[#This Row],[Price per Unit]]</f>
        <v>600</v>
      </c>
      <c r="J393" s="9">
        <f>sales[[#This Row],[Total_Sales]]*$O$6</f>
        <v>9</v>
      </c>
    </row>
    <row r="394" spans="1:10" x14ac:dyDescent="0.35">
      <c r="A394">
        <v>393</v>
      </c>
      <c r="B394" s="10">
        <v>45210</v>
      </c>
      <c r="C394" s="8" t="s">
        <v>405</v>
      </c>
      <c r="D394" s="11" t="s">
        <v>12</v>
      </c>
      <c r="E394" s="12">
        <v>22</v>
      </c>
      <c r="F394" s="11" t="s">
        <v>10</v>
      </c>
      <c r="G394" s="12">
        <v>2</v>
      </c>
      <c r="H394" s="9">
        <v>500</v>
      </c>
      <c r="I394" s="9">
        <f>sales[[#This Row],[Quantity]]*sales[[#This Row],[Price per Unit]]</f>
        <v>1000</v>
      </c>
      <c r="J394" s="9">
        <f>sales[[#This Row],[Total_Sales]]*$O$6</f>
        <v>15</v>
      </c>
    </row>
    <row r="395" spans="1:10" x14ac:dyDescent="0.35">
      <c r="A395">
        <v>394</v>
      </c>
      <c r="B395" s="10">
        <v>45080</v>
      </c>
      <c r="C395" s="8" t="s">
        <v>406</v>
      </c>
      <c r="D395" s="11" t="s">
        <v>12</v>
      </c>
      <c r="E395" s="12">
        <v>27</v>
      </c>
      <c r="F395" s="11" t="s">
        <v>13</v>
      </c>
      <c r="G395" s="12">
        <v>1</v>
      </c>
      <c r="H395" s="9">
        <v>500</v>
      </c>
      <c r="I395" s="9">
        <f>sales[[#This Row],[Quantity]]*sales[[#This Row],[Price per Unit]]</f>
        <v>500</v>
      </c>
      <c r="J395" s="9">
        <f>sales[[#This Row],[Total_Sales]]*$O$6</f>
        <v>7.5</v>
      </c>
    </row>
    <row r="396" spans="1:10" x14ac:dyDescent="0.35">
      <c r="A396">
        <v>395</v>
      </c>
      <c r="B396" s="10">
        <v>45266</v>
      </c>
      <c r="C396" s="8" t="s">
        <v>407</v>
      </c>
      <c r="D396" s="11" t="s">
        <v>9</v>
      </c>
      <c r="E396" s="12">
        <v>50</v>
      </c>
      <c r="F396" s="11" t="s">
        <v>15</v>
      </c>
      <c r="G396" s="12">
        <v>2</v>
      </c>
      <c r="H396" s="9">
        <v>500</v>
      </c>
      <c r="I396" s="9">
        <f>sales[[#This Row],[Quantity]]*sales[[#This Row],[Price per Unit]]</f>
        <v>1000</v>
      </c>
      <c r="J396" s="9">
        <f>sales[[#This Row],[Total_Sales]]*$O$6</f>
        <v>15</v>
      </c>
    </row>
    <row r="397" spans="1:10" x14ac:dyDescent="0.35">
      <c r="A397">
        <v>396</v>
      </c>
      <c r="B397" s="10">
        <v>44980</v>
      </c>
      <c r="C397" s="8" t="s">
        <v>408</v>
      </c>
      <c r="D397" s="11" t="s">
        <v>12</v>
      </c>
      <c r="E397" s="12">
        <v>55</v>
      </c>
      <c r="F397" s="11" t="s">
        <v>10</v>
      </c>
      <c r="G397" s="12">
        <v>1</v>
      </c>
      <c r="H397" s="9">
        <v>30</v>
      </c>
      <c r="I397" s="9">
        <f>sales[[#This Row],[Quantity]]*sales[[#This Row],[Price per Unit]]</f>
        <v>30</v>
      </c>
      <c r="J397" s="9">
        <f>sales[[#This Row],[Total_Sales]]*$O$6</f>
        <v>0.44999999999999996</v>
      </c>
    </row>
    <row r="398" spans="1:10" x14ac:dyDescent="0.35">
      <c r="A398">
        <v>397</v>
      </c>
      <c r="B398" s="10">
        <v>44995</v>
      </c>
      <c r="C398" s="8" t="s">
        <v>409</v>
      </c>
      <c r="D398" s="11" t="s">
        <v>12</v>
      </c>
      <c r="E398" s="12">
        <v>30</v>
      </c>
      <c r="F398" s="11" t="s">
        <v>10</v>
      </c>
      <c r="G398" s="12">
        <v>1</v>
      </c>
      <c r="H398" s="9">
        <v>25</v>
      </c>
      <c r="I398" s="9">
        <f>sales[[#This Row],[Quantity]]*sales[[#This Row],[Price per Unit]]</f>
        <v>25</v>
      </c>
      <c r="J398" s="9">
        <f>sales[[#This Row],[Total_Sales]]*$O$6</f>
        <v>0.375</v>
      </c>
    </row>
    <row r="399" spans="1:10" x14ac:dyDescent="0.35">
      <c r="A399">
        <v>398</v>
      </c>
      <c r="B399" s="10">
        <v>45062</v>
      </c>
      <c r="C399" s="8" t="s">
        <v>410</v>
      </c>
      <c r="D399" s="11" t="s">
        <v>12</v>
      </c>
      <c r="E399" s="12">
        <v>48</v>
      </c>
      <c r="F399" s="11" t="s">
        <v>13</v>
      </c>
      <c r="G399" s="12">
        <v>2</v>
      </c>
      <c r="H399" s="9">
        <v>300</v>
      </c>
      <c r="I399" s="9">
        <f>sales[[#This Row],[Quantity]]*sales[[#This Row],[Price per Unit]]</f>
        <v>600</v>
      </c>
      <c r="J399" s="9">
        <f>sales[[#This Row],[Total_Sales]]*$O$6</f>
        <v>9</v>
      </c>
    </row>
    <row r="400" spans="1:10" x14ac:dyDescent="0.35">
      <c r="A400">
        <v>399</v>
      </c>
      <c r="B400" s="10">
        <v>44986</v>
      </c>
      <c r="C400" s="8" t="s">
        <v>411</v>
      </c>
      <c r="D400" s="11" t="s">
        <v>12</v>
      </c>
      <c r="E400" s="12">
        <v>64</v>
      </c>
      <c r="F400" s="11" t="s">
        <v>10</v>
      </c>
      <c r="G400" s="12">
        <v>2</v>
      </c>
      <c r="H400" s="9">
        <v>30</v>
      </c>
      <c r="I400" s="9">
        <f>sales[[#This Row],[Quantity]]*sales[[#This Row],[Price per Unit]]</f>
        <v>60</v>
      </c>
      <c r="J400" s="9">
        <f>sales[[#This Row],[Total_Sales]]*$O$6</f>
        <v>0.89999999999999991</v>
      </c>
    </row>
    <row r="401" spans="1:10" x14ac:dyDescent="0.35">
      <c r="A401">
        <v>400</v>
      </c>
      <c r="B401" s="10">
        <v>44981</v>
      </c>
      <c r="C401" s="8" t="s">
        <v>412</v>
      </c>
      <c r="D401" s="11" t="s">
        <v>9</v>
      </c>
      <c r="E401" s="12">
        <v>53</v>
      </c>
      <c r="F401" s="11" t="s">
        <v>13</v>
      </c>
      <c r="G401" s="12">
        <v>4</v>
      </c>
      <c r="H401" s="9">
        <v>50</v>
      </c>
      <c r="I401" s="9">
        <f>sales[[#This Row],[Quantity]]*sales[[#This Row],[Price per Unit]]</f>
        <v>200</v>
      </c>
      <c r="J401" s="9">
        <f>sales[[#This Row],[Total_Sales]]*$O$6</f>
        <v>3</v>
      </c>
    </row>
    <row r="402" spans="1:10" x14ac:dyDescent="0.35">
      <c r="A402">
        <v>401</v>
      </c>
      <c r="B402" s="10">
        <v>45210</v>
      </c>
      <c r="C402" s="8" t="s">
        <v>413</v>
      </c>
      <c r="D402" s="11" t="s">
        <v>12</v>
      </c>
      <c r="E402" s="12">
        <v>62</v>
      </c>
      <c r="F402" s="11" t="s">
        <v>13</v>
      </c>
      <c r="G402" s="12">
        <v>1</v>
      </c>
      <c r="H402" s="9">
        <v>300</v>
      </c>
      <c r="I402" s="9">
        <f>sales[[#This Row],[Quantity]]*sales[[#This Row],[Price per Unit]]</f>
        <v>300</v>
      </c>
      <c r="J402" s="9">
        <f>sales[[#This Row],[Total_Sales]]*$O$6</f>
        <v>4.5</v>
      </c>
    </row>
    <row r="403" spans="1:10" x14ac:dyDescent="0.35">
      <c r="A403">
        <v>402</v>
      </c>
      <c r="B403" s="10">
        <v>45006</v>
      </c>
      <c r="C403" s="8" t="s">
        <v>414</v>
      </c>
      <c r="D403" s="11" t="s">
        <v>12</v>
      </c>
      <c r="E403" s="12">
        <v>41</v>
      </c>
      <c r="F403" s="11" t="s">
        <v>13</v>
      </c>
      <c r="G403" s="12">
        <v>2</v>
      </c>
      <c r="H403" s="9">
        <v>300</v>
      </c>
      <c r="I403" s="9">
        <f>sales[[#This Row],[Quantity]]*sales[[#This Row],[Price per Unit]]</f>
        <v>600</v>
      </c>
      <c r="J403" s="9">
        <f>sales[[#This Row],[Total_Sales]]*$O$6</f>
        <v>9</v>
      </c>
    </row>
    <row r="404" spans="1:10" x14ac:dyDescent="0.35">
      <c r="A404">
        <v>403</v>
      </c>
      <c r="B404" s="10">
        <v>45066</v>
      </c>
      <c r="C404" s="8" t="s">
        <v>415</v>
      </c>
      <c r="D404" s="11" t="s">
        <v>9</v>
      </c>
      <c r="E404" s="12">
        <v>32</v>
      </c>
      <c r="F404" s="11" t="s">
        <v>13</v>
      </c>
      <c r="G404" s="12">
        <v>2</v>
      </c>
      <c r="H404" s="9">
        <v>300</v>
      </c>
      <c r="I404" s="9">
        <f>sales[[#This Row],[Quantity]]*sales[[#This Row],[Price per Unit]]</f>
        <v>600</v>
      </c>
      <c r="J404" s="9">
        <f>sales[[#This Row],[Total_Sales]]*$O$6</f>
        <v>9</v>
      </c>
    </row>
    <row r="405" spans="1:10" x14ac:dyDescent="0.35">
      <c r="A405">
        <v>404</v>
      </c>
      <c r="B405" s="10">
        <v>45071</v>
      </c>
      <c r="C405" s="8" t="s">
        <v>416</v>
      </c>
      <c r="D405" s="11" t="s">
        <v>9</v>
      </c>
      <c r="E405" s="12">
        <v>46</v>
      </c>
      <c r="F405" s="11" t="s">
        <v>15</v>
      </c>
      <c r="G405" s="12">
        <v>2</v>
      </c>
      <c r="H405" s="9">
        <v>500</v>
      </c>
      <c r="I405" s="9">
        <f>sales[[#This Row],[Quantity]]*sales[[#This Row],[Price per Unit]]</f>
        <v>1000</v>
      </c>
      <c r="J405" s="9">
        <f>sales[[#This Row],[Total_Sales]]*$O$6</f>
        <v>15</v>
      </c>
    </row>
    <row r="406" spans="1:10" x14ac:dyDescent="0.35">
      <c r="A406">
        <v>405</v>
      </c>
      <c r="B406" s="10">
        <v>45236</v>
      </c>
      <c r="C406" s="8" t="s">
        <v>417</v>
      </c>
      <c r="D406" s="11" t="s">
        <v>12</v>
      </c>
      <c r="E406" s="12">
        <v>25</v>
      </c>
      <c r="F406" s="11" t="s">
        <v>13</v>
      </c>
      <c r="G406" s="12">
        <v>4</v>
      </c>
      <c r="H406" s="9">
        <v>300</v>
      </c>
      <c r="I406" s="9">
        <f>sales[[#This Row],[Quantity]]*sales[[#This Row],[Price per Unit]]</f>
        <v>1200</v>
      </c>
      <c r="J406" s="9">
        <f>sales[[#This Row],[Total_Sales]]*$O$6</f>
        <v>18</v>
      </c>
    </row>
    <row r="407" spans="1:10" x14ac:dyDescent="0.35">
      <c r="A407">
        <v>406</v>
      </c>
      <c r="B407" s="10">
        <v>45034</v>
      </c>
      <c r="C407" s="8" t="s">
        <v>418</v>
      </c>
      <c r="D407" s="11" t="s">
        <v>12</v>
      </c>
      <c r="E407" s="12">
        <v>22</v>
      </c>
      <c r="F407" s="11" t="s">
        <v>10</v>
      </c>
      <c r="G407" s="12">
        <v>4</v>
      </c>
      <c r="H407" s="9">
        <v>25</v>
      </c>
      <c r="I407" s="9">
        <f>sales[[#This Row],[Quantity]]*sales[[#This Row],[Price per Unit]]</f>
        <v>100</v>
      </c>
      <c r="J407" s="9">
        <f>sales[[#This Row],[Total_Sales]]*$O$6</f>
        <v>1.5</v>
      </c>
    </row>
    <row r="408" spans="1:10" x14ac:dyDescent="0.35">
      <c r="A408">
        <v>407</v>
      </c>
      <c r="B408" s="10">
        <v>45102</v>
      </c>
      <c r="C408" s="8" t="s">
        <v>419</v>
      </c>
      <c r="D408" s="11" t="s">
        <v>12</v>
      </c>
      <c r="E408" s="12">
        <v>46</v>
      </c>
      <c r="F408" s="11" t="s">
        <v>15</v>
      </c>
      <c r="G408" s="12">
        <v>3</v>
      </c>
      <c r="H408" s="9">
        <v>300</v>
      </c>
      <c r="I408" s="9">
        <f>sales[[#This Row],[Quantity]]*sales[[#This Row],[Price per Unit]]</f>
        <v>900</v>
      </c>
      <c r="J408" s="9">
        <f>sales[[#This Row],[Total_Sales]]*$O$6</f>
        <v>13.5</v>
      </c>
    </row>
    <row r="409" spans="1:10" x14ac:dyDescent="0.35">
      <c r="A409">
        <v>408</v>
      </c>
      <c r="B409" s="10">
        <v>45031</v>
      </c>
      <c r="C409" s="8" t="s">
        <v>420</v>
      </c>
      <c r="D409" s="11" t="s">
        <v>12</v>
      </c>
      <c r="E409" s="12">
        <v>64</v>
      </c>
      <c r="F409" s="11" t="s">
        <v>10</v>
      </c>
      <c r="G409" s="12">
        <v>1</v>
      </c>
      <c r="H409" s="9">
        <v>500</v>
      </c>
      <c r="I409" s="9">
        <f>sales[[#This Row],[Quantity]]*sales[[#This Row],[Price per Unit]]</f>
        <v>500</v>
      </c>
      <c r="J409" s="9">
        <f>sales[[#This Row],[Total_Sales]]*$O$6</f>
        <v>7.5</v>
      </c>
    </row>
    <row r="410" spans="1:10" x14ac:dyDescent="0.35">
      <c r="A410">
        <v>409</v>
      </c>
      <c r="B410" s="10">
        <v>45278</v>
      </c>
      <c r="C410" s="8" t="s">
        <v>421</v>
      </c>
      <c r="D410" s="11" t="s">
        <v>12</v>
      </c>
      <c r="E410" s="12">
        <v>21</v>
      </c>
      <c r="F410" s="11" t="s">
        <v>15</v>
      </c>
      <c r="G410" s="12">
        <v>3</v>
      </c>
      <c r="H410" s="9">
        <v>300</v>
      </c>
      <c r="I410" s="9">
        <f>sales[[#This Row],[Quantity]]*sales[[#This Row],[Price per Unit]]</f>
        <v>900</v>
      </c>
      <c r="J410" s="9">
        <f>sales[[#This Row],[Total_Sales]]*$O$6</f>
        <v>13.5</v>
      </c>
    </row>
    <row r="411" spans="1:10" x14ac:dyDescent="0.35">
      <c r="A411">
        <v>410</v>
      </c>
      <c r="B411" s="10">
        <v>45251</v>
      </c>
      <c r="C411" s="8" t="s">
        <v>422</v>
      </c>
      <c r="D411" s="11" t="s">
        <v>12</v>
      </c>
      <c r="E411" s="12">
        <v>29</v>
      </c>
      <c r="F411" s="11" t="s">
        <v>13</v>
      </c>
      <c r="G411" s="12">
        <v>2</v>
      </c>
      <c r="H411" s="9">
        <v>50</v>
      </c>
      <c r="I411" s="9">
        <f>sales[[#This Row],[Quantity]]*sales[[#This Row],[Price per Unit]]</f>
        <v>100</v>
      </c>
      <c r="J411" s="9">
        <f>sales[[#This Row],[Total_Sales]]*$O$6</f>
        <v>1.5</v>
      </c>
    </row>
    <row r="412" spans="1:10" x14ac:dyDescent="0.35">
      <c r="A412">
        <v>411</v>
      </c>
      <c r="B412" s="10">
        <v>45062</v>
      </c>
      <c r="C412" s="8" t="s">
        <v>423</v>
      </c>
      <c r="D412" s="11" t="s">
        <v>9</v>
      </c>
      <c r="E412" s="12">
        <v>62</v>
      </c>
      <c r="F412" s="11" t="s">
        <v>15</v>
      </c>
      <c r="G412" s="12">
        <v>4</v>
      </c>
      <c r="H412" s="9">
        <v>50</v>
      </c>
      <c r="I412" s="9">
        <f>sales[[#This Row],[Quantity]]*sales[[#This Row],[Price per Unit]]</f>
        <v>200</v>
      </c>
      <c r="J412" s="9">
        <f>sales[[#This Row],[Total_Sales]]*$O$6</f>
        <v>3</v>
      </c>
    </row>
    <row r="413" spans="1:10" x14ac:dyDescent="0.35">
      <c r="A413">
        <v>412</v>
      </c>
      <c r="B413" s="10">
        <v>45185</v>
      </c>
      <c r="C413" s="8" t="s">
        <v>424</v>
      </c>
      <c r="D413" s="11" t="s">
        <v>12</v>
      </c>
      <c r="E413" s="12">
        <v>19</v>
      </c>
      <c r="F413" s="11" t="s">
        <v>15</v>
      </c>
      <c r="G413" s="12">
        <v>4</v>
      </c>
      <c r="H413" s="9">
        <v>500</v>
      </c>
      <c r="I413" s="9">
        <f>sales[[#This Row],[Quantity]]*sales[[#This Row],[Price per Unit]]</f>
        <v>2000</v>
      </c>
      <c r="J413" s="9">
        <f>sales[[#This Row],[Total_Sales]]*$O$6</f>
        <v>30</v>
      </c>
    </row>
    <row r="414" spans="1:10" x14ac:dyDescent="0.35">
      <c r="A414">
        <v>413</v>
      </c>
      <c r="B414" s="10">
        <v>45177</v>
      </c>
      <c r="C414" s="8" t="s">
        <v>425</v>
      </c>
      <c r="D414" s="11" t="s">
        <v>12</v>
      </c>
      <c r="E414" s="12">
        <v>44</v>
      </c>
      <c r="F414" s="11" t="s">
        <v>10</v>
      </c>
      <c r="G414" s="12">
        <v>3</v>
      </c>
      <c r="H414" s="9">
        <v>25</v>
      </c>
      <c r="I414" s="9">
        <f>sales[[#This Row],[Quantity]]*sales[[#This Row],[Price per Unit]]</f>
        <v>75</v>
      </c>
      <c r="J414" s="9">
        <f>sales[[#This Row],[Total_Sales]]*$O$6</f>
        <v>1.125</v>
      </c>
    </row>
    <row r="415" spans="1:10" x14ac:dyDescent="0.35">
      <c r="A415">
        <v>414</v>
      </c>
      <c r="B415" s="10">
        <v>45055</v>
      </c>
      <c r="C415" s="8" t="s">
        <v>426</v>
      </c>
      <c r="D415" s="11" t="s">
        <v>9</v>
      </c>
      <c r="E415" s="12">
        <v>48</v>
      </c>
      <c r="F415" s="11" t="s">
        <v>10</v>
      </c>
      <c r="G415" s="12">
        <v>4</v>
      </c>
      <c r="H415" s="9">
        <v>25</v>
      </c>
      <c r="I415" s="9">
        <f>sales[[#This Row],[Quantity]]*sales[[#This Row],[Price per Unit]]</f>
        <v>100</v>
      </c>
      <c r="J415" s="9">
        <f>sales[[#This Row],[Total_Sales]]*$O$6</f>
        <v>1.5</v>
      </c>
    </row>
    <row r="416" spans="1:10" x14ac:dyDescent="0.35">
      <c r="A416">
        <v>415</v>
      </c>
      <c r="B416" s="10">
        <v>44953</v>
      </c>
      <c r="C416" s="8" t="s">
        <v>427</v>
      </c>
      <c r="D416" s="11" t="s">
        <v>9</v>
      </c>
      <c r="E416" s="12">
        <v>53</v>
      </c>
      <c r="F416" s="11" t="s">
        <v>13</v>
      </c>
      <c r="G416" s="12">
        <v>2</v>
      </c>
      <c r="H416" s="9">
        <v>30</v>
      </c>
      <c r="I416" s="9">
        <f>sales[[#This Row],[Quantity]]*sales[[#This Row],[Price per Unit]]</f>
        <v>60</v>
      </c>
      <c r="J416" s="9">
        <f>sales[[#This Row],[Total_Sales]]*$O$6</f>
        <v>0.89999999999999991</v>
      </c>
    </row>
    <row r="417" spans="1:10" x14ac:dyDescent="0.35">
      <c r="A417">
        <v>416</v>
      </c>
      <c r="B417" s="10">
        <v>44974</v>
      </c>
      <c r="C417" s="8" t="s">
        <v>428</v>
      </c>
      <c r="D417" s="11" t="s">
        <v>9</v>
      </c>
      <c r="E417" s="12">
        <v>53</v>
      </c>
      <c r="F417" s="11" t="s">
        <v>15</v>
      </c>
      <c r="G417" s="12">
        <v>4</v>
      </c>
      <c r="H417" s="9">
        <v>500</v>
      </c>
      <c r="I417" s="9">
        <f>sales[[#This Row],[Quantity]]*sales[[#This Row],[Price per Unit]]</f>
        <v>2000</v>
      </c>
      <c r="J417" s="9">
        <f>sales[[#This Row],[Total_Sales]]*$O$6</f>
        <v>30</v>
      </c>
    </row>
    <row r="418" spans="1:10" x14ac:dyDescent="0.35">
      <c r="A418">
        <v>417</v>
      </c>
      <c r="B418" s="10">
        <v>45251</v>
      </c>
      <c r="C418" s="8" t="s">
        <v>429</v>
      </c>
      <c r="D418" s="11" t="s">
        <v>9</v>
      </c>
      <c r="E418" s="12">
        <v>43</v>
      </c>
      <c r="F418" s="11" t="s">
        <v>15</v>
      </c>
      <c r="G418" s="12">
        <v>3</v>
      </c>
      <c r="H418" s="9">
        <v>300</v>
      </c>
      <c r="I418" s="9">
        <f>sales[[#This Row],[Quantity]]*sales[[#This Row],[Price per Unit]]</f>
        <v>900</v>
      </c>
      <c r="J418" s="9">
        <f>sales[[#This Row],[Total_Sales]]*$O$6</f>
        <v>13.5</v>
      </c>
    </row>
    <row r="419" spans="1:10" x14ac:dyDescent="0.35">
      <c r="A419">
        <v>418</v>
      </c>
      <c r="B419" s="10">
        <v>45143</v>
      </c>
      <c r="C419" s="8" t="s">
        <v>430</v>
      </c>
      <c r="D419" s="11" t="s">
        <v>12</v>
      </c>
      <c r="E419" s="12">
        <v>60</v>
      </c>
      <c r="F419" s="11" t="s">
        <v>15</v>
      </c>
      <c r="G419" s="12">
        <v>2</v>
      </c>
      <c r="H419" s="9">
        <v>500</v>
      </c>
      <c r="I419" s="9">
        <f>sales[[#This Row],[Quantity]]*sales[[#This Row],[Price per Unit]]</f>
        <v>1000</v>
      </c>
      <c r="J419" s="9">
        <f>sales[[#This Row],[Total_Sales]]*$O$6</f>
        <v>15</v>
      </c>
    </row>
    <row r="420" spans="1:10" x14ac:dyDescent="0.35">
      <c r="A420">
        <v>419</v>
      </c>
      <c r="B420" s="10">
        <v>45068</v>
      </c>
      <c r="C420" s="8" t="s">
        <v>431</v>
      </c>
      <c r="D420" s="11" t="s">
        <v>12</v>
      </c>
      <c r="E420" s="12">
        <v>44</v>
      </c>
      <c r="F420" s="11" t="s">
        <v>13</v>
      </c>
      <c r="G420" s="12">
        <v>3</v>
      </c>
      <c r="H420" s="9">
        <v>30</v>
      </c>
      <c r="I420" s="9">
        <f>sales[[#This Row],[Quantity]]*sales[[#This Row],[Price per Unit]]</f>
        <v>90</v>
      </c>
      <c r="J420" s="9">
        <f>sales[[#This Row],[Total_Sales]]*$O$6</f>
        <v>1.3499999999999999</v>
      </c>
    </row>
    <row r="421" spans="1:10" x14ac:dyDescent="0.35">
      <c r="A421">
        <v>420</v>
      </c>
      <c r="B421" s="10">
        <v>44949</v>
      </c>
      <c r="C421" s="8" t="s">
        <v>432</v>
      </c>
      <c r="D421" s="11" t="s">
        <v>12</v>
      </c>
      <c r="E421" s="12">
        <v>22</v>
      </c>
      <c r="F421" s="11" t="s">
        <v>13</v>
      </c>
      <c r="G421" s="12">
        <v>4</v>
      </c>
      <c r="H421" s="9">
        <v>500</v>
      </c>
      <c r="I421" s="9">
        <f>sales[[#This Row],[Quantity]]*sales[[#This Row],[Price per Unit]]</f>
        <v>2000</v>
      </c>
      <c r="J421" s="9">
        <f>sales[[#This Row],[Total_Sales]]*$O$6</f>
        <v>30</v>
      </c>
    </row>
    <row r="422" spans="1:10" x14ac:dyDescent="0.35">
      <c r="A422">
        <v>421</v>
      </c>
      <c r="B422" s="10">
        <v>44928</v>
      </c>
      <c r="C422" s="8" t="s">
        <v>433</v>
      </c>
      <c r="D422" s="11" t="s">
        <v>12</v>
      </c>
      <c r="E422" s="12">
        <v>37</v>
      </c>
      <c r="F422" s="11" t="s">
        <v>13</v>
      </c>
      <c r="G422" s="12">
        <v>3</v>
      </c>
      <c r="H422" s="9">
        <v>500</v>
      </c>
      <c r="I422" s="9">
        <f>sales[[#This Row],[Quantity]]*sales[[#This Row],[Price per Unit]]</f>
        <v>1500</v>
      </c>
      <c r="J422" s="9">
        <f>sales[[#This Row],[Total_Sales]]*$O$6</f>
        <v>22.5</v>
      </c>
    </row>
    <row r="423" spans="1:10" x14ac:dyDescent="0.35">
      <c r="A423">
        <v>422</v>
      </c>
      <c r="B423" s="10">
        <v>45097</v>
      </c>
      <c r="C423" s="8" t="s">
        <v>434</v>
      </c>
      <c r="D423" s="11" t="s">
        <v>12</v>
      </c>
      <c r="E423" s="12">
        <v>28</v>
      </c>
      <c r="F423" s="11" t="s">
        <v>13</v>
      </c>
      <c r="G423" s="12">
        <v>3</v>
      </c>
      <c r="H423" s="9">
        <v>30</v>
      </c>
      <c r="I423" s="9">
        <f>sales[[#This Row],[Quantity]]*sales[[#This Row],[Price per Unit]]</f>
        <v>90</v>
      </c>
      <c r="J423" s="9">
        <f>sales[[#This Row],[Total_Sales]]*$O$6</f>
        <v>1.3499999999999999</v>
      </c>
    </row>
    <row r="424" spans="1:10" x14ac:dyDescent="0.35">
      <c r="A424">
        <v>423</v>
      </c>
      <c r="B424" s="10">
        <v>44993</v>
      </c>
      <c r="C424" s="8" t="s">
        <v>435</v>
      </c>
      <c r="D424" s="11" t="s">
        <v>12</v>
      </c>
      <c r="E424" s="12">
        <v>27</v>
      </c>
      <c r="F424" s="11" t="s">
        <v>13</v>
      </c>
      <c r="G424" s="12">
        <v>1</v>
      </c>
      <c r="H424" s="9">
        <v>25</v>
      </c>
      <c r="I424" s="9">
        <f>sales[[#This Row],[Quantity]]*sales[[#This Row],[Price per Unit]]</f>
        <v>25</v>
      </c>
      <c r="J424" s="9">
        <f>sales[[#This Row],[Total_Sales]]*$O$6</f>
        <v>0.375</v>
      </c>
    </row>
    <row r="425" spans="1:10" x14ac:dyDescent="0.35">
      <c r="A425">
        <v>424</v>
      </c>
      <c r="B425" s="10">
        <v>45253</v>
      </c>
      <c r="C425" s="8" t="s">
        <v>436</v>
      </c>
      <c r="D425" s="11" t="s">
        <v>9</v>
      </c>
      <c r="E425" s="12">
        <v>57</v>
      </c>
      <c r="F425" s="11" t="s">
        <v>10</v>
      </c>
      <c r="G425" s="12">
        <v>4</v>
      </c>
      <c r="H425" s="9">
        <v>300</v>
      </c>
      <c r="I425" s="9">
        <f>sales[[#This Row],[Quantity]]*sales[[#This Row],[Price per Unit]]</f>
        <v>1200</v>
      </c>
      <c r="J425" s="9">
        <f>sales[[#This Row],[Total_Sales]]*$O$6</f>
        <v>18</v>
      </c>
    </row>
    <row r="426" spans="1:10" x14ac:dyDescent="0.35">
      <c r="A426">
        <v>425</v>
      </c>
      <c r="B426" s="10">
        <v>45061</v>
      </c>
      <c r="C426" s="8" t="s">
        <v>437</v>
      </c>
      <c r="D426" s="11" t="s">
        <v>12</v>
      </c>
      <c r="E426" s="12">
        <v>55</v>
      </c>
      <c r="F426" s="11" t="s">
        <v>15</v>
      </c>
      <c r="G426" s="12">
        <v>4</v>
      </c>
      <c r="H426" s="9">
        <v>30</v>
      </c>
      <c r="I426" s="9">
        <f>sales[[#This Row],[Quantity]]*sales[[#This Row],[Price per Unit]]</f>
        <v>120</v>
      </c>
      <c r="J426" s="9">
        <f>sales[[#This Row],[Total_Sales]]*$O$6</f>
        <v>1.7999999999999998</v>
      </c>
    </row>
    <row r="427" spans="1:10" x14ac:dyDescent="0.35">
      <c r="A427">
        <v>426</v>
      </c>
      <c r="B427" s="10">
        <v>45009</v>
      </c>
      <c r="C427" s="8" t="s">
        <v>438</v>
      </c>
      <c r="D427" s="11" t="s">
        <v>9</v>
      </c>
      <c r="E427" s="12">
        <v>23</v>
      </c>
      <c r="F427" s="11" t="s">
        <v>15</v>
      </c>
      <c r="G427" s="12">
        <v>3</v>
      </c>
      <c r="H427" s="9">
        <v>50</v>
      </c>
      <c r="I427" s="9">
        <f>sales[[#This Row],[Quantity]]*sales[[#This Row],[Price per Unit]]</f>
        <v>150</v>
      </c>
      <c r="J427" s="9">
        <f>sales[[#This Row],[Total_Sales]]*$O$6</f>
        <v>2.25</v>
      </c>
    </row>
    <row r="428" spans="1:10" x14ac:dyDescent="0.35">
      <c r="A428">
        <v>427</v>
      </c>
      <c r="B428" s="10">
        <v>45153</v>
      </c>
      <c r="C428" s="8" t="s">
        <v>439</v>
      </c>
      <c r="D428" s="11" t="s">
        <v>9</v>
      </c>
      <c r="E428" s="12">
        <v>25</v>
      </c>
      <c r="F428" s="11" t="s">
        <v>15</v>
      </c>
      <c r="G428" s="12">
        <v>1</v>
      </c>
      <c r="H428" s="9">
        <v>25</v>
      </c>
      <c r="I428" s="9">
        <f>sales[[#This Row],[Quantity]]*sales[[#This Row],[Price per Unit]]</f>
        <v>25</v>
      </c>
      <c r="J428" s="9">
        <f>sales[[#This Row],[Total_Sales]]*$O$6</f>
        <v>0.375</v>
      </c>
    </row>
    <row r="429" spans="1:10" x14ac:dyDescent="0.35">
      <c r="A429">
        <v>428</v>
      </c>
      <c r="B429" s="10">
        <v>45209</v>
      </c>
      <c r="C429" s="8" t="s">
        <v>440</v>
      </c>
      <c r="D429" s="11" t="s">
        <v>12</v>
      </c>
      <c r="E429" s="12">
        <v>40</v>
      </c>
      <c r="F429" s="11" t="s">
        <v>15</v>
      </c>
      <c r="G429" s="12">
        <v>4</v>
      </c>
      <c r="H429" s="9">
        <v>50</v>
      </c>
      <c r="I429" s="9">
        <f>sales[[#This Row],[Quantity]]*sales[[#This Row],[Price per Unit]]</f>
        <v>200</v>
      </c>
      <c r="J429" s="9">
        <f>sales[[#This Row],[Total_Sales]]*$O$6</f>
        <v>3</v>
      </c>
    </row>
    <row r="430" spans="1:10" x14ac:dyDescent="0.35">
      <c r="A430">
        <v>429</v>
      </c>
      <c r="B430" s="10">
        <v>45288</v>
      </c>
      <c r="C430" s="8" t="s">
        <v>441</v>
      </c>
      <c r="D430" s="11" t="s">
        <v>9</v>
      </c>
      <c r="E430" s="12">
        <v>64</v>
      </c>
      <c r="F430" s="11" t="s">
        <v>15</v>
      </c>
      <c r="G430" s="12">
        <v>2</v>
      </c>
      <c r="H430" s="9">
        <v>25</v>
      </c>
      <c r="I430" s="9">
        <f>sales[[#This Row],[Quantity]]*sales[[#This Row],[Price per Unit]]</f>
        <v>50</v>
      </c>
      <c r="J430" s="9">
        <f>sales[[#This Row],[Total_Sales]]*$O$6</f>
        <v>0.75</v>
      </c>
    </row>
    <row r="431" spans="1:10" x14ac:dyDescent="0.35">
      <c r="A431">
        <v>430</v>
      </c>
      <c r="B431" s="10">
        <v>45145</v>
      </c>
      <c r="C431" s="8" t="s">
        <v>442</v>
      </c>
      <c r="D431" s="11" t="s">
        <v>12</v>
      </c>
      <c r="E431" s="12">
        <v>43</v>
      </c>
      <c r="F431" s="11" t="s">
        <v>15</v>
      </c>
      <c r="G431" s="12">
        <v>3</v>
      </c>
      <c r="H431" s="9">
        <v>300</v>
      </c>
      <c r="I431" s="9">
        <f>sales[[#This Row],[Quantity]]*sales[[#This Row],[Price per Unit]]</f>
        <v>900</v>
      </c>
      <c r="J431" s="9">
        <f>sales[[#This Row],[Total_Sales]]*$O$6</f>
        <v>13.5</v>
      </c>
    </row>
    <row r="432" spans="1:10" x14ac:dyDescent="0.35">
      <c r="A432">
        <v>431</v>
      </c>
      <c r="B432" s="10">
        <v>45214</v>
      </c>
      <c r="C432" s="8" t="s">
        <v>443</v>
      </c>
      <c r="D432" s="11" t="s">
        <v>9</v>
      </c>
      <c r="E432" s="12">
        <v>63</v>
      </c>
      <c r="F432" s="11" t="s">
        <v>15</v>
      </c>
      <c r="G432" s="12">
        <v>4</v>
      </c>
      <c r="H432" s="9">
        <v>300</v>
      </c>
      <c r="I432" s="9">
        <f>sales[[#This Row],[Quantity]]*sales[[#This Row],[Price per Unit]]</f>
        <v>1200</v>
      </c>
      <c r="J432" s="9">
        <f>sales[[#This Row],[Total_Sales]]*$O$6</f>
        <v>18</v>
      </c>
    </row>
    <row r="433" spans="1:10" x14ac:dyDescent="0.35">
      <c r="A433">
        <v>432</v>
      </c>
      <c r="B433" s="10">
        <v>44931</v>
      </c>
      <c r="C433" s="8" t="s">
        <v>444</v>
      </c>
      <c r="D433" s="11" t="s">
        <v>12</v>
      </c>
      <c r="E433" s="12">
        <v>60</v>
      </c>
      <c r="F433" s="11" t="s">
        <v>15</v>
      </c>
      <c r="G433" s="12">
        <v>2</v>
      </c>
      <c r="H433" s="9">
        <v>500</v>
      </c>
      <c r="I433" s="9">
        <f>sales[[#This Row],[Quantity]]*sales[[#This Row],[Price per Unit]]</f>
        <v>1000</v>
      </c>
      <c r="J433" s="9">
        <f>sales[[#This Row],[Total_Sales]]*$O$6</f>
        <v>15</v>
      </c>
    </row>
    <row r="434" spans="1:10" x14ac:dyDescent="0.35">
      <c r="A434">
        <v>433</v>
      </c>
      <c r="B434" s="10">
        <v>44984</v>
      </c>
      <c r="C434" s="8" t="s">
        <v>445</v>
      </c>
      <c r="D434" s="11" t="s">
        <v>9</v>
      </c>
      <c r="E434" s="12">
        <v>29</v>
      </c>
      <c r="F434" s="11" t="s">
        <v>10</v>
      </c>
      <c r="G434" s="12">
        <v>4</v>
      </c>
      <c r="H434" s="9">
        <v>50</v>
      </c>
      <c r="I434" s="9">
        <f>sales[[#This Row],[Quantity]]*sales[[#This Row],[Price per Unit]]</f>
        <v>200</v>
      </c>
      <c r="J434" s="9">
        <f>sales[[#This Row],[Total_Sales]]*$O$6</f>
        <v>3</v>
      </c>
    </row>
    <row r="435" spans="1:10" x14ac:dyDescent="0.35">
      <c r="A435">
        <v>434</v>
      </c>
      <c r="B435" s="10">
        <v>44965</v>
      </c>
      <c r="C435" s="8" t="s">
        <v>446</v>
      </c>
      <c r="D435" s="11" t="s">
        <v>12</v>
      </c>
      <c r="E435" s="12">
        <v>43</v>
      </c>
      <c r="F435" s="11" t="s">
        <v>15</v>
      </c>
      <c r="G435" s="12">
        <v>2</v>
      </c>
      <c r="H435" s="9">
        <v>25</v>
      </c>
      <c r="I435" s="9">
        <f>sales[[#This Row],[Quantity]]*sales[[#This Row],[Price per Unit]]</f>
        <v>50</v>
      </c>
      <c r="J435" s="9">
        <f>sales[[#This Row],[Total_Sales]]*$O$6</f>
        <v>0.75</v>
      </c>
    </row>
    <row r="436" spans="1:10" x14ac:dyDescent="0.35">
      <c r="A436">
        <v>435</v>
      </c>
      <c r="B436" s="10">
        <v>45280</v>
      </c>
      <c r="C436" s="8" t="s">
        <v>447</v>
      </c>
      <c r="D436" s="11" t="s">
        <v>12</v>
      </c>
      <c r="E436" s="12">
        <v>30</v>
      </c>
      <c r="F436" s="11" t="s">
        <v>10</v>
      </c>
      <c r="G436" s="12">
        <v>3</v>
      </c>
      <c r="H436" s="9">
        <v>300</v>
      </c>
      <c r="I436" s="9">
        <f>sales[[#This Row],[Quantity]]*sales[[#This Row],[Price per Unit]]</f>
        <v>900</v>
      </c>
      <c r="J436" s="9">
        <f>sales[[#This Row],[Total_Sales]]*$O$6</f>
        <v>13.5</v>
      </c>
    </row>
    <row r="437" spans="1:10" x14ac:dyDescent="0.35">
      <c r="A437">
        <v>436</v>
      </c>
      <c r="B437" s="10">
        <v>45003</v>
      </c>
      <c r="C437" s="8" t="s">
        <v>448</v>
      </c>
      <c r="D437" s="11" t="s">
        <v>12</v>
      </c>
      <c r="E437" s="12">
        <v>57</v>
      </c>
      <c r="F437" s="11" t="s">
        <v>13</v>
      </c>
      <c r="G437" s="12">
        <v>4</v>
      </c>
      <c r="H437" s="9">
        <v>30</v>
      </c>
      <c r="I437" s="9">
        <f>sales[[#This Row],[Quantity]]*sales[[#This Row],[Price per Unit]]</f>
        <v>120</v>
      </c>
      <c r="J437" s="9">
        <f>sales[[#This Row],[Total_Sales]]*$O$6</f>
        <v>1.7999999999999998</v>
      </c>
    </row>
    <row r="438" spans="1:10" x14ac:dyDescent="0.35">
      <c r="A438">
        <v>437</v>
      </c>
      <c r="B438" s="10">
        <v>45206</v>
      </c>
      <c r="C438" s="8" t="s">
        <v>449</v>
      </c>
      <c r="D438" s="11" t="s">
        <v>12</v>
      </c>
      <c r="E438" s="12">
        <v>35</v>
      </c>
      <c r="F438" s="11" t="s">
        <v>15</v>
      </c>
      <c r="G438" s="12">
        <v>4</v>
      </c>
      <c r="H438" s="9">
        <v>300</v>
      </c>
      <c r="I438" s="9">
        <f>sales[[#This Row],[Quantity]]*sales[[#This Row],[Price per Unit]]</f>
        <v>1200</v>
      </c>
      <c r="J438" s="9">
        <f>sales[[#This Row],[Total_Sales]]*$O$6</f>
        <v>18</v>
      </c>
    </row>
    <row r="439" spans="1:10" x14ac:dyDescent="0.35">
      <c r="A439">
        <v>438</v>
      </c>
      <c r="B439" s="10">
        <v>44945</v>
      </c>
      <c r="C439" s="8" t="s">
        <v>450</v>
      </c>
      <c r="D439" s="11" t="s">
        <v>12</v>
      </c>
      <c r="E439" s="12">
        <v>42</v>
      </c>
      <c r="F439" s="11" t="s">
        <v>13</v>
      </c>
      <c r="G439" s="12">
        <v>1</v>
      </c>
      <c r="H439" s="9">
        <v>30</v>
      </c>
      <c r="I439" s="9">
        <f>sales[[#This Row],[Quantity]]*sales[[#This Row],[Price per Unit]]</f>
        <v>30</v>
      </c>
      <c r="J439" s="9">
        <f>sales[[#This Row],[Total_Sales]]*$O$6</f>
        <v>0.44999999999999996</v>
      </c>
    </row>
    <row r="440" spans="1:10" x14ac:dyDescent="0.35">
      <c r="A440">
        <v>439</v>
      </c>
      <c r="B440" s="10">
        <v>45116</v>
      </c>
      <c r="C440" s="8" t="s">
        <v>451</v>
      </c>
      <c r="D440" s="11" t="s">
        <v>9</v>
      </c>
      <c r="E440" s="12">
        <v>50</v>
      </c>
      <c r="F440" s="11" t="s">
        <v>13</v>
      </c>
      <c r="G440" s="12">
        <v>3</v>
      </c>
      <c r="H440" s="9">
        <v>25</v>
      </c>
      <c r="I440" s="9">
        <f>sales[[#This Row],[Quantity]]*sales[[#This Row],[Price per Unit]]</f>
        <v>75</v>
      </c>
      <c r="J440" s="9">
        <f>sales[[#This Row],[Total_Sales]]*$O$6</f>
        <v>1.125</v>
      </c>
    </row>
    <row r="441" spans="1:10" x14ac:dyDescent="0.35">
      <c r="A441">
        <v>440</v>
      </c>
      <c r="B441" s="10">
        <v>45225</v>
      </c>
      <c r="C441" s="8" t="s">
        <v>452</v>
      </c>
      <c r="D441" s="11" t="s">
        <v>9</v>
      </c>
      <c r="E441" s="12">
        <v>64</v>
      </c>
      <c r="F441" s="11" t="s">
        <v>13</v>
      </c>
      <c r="G441" s="12">
        <v>2</v>
      </c>
      <c r="H441" s="9">
        <v>300</v>
      </c>
      <c r="I441" s="9">
        <f>sales[[#This Row],[Quantity]]*sales[[#This Row],[Price per Unit]]</f>
        <v>600</v>
      </c>
      <c r="J441" s="9">
        <f>sales[[#This Row],[Total_Sales]]*$O$6</f>
        <v>9</v>
      </c>
    </row>
    <row r="442" spans="1:10" x14ac:dyDescent="0.35">
      <c r="A442">
        <v>441</v>
      </c>
      <c r="B442" s="10">
        <v>45209</v>
      </c>
      <c r="C442" s="8" t="s">
        <v>453</v>
      </c>
      <c r="D442" s="11" t="s">
        <v>9</v>
      </c>
      <c r="E442" s="12">
        <v>57</v>
      </c>
      <c r="F442" s="11" t="s">
        <v>10</v>
      </c>
      <c r="G442" s="12">
        <v>4</v>
      </c>
      <c r="H442" s="9">
        <v>300</v>
      </c>
      <c r="I442" s="9">
        <f>sales[[#This Row],[Quantity]]*sales[[#This Row],[Price per Unit]]</f>
        <v>1200</v>
      </c>
      <c r="J442" s="9">
        <f>sales[[#This Row],[Total_Sales]]*$O$6</f>
        <v>18</v>
      </c>
    </row>
    <row r="443" spans="1:10" x14ac:dyDescent="0.35">
      <c r="A443">
        <v>442</v>
      </c>
      <c r="B443" s="10">
        <v>45002</v>
      </c>
      <c r="C443" s="8" t="s">
        <v>454</v>
      </c>
      <c r="D443" s="11" t="s">
        <v>12</v>
      </c>
      <c r="E443" s="12">
        <v>60</v>
      </c>
      <c r="F443" s="11" t="s">
        <v>13</v>
      </c>
      <c r="G443" s="12">
        <v>4</v>
      </c>
      <c r="H443" s="9">
        <v>25</v>
      </c>
      <c r="I443" s="9">
        <f>sales[[#This Row],[Quantity]]*sales[[#This Row],[Price per Unit]]</f>
        <v>100</v>
      </c>
      <c r="J443" s="9">
        <f>sales[[#This Row],[Total_Sales]]*$O$6</f>
        <v>1.5</v>
      </c>
    </row>
    <row r="444" spans="1:10" x14ac:dyDescent="0.35">
      <c r="A444">
        <v>443</v>
      </c>
      <c r="B444" s="10">
        <v>45147</v>
      </c>
      <c r="C444" s="8" t="s">
        <v>455</v>
      </c>
      <c r="D444" s="11" t="s">
        <v>9</v>
      </c>
      <c r="E444" s="12">
        <v>29</v>
      </c>
      <c r="F444" s="11" t="s">
        <v>13</v>
      </c>
      <c r="G444" s="12">
        <v>2</v>
      </c>
      <c r="H444" s="9">
        <v>300</v>
      </c>
      <c r="I444" s="9">
        <f>sales[[#This Row],[Quantity]]*sales[[#This Row],[Price per Unit]]</f>
        <v>600</v>
      </c>
      <c r="J444" s="9">
        <f>sales[[#This Row],[Total_Sales]]*$O$6</f>
        <v>9</v>
      </c>
    </row>
    <row r="445" spans="1:10" x14ac:dyDescent="0.35">
      <c r="A445">
        <v>444</v>
      </c>
      <c r="B445" s="10">
        <v>44992</v>
      </c>
      <c r="C445" s="8" t="s">
        <v>456</v>
      </c>
      <c r="D445" s="11" t="s">
        <v>12</v>
      </c>
      <c r="E445" s="12">
        <v>61</v>
      </c>
      <c r="F445" s="11" t="s">
        <v>13</v>
      </c>
      <c r="G445" s="12">
        <v>3</v>
      </c>
      <c r="H445" s="9">
        <v>30</v>
      </c>
      <c r="I445" s="9">
        <f>sales[[#This Row],[Quantity]]*sales[[#This Row],[Price per Unit]]</f>
        <v>90</v>
      </c>
      <c r="J445" s="9">
        <f>sales[[#This Row],[Total_Sales]]*$O$6</f>
        <v>1.3499999999999999</v>
      </c>
    </row>
    <row r="446" spans="1:10" x14ac:dyDescent="0.35">
      <c r="A446">
        <v>445</v>
      </c>
      <c r="B446" s="10">
        <v>44948</v>
      </c>
      <c r="C446" s="8" t="s">
        <v>457</v>
      </c>
      <c r="D446" s="11" t="s">
        <v>12</v>
      </c>
      <c r="E446" s="12">
        <v>53</v>
      </c>
      <c r="F446" s="11" t="s">
        <v>15</v>
      </c>
      <c r="G446" s="12">
        <v>1</v>
      </c>
      <c r="H446" s="9">
        <v>300</v>
      </c>
      <c r="I446" s="9">
        <f>sales[[#This Row],[Quantity]]*sales[[#This Row],[Price per Unit]]</f>
        <v>300</v>
      </c>
      <c r="J446" s="9">
        <f>sales[[#This Row],[Total_Sales]]*$O$6</f>
        <v>4.5</v>
      </c>
    </row>
    <row r="447" spans="1:10" x14ac:dyDescent="0.35">
      <c r="A447">
        <v>446</v>
      </c>
      <c r="B447" s="10">
        <v>45084</v>
      </c>
      <c r="C447" s="8" t="s">
        <v>458</v>
      </c>
      <c r="D447" s="11" t="s">
        <v>9</v>
      </c>
      <c r="E447" s="12">
        <v>21</v>
      </c>
      <c r="F447" s="11" t="s">
        <v>15</v>
      </c>
      <c r="G447" s="12">
        <v>1</v>
      </c>
      <c r="H447" s="9">
        <v>50</v>
      </c>
      <c r="I447" s="9">
        <f>sales[[#This Row],[Quantity]]*sales[[#This Row],[Price per Unit]]</f>
        <v>50</v>
      </c>
      <c r="J447" s="9">
        <f>sales[[#This Row],[Total_Sales]]*$O$6</f>
        <v>0.75</v>
      </c>
    </row>
    <row r="448" spans="1:10" x14ac:dyDescent="0.35">
      <c r="A448">
        <v>447</v>
      </c>
      <c r="B448" s="10">
        <v>45113</v>
      </c>
      <c r="C448" s="8" t="s">
        <v>459</v>
      </c>
      <c r="D448" s="11" t="s">
        <v>9</v>
      </c>
      <c r="E448" s="12">
        <v>22</v>
      </c>
      <c r="F448" s="11" t="s">
        <v>10</v>
      </c>
      <c r="G448" s="12">
        <v>4</v>
      </c>
      <c r="H448" s="9">
        <v>500</v>
      </c>
      <c r="I448" s="9">
        <f>sales[[#This Row],[Quantity]]*sales[[#This Row],[Price per Unit]]</f>
        <v>2000</v>
      </c>
      <c r="J448" s="9">
        <f>sales[[#This Row],[Total_Sales]]*$O$6</f>
        <v>30</v>
      </c>
    </row>
    <row r="449" spans="1:10" x14ac:dyDescent="0.35">
      <c r="A449">
        <v>448</v>
      </c>
      <c r="B449" s="10">
        <v>44947</v>
      </c>
      <c r="C449" s="8" t="s">
        <v>460</v>
      </c>
      <c r="D449" s="11" t="s">
        <v>12</v>
      </c>
      <c r="E449" s="12">
        <v>54</v>
      </c>
      <c r="F449" s="11" t="s">
        <v>10</v>
      </c>
      <c r="G449" s="12">
        <v>2</v>
      </c>
      <c r="H449" s="9">
        <v>30</v>
      </c>
      <c r="I449" s="9">
        <f>sales[[#This Row],[Quantity]]*sales[[#This Row],[Price per Unit]]</f>
        <v>60</v>
      </c>
      <c r="J449" s="9">
        <f>sales[[#This Row],[Total_Sales]]*$O$6</f>
        <v>0.89999999999999991</v>
      </c>
    </row>
    <row r="450" spans="1:10" x14ac:dyDescent="0.35">
      <c r="A450">
        <v>449</v>
      </c>
      <c r="B450" s="10">
        <v>45110</v>
      </c>
      <c r="C450" s="8" t="s">
        <v>461</v>
      </c>
      <c r="D450" s="11" t="s">
        <v>9</v>
      </c>
      <c r="E450" s="12">
        <v>25</v>
      </c>
      <c r="F450" s="11" t="s">
        <v>15</v>
      </c>
      <c r="G450" s="12">
        <v>4</v>
      </c>
      <c r="H450" s="9">
        <v>50</v>
      </c>
      <c r="I450" s="9">
        <f>sales[[#This Row],[Quantity]]*sales[[#This Row],[Price per Unit]]</f>
        <v>200</v>
      </c>
      <c r="J450" s="9">
        <f>sales[[#This Row],[Total_Sales]]*$O$6</f>
        <v>3</v>
      </c>
    </row>
    <row r="451" spans="1:10" x14ac:dyDescent="0.35">
      <c r="A451">
        <v>450</v>
      </c>
      <c r="B451" s="10">
        <v>45034</v>
      </c>
      <c r="C451" s="8" t="s">
        <v>462</v>
      </c>
      <c r="D451" s="11" t="s">
        <v>12</v>
      </c>
      <c r="E451" s="12">
        <v>59</v>
      </c>
      <c r="F451" s="11" t="s">
        <v>10</v>
      </c>
      <c r="G451" s="12">
        <v>2</v>
      </c>
      <c r="H451" s="9">
        <v>25</v>
      </c>
      <c r="I451" s="9">
        <f>sales[[#This Row],[Quantity]]*sales[[#This Row],[Price per Unit]]</f>
        <v>50</v>
      </c>
      <c r="J451" s="9">
        <f>sales[[#This Row],[Total_Sales]]*$O$6</f>
        <v>0.75</v>
      </c>
    </row>
    <row r="452" spans="1:10" x14ac:dyDescent="0.35">
      <c r="A452">
        <v>451</v>
      </c>
      <c r="B452" s="10">
        <v>45276</v>
      </c>
      <c r="C452" s="8" t="s">
        <v>463</v>
      </c>
      <c r="D452" s="11" t="s">
        <v>12</v>
      </c>
      <c r="E452" s="12">
        <v>45</v>
      </c>
      <c r="F452" s="11" t="s">
        <v>15</v>
      </c>
      <c r="G452" s="12">
        <v>1</v>
      </c>
      <c r="H452" s="9">
        <v>30</v>
      </c>
      <c r="I452" s="9">
        <f>sales[[#This Row],[Quantity]]*sales[[#This Row],[Price per Unit]]</f>
        <v>30</v>
      </c>
      <c r="J452" s="9">
        <f>sales[[#This Row],[Total_Sales]]*$O$6</f>
        <v>0.44999999999999996</v>
      </c>
    </row>
    <row r="453" spans="1:10" x14ac:dyDescent="0.35">
      <c r="A453">
        <v>452</v>
      </c>
      <c r="B453" s="10">
        <v>45054</v>
      </c>
      <c r="C453" s="8" t="s">
        <v>464</v>
      </c>
      <c r="D453" s="11" t="s">
        <v>12</v>
      </c>
      <c r="E453" s="12">
        <v>48</v>
      </c>
      <c r="F453" s="11" t="s">
        <v>13</v>
      </c>
      <c r="G453" s="12">
        <v>3</v>
      </c>
      <c r="H453" s="9">
        <v>500</v>
      </c>
      <c r="I453" s="9">
        <f>sales[[#This Row],[Quantity]]*sales[[#This Row],[Price per Unit]]</f>
        <v>1500</v>
      </c>
      <c r="J453" s="9">
        <f>sales[[#This Row],[Total_Sales]]*$O$6</f>
        <v>22.5</v>
      </c>
    </row>
    <row r="454" spans="1:10" x14ac:dyDescent="0.35">
      <c r="A454">
        <v>453</v>
      </c>
      <c r="B454" s="10">
        <v>45268</v>
      </c>
      <c r="C454" s="8" t="s">
        <v>465</v>
      </c>
      <c r="D454" s="11" t="s">
        <v>12</v>
      </c>
      <c r="E454" s="12">
        <v>26</v>
      </c>
      <c r="F454" s="11" t="s">
        <v>13</v>
      </c>
      <c r="G454" s="12">
        <v>2</v>
      </c>
      <c r="H454" s="9">
        <v>500</v>
      </c>
      <c r="I454" s="9">
        <f>sales[[#This Row],[Quantity]]*sales[[#This Row],[Price per Unit]]</f>
        <v>1000</v>
      </c>
      <c r="J454" s="9">
        <f>sales[[#This Row],[Total_Sales]]*$O$6</f>
        <v>15</v>
      </c>
    </row>
    <row r="455" spans="1:10" x14ac:dyDescent="0.35">
      <c r="A455">
        <v>454</v>
      </c>
      <c r="B455" s="10">
        <v>44979</v>
      </c>
      <c r="C455" s="8" t="s">
        <v>466</v>
      </c>
      <c r="D455" s="11" t="s">
        <v>12</v>
      </c>
      <c r="E455" s="12">
        <v>46</v>
      </c>
      <c r="F455" s="11" t="s">
        <v>10</v>
      </c>
      <c r="G455" s="12">
        <v>1</v>
      </c>
      <c r="H455" s="9">
        <v>25</v>
      </c>
      <c r="I455" s="9">
        <f>sales[[#This Row],[Quantity]]*sales[[#This Row],[Price per Unit]]</f>
        <v>25</v>
      </c>
      <c r="J455" s="9">
        <f>sales[[#This Row],[Total_Sales]]*$O$6</f>
        <v>0.375</v>
      </c>
    </row>
    <row r="456" spans="1:10" x14ac:dyDescent="0.35">
      <c r="A456">
        <v>455</v>
      </c>
      <c r="B456" s="10">
        <v>45108</v>
      </c>
      <c r="C456" s="8" t="s">
        <v>467</v>
      </c>
      <c r="D456" s="11" t="s">
        <v>9</v>
      </c>
      <c r="E456" s="12">
        <v>31</v>
      </c>
      <c r="F456" s="11" t="s">
        <v>15</v>
      </c>
      <c r="G456" s="12">
        <v>4</v>
      </c>
      <c r="H456" s="9">
        <v>25</v>
      </c>
      <c r="I456" s="9">
        <f>sales[[#This Row],[Quantity]]*sales[[#This Row],[Price per Unit]]</f>
        <v>100</v>
      </c>
      <c r="J456" s="9">
        <f>sales[[#This Row],[Total_Sales]]*$O$6</f>
        <v>1.5</v>
      </c>
    </row>
    <row r="457" spans="1:10" x14ac:dyDescent="0.35">
      <c r="A457">
        <v>456</v>
      </c>
      <c r="B457" s="10">
        <v>45213</v>
      </c>
      <c r="C457" s="8" t="s">
        <v>468</v>
      </c>
      <c r="D457" s="11" t="s">
        <v>9</v>
      </c>
      <c r="E457" s="12">
        <v>57</v>
      </c>
      <c r="F457" s="11" t="s">
        <v>15</v>
      </c>
      <c r="G457" s="12">
        <v>2</v>
      </c>
      <c r="H457" s="9">
        <v>30</v>
      </c>
      <c r="I457" s="9">
        <f>sales[[#This Row],[Quantity]]*sales[[#This Row],[Price per Unit]]</f>
        <v>60</v>
      </c>
      <c r="J457" s="9">
        <f>sales[[#This Row],[Total_Sales]]*$O$6</f>
        <v>0.89999999999999991</v>
      </c>
    </row>
    <row r="458" spans="1:10" x14ac:dyDescent="0.35">
      <c r="A458">
        <v>457</v>
      </c>
      <c r="B458" s="10">
        <v>45135</v>
      </c>
      <c r="C458" s="8" t="s">
        <v>469</v>
      </c>
      <c r="D458" s="11" t="s">
        <v>12</v>
      </c>
      <c r="E458" s="12">
        <v>58</v>
      </c>
      <c r="F458" s="11" t="s">
        <v>10</v>
      </c>
      <c r="G458" s="12">
        <v>3</v>
      </c>
      <c r="H458" s="9">
        <v>300</v>
      </c>
      <c r="I458" s="9">
        <f>sales[[#This Row],[Quantity]]*sales[[#This Row],[Price per Unit]]</f>
        <v>900</v>
      </c>
      <c r="J458" s="9">
        <f>sales[[#This Row],[Total_Sales]]*$O$6</f>
        <v>13.5</v>
      </c>
    </row>
    <row r="459" spans="1:10" x14ac:dyDescent="0.35">
      <c r="A459">
        <v>458</v>
      </c>
      <c r="B459" s="10">
        <v>45244</v>
      </c>
      <c r="C459" s="8" t="s">
        <v>470</v>
      </c>
      <c r="D459" s="11" t="s">
        <v>12</v>
      </c>
      <c r="E459" s="12">
        <v>39</v>
      </c>
      <c r="F459" s="11" t="s">
        <v>15</v>
      </c>
      <c r="G459" s="12">
        <v>4</v>
      </c>
      <c r="H459" s="9">
        <v>25</v>
      </c>
      <c r="I459" s="9">
        <f>sales[[#This Row],[Quantity]]*sales[[#This Row],[Price per Unit]]</f>
        <v>100</v>
      </c>
      <c r="J459" s="9">
        <f>sales[[#This Row],[Total_Sales]]*$O$6</f>
        <v>1.5</v>
      </c>
    </row>
    <row r="460" spans="1:10" x14ac:dyDescent="0.35">
      <c r="A460">
        <v>459</v>
      </c>
      <c r="B460" s="10">
        <v>45006</v>
      </c>
      <c r="C460" s="8" t="s">
        <v>471</v>
      </c>
      <c r="D460" s="11" t="s">
        <v>9</v>
      </c>
      <c r="E460" s="12">
        <v>28</v>
      </c>
      <c r="F460" s="11" t="s">
        <v>13</v>
      </c>
      <c r="G460" s="12">
        <v>4</v>
      </c>
      <c r="H460" s="9">
        <v>300</v>
      </c>
      <c r="I460" s="9">
        <f>sales[[#This Row],[Quantity]]*sales[[#This Row],[Price per Unit]]</f>
        <v>1200</v>
      </c>
      <c r="J460" s="9">
        <f>sales[[#This Row],[Total_Sales]]*$O$6</f>
        <v>18</v>
      </c>
    </row>
    <row r="461" spans="1:10" x14ac:dyDescent="0.35">
      <c r="A461">
        <v>460</v>
      </c>
      <c r="B461" s="10">
        <v>45048</v>
      </c>
      <c r="C461" s="8" t="s">
        <v>472</v>
      </c>
      <c r="D461" s="11" t="s">
        <v>9</v>
      </c>
      <c r="E461" s="12">
        <v>40</v>
      </c>
      <c r="F461" s="11" t="s">
        <v>10</v>
      </c>
      <c r="G461" s="12">
        <v>1</v>
      </c>
      <c r="H461" s="9">
        <v>50</v>
      </c>
      <c r="I461" s="9">
        <f>sales[[#This Row],[Quantity]]*sales[[#This Row],[Price per Unit]]</f>
        <v>50</v>
      </c>
      <c r="J461" s="9">
        <f>sales[[#This Row],[Total_Sales]]*$O$6</f>
        <v>0.75</v>
      </c>
    </row>
    <row r="462" spans="1:10" x14ac:dyDescent="0.35">
      <c r="A462">
        <v>461</v>
      </c>
      <c r="B462" s="10">
        <v>45010</v>
      </c>
      <c r="C462" s="8" t="s">
        <v>473</v>
      </c>
      <c r="D462" s="11" t="s">
        <v>12</v>
      </c>
      <c r="E462" s="12">
        <v>18</v>
      </c>
      <c r="F462" s="11" t="s">
        <v>10</v>
      </c>
      <c r="G462" s="12">
        <v>2</v>
      </c>
      <c r="H462" s="9">
        <v>500</v>
      </c>
      <c r="I462" s="9">
        <f>sales[[#This Row],[Quantity]]*sales[[#This Row],[Price per Unit]]</f>
        <v>1000</v>
      </c>
      <c r="J462" s="9">
        <f>sales[[#This Row],[Total_Sales]]*$O$6</f>
        <v>15</v>
      </c>
    </row>
    <row r="463" spans="1:10" x14ac:dyDescent="0.35">
      <c r="A463">
        <v>462</v>
      </c>
      <c r="B463" s="10">
        <v>45017</v>
      </c>
      <c r="C463" s="8" t="s">
        <v>474</v>
      </c>
      <c r="D463" s="11" t="s">
        <v>9</v>
      </c>
      <c r="E463" s="12">
        <v>63</v>
      </c>
      <c r="F463" s="11" t="s">
        <v>15</v>
      </c>
      <c r="G463" s="12">
        <v>4</v>
      </c>
      <c r="H463" s="9">
        <v>300</v>
      </c>
      <c r="I463" s="9">
        <f>sales[[#This Row],[Quantity]]*sales[[#This Row],[Price per Unit]]</f>
        <v>1200</v>
      </c>
      <c r="J463" s="9">
        <f>sales[[#This Row],[Total_Sales]]*$O$6</f>
        <v>18</v>
      </c>
    </row>
    <row r="464" spans="1:10" x14ac:dyDescent="0.35">
      <c r="A464">
        <v>463</v>
      </c>
      <c r="B464" s="10">
        <v>45138</v>
      </c>
      <c r="C464" s="8" t="s">
        <v>475</v>
      </c>
      <c r="D464" s="11" t="s">
        <v>12</v>
      </c>
      <c r="E464" s="12">
        <v>54</v>
      </c>
      <c r="F464" s="11" t="s">
        <v>10</v>
      </c>
      <c r="G464" s="12">
        <v>3</v>
      </c>
      <c r="H464" s="9">
        <v>500</v>
      </c>
      <c r="I464" s="9">
        <f>sales[[#This Row],[Quantity]]*sales[[#This Row],[Price per Unit]]</f>
        <v>1500</v>
      </c>
      <c r="J464" s="9">
        <f>sales[[#This Row],[Total_Sales]]*$O$6</f>
        <v>22.5</v>
      </c>
    </row>
    <row r="465" spans="1:10" x14ac:dyDescent="0.35">
      <c r="A465">
        <v>464</v>
      </c>
      <c r="B465" s="10">
        <v>44939</v>
      </c>
      <c r="C465" s="8" t="s">
        <v>476</v>
      </c>
      <c r="D465" s="11" t="s">
        <v>9</v>
      </c>
      <c r="E465" s="12">
        <v>38</v>
      </c>
      <c r="F465" s="11" t="s">
        <v>15</v>
      </c>
      <c r="G465" s="12">
        <v>2</v>
      </c>
      <c r="H465" s="9">
        <v>300</v>
      </c>
      <c r="I465" s="9">
        <f>sales[[#This Row],[Quantity]]*sales[[#This Row],[Price per Unit]]</f>
        <v>600</v>
      </c>
      <c r="J465" s="9">
        <f>sales[[#This Row],[Total_Sales]]*$O$6</f>
        <v>9</v>
      </c>
    </row>
    <row r="466" spans="1:10" x14ac:dyDescent="0.35">
      <c r="A466">
        <v>465</v>
      </c>
      <c r="B466" s="10">
        <v>45018</v>
      </c>
      <c r="C466" s="8" t="s">
        <v>477</v>
      </c>
      <c r="D466" s="11" t="s">
        <v>12</v>
      </c>
      <c r="E466" s="12">
        <v>43</v>
      </c>
      <c r="F466" s="11" t="s">
        <v>15</v>
      </c>
      <c r="G466" s="12">
        <v>3</v>
      </c>
      <c r="H466" s="9">
        <v>50</v>
      </c>
      <c r="I466" s="9">
        <f>sales[[#This Row],[Quantity]]*sales[[#This Row],[Price per Unit]]</f>
        <v>150</v>
      </c>
      <c r="J466" s="9">
        <f>sales[[#This Row],[Total_Sales]]*$O$6</f>
        <v>2.25</v>
      </c>
    </row>
    <row r="467" spans="1:10" x14ac:dyDescent="0.35">
      <c r="A467">
        <v>466</v>
      </c>
      <c r="B467" s="10">
        <v>45097</v>
      </c>
      <c r="C467" s="8" t="s">
        <v>478</v>
      </c>
      <c r="D467" s="11" t="s">
        <v>9</v>
      </c>
      <c r="E467" s="12">
        <v>63</v>
      </c>
      <c r="F467" s="11" t="s">
        <v>15</v>
      </c>
      <c r="G467" s="12">
        <v>4</v>
      </c>
      <c r="H467" s="9">
        <v>25</v>
      </c>
      <c r="I467" s="9">
        <f>sales[[#This Row],[Quantity]]*sales[[#This Row],[Price per Unit]]</f>
        <v>100</v>
      </c>
      <c r="J467" s="9">
        <f>sales[[#This Row],[Total_Sales]]*$O$6</f>
        <v>1.5</v>
      </c>
    </row>
    <row r="468" spans="1:10" x14ac:dyDescent="0.35">
      <c r="A468">
        <v>467</v>
      </c>
      <c r="B468" s="10">
        <v>45137</v>
      </c>
      <c r="C468" s="8" t="s">
        <v>479</v>
      </c>
      <c r="D468" s="11" t="s">
        <v>12</v>
      </c>
      <c r="E468" s="12">
        <v>53</v>
      </c>
      <c r="F468" s="11" t="s">
        <v>15</v>
      </c>
      <c r="G468" s="12">
        <v>3</v>
      </c>
      <c r="H468" s="9">
        <v>50</v>
      </c>
      <c r="I468" s="9">
        <f>sales[[#This Row],[Quantity]]*sales[[#This Row],[Price per Unit]]</f>
        <v>150</v>
      </c>
      <c r="J468" s="9">
        <f>sales[[#This Row],[Total_Sales]]*$O$6</f>
        <v>2.25</v>
      </c>
    </row>
    <row r="469" spans="1:10" x14ac:dyDescent="0.35">
      <c r="A469">
        <v>468</v>
      </c>
      <c r="B469" s="10">
        <v>45269</v>
      </c>
      <c r="C469" s="8" t="s">
        <v>480</v>
      </c>
      <c r="D469" s="11" t="s">
        <v>9</v>
      </c>
      <c r="E469" s="12">
        <v>40</v>
      </c>
      <c r="F469" s="11" t="s">
        <v>15</v>
      </c>
      <c r="G469" s="12">
        <v>1</v>
      </c>
      <c r="H469" s="9">
        <v>25</v>
      </c>
      <c r="I469" s="9">
        <f>sales[[#This Row],[Quantity]]*sales[[#This Row],[Price per Unit]]</f>
        <v>25</v>
      </c>
      <c r="J469" s="9">
        <f>sales[[#This Row],[Total_Sales]]*$O$6</f>
        <v>0.375</v>
      </c>
    </row>
    <row r="470" spans="1:10" x14ac:dyDescent="0.35">
      <c r="A470">
        <v>469</v>
      </c>
      <c r="B470" s="10">
        <v>45054</v>
      </c>
      <c r="C470" s="8" t="s">
        <v>481</v>
      </c>
      <c r="D470" s="11" t="s">
        <v>9</v>
      </c>
      <c r="E470" s="12">
        <v>18</v>
      </c>
      <c r="F470" s="11" t="s">
        <v>10</v>
      </c>
      <c r="G470" s="12">
        <v>3</v>
      </c>
      <c r="H470" s="9">
        <v>25</v>
      </c>
      <c r="I470" s="9">
        <f>sales[[#This Row],[Quantity]]*sales[[#This Row],[Price per Unit]]</f>
        <v>75</v>
      </c>
      <c r="J470" s="9">
        <f>sales[[#This Row],[Total_Sales]]*$O$6</f>
        <v>1.125</v>
      </c>
    </row>
    <row r="471" spans="1:10" x14ac:dyDescent="0.35">
      <c r="A471">
        <v>470</v>
      </c>
      <c r="B471" s="10">
        <v>45063</v>
      </c>
      <c r="C471" s="8" t="s">
        <v>482</v>
      </c>
      <c r="D471" s="11" t="s">
        <v>12</v>
      </c>
      <c r="E471" s="12">
        <v>57</v>
      </c>
      <c r="F471" s="11" t="s">
        <v>13</v>
      </c>
      <c r="G471" s="12">
        <v>2</v>
      </c>
      <c r="H471" s="9">
        <v>500</v>
      </c>
      <c r="I471" s="9">
        <f>sales[[#This Row],[Quantity]]*sales[[#This Row],[Price per Unit]]</f>
        <v>1000</v>
      </c>
      <c r="J471" s="9">
        <f>sales[[#This Row],[Total_Sales]]*$O$6</f>
        <v>15</v>
      </c>
    </row>
    <row r="472" spans="1:10" x14ac:dyDescent="0.35">
      <c r="A472">
        <v>471</v>
      </c>
      <c r="B472" s="10">
        <v>45008</v>
      </c>
      <c r="C472" s="8" t="s">
        <v>483</v>
      </c>
      <c r="D472" s="11" t="s">
        <v>9</v>
      </c>
      <c r="E472" s="12">
        <v>32</v>
      </c>
      <c r="F472" s="11" t="s">
        <v>13</v>
      </c>
      <c r="G472" s="12">
        <v>3</v>
      </c>
      <c r="H472" s="9">
        <v>50</v>
      </c>
      <c r="I472" s="9">
        <f>sales[[#This Row],[Quantity]]*sales[[#This Row],[Price per Unit]]</f>
        <v>150</v>
      </c>
      <c r="J472" s="9">
        <f>sales[[#This Row],[Total_Sales]]*$O$6</f>
        <v>2.25</v>
      </c>
    </row>
    <row r="473" spans="1:10" x14ac:dyDescent="0.35">
      <c r="A473">
        <v>472</v>
      </c>
      <c r="B473" s="10">
        <v>45286</v>
      </c>
      <c r="C473" s="8" t="s">
        <v>484</v>
      </c>
      <c r="D473" s="11" t="s">
        <v>12</v>
      </c>
      <c r="E473" s="12">
        <v>38</v>
      </c>
      <c r="F473" s="11" t="s">
        <v>10</v>
      </c>
      <c r="G473" s="12">
        <v>3</v>
      </c>
      <c r="H473" s="9">
        <v>300</v>
      </c>
      <c r="I473" s="9">
        <f>sales[[#This Row],[Quantity]]*sales[[#This Row],[Price per Unit]]</f>
        <v>900</v>
      </c>
      <c r="J473" s="9">
        <f>sales[[#This Row],[Total_Sales]]*$O$6</f>
        <v>13.5</v>
      </c>
    </row>
    <row r="474" spans="1:10" x14ac:dyDescent="0.35">
      <c r="A474">
        <v>473</v>
      </c>
      <c r="B474" s="10">
        <v>44982</v>
      </c>
      <c r="C474" s="8" t="s">
        <v>485</v>
      </c>
      <c r="D474" s="11" t="s">
        <v>9</v>
      </c>
      <c r="E474" s="12">
        <v>64</v>
      </c>
      <c r="F474" s="11" t="s">
        <v>10</v>
      </c>
      <c r="G474" s="12">
        <v>1</v>
      </c>
      <c r="H474" s="9">
        <v>50</v>
      </c>
      <c r="I474" s="9">
        <f>sales[[#This Row],[Quantity]]*sales[[#This Row],[Price per Unit]]</f>
        <v>50</v>
      </c>
      <c r="J474" s="9">
        <f>sales[[#This Row],[Total_Sales]]*$O$6</f>
        <v>0.75</v>
      </c>
    </row>
    <row r="475" spans="1:10" x14ac:dyDescent="0.35">
      <c r="A475">
        <v>474</v>
      </c>
      <c r="B475" s="10">
        <v>45122</v>
      </c>
      <c r="C475" s="8" t="s">
        <v>486</v>
      </c>
      <c r="D475" s="11" t="s">
        <v>12</v>
      </c>
      <c r="E475" s="12">
        <v>26</v>
      </c>
      <c r="F475" s="11" t="s">
        <v>13</v>
      </c>
      <c r="G475" s="12">
        <v>3</v>
      </c>
      <c r="H475" s="9">
        <v>500</v>
      </c>
      <c r="I475" s="9">
        <f>sales[[#This Row],[Quantity]]*sales[[#This Row],[Price per Unit]]</f>
        <v>1500</v>
      </c>
      <c r="J475" s="9">
        <f>sales[[#This Row],[Total_Sales]]*$O$6</f>
        <v>22.5</v>
      </c>
    </row>
    <row r="476" spans="1:10" x14ac:dyDescent="0.35">
      <c r="A476">
        <v>475</v>
      </c>
      <c r="B476" s="10">
        <v>44946</v>
      </c>
      <c r="C476" s="8" t="s">
        <v>487</v>
      </c>
      <c r="D476" s="11" t="s">
        <v>9</v>
      </c>
      <c r="E476" s="12">
        <v>26</v>
      </c>
      <c r="F476" s="11" t="s">
        <v>13</v>
      </c>
      <c r="G476" s="12">
        <v>3</v>
      </c>
      <c r="H476" s="9">
        <v>25</v>
      </c>
      <c r="I476" s="9">
        <f>sales[[#This Row],[Quantity]]*sales[[#This Row],[Price per Unit]]</f>
        <v>75</v>
      </c>
      <c r="J476" s="9">
        <f>sales[[#This Row],[Total_Sales]]*$O$6</f>
        <v>1.125</v>
      </c>
    </row>
    <row r="477" spans="1:10" x14ac:dyDescent="0.35">
      <c r="A477">
        <v>476</v>
      </c>
      <c r="B477" s="10">
        <v>45167</v>
      </c>
      <c r="C477" s="8" t="s">
        <v>488</v>
      </c>
      <c r="D477" s="11" t="s">
        <v>12</v>
      </c>
      <c r="E477" s="12">
        <v>27</v>
      </c>
      <c r="F477" s="11" t="s">
        <v>13</v>
      </c>
      <c r="G477" s="12">
        <v>4</v>
      </c>
      <c r="H477" s="9">
        <v>500</v>
      </c>
      <c r="I477" s="9">
        <f>sales[[#This Row],[Quantity]]*sales[[#This Row],[Price per Unit]]</f>
        <v>2000</v>
      </c>
      <c r="J477" s="9">
        <f>sales[[#This Row],[Total_Sales]]*$O$6</f>
        <v>30</v>
      </c>
    </row>
    <row r="478" spans="1:10" x14ac:dyDescent="0.35">
      <c r="A478">
        <v>477</v>
      </c>
      <c r="B478" s="10">
        <v>45040</v>
      </c>
      <c r="C478" s="8" t="s">
        <v>489</v>
      </c>
      <c r="D478" s="11" t="s">
        <v>9</v>
      </c>
      <c r="E478" s="12">
        <v>43</v>
      </c>
      <c r="F478" s="11" t="s">
        <v>13</v>
      </c>
      <c r="G478" s="12">
        <v>4</v>
      </c>
      <c r="H478" s="9">
        <v>30</v>
      </c>
      <c r="I478" s="9">
        <f>sales[[#This Row],[Quantity]]*sales[[#This Row],[Price per Unit]]</f>
        <v>120</v>
      </c>
      <c r="J478" s="9">
        <f>sales[[#This Row],[Total_Sales]]*$O$6</f>
        <v>1.7999999999999998</v>
      </c>
    </row>
    <row r="479" spans="1:10" x14ac:dyDescent="0.35">
      <c r="A479">
        <v>478</v>
      </c>
      <c r="B479" s="10">
        <v>45029</v>
      </c>
      <c r="C479" s="8" t="s">
        <v>490</v>
      </c>
      <c r="D479" s="11" t="s">
        <v>12</v>
      </c>
      <c r="E479" s="12">
        <v>58</v>
      </c>
      <c r="F479" s="11" t="s">
        <v>13</v>
      </c>
      <c r="G479" s="12">
        <v>2</v>
      </c>
      <c r="H479" s="9">
        <v>30</v>
      </c>
      <c r="I479" s="9">
        <f>sales[[#This Row],[Quantity]]*sales[[#This Row],[Price per Unit]]</f>
        <v>60</v>
      </c>
      <c r="J479" s="9">
        <f>sales[[#This Row],[Total_Sales]]*$O$6</f>
        <v>0.89999999999999991</v>
      </c>
    </row>
    <row r="480" spans="1:10" x14ac:dyDescent="0.35">
      <c r="A480">
        <v>479</v>
      </c>
      <c r="B480" s="10">
        <v>45162</v>
      </c>
      <c r="C480" s="8" t="s">
        <v>491</v>
      </c>
      <c r="D480" s="11" t="s">
        <v>9</v>
      </c>
      <c r="E480" s="12">
        <v>52</v>
      </c>
      <c r="F480" s="11" t="s">
        <v>15</v>
      </c>
      <c r="G480" s="12">
        <v>4</v>
      </c>
      <c r="H480" s="9">
        <v>300</v>
      </c>
      <c r="I480" s="9">
        <f>sales[[#This Row],[Quantity]]*sales[[#This Row],[Price per Unit]]</f>
        <v>1200</v>
      </c>
      <c r="J480" s="9">
        <f>sales[[#This Row],[Total_Sales]]*$O$6</f>
        <v>18</v>
      </c>
    </row>
    <row r="481" spans="1:10" x14ac:dyDescent="0.35">
      <c r="A481">
        <v>480</v>
      </c>
      <c r="B481" s="10">
        <v>45106</v>
      </c>
      <c r="C481" s="8" t="s">
        <v>492</v>
      </c>
      <c r="D481" s="11" t="s">
        <v>12</v>
      </c>
      <c r="E481" s="12">
        <v>42</v>
      </c>
      <c r="F481" s="11" t="s">
        <v>10</v>
      </c>
      <c r="G481" s="12">
        <v>4</v>
      </c>
      <c r="H481" s="9">
        <v>500</v>
      </c>
      <c r="I481" s="9">
        <f>sales[[#This Row],[Quantity]]*sales[[#This Row],[Price per Unit]]</f>
        <v>2000</v>
      </c>
      <c r="J481" s="9">
        <f>sales[[#This Row],[Total_Sales]]*$O$6</f>
        <v>30</v>
      </c>
    </row>
    <row r="482" spans="1:10" x14ac:dyDescent="0.35">
      <c r="A482">
        <v>481</v>
      </c>
      <c r="B482" s="10">
        <v>45083</v>
      </c>
      <c r="C482" s="8" t="s">
        <v>493</v>
      </c>
      <c r="D482" s="11" t="s">
        <v>12</v>
      </c>
      <c r="E482" s="12">
        <v>43</v>
      </c>
      <c r="F482" s="11" t="s">
        <v>15</v>
      </c>
      <c r="G482" s="12">
        <v>4</v>
      </c>
      <c r="H482" s="9">
        <v>300</v>
      </c>
      <c r="I482" s="9">
        <f>sales[[#This Row],[Quantity]]*sales[[#This Row],[Price per Unit]]</f>
        <v>1200</v>
      </c>
      <c r="J482" s="9">
        <f>sales[[#This Row],[Total_Sales]]*$O$6</f>
        <v>18</v>
      </c>
    </row>
    <row r="483" spans="1:10" x14ac:dyDescent="0.35">
      <c r="A483">
        <v>482</v>
      </c>
      <c r="B483" s="10">
        <v>45043</v>
      </c>
      <c r="C483" s="8" t="s">
        <v>494</v>
      </c>
      <c r="D483" s="11" t="s">
        <v>12</v>
      </c>
      <c r="E483" s="12">
        <v>28</v>
      </c>
      <c r="F483" s="11" t="s">
        <v>13</v>
      </c>
      <c r="G483" s="12">
        <v>4</v>
      </c>
      <c r="H483" s="9">
        <v>300</v>
      </c>
      <c r="I483" s="9">
        <f>sales[[#This Row],[Quantity]]*sales[[#This Row],[Price per Unit]]</f>
        <v>1200</v>
      </c>
      <c r="J483" s="9">
        <f>sales[[#This Row],[Total_Sales]]*$O$6</f>
        <v>18</v>
      </c>
    </row>
    <row r="484" spans="1:10" x14ac:dyDescent="0.35">
      <c r="A484">
        <v>483</v>
      </c>
      <c r="B484" s="10">
        <v>45041</v>
      </c>
      <c r="C484" s="8" t="s">
        <v>495</v>
      </c>
      <c r="D484" s="11" t="s">
        <v>9</v>
      </c>
      <c r="E484" s="12">
        <v>55</v>
      </c>
      <c r="F484" s="11" t="s">
        <v>13</v>
      </c>
      <c r="G484" s="12">
        <v>1</v>
      </c>
      <c r="H484" s="9">
        <v>30</v>
      </c>
      <c r="I484" s="9">
        <f>sales[[#This Row],[Quantity]]*sales[[#This Row],[Price per Unit]]</f>
        <v>30</v>
      </c>
      <c r="J484" s="9">
        <f>sales[[#This Row],[Total_Sales]]*$O$6</f>
        <v>0.44999999999999996</v>
      </c>
    </row>
    <row r="485" spans="1:10" x14ac:dyDescent="0.35">
      <c r="A485">
        <v>484</v>
      </c>
      <c r="B485" s="10">
        <v>44939</v>
      </c>
      <c r="C485" s="8" t="s">
        <v>496</v>
      </c>
      <c r="D485" s="11" t="s">
        <v>12</v>
      </c>
      <c r="E485" s="12">
        <v>19</v>
      </c>
      <c r="F485" s="11" t="s">
        <v>13</v>
      </c>
      <c r="G485" s="12">
        <v>4</v>
      </c>
      <c r="H485" s="9">
        <v>300</v>
      </c>
      <c r="I485" s="9">
        <f>sales[[#This Row],[Quantity]]*sales[[#This Row],[Price per Unit]]</f>
        <v>1200</v>
      </c>
      <c r="J485" s="9">
        <f>sales[[#This Row],[Total_Sales]]*$O$6</f>
        <v>18</v>
      </c>
    </row>
    <row r="486" spans="1:10" x14ac:dyDescent="0.35">
      <c r="A486">
        <v>485</v>
      </c>
      <c r="B486" s="10">
        <v>45264</v>
      </c>
      <c r="C486" s="8" t="s">
        <v>497</v>
      </c>
      <c r="D486" s="11" t="s">
        <v>9</v>
      </c>
      <c r="E486" s="12">
        <v>24</v>
      </c>
      <c r="F486" s="11" t="s">
        <v>15</v>
      </c>
      <c r="G486" s="12">
        <v>1</v>
      </c>
      <c r="H486" s="9">
        <v>30</v>
      </c>
      <c r="I486" s="9">
        <f>sales[[#This Row],[Quantity]]*sales[[#This Row],[Price per Unit]]</f>
        <v>30</v>
      </c>
      <c r="J486" s="9">
        <f>sales[[#This Row],[Total_Sales]]*$O$6</f>
        <v>0.44999999999999996</v>
      </c>
    </row>
    <row r="487" spans="1:10" x14ac:dyDescent="0.35">
      <c r="A487">
        <v>486</v>
      </c>
      <c r="B487" s="10">
        <v>45025</v>
      </c>
      <c r="C487" s="8" t="s">
        <v>498</v>
      </c>
      <c r="D487" s="11" t="s">
        <v>12</v>
      </c>
      <c r="E487" s="12">
        <v>35</v>
      </c>
      <c r="F487" s="11" t="s">
        <v>15</v>
      </c>
      <c r="G487" s="12">
        <v>1</v>
      </c>
      <c r="H487" s="9">
        <v>25</v>
      </c>
      <c r="I487" s="9">
        <f>sales[[#This Row],[Quantity]]*sales[[#This Row],[Price per Unit]]</f>
        <v>25</v>
      </c>
      <c r="J487" s="9">
        <f>sales[[#This Row],[Total_Sales]]*$O$6</f>
        <v>0.375</v>
      </c>
    </row>
    <row r="488" spans="1:10" x14ac:dyDescent="0.35">
      <c r="A488">
        <v>487</v>
      </c>
      <c r="B488" s="10">
        <v>45131</v>
      </c>
      <c r="C488" s="8" t="s">
        <v>499</v>
      </c>
      <c r="D488" s="11" t="s">
        <v>9</v>
      </c>
      <c r="E488" s="12">
        <v>44</v>
      </c>
      <c r="F488" s="11" t="s">
        <v>13</v>
      </c>
      <c r="G488" s="12">
        <v>4</v>
      </c>
      <c r="H488" s="9">
        <v>500</v>
      </c>
      <c r="I488" s="9">
        <f>sales[[#This Row],[Quantity]]*sales[[#This Row],[Price per Unit]]</f>
        <v>2000</v>
      </c>
      <c r="J488" s="9">
        <f>sales[[#This Row],[Total_Sales]]*$O$6</f>
        <v>30</v>
      </c>
    </row>
    <row r="489" spans="1:10" x14ac:dyDescent="0.35">
      <c r="A489">
        <v>488</v>
      </c>
      <c r="B489" s="10">
        <v>45095</v>
      </c>
      <c r="C489" s="8" t="s">
        <v>500</v>
      </c>
      <c r="D489" s="11" t="s">
        <v>12</v>
      </c>
      <c r="E489" s="12">
        <v>51</v>
      </c>
      <c r="F489" s="11" t="s">
        <v>15</v>
      </c>
      <c r="G489" s="12">
        <v>3</v>
      </c>
      <c r="H489" s="9">
        <v>300</v>
      </c>
      <c r="I489" s="9">
        <f>sales[[#This Row],[Quantity]]*sales[[#This Row],[Price per Unit]]</f>
        <v>900</v>
      </c>
      <c r="J489" s="9">
        <f>sales[[#This Row],[Total_Sales]]*$O$6</f>
        <v>13.5</v>
      </c>
    </row>
    <row r="490" spans="1:10" x14ac:dyDescent="0.35">
      <c r="A490">
        <v>489</v>
      </c>
      <c r="B490" s="10">
        <v>45069</v>
      </c>
      <c r="C490" s="8" t="s">
        <v>501</v>
      </c>
      <c r="D490" s="11" t="s">
        <v>9</v>
      </c>
      <c r="E490" s="12">
        <v>44</v>
      </c>
      <c r="F490" s="11" t="s">
        <v>15</v>
      </c>
      <c r="G490" s="12">
        <v>1</v>
      </c>
      <c r="H490" s="9">
        <v>30</v>
      </c>
      <c r="I490" s="9">
        <f>sales[[#This Row],[Quantity]]*sales[[#This Row],[Price per Unit]]</f>
        <v>30</v>
      </c>
      <c r="J490" s="9">
        <f>sales[[#This Row],[Total_Sales]]*$O$6</f>
        <v>0.44999999999999996</v>
      </c>
    </row>
    <row r="491" spans="1:10" x14ac:dyDescent="0.35">
      <c r="A491">
        <v>490</v>
      </c>
      <c r="B491" s="10">
        <v>44962</v>
      </c>
      <c r="C491" s="8" t="s">
        <v>502</v>
      </c>
      <c r="D491" s="11" t="s">
        <v>9</v>
      </c>
      <c r="E491" s="12">
        <v>34</v>
      </c>
      <c r="F491" s="11" t="s">
        <v>13</v>
      </c>
      <c r="G491" s="12">
        <v>3</v>
      </c>
      <c r="H491" s="9">
        <v>50</v>
      </c>
      <c r="I491" s="9">
        <f>sales[[#This Row],[Quantity]]*sales[[#This Row],[Price per Unit]]</f>
        <v>150</v>
      </c>
      <c r="J491" s="9">
        <f>sales[[#This Row],[Total_Sales]]*$O$6</f>
        <v>2.25</v>
      </c>
    </row>
    <row r="492" spans="1:10" x14ac:dyDescent="0.35">
      <c r="A492">
        <v>491</v>
      </c>
      <c r="B492" s="10">
        <v>45069</v>
      </c>
      <c r="C492" s="8" t="s">
        <v>503</v>
      </c>
      <c r="D492" s="11" t="s">
        <v>12</v>
      </c>
      <c r="E492" s="12">
        <v>60</v>
      </c>
      <c r="F492" s="11" t="s">
        <v>15</v>
      </c>
      <c r="G492" s="12">
        <v>3</v>
      </c>
      <c r="H492" s="9">
        <v>300</v>
      </c>
      <c r="I492" s="9">
        <f>sales[[#This Row],[Quantity]]*sales[[#This Row],[Price per Unit]]</f>
        <v>900</v>
      </c>
      <c r="J492" s="9">
        <f>sales[[#This Row],[Total_Sales]]*$O$6</f>
        <v>13.5</v>
      </c>
    </row>
    <row r="493" spans="1:10" x14ac:dyDescent="0.35">
      <c r="A493">
        <v>492</v>
      </c>
      <c r="B493" s="10">
        <v>45106</v>
      </c>
      <c r="C493" s="8" t="s">
        <v>504</v>
      </c>
      <c r="D493" s="11" t="s">
        <v>9</v>
      </c>
      <c r="E493" s="12">
        <v>61</v>
      </c>
      <c r="F493" s="11" t="s">
        <v>10</v>
      </c>
      <c r="G493" s="12">
        <v>4</v>
      </c>
      <c r="H493" s="9">
        <v>25</v>
      </c>
      <c r="I493" s="9">
        <f>sales[[#This Row],[Quantity]]*sales[[#This Row],[Price per Unit]]</f>
        <v>100</v>
      </c>
      <c r="J493" s="9">
        <f>sales[[#This Row],[Total_Sales]]*$O$6</f>
        <v>1.5</v>
      </c>
    </row>
    <row r="494" spans="1:10" x14ac:dyDescent="0.35">
      <c r="A494">
        <v>493</v>
      </c>
      <c r="B494" s="10">
        <v>45255</v>
      </c>
      <c r="C494" s="8" t="s">
        <v>505</v>
      </c>
      <c r="D494" s="11" t="s">
        <v>9</v>
      </c>
      <c r="E494" s="12">
        <v>41</v>
      </c>
      <c r="F494" s="11" t="s">
        <v>10</v>
      </c>
      <c r="G494" s="12">
        <v>2</v>
      </c>
      <c r="H494" s="9">
        <v>25</v>
      </c>
      <c r="I494" s="9">
        <f>sales[[#This Row],[Quantity]]*sales[[#This Row],[Price per Unit]]</f>
        <v>50</v>
      </c>
      <c r="J494" s="9">
        <f>sales[[#This Row],[Total_Sales]]*$O$6</f>
        <v>0.75</v>
      </c>
    </row>
    <row r="495" spans="1:10" x14ac:dyDescent="0.35">
      <c r="A495">
        <v>494</v>
      </c>
      <c r="B495" s="10">
        <v>45187</v>
      </c>
      <c r="C495" s="8" t="s">
        <v>506</v>
      </c>
      <c r="D495" s="11" t="s">
        <v>12</v>
      </c>
      <c r="E495" s="12">
        <v>42</v>
      </c>
      <c r="F495" s="11" t="s">
        <v>10</v>
      </c>
      <c r="G495" s="12">
        <v>4</v>
      </c>
      <c r="H495" s="9">
        <v>50</v>
      </c>
      <c r="I495" s="9">
        <f>sales[[#This Row],[Quantity]]*sales[[#This Row],[Price per Unit]]</f>
        <v>200</v>
      </c>
      <c r="J495" s="9">
        <f>sales[[#This Row],[Total_Sales]]*$O$6</f>
        <v>3</v>
      </c>
    </row>
    <row r="496" spans="1:10" x14ac:dyDescent="0.35">
      <c r="A496">
        <v>495</v>
      </c>
      <c r="B496" s="10">
        <v>45131</v>
      </c>
      <c r="C496" s="8" t="s">
        <v>507</v>
      </c>
      <c r="D496" s="11" t="s">
        <v>9</v>
      </c>
      <c r="E496" s="12">
        <v>24</v>
      </c>
      <c r="F496" s="11" t="s">
        <v>10</v>
      </c>
      <c r="G496" s="12">
        <v>2</v>
      </c>
      <c r="H496" s="9">
        <v>30</v>
      </c>
      <c r="I496" s="9">
        <f>sales[[#This Row],[Quantity]]*sales[[#This Row],[Price per Unit]]</f>
        <v>60</v>
      </c>
      <c r="J496" s="9">
        <f>sales[[#This Row],[Total_Sales]]*$O$6</f>
        <v>0.89999999999999991</v>
      </c>
    </row>
    <row r="497" spans="1:10" x14ac:dyDescent="0.35">
      <c r="A497">
        <v>496</v>
      </c>
      <c r="B497" s="10">
        <v>45274</v>
      </c>
      <c r="C497" s="8" t="s">
        <v>508</v>
      </c>
      <c r="D497" s="11" t="s">
        <v>9</v>
      </c>
      <c r="E497" s="12">
        <v>23</v>
      </c>
      <c r="F497" s="11" t="s">
        <v>13</v>
      </c>
      <c r="G497" s="12">
        <v>2</v>
      </c>
      <c r="H497" s="9">
        <v>300</v>
      </c>
      <c r="I497" s="9">
        <f>sales[[#This Row],[Quantity]]*sales[[#This Row],[Price per Unit]]</f>
        <v>600</v>
      </c>
      <c r="J497" s="9">
        <f>sales[[#This Row],[Total_Sales]]*$O$6</f>
        <v>9</v>
      </c>
    </row>
    <row r="498" spans="1:10" x14ac:dyDescent="0.35">
      <c r="A498">
        <v>497</v>
      </c>
      <c r="B498" s="10">
        <v>45201</v>
      </c>
      <c r="C498" s="8" t="s">
        <v>509</v>
      </c>
      <c r="D498" s="11" t="s">
        <v>9</v>
      </c>
      <c r="E498" s="12">
        <v>41</v>
      </c>
      <c r="F498" s="11" t="s">
        <v>13</v>
      </c>
      <c r="G498" s="12">
        <v>4</v>
      </c>
      <c r="H498" s="9">
        <v>30</v>
      </c>
      <c r="I498" s="9">
        <f>sales[[#This Row],[Quantity]]*sales[[#This Row],[Price per Unit]]</f>
        <v>120</v>
      </c>
      <c r="J498" s="9">
        <f>sales[[#This Row],[Total_Sales]]*$O$6</f>
        <v>1.7999999999999998</v>
      </c>
    </row>
    <row r="499" spans="1:10" x14ac:dyDescent="0.35">
      <c r="A499">
        <v>498</v>
      </c>
      <c r="B499" s="10">
        <v>45096</v>
      </c>
      <c r="C499" s="8" t="s">
        <v>510</v>
      </c>
      <c r="D499" s="11" t="s">
        <v>12</v>
      </c>
      <c r="E499" s="12">
        <v>50</v>
      </c>
      <c r="F499" s="11" t="s">
        <v>13</v>
      </c>
      <c r="G499" s="12">
        <v>4</v>
      </c>
      <c r="H499" s="9">
        <v>25</v>
      </c>
      <c r="I499" s="9">
        <f>sales[[#This Row],[Quantity]]*sales[[#This Row],[Price per Unit]]</f>
        <v>100</v>
      </c>
      <c r="J499" s="9">
        <f>sales[[#This Row],[Total_Sales]]*$O$6</f>
        <v>1.5</v>
      </c>
    </row>
    <row r="500" spans="1:10" x14ac:dyDescent="0.35">
      <c r="A500">
        <v>499</v>
      </c>
      <c r="B500" s="10">
        <v>44941</v>
      </c>
      <c r="C500" s="8" t="s">
        <v>511</v>
      </c>
      <c r="D500" s="11" t="s">
        <v>9</v>
      </c>
      <c r="E500" s="12">
        <v>46</v>
      </c>
      <c r="F500" s="11" t="s">
        <v>10</v>
      </c>
      <c r="G500" s="12">
        <v>2</v>
      </c>
      <c r="H500" s="9">
        <v>30</v>
      </c>
      <c r="I500" s="9">
        <f>sales[[#This Row],[Quantity]]*sales[[#This Row],[Price per Unit]]</f>
        <v>60</v>
      </c>
      <c r="J500" s="9">
        <f>sales[[#This Row],[Total_Sales]]*$O$6</f>
        <v>0.89999999999999991</v>
      </c>
    </row>
    <row r="501" spans="1:10" x14ac:dyDescent="0.35">
      <c r="A501">
        <v>500</v>
      </c>
      <c r="B501" s="10">
        <v>44986</v>
      </c>
      <c r="C501" s="8" t="s">
        <v>512</v>
      </c>
      <c r="D501" s="11" t="s">
        <v>12</v>
      </c>
      <c r="E501" s="12">
        <v>60</v>
      </c>
      <c r="F501" s="11" t="s">
        <v>10</v>
      </c>
      <c r="G501" s="12">
        <v>4</v>
      </c>
      <c r="H501" s="9">
        <v>25</v>
      </c>
      <c r="I501" s="9">
        <f>sales[[#This Row],[Quantity]]*sales[[#This Row],[Price per Unit]]</f>
        <v>100</v>
      </c>
      <c r="J501" s="9">
        <f>sales[[#This Row],[Total_Sales]]*$O$6</f>
        <v>1.5</v>
      </c>
    </row>
    <row r="502" spans="1:10" x14ac:dyDescent="0.35">
      <c r="A502">
        <v>501</v>
      </c>
      <c r="B502" s="10">
        <v>45060</v>
      </c>
      <c r="C502" s="8" t="s">
        <v>513</v>
      </c>
      <c r="D502" s="11" t="s">
        <v>9</v>
      </c>
      <c r="E502" s="12">
        <v>39</v>
      </c>
      <c r="F502" s="11" t="s">
        <v>15</v>
      </c>
      <c r="G502" s="12">
        <v>2</v>
      </c>
      <c r="H502" s="9">
        <v>30</v>
      </c>
      <c r="I502" s="9">
        <f>sales[[#This Row],[Quantity]]*sales[[#This Row],[Price per Unit]]</f>
        <v>60</v>
      </c>
      <c r="J502" s="9">
        <f>sales[[#This Row],[Total_Sales]]*$O$6</f>
        <v>0.89999999999999991</v>
      </c>
    </row>
    <row r="503" spans="1:10" x14ac:dyDescent="0.35">
      <c r="A503">
        <v>502</v>
      </c>
      <c r="B503" s="10">
        <v>45018</v>
      </c>
      <c r="C503" s="8" t="s">
        <v>514</v>
      </c>
      <c r="D503" s="11" t="s">
        <v>9</v>
      </c>
      <c r="E503" s="12">
        <v>43</v>
      </c>
      <c r="F503" s="11" t="s">
        <v>15</v>
      </c>
      <c r="G503" s="12">
        <v>3</v>
      </c>
      <c r="H503" s="9">
        <v>50</v>
      </c>
      <c r="I503" s="9">
        <f>sales[[#This Row],[Quantity]]*sales[[#This Row],[Price per Unit]]</f>
        <v>150</v>
      </c>
      <c r="J503" s="9">
        <f>sales[[#This Row],[Total_Sales]]*$O$6</f>
        <v>2.25</v>
      </c>
    </row>
    <row r="504" spans="1:10" x14ac:dyDescent="0.35">
      <c r="A504">
        <v>503</v>
      </c>
      <c r="B504" s="10">
        <v>45224</v>
      </c>
      <c r="C504" s="8" t="s">
        <v>515</v>
      </c>
      <c r="D504" s="11" t="s">
        <v>9</v>
      </c>
      <c r="E504" s="12">
        <v>45</v>
      </c>
      <c r="F504" s="11" t="s">
        <v>10</v>
      </c>
      <c r="G504" s="12">
        <v>4</v>
      </c>
      <c r="H504" s="9">
        <v>500</v>
      </c>
      <c r="I504" s="9">
        <f>sales[[#This Row],[Quantity]]*sales[[#This Row],[Price per Unit]]</f>
        <v>2000</v>
      </c>
      <c r="J504" s="9">
        <f>sales[[#This Row],[Total_Sales]]*$O$6</f>
        <v>30</v>
      </c>
    </row>
    <row r="505" spans="1:10" x14ac:dyDescent="0.35">
      <c r="A505">
        <v>504</v>
      </c>
      <c r="B505" s="10">
        <v>45062</v>
      </c>
      <c r="C505" s="8" t="s">
        <v>516</v>
      </c>
      <c r="D505" s="11" t="s">
        <v>12</v>
      </c>
      <c r="E505" s="12">
        <v>38</v>
      </c>
      <c r="F505" s="11" t="s">
        <v>10</v>
      </c>
      <c r="G505" s="12">
        <v>3</v>
      </c>
      <c r="H505" s="9">
        <v>50</v>
      </c>
      <c r="I505" s="9">
        <f>sales[[#This Row],[Quantity]]*sales[[#This Row],[Price per Unit]]</f>
        <v>150</v>
      </c>
      <c r="J505" s="9">
        <f>sales[[#This Row],[Total_Sales]]*$O$6</f>
        <v>2.25</v>
      </c>
    </row>
    <row r="506" spans="1:10" x14ac:dyDescent="0.35">
      <c r="A506">
        <v>505</v>
      </c>
      <c r="B506" s="10">
        <v>44946</v>
      </c>
      <c r="C506" s="8" t="s">
        <v>517</v>
      </c>
      <c r="D506" s="11" t="s">
        <v>9</v>
      </c>
      <c r="E506" s="12">
        <v>24</v>
      </c>
      <c r="F506" s="11" t="s">
        <v>10</v>
      </c>
      <c r="G506" s="12">
        <v>1</v>
      </c>
      <c r="H506" s="9">
        <v>50</v>
      </c>
      <c r="I506" s="9">
        <f>sales[[#This Row],[Quantity]]*sales[[#This Row],[Price per Unit]]</f>
        <v>50</v>
      </c>
      <c r="J506" s="9">
        <f>sales[[#This Row],[Total_Sales]]*$O$6</f>
        <v>0.75</v>
      </c>
    </row>
    <row r="507" spans="1:10" x14ac:dyDescent="0.35">
      <c r="A507">
        <v>506</v>
      </c>
      <c r="B507" s="10">
        <v>44982</v>
      </c>
      <c r="C507" s="8" t="s">
        <v>518</v>
      </c>
      <c r="D507" s="11" t="s">
        <v>9</v>
      </c>
      <c r="E507" s="12">
        <v>34</v>
      </c>
      <c r="F507" s="11" t="s">
        <v>10</v>
      </c>
      <c r="G507" s="12">
        <v>3</v>
      </c>
      <c r="H507" s="9">
        <v>500</v>
      </c>
      <c r="I507" s="9">
        <f>sales[[#This Row],[Quantity]]*sales[[#This Row],[Price per Unit]]</f>
        <v>1500</v>
      </c>
      <c r="J507" s="9">
        <f>sales[[#This Row],[Total_Sales]]*$O$6</f>
        <v>22.5</v>
      </c>
    </row>
    <row r="508" spans="1:10" x14ac:dyDescent="0.35">
      <c r="A508">
        <v>507</v>
      </c>
      <c r="B508" s="10">
        <v>45232</v>
      </c>
      <c r="C508" s="8" t="s">
        <v>519</v>
      </c>
      <c r="D508" s="11" t="s">
        <v>12</v>
      </c>
      <c r="E508" s="12">
        <v>37</v>
      </c>
      <c r="F508" s="11" t="s">
        <v>15</v>
      </c>
      <c r="G508" s="12">
        <v>3</v>
      </c>
      <c r="H508" s="9">
        <v>500</v>
      </c>
      <c r="I508" s="9">
        <f>sales[[#This Row],[Quantity]]*sales[[#This Row],[Price per Unit]]</f>
        <v>1500</v>
      </c>
      <c r="J508" s="9">
        <f>sales[[#This Row],[Total_Sales]]*$O$6</f>
        <v>22.5</v>
      </c>
    </row>
    <row r="509" spans="1:10" x14ac:dyDescent="0.35">
      <c r="A509">
        <v>508</v>
      </c>
      <c r="B509" s="10">
        <v>45149</v>
      </c>
      <c r="C509" s="8" t="s">
        <v>520</v>
      </c>
      <c r="D509" s="11" t="s">
        <v>9</v>
      </c>
      <c r="E509" s="12">
        <v>58</v>
      </c>
      <c r="F509" s="11" t="s">
        <v>10</v>
      </c>
      <c r="G509" s="12">
        <v>2</v>
      </c>
      <c r="H509" s="9">
        <v>300</v>
      </c>
      <c r="I509" s="9">
        <f>sales[[#This Row],[Quantity]]*sales[[#This Row],[Price per Unit]]</f>
        <v>600</v>
      </c>
      <c r="J509" s="9">
        <f>sales[[#This Row],[Total_Sales]]*$O$6</f>
        <v>9</v>
      </c>
    </row>
    <row r="510" spans="1:10" x14ac:dyDescent="0.35">
      <c r="A510">
        <v>509</v>
      </c>
      <c r="B510" s="10">
        <v>45103</v>
      </c>
      <c r="C510" s="8" t="s">
        <v>521</v>
      </c>
      <c r="D510" s="11" t="s">
        <v>12</v>
      </c>
      <c r="E510" s="12">
        <v>37</v>
      </c>
      <c r="F510" s="11" t="s">
        <v>15</v>
      </c>
      <c r="G510" s="12">
        <v>3</v>
      </c>
      <c r="H510" s="9">
        <v>300</v>
      </c>
      <c r="I510" s="9">
        <f>sales[[#This Row],[Quantity]]*sales[[#This Row],[Price per Unit]]</f>
        <v>900</v>
      </c>
      <c r="J510" s="9">
        <f>sales[[#This Row],[Total_Sales]]*$O$6</f>
        <v>13.5</v>
      </c>
    </row>
    <row r="511" spans="1:10" x14ac:dyDescent="0.35">
      <c r="A511">
        <v>510</v>
      </c>
      <c r="B511" s="10">
        <v>45087</v>
      </c>
      <c r="C511" s="8" t="s">
        <v>522</v>
      </c>
      <c r="D511" s="11" t="s">
        <v>12</v>
      </c>
      <c r="E511" s="12">
        <v>39</v>
      </c>
      <c r="F511" s="11" t="s">
        <v>10</v>
      </c>
      <c r="G511" s="12">
        <v>4</v>
      </c>
      <c r="H511" s="9">
        <v>50</v>
      </c>
      <c r="I511" s="9">
        <f>sales[[#This Row],[Quantity]]*sales[[#This Row],[Price per Unit]]</f>
        <v>200</v>
      </c>
      <c r="J511" s="9">
        <f>sales[[#This Row],[Total_Sales]]*$O$6</f>
        <v>3</v>
      </c>
    </row>
    <row r="512" spans="1:10" x14ac:dyDescent="0.35">
      <c r="A512">
        <v>511</v>
      </c>
      <c r="B512" s="10">
        <v>45150</v>
      </c>
      <c r="C512" s="8" t="s">
        <v>523</v>
      </c>
      <c r="D512" s="11" t="s">
        <v>9</v>
      </c>
      <c r="E512" s="12">
        <v>45</v>
      </c>
      <c r="F512" s="11" t="s">
        <v>10</v>
      </c>
      <c r="G512" s="12">
        <v>2</v>
      </c>
      <c r="H512" s="9">
        <v>50</v>
      </c>
      <c r="I512" s="9">
        <f>sales[[#This Row],[Quantity]]*sales[[#This Row],[Price per Unit]]</f>
        <v>100</v>
      </c>
      <c r="J512" s="9">
        <f>sales[[#This Row],[Total_Sales]]*$O$6</f>
        <v>1.5</v>
      </c>
    </row>
    <row r="513" spans="1:10" x14ac:dyDescent="0.35">
      <c r="A513">
        <v>512</v>
      </c>
      <c r="B513" s="10">
        <v>45237</v>
      </c>
      <c r="C513" s="8" t="s">
        <v>524</v>
      </c>
      <c r="D513" s="11" t="s">
        <v>12</v>
      </c>
      <c r="E513" s="12">
        <v>57</v>
      </c>
      <c r="F513" s="11" t="s">
        <v>10</v>
      </c>
      <c r="G513" s="12">
        <v>1</v>
      </c>
      <c r="H513" s="9">
        <v>25</v>
      </c>
      <c r="I513" s="9">
        <f>sales[[#This Row],[Quantity]]*sales[[#This Row],[Price per Unit]]</f>
        <v>25</v>
      </c>
      <c r="J513" s="9">
        <f>sales[[#This Row],[Total_Sales]]*$O$6</f>
        <v>0.375</v>
      </c>
    </row>
    <row r="514" spans="1:10" x14ac:dyDescent="0.35">
      <c r="A514">
        <v>513</v>
      </c>
      <c r="B514" s="10">
        <v>45188</v>
      </c>
      <c r="C514" s="8" t="s">
        <v>525</v>
      </c>
      <c r="D514" s="11" t="s">
        <v>9</v>
      </c>
      <c r="E514" s="12">
        <v>24</v>
      </c>
      <c r="F514" s="11" t="s">
        <v>15</v>
      </c>
      <c r="G514" s="12">
        <v>4</v>
      </c>
      <c r="H514" s="9">
        <v>25</v>
      </c>
      <c r="I514" s="9">
        <f>sales[[#This Row],[Quantity]]*sales[[#This Row],[Price per Unit]]</f>
        <v>100</v>
      </c>
      <c r="J514" s="9">
        <f>sales[[#This Row],[Total_Sales]]*$O$6</f>
        <v>1.5</v>
      </c>
    </row>
    <row r="515" spans="1:10" x14ac:dyDescent="0.35">
      <c r="A515">
        <v>514</v>
      </c>
      <c r="B515" s="10">
        <v>44986</v>
      </c>
      <c r="C515" s="8" t="s">
        <v>526</v>
      </c>
      <c r="D515" s="11" t="s">
        <v>12</v>
      </c>
      <c r="E515" s="12">
        <v>18</v>
      </c>
      <c r="F515" s="11" t="s">
        <v>15</v>
      </c>
      <c r="G515" s="12">
        <v>1</v>
      </c>
      <c r="H515" s="9">
        <v>300</v>
      </c>
      <c r="I515" s="9">
        <f>sales[[#This Row],[Quantity]]*sales[[#This Row],[Price per Unit]]</f>
        <v>300</v>
      </c>
      <c r="J515" s="9">
        <f>sales[[#This Row],[Total_Sales]]*$O$6</f>
        <v>4.5</v>
      </c>
    </row>
    <row r="516" spans="1:10" x14ac:dyDescent="0.35">
      <c r="A516">
        <v>515</v>
      </c>
      <c r="B516" s="10">
        <v>45124</v>
      </c>
      <c r="C516" s="8" t="s">
        <v>527</v>
      </c>
      <c r="D516" s="11" t="s">
        <v>12</v>
      </c>
      <c r="E516" s="12">
        <v>49</v>
      </c>
      <c r="F516" s="11" t="s">
        <v>13</v>
      </c>
      <c r="G516" s="12">
        <v>3</v>
      </c>
      <c r="H516" s="9">
        <v>300</v>
      </c>
      <c r="I516" s="9">
        <f>sales[[#This Row],[Quantity]]*sales[[#This Row],[Price per Unit]]</f>
        <v>900</v>
      </c>
      <c r="J516" s="9">
        <f>sales[[#This Row],[Total_Sales]]*$O$6</f>
        <v>13.5</v>
      </c>
    </row>
    <row r="517" spans="1:10" x14ac:dyDescent="0.35">
      <c r="A517">
        <v>516</v>
      </c>
      <c r="B517" s="10">
        <v>45222</v>
      </c>
      <c r="C517" s="8" t="s">
        <v>528</v>
      </c>
      <c r="D517" s="11" t="s">
        <v>9</v>
      </c>
      <c r="E517" s="12">
        <v>30</v>
      </c>
      <c r="F517" s="11" t="s">
        <v>10</v>
      </c>
      <c r="G517" s="12">
        <v>4</v>
      </c>
      <c r="H517" s="9">
        <v>25</v>
      </c>
      <c r="I517" s="9">
        <f>sales[[#This Row],[Quantity]]*sales[[#This Row],[Price per Unit]]</f>
        <v>100</v>
      </c>
      <c r="J517" s="9">
        <f>sales[[#This Row],[Total_Sales]]*$O$6</f>
        <v>1.5</v>
      </c>
    </row>
    <row r="518" spans="1:10" x14ac:dyDescent="0.35">
      <c r="A518">
        <v>517</v>
      </c>
      <c r="B518" s="10">
        <v>45024</v>
      </c>
      <c r="C518" s="8" t="s">
        <v>529</v>
      </c>
      <c r="D518" s="11" t="s">
        <v>12</v>
      </c>
      <c r="E518" s="12">
        <v>47</v>
      </c>
      <c r="F518" s="11" t="s">
        <v>13</v>
      </c>
      <c r="G518" s="12">
        <v>4</v>
      </c>
      <c r="H518" s="9">
        <v>25</v>
      </c>
      <c r="I518" s="9">
        <f>sales[[#This Row],[Quantity]]*sales[[#This Row],[Price per Unit]]</f>
        <v>100</v>
      </c>
      <c r="J518" s="9">
        <f>sales[[#This Row],[Total_Sales]]*$O$6</f>
        <v>1.5</v>
      </c>
    </row>
    <row r="519" spans="1:10" x14ac:dyDescent="0.35">
      <c r="A519">
        <v>518</v>
      </c>
      <c r="B519" s="10">
        <v>45057</v>
      </c>
      <c r="C519" s="8" t="s">
        <v>530</v>
      </c>
      <c r="D519" s="11" t="s">
        <v>12</v>
      </c>
      <c r="E519" s="12">
        <v>40</v>
      </c>
      <c r="F519" s="11" t="s">
        <v>13</v>
      </c>
      <c r="G519" s="12">
        <v>1</v>
      </c>
      <c r="H519" s="9">
        <v>30</v>
      </c>
      <c r="I519" s="9">
        <f>sales[[#This Row],[Quantity]]*sales[[#This Row],[Price per Unit]]</f>
        <v>30</v>
      </c>
      <c r="J519" s="9">
        <f>sales[[#This Row],[Total_Sales]]*$O$6</f>
        <v>0.44999999999999996</v>
      </c>
    </row>
    <row r="520" spans="1:10" x14ac:dyDescent="0.35">
      <c r="A520">
        <v>519</v>
      </c>
      <c r="B520" s="10">
        <v>44949</v>
      </c>
      <c r="C520" s="8" t="s">
        <v>531</v>
      </c>
      <c r="D520" s="11" t="s">
        <v>12</v>
      </c>
      <c r="E520" s="12">
        <v>36</v>
      </c>
      <c r="F520" s="11" t="s">
        <v>15</v>
      </c>
      <c r="G520" s="12">
        <v>4</v>
      </c>
      <c r="H520" s="9">
        <v>30</v>
      </c>
      <c r="I520" s="9">
        <f>sales[[#This Row],[Quantity]]*sales[[#This Row],[Price per Unit]]</f>
        <v>120</v>
      </c>
      <c r="J520" s="9">
        <f>sales[[#This Row],[Total_Sales]]*$O$6</f>
        <v>1.7999999999999998</v>
      </c>
    </row>
    <row r="521" spans="1:10" x14ac:dyDescent="0.35">
      <c r="A521">
        <v>520</v>
      </c>
      <c r="B521" s="10">
        <v>45289</v>
      </c>
      <c r="C521" s="8" t="s">
        <v>532</v>
      </c>
      <c r="D521" s="11" t="s">
        <v>12</v>
      </c>
      <c r="E521" s="12">
        <v>49</v>
      </c>
      <c r="F521" s="11" t="s">
        <v>15</v>
      </c>
      <c r="G521" s="12">
        <v>4</v>
      </c>
      <c r="H521" s="9">
        <v>25</v>
      </c>
      <c r="I521" s="9">
        <f>sales[[#This Row],[Quantity]]*sales[[#This Row],[Price per Unit]]</f>
        <v>100</v>
      </c>
      <c r="J521" s="9">
        <f>sales[[#This Row],[Total_Sales]]*$O$6</f>
        <v>1.5</v>
      </c>
    </row>
    <row r="522" spans="1:10" x14ac:dyDescent="0.35">
      <c r="A522">
        <v>521</v>
      </c>
      <c r="B522" s="10">
        <v>45150</v>
      </c>
      <c r="C522" s="8" t="s">
        <v>533</v>
      </c>
      <c r="D522" s="11" t="s">
        <v>12</v>
      </c>
      <c r="E522" s="12">
        <v>47</v>
      </c>
      <c r="F522" s="11" t="s">
        <v>13</v>
      </c>
      <c r="G522" s="12">
        <v>4</v>
      </c>
      <c r="H522" s="9">
        <v>30</v>
      </c>
      <c r="I522" s="9">
        <f>sales[[#This Row],[Quantity]]*sales[[#This Row],[Price per Unit]]</f>
        <v>120</v>
      </c>
      <c r="J522" s="9">
        <f>sales[[#This Row],[Total_Sales]]*$O$6</f>
        <v>1.7999999999999998</v>
      </c>
    </row>
    <row r="523" spans="1:10" x14ac:dyDescent="0.35">
      <c r="A523">
        <v>522</v>
      </c>
      <c r="B523" s="10">
        <v>44927</v>
      </c>
      <c r="C523" s="8" t="s">
        <v>534</v>
      </c>
      <c r="D523" s="11" t="s">
        <v>9</v>
      </c>
      <c r="E523" s="12">
        <v>46</v>
      </c>
      <c r="F523" s="11" t="s">
        <v>10</v>
      </c>
      <c r="G523" s="12">
        <v>3</v>
      </c>
      <c r="H523" s="9">
        <v>500</v>
      </c>
      <c r="I523" s="9">
        <f>sales[[#This Row],[Quantity]]*sales[[#This Row],[Price per Unit]]</f>
        <v>1500</v>
      </c>
      <c r="J523" s="9">
        <f>sales[[#This Row],[Total_Sales]]*$O$6</f>
        <v>22.5</v>
      </c>
    </row>
    <row r="524" spans="1:10" x14ac:dyDescent="0.35">
      <c r="A524">
        <v>523</v>
      </c>
      <c r="B524" s="10">
        <v>45193</v>
      </c>
      <c r="C524" s="8" t="s">
        <v>535</v>
      </c>
      <c r="D524" s="11" t="s">
        <v>12</v>
      </c>
      <c r="E524" s="12">
        <v>62</v>
      </c>
      <c r="F524" s="11" t="s">
        <v>15</v>
      </c>
      <c r="G524" s="12">
        <v>1</v>
      </c>
      <c r="H524" s="9">
        <v>300</v>
      </c>
      <c r="I524" s="9">
        <f>sales[[#This Row],[Quantity]]*sales[[#This Row],[Price per Unit]]</f>
        <v>300</v>
      </c>
      <c r="J524" s="9">
        <f>sales[[#This Row],[Total_Sales]]*$O$6</f>
        <v>4.5</v>
      </c>
    </row>
    <row r="525" spans="1:10" x14ac:dyDescent="0.35">
      <c r="A525">
        <v>524</v>
      </c>
      <c r="B525" s="10">
        <v>45202</v>
      </c>
      <c r="C525" s="8" t="s">
        <v>536</v>
      </c>
      <c r="D525" s="11" t="s">
        <v>9</v>
      </c>
      <c r="E525" s="12">
        <v>46</v>
      </c>
      <c r="F525" s="11" t="s">
        <v>10</v>
      </c>
      <c r="G525" s="12">
        <v>4</v>
      </c>
      <c r="H525" s="9">
        <v>300</v>
      </c>
      <c r="I525" s="9">
        <f>sales[[#This Row],[Quantity]]*sales[[#This Row],[Price per Unit]]</f>
        <v>1200</v>
      </c>
      <c r="J525" s="9">
        <f>sales[[#This Row],[Total_Sales]]*$O$6</f>
        <v>18</v>
      </c>
    </row>
    <row r="526" spans="1:10" x14ac:dyDescent="0.35">
      <c r="A526">
        <v>525</v>
      </c>
      <c r="B526" s="10">
        <v>45278</v>
      </c>
      <c r="C526" s="8" t="s">
        <v>537</v>
      </c>
      <c r="D526" s="11" t="s">
        <v>12</v>
      </c>
      <c r="E526" s="12">
        <v>47</v>
      </c>
      <c r="F526" s="11" t="s">
        <v>10</v>
      </c>
      <c r="G526" s="12">
        <v>2</v>
      </c>
      <c r="H526" s="9">
        <v>25</v>
      </c>
      <c r="I526" s="9">
        <f>sales[[#This Row],[Quantity]]*sales[[#This Row],[Price per Unit]]</f>
        <v>50</v>
      </c>
      <c r="J526" s="9">
        <f>sales[[#This Row],[Total_Sales]]*$O$6</f>
        <v>0.75</v>
      </c>
    </row>
    <row r="527" spans="1:10" x14ac:dyDescent="0.35">
      <c r="A527">
        <v>526</v>
      </c>
      <c r="B527" s="10">
        <v>45270</v>
      </c>
      <c r="C527" s="8" t="s">
        <v>538</v>
      </c>
      <c r="D527" s="11" t="s">
        <v>9</v>
      </c>
      <c r="E527" s="12">
        <v>33</v>
      </c>
      <c r="F527" s="11" t="s">
        <v>13</v>
      </c>
      <c r="G527" s="12">
        <v>2</v>
      </c>
      <c r="H527" s="9">
        <v>50</v>
      </c>
      <c r="I527" s="9">
        <f>sales[[#This Row],[Quantity]]*sales[[#This Row],[Price per Unit]]</f>
        <v>100</v>
      </c>
      <c r="J527" s="9">
        <f>sales[[#This Row],[Total_Sales]]*$O$6</f>
        <v>1.5</v>
      </c>
    </row>
    <row r="528" spans="1:10" x14ac:dyDescent="0.35">
      <c r="A528">
        <v>527</v>
      </c>
      <c r="B528" s="10">
        <v>45027</v>
      </c>
      <c r="C528" s="8" t="s">
        <v>539</v>
      </c>
      <c r="D528" s="11" t="s">
        <v>9</v>
      </c>
      <c r="E528" s="12">
        <v>57</v>
      </c>
      <c r="F528" s="11" t="s">
        <v>13</v>
      </c>
      <c r="G528" s="12">
        <v>2</v>
      </c>
      <c r="H528" s="9">
        <v>25</v>
      </c>
      <c r="I528" s="9">
        <f>sales[[#This Row],[Quantity]]*sales[[#This Row],[Price per Unit]]</f>
        <v>50</v>
      </c>
      <c r="J528" s="9">
        <f>sales[[#This Row],[Total_Sales]]*$O$6</f>
        <v>0.75</v>
      </c>
    </row>
    <row r="529" spans="1:10" x14ac:dyDescent="0.35">
      <c r="A529">
        <v>528</v>
      </c>
      <c r="B529" s="10">
        <v>45113</v>
      </c>
      <c r="C529" s="8" t="s">
        <v>540</v>
      </c>
      <c r="D529" s="11" t="s">
        <v>12</v>
      </c>
      <c r="E529" s="12">
        <v>36</v>
      </c>
      <c r="F529" s="11" t="s">
        <v>13</v>
      </c>
      <c r="G529" s="12">
        <v>2</v>
      </c>
      <c r="H529" s="9">
        <v>30</v>
      </c>
      <c r="I529" s="9">
        <f>sales[[#This Row],[Quantity]]*sales[[#This Row],[Price per Unit]]</f>
        <v>60</v>
      </c>
      <c r="J529" s="9">
        <f>sales[[#This Row],[Total_Sales]]*$O$6</f>
        <v>0.89999999999999991</v>
      </c>
    </row>
    <row r="530" spans="1:10" x14ac:dyDescent="0.35">
      <c r="A530">
        <v>529</v>
      </c>
      <c r="B530" s="10">
        <v>45147</v>
      </c>
      <c r="C530" s="8" t="s">
        <v>541</v>
      </c>
      <c r="D530" s="11" t="s">
        <v>12</v>
      </c>
      <c r="E530" s="12">
        <v>35</v>
      </c>
      <c r="F530" s="11" t="s">
        <v>13</v>
      </c>
      <c r="G530" s="12">
        <v>3</v>
      </c>
      <c r="H530" s="9">
        <v>50</v>
      </c>
      <c r="I530" s="9">
        <f>sales[[#This Row],[Quantity]]*sales[[#This Row],[Price per Unit]]</f>
        <v>150</v>
      </c>
      <c r="J530" s="9">
        <f>sales[[#This Row],[Total_Sales]]*$O$6</f>
        <v>2.25</v>
      </c>
    </row>
    <row r="531" spans="1:10" x14ac:dyDescent="0.35">
      <c r="A531">
        <v>530</v>
      </c>
      <c r="B531" s="10">
        <v>44962</v>
      </c>
      <c r="C531" s="8" t="s">
        <v>542</v>
      </c>
      <c r="D531" s="11" t="s">
        <v>12</v>
      </c>
      <c r="E531" s="12">
        <v>18</v>
      </c>
      <c r="F531" s="11" t="s">
        <v>15</v>
      </c>
      <c r="G531" s="12">
        <v>4</v>
      </c>
      <c r="H531" s="9">
        <v>30</v>
      </c>
      <c r="I531" s="9">
        <f>sales[[#This Row],[Quantity]]*sales[[#This Row],[Price per Unit]]</f>
        <v>120</v>
      </c>
      <c r="J531" s="9">
        <f>sales[[#This Row],[Total_Sales]]*$O$6</f>
        <v>1.7999999999999998</v>
      </c>
    </row>
    <row r="532" spans="1:10" x14ac:dyDescent="0.35">
      <c r="A532">
        <v>531</v>
      </c>
      <c r="B532" s="10">
        <v>45267</v>
      </c>
      <c r="C532" s="8" t="s">
        <v>543</v>
      </c>
      <c r="D532" s="11" t="s">
        <v>9</v>
      </c>
      <c r="E532" s="12">
        <v>31</v>
      </c>
      <c r="F532" s="11" t="s">
        <v>15</v>
      </c>
      <c r="G532" s="12">
        <v>1</v>
      </c>
      <c r="H532" s="9">
        <v>500</v>
      </c>
      <c r="I532" s="9">
        <f>sales[[#This Row],[Quantity]]*sales[[#This Row],[Price per Unit]]</f>
        <v>500</v>
      </c>
      <c r="J532" s="9">
        <f>sales[[#This Row],[Total_Sales]]*$O$6</f>
        <v>7.5</v>
      </c>
    </row>
    <row r="533" spans="1:10" x14ac:dyDescent="0.35">
      <c r="A533">
        <v>532</v>
      </c>
      <c r="B533" s="10">
        <v>45096</v>
      </c>
      <c r="C533" s="8" t="s">
        <v>544</v>
      </c>
      <c r="D533" s="11" t="s">
        <v>12</v>
      </c>
      <c r="E533" s="12">
        <v>64</v>
      </c>
      <c r="F533" s="11" t="s">
        <v>13</v>
      </c>
      <c r="G533" s="12">
        <v>4</v>
      </c>
      <c r="H533" s="9">
        <v>30</v>
      </c>
      <c r="I533" s="9">
        <f>sales[[#This Row],[Quantity]]*sales[[#This Row],[Price per Unit]]</f>
        <v>120</v>
      </c>
      <c r="J533" s="9">
        <f>sales[[#This Row],[Total_Sales]]*$O$6</f>
        <v>1.7999999999999998</v>
      </c>
    </row>
    <row r="534" spans="1:10" x14ac:dyDescent="0.35">
      <c r="A534">
        <v>533</v>
      </c>
      <c r="B534" s="10">
        <v>45246</v>
      </c>
      <c r="C534" s="8" t="s">
        <v>545</v>
      </c>
      <c r="D534" s="11" t="s">
        <v>9</v>
      </c>
      <c r="E534" s="12">
        <v>19</v>
      </c>
      <c r="F534" s="11" t="s">
        <v>15</v>
      </c>
      <c r="G534" s="12">
        <v>3</v>
      </c>
      <c r="H534" s="9">
        <v>500</v>
      </c>
      <c r="I534" s="9">
        <f>sales[[#This Row],[Quantity]]*sales[[#This Row],[Price per Unit]]</f>
        <v>1500</v>
      </c>
      <c r="J534" s="9">
        <f>sales[[#This Row],[Total_Sales]]*$O$6</f>
        <v>22.5</v>
      </c>
    </row>
    <row r="535" spans="1:10" x14ac:dyDescent="0.35">
      <c r="A535">
        <v>534</v>
      </c>
      <c r="B535" s="10">
        <v>45087</v>
      </c>
      <c r="C535" s="8" t="s">
        <v>546</v>
      </c>
      <c r="D535" s="11" t="s">
        <v>9</v>
      </c>
      <c r="E535" s="12">
        <v>45</v>
      </c>
      <c r="F535" s="11" t="s">
        <v>13</v>
      </c>
      <c r="G535" s="12">
        <v>2</v>
      </c>
      <c r="H535" s="9">
        <v>500</v>
      </c>
      <c r="I535" s="9">
        <f>sales[[#This Row],[Quantity]]*sales[[#This Row],[Price per Unit]]</f>
        <v>1000</v>
      </c>
      <c r="J535" s="9">
        <f>sales[[#This Row],[Total_Sales]]*$O$6</f>
        <v>15</v>
      </c>
    </row>
    <row r="536" spans="1:10" x14ac:dyDescent="0.35">
      <c r="A536">
        <v>535</v>
      </c>
      <c r="B536" s="10">
        <v>45266</v>
      </c>
      <c r="C536" s="8" t="s">
        <v>547</v>
      </c>
      <c r="D536" s="11" t="s">
        <v>9</v>
      </c>
      <c r="E536" s="12">
        <v>47</v>
      </c>
      <c r="F536" s="11" t="s">
        <v>10</v>
      </c>
      <c r="G536" s="12">
        <v>3</v>
      </c>
      <c r="H536" s="9">
        <v>30</v>
      </c>
      <c r="I536" s="9">
        <f>sales[[#This Row],[Quantity]]*sales[[#This Row],[Price per Unit]]</f>
        <v>90</v>
      </c>
      <c r="J536" s="9">
        <f>sales[[#This Row],[Total_Sales]]*$O$6</f>
        <v>1.3499999999999999</v>
      </c>
    </row>
    <row r="537" spans="1:10" x14ac:dyDescent="0.35">
      <c r="A537">
        <v>536</v>
      </c>
      <c r="B537" s="10">
        <v>44990</v>
      </c>
      <c r="C537" s="8" t="s">
        <v>548</v>
      </c>
      <c r="D537" s="11" t="s">
        <v>12</v>
      </c>
      <c r="E537" s="12">
        <v>55</v>
      </c>
      <c r="F537" s="11" t="s">
        <v>10</v>
      </c>
      <c r="G537" s="12">
        <v>4</v>
      </c>
      <c r="H537" s="9">
        <v>30</v>
      </c>
      <c r="I537" s="9">
        <f>sales[[#This Row],[Quantity]]*sales[[#This Row],[Price per Unit]]</f>
        <v>120</v>
      </c>
      <c r="J537" s="9">
        <f>sales[[#This Row],[Total_Sales]]*$O$6</f>
        <v>1.7999999999999998</v>
      </c>
    </row>
    <row r="538" spans="1:10" x14ac:dyDescent="0.35">
      <c r="A538">
        <v>537</v>
      </c>
      <c r="B538" s="10">
        <v>45080</v>
      </c>
      <c r="C538" s="8" t="s">
        <v>549</v>
      </c>
      <c r="D538" s="11" t="s">
        <v>12</v>
      </c>
      <c r="E538" s="12">
        <v>21</v>
      </c>
      <c r="F538" s="11" t="s">
        <v>10</v>
      </c>
      <c r="G538" s="12">
        <v>1</v>
      </c>
      <c r="H538" s="9">
        <v>500</v>
      </c>
      <c r="I538" s="9">
        <f>sales[[#This Row],[Quantity]]*sales[[#This Row],[Price per Unit]]</f>
        <v>500</v>
      </c>
      <c r="J538" s="9">
        <f>sales[[#This Row],[Total_Sales]]*$O$6</f>
        <v>7.5</v>
      </c>
    </row>
    <row r="539" spans="1:10" x14ac:dyDescent="0.35">
      <c r="A539">
        <v>538</v>
      </c>
      <c r="B539" s="10">
        <v>45186</v>
      </c>
      <c r="C539" s="8" t="s">
        <v>550</v>
      </c>
      <c r="D539" s="11" t="s">
        <v>9</v>
      </c>
      <c r="E539" s="12">
        <v>18</v>
      </c>
      <c r="F539" s="11" t="s">
        <v>13</v>
      </c>
      <c r="G539" s="12">
        <v>3</v>
      </c>
      <c r="H539" s="9">
        <v>50</v>
      </c>
      <c r="I539" s="9">
        <f>sales[[#This Row],[Quantity]]*sales[[#This Row],[Price per Unit]]</f>
        <v>150</v>
      </c>
      <c r="J539" s="9">
        <f>sales[[#This Row],[Total_Sales]]*$O$6</f>
        <v>2.25</v>
      </c>
    </row>
    <row r="540" spans="1:10" x14ac:dyDescent="0.35">
      <c r="A540">
        <v>539</v>
      </c>
      <c r="B540" s="10">
        <v>45085</v>
      </c>
      <c r="C540" s="8" t="s">
        <v>551</v>
      </c>
      <c r="D540" s="11" t="s">
        <v>9</v>
      </c>
      <c r="E540" s="12">
        <v>25</v>
      </c>
      <c r="F540" s="11" t="s">
        <v>10</v>
      </c>
      <c r="G540" s="12">
        <v>1</v>
      </c>
      <c r="H540" s="9">
        <v>500</v>
      </c>
      <c r="I540" s="9">
        <f>sales[[#This Row],[Quantity]]*sales[[#This Row],[Price per Unit]]</f>
        <v>500</v>
      </c>
      <c r="J540" s="9">
        <f>sales[[#This Row],[Total_Sales]]*$O$6</f>
        <v>7.5</v>
      </c>
    </row>
    <row r="541" spans="1:10" x14ac:dyDescent="0.35">
      <c r="A541">
        <v>540</v>
      </c>
      <c r="B541" s="10">
        <v>45268</v>
      </c>
      <c r="C541" s="8" t="s">
        <v>552</v>
      </c>
      <c r="D541" s="11" t="s">
        <v>12</v>
      </c>
      <c r="E541" s="12">
        <v>46</v>
      </c>
      <c r="F541" s="11" t="s">
        <v>15</v>
      </c>
      <c r="G541" s="12">
        <v>3</v>
      </c>
      <c r="H541" s="9">
        <v>300</v>
      </c>
      <c r="I541" s="9">
        <f>sales[[#This Row],[Quantity]]*sales[[#This Row],[Price per Unit]]</f>
        <v>900</v>
      </c>
      <c r="J541" s="9">
        <f>sales[[#This Row],[Total_Sales]]*$O$6</f>
        <v>13.5</v>
      </c>
    </row>
    <row r="542" spans="1:10" x14ac:dyDescent="0.35">
      <c r="A542">
        <v>541</v>
      </c>
      <c r="B542" s="10">
        <v>45136</v>
      </c>
      <c r="C542" s="8" t="s">
        <v>553</v>
      </c>
      <c r="D542" s="11" t="s">
        <v>9</v>
      </c>
      <c r="E542" s="12">
        <v>56</v>
      </c>
      <c r="F542" s="11" t="s">
        <v>10</v>
      </c>
      <c r="G542" s="12">
        <v>1</v>
      </c>
      <c r="H542" s="9">
        <v>500</v>
      </c>
      <c r="I542" s="9">
        <f>sales[[#This Row],[Quantity]]*sales[[#This Row],[Price per Unit]]</f>
        <v>500</v>
      </c>
      <c r="J542" s="9">
        <f>sales[[#This Row],[Total_Sales]]*$O$6</f>
        <v>7.5</v>
      </c>
    </row>
    <row r="543" spans="1:10" x14ac:dyDescent="0.35">
      <c r="A543">
        <v>542</v>
      </c>
      <c r="B543" s="10">
        <v>45094</v>
      </c>
      <c r="C543" s="8" t="s">
        <v>554</v>
      </c>
      <c r="D543" s="11" t="s">
        <v>12</v>
      </c>
      <c r="E543" s="12">
        <v>20</v>
      </c>
      <c r="F543" s="11" t="s">
        <v>10</v>
      </c>
      <c r="G543" s="12">
        <v>1</v>
      </c>
      <c r="H543" s="9">
        <v>50</v>
      </c>
      <c r="I543" s="9">
        <f>sales[[#This Row],[Quantity]]*sales[[#This Row],[Price per Unit]]</f>
        <v>50</v>
      </c>
      <c r="J543" s="9">
        <f>sales[[#This Row],[Total_Sales]]*$O$6</f>
        <v>0.75</v>
      </c>
    </row>
    <row r="544" spans="1:10" x14ac:dyDescent="0.35">
      <c r="A544">
        <v>543</v>
      </c>
      <c r="B544" s="10">
        <v>45133</v>
      </c>
      <c r="C544" s="8" t="s">
        <v>555</v>
      </c>
      <c r="D544" s="11" t="s">
        <v>9</v>
      </c>
      <c r="E544" s="12">
        <v>49</v>
      </c>
      <c r="F544" s="11" t="s">
        <v>10</v>
      </c>
      <c r="G544" s="12">
        <v>2</v>
      </c>
      <c r="H544" s="9">
        <v>300</v>
      </c>
      <c r="I544" s="9">
        <f>sales[[#This Row],[Quantity]]*sales[[#This Row],[Price per Unit]]</f>
        <v>600</v>
      </c>
      <c r="J544" s="9">
        <f>sales[[#This Row],[Total_Sales]]*$O$6</f>
        <v>9</v>
      </c>
    </row>
    <row r="545" spans="1:10" x14ac:dyDescent="0.35">
      <c r="A545">
        <v>544</v>
      </c>
      <c r="B545" s="10">
        <v>45283</v>
      </c>
      <c r="C545" s="8" t="s">
        <v>556</v>
      </c>
      <c r="D545" s="11" t="s">
        <v>12</v>
      </c>
      <c r="E545" s="12">
        <v>27</v>
      </c>
      <c r="F545" s="11" t="s">
        <v>15</v>
      </c>
      <c r="G545" s="12">
        <v>1</v>
      </c>
      <c r="H545" s="9">
        <v>25</v>
      </c>
      <c r="I545" s="9">
        <f>sales[[#This Row],[Quantity]]*sales[[#This Row],[Price per Unit]]</f>
        <v>25</v>
      </c>
      <c r="J545" s="9">
        <f>sales[[#This Row],[Total_Sales]]*$O$6</f>
        <v>0.375</v>
      </c>
    </row>
    <row r="546" spans="1:10" x14ac:dyDescent="0.35">
      <c r="A546">
        <v>545</v>
      </c>
      <c r="B546" s="10">
        <v>45078</v>
      </c>
      <c r="C546" s="8" t="s">
        <v>557</v>
      </c>
      <c r="D546" s="11" t="s">
        <v>9</v>
      </c>
      <c r="E546" s="12">
        <v>27</v>
      </c>
      <c r="F546" s="11" t="s">
        <v>13</v>
      </c>
      <c r="G546" s="12">
        <v>2</v>
      </c>
      <c r="H546" s="9">
        <v>25</v>
      </c>
      <c r="I546" s="9">
        <f>sales[[#This Row],[Quantity]]*sales[[#This Row],[Price per Unit]]</f>
        <v>50</v>
      </c>
      <c r="J546" s="9">
        <f>sales[[#This Row],[Total_Sales]]*$O$6</f>
        <v>0.75</v>
      </c>
    </row>
    <row r="547" spans="1:10" x14ac:dyDescent="0.35">
      <c r="A547">
        <v>546</v>
      </c>
      <c r="B547" s="10">
        <v>45210</v>
      </c>
      <c r="C547" s="8" t="s">
        <v>558</v>
      </c>
      <c r="D547" s="11" t="s">
        <v>12</v>
      </c>
      <c r="E547" s="12">
        <v>36</v>
      </c>
      <c r="F547" s="11" t="s">
        <v>15</v>
      </c>
      <c r="G547" s="12">
        <v>4</v>
      </c>
      <c r="H547" s="9">
        <v>50</v>
      </c>
      <c r="I547" s="9">
        <f>sales[[#This Row],[Quantity]]*sales[[#This Row],[Price per Unit]]</f>
        <v>200</v>
      </c>
      <c r="J547" s="9">
        <f>sales[[#This Row],[Total_Sales]]*$O$6</f>
        <v>3</v>
      </c>
    </row>
    <row r="548" spans="1:10" x14ac:dyDescent="0.35">
      <c r="A548">
        <v>547</v>
      </c>
      <c r="B548" s="10">
        <v>44992</v>
      </c>
      <c r="C548" s="8" t="s">
        <v>559</v>
      </c>
      <c r="D548" s="11" t="s">
        <v>9</v>
      </c>
      <c r="E548" s="12">
        <v>63</v>
      </c>
      <c r="F548" s="11" t="s">
        <v>13</v>
      </c>
      <c r="G548" s="12">
        <v>4</v>
      </c>
      <c r="H548" s="9">
        <v>500</v>
      </c>
      <c r="I548" s="9">
        <f>sales[[#This Row],[Quantity]]*sales[[#This Row],[Price per Unit]]</f>
        <v>2000</v>
      </c>
      <c r="J548" s="9">
        <f>sales[[#This Row],[Total_Sales]]*$O$6</f>
        <v>30</v>
      </c>
    </row>
    <row r="549" spans="1:10" x14ac:dyDescent="0.35">
      <c r="A549">
        <v>548</v>
      </c>
      <c r="B549" s="10">
        <v>45025</v>
      </c>
      <c r="C549" s="8" t="s">
        <v>560</v>
      </c>
      <c r="D549" s="11" t="s">
        <v>12</v>
      </c>
      <c r="E549" s="12">
        <v>51</v>
      </c>
      <c r="F549" s="11" t="s">
        <v>13</v>
      </c>
      <c r="G549" s="12">
        <v>2</v>
      </c>
      <c r="H549" s="9">
        <v>30</v>
      </c>
      <c r="I549" s="9">
        <f>sales[[#This Row],[Quantity]]*sales[[#This Row],[Price per Unit]]</f>
        <v>60</v>
      </c>
      <c r="J549" s="9">
        <f>sales[[#This Row],[Total_Sales]]*$O$6</f>
        <v>0.89999999999999991</v>
      </c>
    </row>
    <row r="550" spans="1:10" x14ac:dyDescent="0.35">
      <c r="A550">
        <v>549</v>
      </c>
      <c r="B550" s="10">
        <v>45142</v>
      </c>
      <c r="C550" s="8" t="s">
        <v>561</v>
      </c>
      <c r="D550" s="11" t="s">
        <v>12</v>
      </c>
      <c r="E550" s="12">
        <v>50</v>
      </c>
      <c r="F550" s="11" t="s">
        <v>10</v>
      </c>
      <c r="G550" s="12">
        <v>2</v>
      </c>
      <c r="H550" s="9">
        <v>50</v>
      </c>
      <c r="I550" s="9">
        <f>sales[[#This Row],[Quantity]]*sales[[#This Row],[Price per Unit]]</f>
        <v>100</v>
      </c>
      <c r="J550" s="9">
        <f>sales[[#This Row],[Total_Sales]]*$O$6</f>
        <v>1.5</v>
      </c>
    </row>
    <row r="551" spans="1:10" x14ac:dyDescent="0.35">
      <c r="A551">
        <v>550</v>
      </c>
      <c r="B551" s="10">
        <v>45267</v>
      </c>
      <c r="C551" s="8" t="s">
        <v>562</v>
      </c>
      <c r="D551" s="11" t="s">
        <v>9</v>
      </c>
      <c r="E551" s="12">
        <v>40</v>
      </c>
      <c r="F551" s="11" t="s">
        <v>13</v>
      </c>
      <c r="G551" s="12">
        <v>3</v>
      </c>
      <c r="H551" s="9">
        <v>300</v>
      </c>
      <c r="I551" s="9">
        <f>sales[[#This Row],[Quantity]]*sales[[#This Row],[Price per Unit]]</f>
        <v>900</v>
      </c>
      <c r="J551" s="9">
        <f>sales[[#This Row],[Total_Sales]]*$O$6</f>
        <v>13.5</v>
      </c>
    </row>
    <row r="552" spans="1:10" x14ac:dyDescent="0.35">
      <c r="A552">
        <v>551</v>
      </c>
      <c r="B552" s="10">
        <v>45121</v>
      </c>
      <c r="C552" s="8" t="s">
        <v>563</v>
      </c>
      <c r="D552" s="11" t="s">
        <v>9</v>
      </c>
      <c r="E552" s="12">
        <v>45</v>
      </c>
      <c r="F552" s="11" t="s">
        <v>15</v>
      </c>
      <c r="G552" s="12">
        <v>3</v>
      </c>
      <c r="H552" s="9">
        <v>300</v>
      </c>
      <c r="I552" s="9">
        <f>sales[[#This Row],[Quantity]]*sales[[#This Row],[Price per Unit]]</f>
        <v>900</v>
      </c>
      <c r="J552" s="9">
        <f>sales[[#This Row],[Total_Sales]]*$O$6</f>
        <v>13.5</v>
      </c>
    </row>
    <row r="553" spans="1:10" x14ac:dyDescent="0.35">
      <c r="A553">
        <v>552</v>
      </c>
      <c r="B553" s="10">
        <v>45273</v>
      </c>
      <c r="C553" s="8" t="s">
        <v>564</v>
      </c>
      <c r="D553" s="11" t="s">
        <v>12</v>
      </c>
      <c r="E553" s="12">
        <v>49</v>
      </c>
      <c r="F553" s="11" t="s">
        <v>15</v>
      </c>
      <c r="G553" s="12">
        <v>3</v>
      </c>
      <c r="H553" s="9">
        <v>25</v>
      </c>
      <c r="I553" s="9">
        <f>sales[[#This Row],[Quantity]]*sales[[#This Row],[Price per Unit]]</f>
        <v>75</v>
      </c>
      <c r="J553" s="9">
        <f>sales[[#This Row],[Total_Sales]]*$O$6</f>
        <v>1.125</v>
      </c>
    </row>
    <row r="554" spans="1:10" x14ac:dyDescent="0.35">
      <c r="A554">
        <v>553</v>
      </c>
      <c r="B554" s="10">
        <v>45016</v>
      </c>
      <c r="C554" s="8" t="s">
        <v>565</v>
      </c>
      <c r="D554" s="11" t="s">
        <v>9</v>
      </c>
      <c r="E554" s="12">
        <v>24</v>
      </c>
      <c r="F554" s="11" t="s">
        <v>13</v>
      </c>
      <c r="G554" s="12">
        <v>4</v>
      </c>
      <c r="H554" s="9">
        <v>300</v>
      </c>
      <c r="I554" s="9">
        <f>sales[[#This Row],[Quantity]]*sales[[#This Row],[Price per Unit]]</f>
        <v>1200</v>
      </c>
      <c r="J554" s="9">
        <f>sales[[#This Row],[Total_Sales]]*$O$6</f>
        <v>18</v>
      </c>
    </row>
    <row r="555" spans="1:10" x14ac:dyDescent="0.35">
      <c r="A555">
        <v>554</v>
      </c>
      <c r="B555" s="10">
        <v>45242</v>
      </c>
      <c r="C555" s="8" t="s">
        <v>566</v>
      </c>
      <c r="D555" s="11" t="s">
        <v>12</v>
      </c>
      <c r="E555" s="12">
        <v>46</v>
      </c>
      <c r="F555" s="11" t="s">
        <v>10</v>
      </c>
      <c r="G555" s="12">
        <v>3</v>
      </c>
      <c r="H555" s="9">
        <v>50</v>
      </c>
      <c r="I555" s="9">
        <f>sales[[#This Row],[Quantity]]*sales[[#This Row],[Price per Unit]]</f>
        <v>150</v>
      </c>
      <c r="J555" s="9">
        <f>sales[[#This Row],[Total_Sales]]*$O$6</f>
        <v>2.25</v>
      </c>
    </row>
    <row r="556" spans="1:10" x14ac:dyDescent="0.35">
      <c r="A556">
        <v>555</v>
      </c>
      <c r="B556" s="10">
        <v>45218</v>
      </c>
      <c r="C556" s="8" t="s">
        <v>567</v>
      </c>
      <c r="D556" s="11" t="s">
        <v>9</v>
      </c>
      <c r="E556" s="12">
        <v>25</v>
      </c>
      <c r="F556" s="11" t="s">
        <v>10</v>
      </c>
      <c r="G556" s="12">
        <v>1</v>
      </c>
      <c r="H556" s="9">
        <v>300</v>
      </c>
      <c r="I556" s="9">
        <f>sales[[#This Row],[Quantity]]*sales[[#This Row],[Price per Unit]]</f>
        <v>300</v>
      </c>
      <c r="J556" s="9">
        <f>sales[[#This Row],[Total_Sales]]*$O$6</f>
        <v>4.5</v>
      </c>
    </row>
    <row r="557" spans="1:10" x14ac:dyDescent="0.35">
      <c r="A557">
        <v>556</v>
      </c>
      <c r="B557" s="10">
        <v>45081</v>
      </c>
      <c r="C557" s="8" t="s">
        <v>568</v>
      </c>
      <c r="D557" s="11" t="s">
        <v>12</v>
      </c>
      <c r="E557" s="12">
        <v>18</v>
      </c>
      <c r="F557" s="11" t="s">
        <v>15</v>
      </c>
      <c r="G557" s="12">
        <v>1</v>
      </c>
      <c r="H557" s="9">
        <v>50</v>
      </c>
      <c r="I557" s="9">
        <f>sales[[#This Row],[Quantity]]*sales[[#This Row],[Price per Unit]]</f>
        <v>50</v>
      </c>
      <c r="J557" s="9">
        <f>sales[[#This Row],[Total_Sales]]*$O$6</f>
        <v>0.75</v>
      </c>
    </row>
    <row r="558" spans="1:10" x14ac:dyDescent="0.35">
      <c r="A558">
        <v>557</v>
      </c>
      <c r="B558" s="10">
        <v>45134</v>
      </c>
      <c r="C558" s="8" t="s">
        <v>569</v>
      </c>
      <c r="D558" s="11" t="s">
        <v>12</v>
      </c>
      <c r="E558" s="12">
        <v>20</v>
      </c>
      <c r="F558" s="11" t="s">
        <v>10</v>
      </c>
      <c r="G558" s="12">
        <v>3</v>
      </c>
      <c r="H558" s="9">
        <v>30</v>
      </c>
      <c r="I558" s="9">
        <f>sales[[#This Row],[Quantity]]*sales[[#This Row],[Price per Unit]]</f>
        <v>90</v>
      </c>
      <c r="J558" s="9">
        <f>sales[[#This Row],[Total_Sales]]*$O$6</f>
        <v>1.3499999999999999</v>
      </c>
    </row>
    <row r="559" spans="1:10" x14ac:dyDescent="0.35">
      <c r="A559">
        <v>558</v>
      </c>
      <c r="B559" s="10">
        <v>45207</v>
      </c>
      <c r="C559" s="8" t="s">
        <v>570</v>
      </c>
      <c r="D559" s="11" t="s">
        <v>12</v>
      </c>
      <c r="E559" s="12">
        <v>41</v>
      </c>
      <c r="F559" s="11" t="s">
        <v>13</v>
      </c>
      <c r="G559" s="12">
        <v>1</v>
      </c>
      <c r="H559" s="9">
        <v>25</v>
      </c>
      <c r="I559" s="9">
        <f>sales[[#This Row],[Quantity]]*sales[[#This Row],[Price per Unit]]</f>
        <v>25</v>
      </c>
      <c r="J559" s="9">
        <f>sales[[#This Row],[Total_Sales]]*$O$6</f>
        <v>0.375</v>
      </c>
    </row>
    <row r="560" spans="1:10" x14ac:dyDescent="0.35">
      <c r="A560">
        <v>559</v>
      </c>
      <c r="B560" s="10">
        <v>44927</v>
      </c>
      <c r="C560" s="8" t="s">
        <v>571</v>
      </c>
      <c r="D560" s="11" t="s">
        <v>12</v>
      </c>
      <c r="E560" s="12">
        <v>40</v>
      </c>
      <c r="F560" s="11" t="s">
        <v>13</v>
      </c>
      <c r="G560" s="12">
        <v>4</v>
      </c>
      <c r="H560" s="9">
        <v>300</v>
      </c>
      <c r="I560" s="9">
        <f>sales[[#This Row],[Quantity]]*sales[[#This Row],[Price per Unit]]</f>
        <v>1200</v>
      </c>
      <c r="J560" s="9">
        <f>sales[[#This Row],[Total_Sales]]*$O$6</f>
        <v>18</v>
      </c>
    </row>
    <row r="561" spans="1:10" x14ac:dyDescent="0.35">
      <c r="A561">
        <v>560</v>
      </c>
      <c r="B561" s="10">
        <v>45082</v>
      </c>
      <c r="C561" s="8" t="s">
        <v>572</v>
      </c>
      <c r="D561" s="11" t="s">
        <v>12</v>
      </c>
      <c r="E561" s="12">
        <v>25</v>
      </c>
      <c r="F561" s="11" t="s">
        <v>15</v>
      </c>
      <c r="G561" s="12">
        <v>1</v>
      </c>
      <c r="H561" s="9">
        <v>50</v>
      </c>
      <c r="I561" s="9">
        <f>sales[[#This Row],[Quantity]]*sales[[#This Row],[Price per Unit]]</f>
        <v>50</v>
      </c>
      <c r="J561" s="9">
        <f>sales[[#This Row],[Total_Sales]]*$O$6</f>
        <v>0.75</v>
      </c>
    </row>
    <row r="562" spans="1:10" x14ac:dyDescent="0.35">
      <c r="A562">
        <v>561</v>
      </c>
      <c r="B562" s="10">
        <v>45073</v>
      </c>
      <c r="C562" s="8" t="s">
        <v>573</v>
      </c>
      <c r="D562" s="11" t="s">
        <v>12</v>
      </c>
      <c r="E562" s="12">
        <v>64</v>
      </c>
      <c r="F562" s="11" t="s">
        <v>13</v>
      </c>
      <c r="G562" s="12">
        <v>4</v>
      </c>
      <c r="H562" s="9">
        <v>500</v>
      </c>
      <c r="I562" s="9">
        <f>sales[[#This Row],[Quantity]]*sales[[#This Row],[Price per Unit]]</f>
        <v>2000</v>
      </c>
      <c r="J562" s="9">
        <f>sales[[#This Row],[Total_Sales]]*$O$6</f>
        <v>30</v>
      </c>
    </row>
    <row r="563" spans="1:10" x14ac:dyDescent="0.35">
      <c r="A563">
        <v>562</v>
      </c>
      <c r="B563" s="10">
        <v>45034</v>
      </c>
      <c r="C563" s="8" t="s">
        <v>574</v>
      </c>
      <c r="D563" s="11" t="s">
        <v>9</v>
      </c>
      <c r="E563" s="12">
        <v>54</v>
      </c>
      <c r="F563" s="11" t="s">
        <v>15</v>
      </c>
      <c r="G563" s="12">
        <v>2</v>
      </c>
      <c r="H563" s="9">
        <v>25</v>
      </c>
      <c r="I563" s="9">
        <f>sales[[#This Row],[Quantity]]*sales[[#This Row],[Price per Unit]]</f>
        <v>50</v>
      </c>
      <c r="J563" s="9">
        <f>sales[[#This Row],[Total_Sales]]*$O$6</f>
        <v>0.75</v>
      </c>
    </row>
    <row r="564" spans="1:10" x14ac:dyDescent="0.35">
      <c r="A564">
        <v>563</v>
      </c>
      <c r="B564" s="10">
        <v>45147</v>
      </c>
      <c r="C564" s="8" t="s">
        <v>575</v>
      </c>
      <c r="D564" s="11" t="s">
        <v>9</v>
      </c>
      <c r="E564" s="12">
        <v>20</v>
      </c>
      <c r="F564" s="11" t="s">
        <v>13</v>
      </c>
      <c r="G564" s="12">
        <v>2</v>
      </c>
      <c r="H564" s="9">
        <v>30</v>
      </c>
      <c r="I564" s="9">
        <f>sales[[#This Row],[Quantity]]*sales[[#This Row],[Price per Unit]]</f>
        <v>60</v>
      </c>
      <c r="J564" s="9">
        <f>sales[[#This Row],[Total_Sales]]*$O$6</f>
        <v>0.89999999999999991</v>
      </c>
    </row>
    <row r="565" spans="1:10" x14ac:dyDescent="0.35">
      <c r="A565">
        <v>564</v>
      </c>
      <c r="B565" s="10">
        <v>45223</v>
      </c>
      <c r="C565" s="8" t="s">
        <v>576</v>
      </c>
      <c r="D565" s="11" t="s">
        <v>9</v>
      </c>
      <c r="E565" s="12">
        <v>50</v>
      </c>
      <c r="F565" s="11" t="s">
        <v>15</v>
      </c>
      <c r="G565" s="12">
        <v>2</v>
      </c>
      <c r="H565" s="9">
        <v>50</v>
      </c>
      <c r="I565" s="9">
        <f>sales[[#This Row],[Quantity]]*sales[[#This Row],[Price per Unit]]</f>
        <v>100</v>
      </c>
      <c r="J565" s="9">
        <f>sales[[#This Row],[Total_Sales]]*$O$6</f>
        <v>1.5</v>
      </c>
    </row>
    <row r="566" spans="1:10" x14ac:dyDescent="0.35">
      <c r="A566">
        <v>565</v>
      </c>
      <c r="B566" s="10">
        <v>45237</v>
      </c>
      <c r="C566" s="8" t="s">
        <v>577</v>
      </c>
      <c r="D566" s="11" t="s">
        <v>12</v>
      </c>
      <c r="E566" s="12">
        <v>45</v>
      </c>
      <c r="F566" s="11" t="s">
        <v>10</v>
      </c>
      <c r="G566" s="12">
        <v>2</v>
      </c>
      <c r="H566" s="9">
        <v>30</v>
      </c>
      <c r="I566" s="9">
        <f>sales[[#This Row],[Quantity]]*sales[[#This Row],[Price per Unit]]</f>
        <v>60</v>
      </c>
      <c r="J566" s="9">
        <f>sales[[#This Row],[Total_Sales]]*$O$6</f>
        <v>0.89999999999999991</v>
      </c>
    </row>
    <row r="567" spans="1:10" x14ac:dyDescent="0.35">
      <c r="A567">
        <v>566</v>
      </c>
      <c r="B567" s="10">
        <v>45262</v>
      </c>
      <c r="C567" s="8" t="s">
        <v>578</v>
      </c>
      <c r="D567" s="11" t="s">
        <v>12</v>
      </c>
      <c r="E567" s="12">
        <v>64</v>
      </c>
      <c r="F567" s="11" t="s">
        <v>13</v>
      </c>
      <c r="G567" s="12">
        <v>1</v>
      </c>
      <c r="H567" s="9">
        <v>30</v>
      </c>
      <c r="I567" s="9">
        <f>sales[[#This Row],[Quantity]]*sales[[#This Row],[Price per Unit]]</f>
        <v>30</v>
      </c>
      <c r="J567" s="9">
        <f>sales[[#This Row],[Total_Sales]]*$O$6</f>
        <v>0.44999999999999996</v>
      </c>
    </row>
    <row r="568" spans="1:10" x14ac:dyDescent="0.35">
      <c r="A568">
        <v>567</v>
      </c>
      <c r="B568" s="10">
        <v>45091</v>
      </c>
      <c r="C568" s="8" t="s">
        <v>579</v>
      </c>
      <c r="D568" s="11" t="s">
        <v>12</v>
      </c>
      <c r="E568" s="12">
        <v>25</v>
      </c>
      <c r="F568" s="11" t="s">
        <v>13</v>
      </c>
      <c r="G568" s="12">
        <v>3</v>
      </c>
      <c r="H568" s="9">
        <v>300</v>
      </c>
      <c r="I568" s="9">
        <f>sales[[#This Row],[Quantity]]*sales[[#This Row],[Price per Unit]]</f>
        <v>900</v>
      </c>
      <c r="J568" s="9">
        <f>sales[[#This Row],[Total_Sales]]*$O$6</f>
        <v>13.5</v>
      </c>
    </row>
    <row r="569" spans="1:10" x14ac:dyDescent="0.35">
      <c r="A569">
        <v>568</v>
      </c>
      <c r="B569" s="10">
        <v>45165</v>
      </c>
      <c r="C569" s="8" t="s">
        <v>580</v>
      </c>
      <c r="D569" s="11" t="s">
        <v>12</v>
      </c>
      <c r="E569" s="12">
        <v>51</v>
      </c>
      <c r="F569" s="11" t="s">
        <v>15</v>
      </c>
      <c r="G569" s="12">
        <v>1</v>
      </c>
      <c r="H569" s="9">
        <v>300</v>
      </c>
      <c r="I569" s="9">
        <f>sales[[#This Row],[Quantity]]*sales[[#This Row],[Price per Unit]]</f>
        <v>300</v>
      </c>
      <c r="J569" s="9">
        <f>sales[[#This Row],[Total_Sales]]*$O$6</f>
        <v>4.5</v>
      </c>
    </row>
    <row r="570" spans="1:10" x14ac:dyDescent="0.35">
      <c r="A570">
        <v>569</v>
      </c>
      <c r="B570" s="10">
        <v>45153</v>
      </c>
      <c r="C570" s="8" t="s">
        <v>581</v>
      </c>
      <c r="D570" s="11" t="s">
        <v>9</v>
      </c>
      <c r="E570" s="12">
        <v>52</v>
      </c>
      <c r="F570" s="11" t="s">
        <v>15</v>
      </c>
      <c r="G570" s="12">
        <v>4</v>
      </c>
      <c r="H570" s="9">
        <v>50</v>
      </c>
      <c r="I570" s="9">
        <f>sales[[#This Row],[Quantity]]*sales[[#This Row],[Price per Unit]]</f>
        <v>200</v>
      </c>
      <c r="J570" s="9">
        <f>sales[[#This Row],[Total_Sales]]*$O$6</f>
        <v>3</v>
      </c>
    </row>
    <row r="571" spans="1:10" x14ac:dyDescent="0.35">
      <c r="A571">
        <v>570</v>
      </c>
      <c r="B571" s="10">
        <v>45153</v>
      </c>
      <c r="C571" s="8" t="s">
        <v>582</v>
      </c>
      <c r="D571" s="11" t="s">
        <v>9</v>
      </c>
      <c r="E571" s="12">
        <v>49</v>
      </c>
      <c r="F571" s="11" t="s">
        <v>13</v>
      </c>
      <c r="G571" s="12">
        <v>1</v>
      </c>
      <c r="H571" s="9">
        <v>500</v>
      </c>
      <c r="I571" s="9">
        <f>sales[[#This Row],[Quantity]]*sales[[#This Row],[Price per Unit]]</f>
        <v>500</v>
      </c>
      <c r="J571" s="9">
        <f>sales[[#This Row],[Total_Sales]]*$O$6</f>
        <v>7.5</v>
      </c>
    </row>
    <row r="572" spans="1:10" x14ac:dyDescent="0.35">
      <c r="A572">
        <v>571</v>
      </c>
      <c r="B572" s="10">
        <v>45272</v>
      </c>
      <c r="C572" s="8" t="s">
        <v>583</v>
      </c>
      <c r="D572" s="11" t="s">
        <v>12</v>
      </c>
      <c r="E572" s="12">
        <v>41</v>
      </c>
      <c r="F572" s="11" t="s">
        <v>15</v>
      </c>
      <c r="G572" s="12">
        <v>1</v>
      </c>
      <c r="H572" s="9">
        <v>50</v>
      </c>
      <c r="I572" s="9">
        <f>sales[[#This Row],[Quantity]]*sales[[#This Row],[Price per Unit]]</f>
        <v>50</v>
      </c>
      <c r="J572" s="9">
        <f>sales[[#This Row],[Total_Sales]]*$O$6</f>
        <v>0.75</v>
      </c>
    </row>
    <row r="573" spans="1:10" x14ac:dyDescent="0.35">
      <c r="A573">
        <v>572</v>
      </c>
      <c r="B573" s="10">
        <v>45036</v>
      </c>
      <c r="C573" s="8" t="s">
        <v>584</v>
      </c>
      <c r="D573" s="11" t="s">
        <v>9</v>
      </c>
      <c r="E573" s="12">
        <v>31</v>
      </c>
      <c r="F573" s="11" t="s">
        <v>13</v>
      </c>
      <c r="G573" s="12">
        <v>4</v>
      </c>
      <c r="H573" s="9">
        <v>500</v>
      </c>
      <c r="I573" s="9">
        <f>sales[[#This Row],[Quantity]]*sales[[#This Row],[Price per Unit]]</f>
        <v>2000</v>
      </c>
      <c r="J573" s="9">
        <f>sales[[#This Row],[Total_Sales]]*$O$6</f>
        <v>30</v>
      </c>
    </row>
    <row r="574" spans="1:10" x14ac:dyDescent="0.35">
      <c r="A574">
        <v>573</v>
      </c>
      <c r="B574" s="10">
        <v>45188</v>
      </c>
      <c r="C574" s="8" t="s">
        <v>585</v>
      </c>
      <c r="D574" s="11" t="s">
        <v>9</v>
      </c>
      <c r="E574" s="12">
        <v>49</v>
      </c>
      <c r="F574" s="11" t="s">
        <v>10</v>
      </c>
      <c r="G574" s="12">
        <v>2</v>
      </c>
      <c r="H574" s="9">
        <v>30</v>
      </c>
      <c r="I574" s="9">
        <f>sales[[#This Row],[Quantity]]*sales[[#This Row],[Price per Unit]]</f>
        <v>60</v>
      </c>
      <c r="J574" s="9">
        <f>sales[[#This Row],[Total_Sales]]*$O$6</f>
        <v>0.89999999999999991</v>
      </c>
    </row>
    <row r="575" spans="1:10" x14ac:dyDescent="0.35">
      <c r="A575">
        <v>574</v>
      </c>
      <c r="B575" s="10">
        <v>45169</v>
      </c>
      <c r="C575" s="8" t="s">
        <v>586</v>
      </c>
      <c r="D575" s="11" t="s">
        <v>12</v>
      </c>
      <c r="E575" s="12">
        <v>63</v>
      </c>
      <c r="F575" s="11" t="s">
        <v>15</v>
      </c>
      <c r="G575" s="12">
        <v>2</v>
      </c>
      <c r="H575" s="9">
        <v>25</v>
      </c>
      <c r="I575" s="9">
        <f>sales[[#This Row],[Quantity]]*sales[[#This Row],[Price per Unit]]</f>
        <v>50</v>
      </c>
      <c r="J575" s="9">
        <f>sales[[#This Row],[Total_Sales]]*$O$6</f>
        <v>0.75</v>
      </c>
    </row>
    <row r="576" spans="1:10" x14ac:dyDescent="0.35">
      <c r="A576">
        <v>575</v>
      </c>
      <c r="B576" s="10">
        <v>45013</v>
      </c>
      <c r="C576" s="8" t="s">
        <v>587</v>
      </c>
      <c r="D576" s="11" t="s">
        <v>9</v>
      </c>
      <c r="E576" s="12">
        <v>60</v>
      </c>
      <c r="F576" s="11" t="s">
        <v>13</v>
      </c>
      <c r="G576" s="12">
        <v>2</v>
      </c>
      <c r="H576" s="9">
        <v>50</v>
      </c>
      <c r="I576" s="9">
        <f>sales[[#This Row],[Quantity]]*sales[[#This Row],[Price per Unit]]</f>
        <v>100</v>
      </c>
      <c r="J576" s="9">
        <f>sales[[#This Row],[Total_Sales]]*$O$6</f>
        <v>1.5</v>
      </c>
    </row>
    <row r="577" spans="1:10" x14ac:dyDescent="0.35">
      <c r="A577">
        <v>576</v>
      </c>
      <c r="B577" s="10">
        <v>45264</v>
      </c>
      <c r="C577" s="8" t="s">
        <v>588</v>
      </c>
      <c r="D577" s="11" t="s">
        <v>12</v>
      </c>
      <c r="E577" s="12">
        <v>33</v>
      </c>
      <c r="F577" s="11" t="s">
        <v>10</v>
      </c>
      <c r="G577" s="12">
        <v>3</v>
      </c>
      <c r="H577" s="9">
        <v>50</v>
      </c>
      <c r="I577" s="9">
        <f>sales[[#This Row],[Quantity]]*sales[[#This Row],[Price per Unit]]</f>
        <v>150</v>
      </c>
      <c r="J577" s="9">
        <f>sales[[#This Row],[Total_Sales]]*$O$6</f>
        <v>2.25</v>
      </c>
    </row>
    <row r="578" spans="1:10" x14ac:dyDescent="0.35">
      <c r="A578">
        <v>577</v>
      </c>
      <c r="B578" s="10">
        <v>44970</v>
      </c>
      <c r="C578" s="8" t="s">
        <v>589</v>
      </c>
      <c r="D578" s="11" t="s">
        <v>9</v>
      </c>
      <c r="E578" s="12">
        <v>21</v>
      </c>
      <c r="F578" s="11" t="s">
        <v>10</v>
      </c>
      <c r="G578" s="12">
        <v>4</v>
      </c>
      <c r="H578" s="9">
        <v>500</v>
      </c>
      <c r="I578" s="9">
        <f>sales[[#This Row],[Quantity]]*sales[[#This Row],[Price per Unit]]</f>
        <v>2000</v>
      </c>
      <c r="J578" s="9">
        <f>sales[[#This Row],[Total_Sales]]*$O$6</f>
        <v>30</v>
      </c>
    </row>
    <row r="579" spans="1:10" x14ac:dyDescent="0.35">
      <c r="A579">
        <v>578</v>
      </c>
      <c r="B579" s="10">
        <v>45072</v>
      </c>
      <c r="C579" s="8" t="s">
        <v>590</v>
      </c>
      <c r="D579" s="11" t="s">
        <v>12</v>
      </c>
      <c r="E579" s="12">
        <v>54</v>
      </c>
      <c r="F579" s="11" t="s">
        <v>13</v>
      </c>
      <c r="G579" s="12">
        <v>4</v>
      </c>
      <c r="H579" s="9">
        <v>30</v>
      </c>
      <c r="I579" s="9">
        <f>sales[[#This Row],[Quantity]]*sales[[#This Row],[Price per Unit]]</f>
        <v>120</v>
      </c>
      <c r="J579" s="9">
        <f>sales[[#This Row],[Total_Sales]]*$O$6</f>
        <v>1.7999999999999998</v>
      </c>
    </row>
    <row r="580" spans="1:10" x14ac:dyDescent="0.35">
      <c r="A580">
        <v>579</v>
      </c>
      <c r="B580" s="10">
        <v>45190</v>
      </c>
      <c r="C580" s="8" t="s">
        <v>591</v>
      </c>
      <c r="D580" s="11" t="s">
        <v>12</v>
      </c>
      <c r="E580" s="12">
        <v>38</v>
      </c>
      <c r="F580" s="11" t="s">
        <v>15</v>
      </c>
      <c r="G580" s="12">
        <v>1</v>
      </c>
      <c r="H580" s="9">
        <v>30</v>
      </c>
      <c r="I580" s="9">
        <f>sales[[#This Row],[Quantity]]*sales[[#This Row],[Price per Unit]]</f>
        <v>30</v>
      </c>
      <c r="J580" s="9">
        <f>sales[[#This Row],[Total_Sales]]*$O$6</f>
        <v>0.44999999999999996</v>
      </c>
    </row>
    <row r="581" spans="1:10" x14ac:dyDescent="0.35">
      <c r="A581">
        <v>580</v>
      </c>
      <c r="B581" s="10">
        <v>45266</v>
      </c>
      <c r="C581" s="8" t="s">
        <v>592</v>
      </c>
      <c r="D581" s="11" t="s">
        <v>12</v>
      </c>
      <c r="E581" s="12">
        <v>31</v>
      </c>
      <c r="F581" s="11" t="s">
        <v>13</v>
      </c>
      <c r="G581" s="12">
        <v>3</v>
      </c>
      <c r="H581" s="9">
        <v>500</v>
      </c>
      <c r="I581" s="9">
        <f>sales[[#This Row],[Quantity]]*sales[[#This Row],[Price per Unit]]</f>
        <v>1500</v>
      </c>
      <c r="J581" s="9">
        <f>sales[[#This Row],[Total_Sales]]*$O$6</f>
        <v>22.5</v>
      </c>
    </row>
    <row r="582" spans="1:10" x14ac:dyDescent="0.35">
      <c r="A582">
        <v>581</v>
      </c>
      <c r="B582" s="10">
        <v>45251</v>
      </c>
      <c r="C582" s="8" t="s">
        <v>593</v>
      </c>
      <c r="D582" s="11" t="s">
        <v>12</v>
      </c>
      <c r="E582" s="12">
        <v>48</v>
      </c>
      <c r="F582" s="11" t="s">
        <v>10</v>
      </c>
      <c r="G582" s="12">
        <v>2</v>
      </c>
      <c r="H582" s="9">
        <v>30</v>
      </c>
      <c r="I582" s="9">
        <f>sales[[#This Row],[Quantity]]*sales[[#This Row],[Price per Unit]]</f>
        <v>60</v>
      </c>
      <c r="J582" s="9">
        <f>sales[[#This Row],[Total_Sales]]*$O$6</f>
        <v>0.89999999999999991</v>
      </c>
    </row>
    <row r="583" spans="1:10" x14ac:dyDescent="0.35">
      <c r="A583">
        <v>582</v>
      </c>
      <c r="B583" s="10">
        <v>45244</v>
      </c>
      <c r="C583" s="8" t="s">
        <v>594</v>
      </c>
      <c r="D583" s="11" t="s">
        <v>9</v>
      </c>
      <c r="E583" s="12">
        <v>35</v>
      </c>
      <c r="F583" s="11" t="s">
        <v>13</v>
      </c>
      <c r="G583" s="12">
        <v>3</v>
      </c>
      <c r="H583" s="9">
        <v>300</v>
      </c>
      <c r="I583" s="9">
        <f>sales[[#This Row],[Quantity]]*sales[[#This Row],[Price per Unit]]</f>
        <v>900</v>
      </c>
      <c r="J583" s="9">
        <f>sales[[#This Row],[Total_Sales]]*$O$6</f>
        <v>13.5</v>
      </c>
    </row>
    <row r="584" spans="1:10" x14ac:dyDescent="0.35">
      <c r="A584">
        <v>583</v>
      </c>
      <c r="B584" s="10">
        <v>45098</v>
      </c>
      <c r="C584" s="8" t="s">
        <v>595</v>
      </c>
      <c r="D584" s="11" t="s">
        <v>12</v>
      </c>
      <c r="E584" s="12">
        <v>24</v>
      </c>
      <c r="F584" s="11" t="s">
        <v>15</v>
      </c>
      <c r="G584" s="12">
        <v>4</v>
      </c>
      <c r="H584" s="9">
        <v>25</v>
      </c>
      <c r="I584" s="9">
        <f>sales[[#This Row],[Quantity]]*sales[[#This Row],[Price per Unit]]</f>
        <v>100</v>
      </c>
      <c r="J584" s="9">
        <f>sales[[#This Row],[Total_Sales]]*$O$6</f>
        <v>1.5</v>
      </c>
    </row>
    <row r="585" spans="1:10" x14ac:dyDescent="0.35">
      <c r="A585">
        <v>584</v>
      </c>
      <c r="B585" s="10">
        <v>44974</v>
      </c>
      <c r="C585" s="8" t="s">
        <v>596</v>
      </c>
      <c r="D585" s="11" t="s">
        <v>12</v>
      </c>
      <c r="E585" s="12">
        <v>27</v>
      </c>
      <c r="F585" s="11" t="s">
        <v>10</v>
      </c>
      <c r="G585" s="12">
        <v>4</v>
      </c>
      <c r="H585" s="9">
        <v>50</v>
      </c>
      <c r="I585" s="9">
        <f>sales[[#This Row],[Quantity]]*sales[[#This Row],[Price per Unit]]</f>
        <v>200</v>
      </c>
      <c r="J585" s="9">
        <f>sales[[#This Row],[Total_Sales]]*$O$6</f>
        <v>3</v>
      </c>
    </row>
    <row r="586" spans="1:10" x14ac:dyDescent="0.35">
      <c r="A586">
        <v>585</v>
      </c>
      <c r="B586" s="10">
        <v>45047</v>
      </c>
      <c r="C586" s="8" t="s">
        <v>597</v>
      </c>
      <c r="D586" s="11" t="s">
        <v>12</v>
      </c>
      <c r="E586" s="12">
        <v>24</v>
      </c>
      <c r="F586" s="11" t="s">
        <v>13</v>
      </c>
      <c r="G586" s="12">
        <v>1</v>
      </c>
      <c r="H586" s="9">
        <v>25</v>
      </c>
      <c r="I586" s="9">
        <f>sales[[#This Row],[Quantity]]*sales[[#This Row],[Price per Unit]]</f>
        <v>25</v>
      </c>
      <c r="J586" s="9">
        <f>sales[[#This Row],[Total_Sales]]*$O$6</f>
        <v>0.375</v>
      </c>
    </row>
    <row r="587" spans="1:10" x14ac:dyDescent="0.35">
      <c r="A587">
        <v>586</v>
      </c>
      <c r="B587" s="10">
        <v>45271</v>
      </c>
      <c r="C587" s="8" t="s">
        <v>598</v>
      </c>
      <c r="D587" s="11" t="s">
        <v>9</v>
      </c>
      <c r="E587" s="12">
        <v>50</v>
      </c>
      <c r="F587" s="11" t="s">
        <v>15</v>
      </c>
      <c r="G587" s="12">
        <v>1</v>
      </c>
      <c r="H587" s="9">
        <v>50</v>
      </c>
      <c r="I587" s="9">
        <f>sales[[#This Row],[Quantity]]*sales[[#This Row],[Price per Unit]]</f>
        <v>50</v>
      </c>
      <c r="J587" s="9">
        <f>sales[[#This Row],[Total_Sales]]*$O$6</f>
        <v>0.75</v>
      </c>
    </row>
    <row r="588" spans="1:10" x14ac:dyDescent="0.35">
      <c r="A588">
        <v>587</v>
      </c>
      <c r="B588" s="10">
        <v>45085</v>
      </c>
      <c r="C588" s="8" t="s">
        <v>599</v>
      </c>
      <c r="D588" s="11" t="s">
        <v>12</v>
      </c>
      <c r="E588" s="12">
        <v>40</v>
      </c>
      <c r="F588" s="11" t="s">
        <v>10</v>
      </c>
      <c r="G588" s="12">
        <v>4</v>
      </c>
      <c r="H588" s="9">
        <v>300</v>
      </c>
      <c r="I588" s="9">
        <f>sales[[#This Row],[Quantity]]*sales[[#This Row],[Price per Unit]]</f>
        <v>1200</v>
      </c>
      <c r="J588" s="9">
        <f>sales[[#This Row],[Total_Sales]]*$O$6</f>
        <v>18</v>
      </c>
    </row>
    <row r="589" spans="1:10" x14ac:dyDescent="0.35">
      <c r="A589">
        <v>588</v>
      </c>
      <c r="B589" s="10">
        <v>45042</v>
      </c>
      <c r="C589" s="8" t="s">
        <v>600</v>
      </c>
      <c r="D589" s="11" t="s">
        <v>9</v>
      </c>
      <c r="E589" s="12">
        <v>38</v>
      </c>
      <c r="F589" s="11" t="s">
        <v>15</v>
      </c>
      <c r="G589" s="12">
        <v>2</v>
      </c>
      <c r="H589" s="9">
        <v>30</v>
      </c>
      <c r="I589" s="9">
        <f>sales[[#This Row],[Quantity]]*sales[[#This Row],[Price per Unit]]</f>
        <v>60</v>
      </c>
      <c r="J589" s="9">
        <f>sales[[#This Row],[Total_Sales]]*$O$6</f>
        <v>0.89999999999999991</v>
      </c>
    </row>
    <row r="590" spans="1:10" x14ac:dyDescent="0.35">
      <c r="A590">
        <v>589</v>
      </c>
      <c r="B590" s="10">
        <v>45028</v>
      </c>
      <c r="C590" s="8" t="s">
        <v>601</v>
      </c>
      <c r="D590" s="11" t="s">
        <v>12</v>
      </c>
      <c r="E590" s="12">
        <v>36</v>
      </c>
      <c r="F590" s="11" t="s">
        <v>10</v>
      </c>
      <c r="G590" s="12">
        <v>2</v>
      </c>
      <c r="H590" s="9">
        <v>500</v>
      </c>
      <c r="I590" s="9">
        <f>sales[[#This Row],[Quantity]]*sales[[#This Row],[Price per Unit]]</f>
        <v>1000</v>
      </c>
      <c r="J590" s="9">
        <f>sales[[#This Row],[Total_Sales]]*$O$6</f>
        <v>15</v>
      </c>
    </row>
    <row r="591" spans="1:10" x14ac:dyDescent="0.35">
      <c r="A591">
        <v>590</v>
      </c>
      <c r="B591" s="10">
        <v>45002</v>
      </c>
      <c r="C591" s="8" t="s">
        <v>602</v>
      </c>
      <c r="D591" s="11" t="s">
        <v>9</v>
      </c>
      <c r="E591" s="12">
        <v>36</v>
      </c>
      <c r="F591" s="11" t="s">
        <v>13</v>
      </c>
      <c r="G591" s="12">
        <v>3</v>
      </c>
      <c r="H591" s="9">
        <v>300</v>
      </c>
      <c r="I591" s="9">
        <f>sales[[#This Row],[Quantity]]*sales[[#This Row],[Price per Unit]]</f>
        <v>900</v>
      </c>
      <c r="J591" s="9">
        <f>sales[[#This Row],[Total_Sales]]*$O$6</f>
        <v>13.5</v>
      </c>
    </row>
    <row r="592" spans="1:10" x14ac:dyDescent="0.35">
      <c r="A592">
        <v>591</v>
      </c>
      <c r="B592" s="10">
        <v>44939</v>
      </c>
      <c r="C592" s="8" t="s">
        <v>603</v>
      </c>
      <c r="D592" s="11" t="s">
        <v>9</v>
      </c>
      <c r="E592" s="12">
        <v>53</v>
      </c>
      <c r="F592" s="11" t="s">
        <v>15</v>
      </c>
      <c r="G592" s="12">
        <v>4</v>
      </c>
      <c r="H592" s="9">
        <v>25</v>
      </c>
      <c r="I592" s="9">
        <f>sales[[#This Row],[Quantity]]*sales[[#This Row],[Price per Unit]]</f>
        <v>100</v>
      </c>
      <c r="J592" s="9">
        <f>sales[[#This Row],[Total_Sales]]*$O$6</f>
        <v>1.5</v>
      </c>
    </row>
    <row r="593" spans="1:10" x14ac:dyDescent="0.35">
      <c r="A593">
        <v>592</v>
      </c>
      <c r="B593" s="10">
        <v>44950</v>
      </c>
      <c r="C593" s="8" t="s">
        <v>604</v>
      </c>
      <c r="D593" s="11" t="s">
        <v>12</v>
      </c>
      <c r="E593" s="12">
        <v>46</v>
      </c>
      <c r="F593" s="11" t="s">
        <v>10</v>
      </c>
      <c r="G593" s="12">
        <v>4</v>
      </c>
      <c r="H593" s="9">
        <v>500</v>
      </c>
      <c r="I593" s="9">
        <f>sales[[#This Row],[Quantity]]*sales[[#This Row],[Price per Unit]]</f>
        <v>2000</v>
      </c>
      <c r="J593" s="9">
        <f>sales[[#This Row],[Total_Sales]]*$O$6</f>
        <v>30</v>
      </c>
    </row>
    <row r="594" spans="1:10" x14ac:dyDescent="0.35">
      <c r="A594">
        <v>593</v>
      </c>
      <c r="B594" s="10">
        <v>45052</v>
      </c>
      <c r="C594" s="8" t="s">
        <v>605</v>
      </c>
      <c r="D594" s="11" t="s">
        <v>9</v>
      </c>
      <c r="E594" s="12">
        <v>35</v>
      </c>
      <c r="F594" s="11" t="s">
        <v>15</v>
      </c>
      <c r="G594" s="12">
        <v>2</v>
      </c>
      <c r="H594" s="9">
        <v>30</v>
      </c>
      <c r="I594" s="9">
        <f>sales[[#This Row],[Quantity]]*sales[[#This Row],[Price per Unit]]</f>
        <v>60</v>
      </c>
      <c r="J594" s="9">
        <f>sales[[#This Row],[Total_Sales]]*$O$6</f>
        <v>0.89999999999999991</v>
      </c>
    </row>
    <row r="595" spans="1:10" x14ac:dyDescent="0.35">
      <c r="A595">
        <v>594</v>
      </c>
      <c r="B595" s="10">
        <v>45170</v>
      </c>
      <c r="C595" s="8" t="s">
        <v>606</v>
      </c>
      <c r="D595" s="11" t="s">
        <v>12</v>
      </c>
      <c r="E595" s="12">
        <v>19</v>
      </c>
      <c r="F595" s="11" t="s">
        <v>15</v>
      </c>
      <c r="G595" s="12">
        <v>2</v>
      </c>
      <c r="H595" s="9">
        <v>300</v>
      </c>
      <c r="I595" s="9">
        <f>sales[[#This Row],[Quantity]]*sales[[#This Row],[Price per Unit]]</f>
        <v>600</v>
      </c>
      <c r="J595" s="9">
        <f>sales[[#This Row],[Total_Sales]]*$O$6</f>
        <v>9</v>
      </c>
    </row>
    <row r="596" spans="1:10" x14ac:dyDescent="0.35">
      <c r="A596">
        <v>595</v>
      </c>
      <c r="B596" s="10">
        <v>45239</v>
      </c>
      <c r="C596" s="8" t="s">
        <v>607</v>
      </c>
      <c r="D596" s="11" t="s">
        <v>12</v>
      </c>
      <c r="E596" s="12">
        <v>18</v>
      </c>
      <c r="F596" s="11" t="s">
        <v>13</v>
      </c>
      <c r="G596" s="12">
        <v>4</v>
      </c>
      <c r="H596" s="9">
        <v>500</v>
      </c>
      <c r="I596" s="9">
        <f>sales[[#This Row],[Quantity]]*sales[[#This Row],[Price per Unit]]</f>
        <v>2000</v>
      </c>
      <c r="J596" s="9">
        <f>sales[[#This Row],[Total_Sales]]*$O$6</f>
        <v>30</v>
      </c>
    </row>
    <row r="597" spans="1:10" x14ac:dyDescent="0.35">
      <c r="A597">
        <v>596</v>
      </c>
      <c r="B597" s="10">
        <v>44964</v>
      </c>
      <c r="C597" s="8" t="s">
        <v>608</v>
      </c>
      <c r="D597" s="11" t="s">
        <v>12</v>
      </c>
      <c r="E597" s="12">
        <v>64</v>
      </c>
      <c r="F597" s="11" t="s">
        <v>15</v>
      </c>
      <c r="G597" s="12">
        <v>1</v>
      </c>
      <c r="H597" s="9">
        <v>300</v>
      </c>
      <c r="I597" s="9">
        <f>sales[[#This Row],[Quantity]]*sales[[#This Row],[Price per Unit]]</f>
        <v>300</v>
      </c>
      <c r="J597" s="9">
        <f>sales[[#This Row],[Total_Sales]]*$O$6</f>
        <v>4.5</v>
      </c>
    </row>
    <row r="598" spans="1:10" x14ac:dyDescent="0.35">
      <c r="A598">
        <v>597</v>
      </c>
      <c r="B598" s="10">
        <v>45160</v>
      </c>
      <c r="C598" s="8" t="s">
        <v>609</v>
      </c>
      <c r="D598" s="11" t="s">
        <v>9</v>
      </c>
      <c r="E598" s="12">
        <v>22</v>
      </c>
      <c r="F598" s="11" t="s">
        <v>10</v>
      </c>
      <c r="G598" s="12">
        <v>4</v>
      </c>
      <c r="H598" s="9">
        <v>300</v>
      </c>
      <c r="I598" s="9">
        <f>sales[[#This Row],[Quantity]]*sales[[#This Row],[Price per Unit]]</f>
        <v>1200</v>
      </c>
      <c r="J598" s="9">
        <f>sales[[#This Row],[Total_Sales]]*$O$6</f>
        <v>18</v>
      </c>
    </row>
    <row r="599" spans="1:10" x14ac:dyDescent="0.35">
      <c r="A599">
        <v>598</v>
      </c>
      <c r="B599" s="10">
        <v>45139</v>
      </c>
      <c r="C599" s="8" t="s">
        <v>610</v>
      </c>
      <c r="D599" s="11" t="s">
        <v>9</v>
      </c>
      <c r="E599" s="12">
        <v>37</v>
      </c>
      <c r="F599" s="11" t="s">
        <v>10</v>
      </c>
      <c r="G599" s="12">
        <v>4</v>
      </c>
      <c r="H599" s="9">
        <v>30</v>
      </c>
      <c r="I599" s="9">
        <f>sales[[#This Row],[Quantity]]*sales[[#This Row],[Price per Unit]]</f>
        <v>120</v>
      </c>
      <c r="J599" s="9">
        <f>sales[[#This Row],[Total_Sales]]*$O$6</f>
        <v>1.7999999999999998</v>
      </c>
    </row>
    <row r="600" spans="1:10" x14ac:dyDescent="0.35">
      <c r="A600">
        <v>599</v>
      </c>
      <c r="B600" s="10">
        <v>45249</v>
      </c>
      <c r="C600" s="8" t="s">
        <v>611</v>
      </c>
      <c r="D600" s="11" t="s">
        <v>12</v>
      </c>
      <c r="E600" s="12">
        <v>28</v>
      </c>
      <c r="F600" s="11" t="s">
        <v>10</v>
      </c>
      <c r="G600" s="12">
        <v>2</v>
      </c>
      <c r="H600" s="9">
        <v>50</v>
      </c>
      <c r="I600" s="9">
        <f>sales[[#This Row],[Quantity]]*sales[[#This Row],[Price per Unit]]</f>
        <v>100</v>
      </c>
      <c r="J600" s="9">
        <f>sales[[#This Row],[Total_Sales]]*$O$6</f>
        <v>1.5</v>
      </c>
    </row>
    <row r="601" spans="1:10" x14ac:dyDescent="0.35">
      <c r="A601">
        <v>600</v>
      </c>
      <c r="B601" s="10">
        <v>45221</v>
      </c>
      <c r="C601" s="8" t="s">
        <v>612</v>
      </c>
      <c r="D601" s="11" t="s">
        <v>12</v>
      </c>
      <c r="E601" s="12">
        <v>59</v>
      </c>
      <c r="F601" s="11" t="s">
        <v>10</v>
      </c>
      <c r="G601" s="12">
        <v>2</v>
      </c>
      <c r="H601" s="9">
        <v>500</v>
      </c>
      <c r="I601" s="9">
        <f>sales[[#This Row],[Quantity]]*sales[[#This Row],[Price per Unit]]</f>
        <v>1000</v>
      </c>
      <c r="J601" s="9">
        <f>sales[[#This Row],[Total_Sales]]*$O$6</f>
        <v>15</v>
      </c>
    </row>
    <row r="602" spans="1:10" x14ac:dyDescent="0.35">
      <c r="A602">
        <v>601</v>
      </c>
      <c r="B602" s="10">
        <v>45026</v>
      </c>
      <c r="C602" s="8" t="s">
        <v>613</v>
      </c>
      <c r="D602" s="11" t="s">
        <v>9</v>
      </c>
      <c r="E602" s="12">
        <v>19</v>
      </c>
      <c r="F602" s="11" t="s">
        <v>13</v>
      </c>
      <c r="G602" s="12">
        <v>1</v>
      </c>
      <c r="H602" s="9">
        <v>30</v>
      </c>
      <c r="I602" s="9">
        <f>sales[[#This Row],[Quantity]]*sales[[#This Row],[Price per Unit]]</f>
        <v>30</v>
      </c>
      <c r="J602" s="9">
        <f>sales[[#This Row],[Total_Sales]]*$O$6</f>
        <v>0.44999999999999996</v>
      </c>
    </row>
    <row r="603" spans="1:10" x14ac:dyDescent="0.35">
      <c r="A603">
        <v>602</v>
      </c>
      <c r="B603" s="10">
        <v>45283</v>
      </c>
      <c r="C603" s="8" t="s">
        <v>614</v>
      </c>
      <c r="D603" s="11" t="s">
        <v>12</v>
      </c>
      <c r="E603" s="12">
        <v>20</v>
      </c>
      <c r="F603" s="11" t="s">
        <v>15</v>
      </c>
      <c r="G603" s="12">
        <v>1</v>
      </c>
      <c r="H603" s="9">
        <v>300</v>
      </c>
      <c r="I603" s="9">
        <f>sales[[#This Row],[Quantity]]*sales[[#This Row],[Price per Unit]]</f>
        <v>300</v>
      </c>
      <c r="J603" s="9">
        <f>sales[[#This Row],[Total_Sales]]*$O$6</f>
        <v>4.5</v>
      </c>
    </row>
    <row r="604" spans="1:10" x14ac:dyDescent="0.35">
      <c r="A604">
        <v>603</v>
      </c>
      <c r="B604" s="10">
        <v>45123</v>
      </c>
      <c r="C604" s="8" t="s">
        <v>615</v>
      </c>
      <c r="D604" s="11" t="s">
        <v>12</v>
      </c>
      <c r="E604" s="12">
        <v>40</v>
      </c>
      <c r="F604" s="11" t="s">
        <v>13</v>
      </c>
      <c r="G604" s="12">
        <v>3</v>
      </c>
      <c r="H604" s="9">
        <v>30</v>
      </c>
      <c r="I604" s="9">
        <f>sales[[#This Row],[Quantity]]*sales[[#This Row],[Price per Unit]]</f>
        <v>90</v>
      </c>
      <c r="J604" s="9">
        <f>sales[[#This Row],[Total_Sales]]*$O$6</f>
        <v>1.3499999999999999</v>
      </c>
    </row>
    <row r="605" spans="1:10" x14ac:dyDescent="0.35">
      <c r="A605">
        <v>604</v>
      </c>
      <c r="B605" s="10">
        <v>45180</v>
      </c>
      <c r="C605" s="8" t="s">
        <v>616</v>
      </c>
      <c r="D605" s="11" t="s">
        <v>12</v>
      </c>
      <c r="E605" s="12">
        <v>29</v>
      </c>
      <c r="F605" s="11" t="s">
        <v>15</v>
      </c>
      <c r="G605" s="12">
        <v>4</v>
      </c>
      <c r="H605" s="9">
        <v>50</v>
      </c>
      <c r="I605" s="9">
        <f>sales[[#This Row],[Quantity]]*sales[[#This Row],[Price per Unit]]</f>
        <v>200</v>
      </c>
      <c r="J605" s="9">
        <f>sales[[#This Row],[Total_Sales]]*$O$6</f>
        <v>3</v>
      </c>
    </row>
    <row r="606" spans="1:10" x14ac:dyDescent="0.35">
      <c r="A606">
        <v>605</v>
      </c>
      <c r="B606" s="10">
        <v>45131</v>
      </c>
      <c r="C606" s="8" t="s">
        <v>617</v>
      </c>
      <c r="D606" s="11" t="s">
        <v>9</v>
      </c>
      <c r="E606" s="12">
        <v>37</v>
      </c>
      <c r="F606" s="11" t="s">
        <v>15</v>
      </c>
      <c r="G606" s="12">
        <v>2</v>
      </c>
      <c r="H606" s="9">
        <v>500</v>
      </c>
      <c r="I606" s="9">
        <f>sales[[#This Row],[Quantity]]*sales[[#This Row],[Price per Unit]]</f>
        <v>1000</v>
      </c>
      <c r="J606" s="9">
        <f>sales[[#This Row],[Total_Sales]]*$O$6</f>
        <v>15</v>
      </c>
    </row>
    <row r="607" spans="1:10" x14ac:dyDescent="0.35">
      <c r="A607">
        <v>606</v>
      </c>
      <c r="B607" s="10">
        <v>45051</v>
      </c>
      <c r="C607" s="8" t="s">
        <v>618</v>
      </c>
      <c r="D607" s="11" t="s">
        <v>9</v>
      </c>
      <c r="E607" s="12">
        <v>22</v>
      </c>
      <c r="F607" s="11" t="s">
        <v>15</v>
      </c>
      <c r="G607" s="12">
        <v>1</v>
      </c>
      <c r="H607" s="9">
        <v>50</v>
      </c>
      <c r="I607" s="9">
        <f>sales[[#This Row],[Quantity]]*sales[[#This Row],[Price per Unit]]</f>
        <v>50</v>
      </c>
      <c r="J607" s="9">
        <f>sales[[#This Row],[Total_Sales]]*$O$6</f>
        <v>0.75</v>
      </c>
    </row>
    <row r="608" spans="1:10" x14ac:dyDescent="0.35">
      <c r="A608">
        <v>607</v>
      </c>
      <c r="B608" s="10">
        <v>45002</v>
      </c>
      <c r="C608" s="8" t="s">
        <v>619</v>
      </c>
      <c r="D608" s="11" t="s">
        <v>9</v>
      </c>
      <c r="E608" s="12">
        <v>54</v>
      </c>
      <c r="F608" s="11" t="s">
        <v>13</v>
      </c>
      <c r="G608" s="12">
        <v>3</v>
      </c>
      <c r="H608" s="9">
        <v>25</v>
      </c>
      <c r="I608" s="9">
        <f>sales[[#This Row],[Quantity]]*sales[[#This Row],[Price per Unit]]</f>
        <v>75</v>
      </c>
      <c r="J608" s="9">
        <f>sales[[#This Row],[Total_Sales]]*$O$6</f>
        <v>1.125</v>
      </c>
    </row>
    <row r="609" spans="1:10" x14ac:dyDescent="0.35">
      <c r="A609">
        <v>608</v>
      </c>
      <c r="B609" s="10">
        <v>45262</v>
      </c>
      <c r="C609" s="8" t="s">
        <v>620</v>
      </c>
      <c r="D609" s="11" t="s">
        <v>12</v>
      </c>
      <c r="E609" s="12">
        <v>55</v>
      </c>
      <c r="F609" s="11" t="s">
        <v>15</v>
      </c>
      <c r="G609" s="12">
        <v>3</v>
      </c>
      <c r="H609" s="9">
        <v>500</v>
      </c>
      <c r="I609" s="9">
        <f>sales[[#This Row],[Quantity]]*sales[[#This Row],[Price per Unit]]</f>
        <v>1500</v>
      </c>
      <c r="J609" s="9">
        <f>sales[[#This Row],[Total_Sales]]*$O$6</f>
        <v>22.5</v>
      </c>
    </row>
    <row r="610" spans="1:10" x14ac:dyDescent="0.35">
      <c r="A610">
        <v>609</v>
      </c>
      <c r="B610" s="10">
        <v>45279</v>
      </c>
      <c r="C610" s="8" t="s">
        <v>621</v>
      </c>
      <c r="D610" s="11" t="s">
        <v>12</v>
      </c>
      <c r="E610" s="12">
        <v>47</v>
      </c>
      <c r="F610" s="11" t="s">
        <v>13</v>
      </c>
      <c r="G610" s="12">
        <v>2</v>
      </c>
      <c r="H610" s="9">
        <v>50</v>
      </c>
      <c r="I610" s="9">
        <f>sales[[#This Row],[Quantity]]*sales[[#This Row],[Price per Unit]]</f>
        <v>100</v>
      </c>
      <c r="J610" s="9">
        <f>sales[[#This Row],[Total_Sales]]*$O$6</f>
        <v>1.5</v>
      </c>
    </row>
    <row r="611" spans="1:10" x14ac:dyDescent="0.35">
      <c r="A611">
        <v>610</v>
      </c>
      <c r="B611" s="10">
        <v>44929</v>
      </c>
      <c r="C611" s="8" t="s">
        <v>622</v>
      </c>
      <c r="D611" s="11" t="s">
        <v>12</v>
      </c>
      <c r="E611" s="12">
        <v>26</v>
      </c>
      <c r="F611" s="11" t="s">
        <v>10</v>
      </c>
      <c r="G611" s="12">
        <v>2</v>
      </c>
      <c r="H611" s="9">
        <v>300</v>
      </c>
      <c r="I611" s="9">
        <f>sales[[#This Row],[Quantity]]*sales[[#This Row],[Price per Unit]]</f>
        <v>600</v>
      </c>
      <c r="J611" s="9">
        <f>sales[[#This Row],[Total_Sales]]*$O$6</f>
        <v>9</v>
      </c>
    </row>
    <row r="612" spans="1:10" x14ac:dyDescent="0.35">
      <c r="A612">
        <v>611</v>
      </c>
      <c r="B612" s="10">
        <v>44981</v>
      </c>
      <c r="C612" s="8" t="s">
        <v>623</v>
      </c>
      <c r="D612" s="11" t="s">
        <v>9</v>
      </c>
      <c r="E612" s="12">
        <v>51</v>
      </c>
      <c r="F612" s="11" t="s">
        <v>10</v>
      </c>
      <c r="G612" s="12">
        <v>3</v>
      </c>
      <c r="H612" s="9">
        <v>500</v>
      </c>
      <c r="I612" s="9">
        <f>sales[[#This Row],[Quantity]]*sales[[#This Row],[Price per Unit]]</f>
        <v>1500</v>
      </c>
      <c r="J612" s="9">
        <f>sales[[#This Row],[Total_Sales]]*$O$6</f>
        <v>22.5</v>
      </c>
    </row>
    <row r="613" spans="1:10" x14ac:dyDescent="0.35">
      <c r="A613">
        <v>612</v>
      </c>
      <c r="B613" s="10">
        <v>45144</v>
      </c>
      <c r="C613" s="8" t="s">
        <v>624</v>
      </c>
      <c r="D613" s="11" t="s">
        <v>12</v>
      </c>
      <c r="E613" s="12">
        <v>61</v>
      </c>
      <c r="F613" s="11" t="s">
        <v>15</v>
      </c>
      <c r="G613" s="12">
        <v>1</v>
      </c>
      <c r="H613" s="9">
        <v>500</v>
      </c>
      <c r="I613" s="9">
        <f>sales[[#This Row],[Quantity]]*sales[[#This Row],[Price per Unit]]</f>
        <v>500</v>
      </c>
      <c r="J613" s="9">
        <f>sales[[#This Row],[Total_Sales]]*$O$6</f>
        <v>7.5</v>
      </c>
    </row>
    <row r="614" spans="1:10" x14ac:dyDescent="0.35">
      <c r="A614">
        <v>613</v>
      </c>
      <c r="B614" s="10">
        <v>45039</v>
      </c>
      <c r="C614" s="8" t="s">
        <v>625</v>
      </c>
      <c r="D614" s="11" t="s">
        <v>12</v>
      </c>
      <c r="E614" s="12">
        <v>52</v>
      </c>
      <c r="F614" s="11" t="s">
        <v>13</v>
      </c>
      <c r="G614" s="12">
        <v>3</v>
      </c>
      <c r="H614" s="9">
        <v>30</v>
      </c>
      <c r="I614" s="9">
        <f>sales[[#This Row],[Quantity]]*sales[[#This Row],[Price per Unit]]</f>
        <v>90</v>
      </c>
      <c r="J614" s="9">
        <f>sales[[#This Row],[Total_Sales]]*$O$6</f>
        <v>1.3499999999999999</v>
      </c>
    </row>
    <row r="615" spans="1:10" x14ac:dyDescent="0.35">
      <c r="A615">
        <v>614</v>
      </c>
      <c r="B615" s="10">
        <v>45017</v>
      </c>
      <c r="C615" s="8" t="s">
        <v>626</v>
      </c>
      <c r="D615" s="11" t="s">
        <v>12</v>
      </c>
      <c r="E615" s="12">
        <v>39</v>
      </c>
      <c r="F615" s="11" t="s">
        <v>10</v>
      </c>
      <c r="G615" s="12">
        <v>4</v>
      </c>
      <c r="H615" s="9">
        <v>300</v>
      </c>
      <c r="I615" s="9">
        <f>sales[[#This Row],[Quantity]]*sales[[#This Row],[Price per Unit]]</f>
        <v>1200</v>
      </c>
      <c r="J615" s="9">
        <f>sales[[#This Row],[Total_Sales]]*$O$6</f>
        <v>18</v>
      </c>
    </row>
    <row r="616" spans="1:10" x14ac:dyDescent="0.35">
      <c r="A616">
        <v>615</v>
      </c>
      <c r="B616" s="10">
        <v>45283</v>
      </c>
      <c r="C616" s="8" t="s">
        <v>627</v>
      </c>
      <c r="D616" s="11" t="s">
        <v>12</v>
      </c>
      <c r="E616" s="12">
        <v>61</v>
      </c>
      <c r="F616" s="11" t="s">
        <v>13</v>
      </c>
      <c r="G616" s="12">
        <v>4</v>
      </c>
      <c r="H616" s="9">
        <v>25</v>
      </c>
      <c r="I616" s="9">
        <f>sales[[#This Row],[Quantity]]*sales[[#This Row],[Price per Unit]]</f>
        <v>100</v>
      </c>
      <c r="J616" s="9">
        <f>sales[[#This Row],[Total_Sales]]*$O$6</f>
        <v>1.5</v>
      </c>
    </row>
    <row r="617" spans="1:10" x14ac:dyDescent="0.35">
      <c r="A617">
        <v>616</v>
      </c>
      <c r="B617" s="10">
        <v>45192</v>
      </c>
      <c r="C617" s="8" t="s">
        <v>628</v>
      </c>
      <c r="D617" s="11" t="s">
        <v>9</v>
      </c>
      <c r="E617" s="12">
        <v>41</v>
      </c>
      <c r="F617" s="11" t="s">
        <v>13</v>
      </c>
      <c r="G617" s="12">
        <v>2</v>
      </c>
      <c r="H617" s="9">
        <v>50</v>
      </c>
      <c r="I617" s="9">
        <f>sales[[#This Row],[Quantity]]*sales[[#This Row],[Price per Unit]]</f>
        <v>100</v>
      </c>
      <c r="J617" s="9">
        <f>sales[[#This Row],[Total_Sales]]*$O$6</f>
        <v>1.5</v>
      </c>
    </row>
    <row r="618" spans="1:10" x14ac:dyDescent="0.35">
      <c r="A618">
        <v>617</v>
      </c>
      <c r="B618" s="10">
        <v>45164</v>
      </c>
      <c r="C618" s="8" t="s">
        <v>629</v>
      </c>
      <c r="D618" s="11" t="s">
        <v>9</v>
      </c>
      <c r="E618" s="12">
        <v>34</v>
      </c>
      <c r="F618" s="11" t="s">
        <v>15</v>
      </c>
      <c r="G618" s="12">
        <v>1</v>
      </c>
      <c r="H618" s="9">
        <v>30</v>
      </c>
      <c r="I618" s="9">
        <f>sales[[#This Row],[Quantity]]*sales[[#This Row],[Price per Unit]]</f>
        <v>30</v>
      </c>
      <c r="J618" s="9">
        <f>sales[[#This Row],[Total_Sales]]*$O$6</f>
        <v>0.44999999999999996</v>
      </c>
    </row>
    <row r="619" spans="1:10" x14ac:dyDescent="0.35">
      <c r="A619">
        <v>618</v>
      </c>
      <c r="B619" s="10">
        <v>44952</v>
      </c>
      <c r="C619" s="8" t="s">
        <v>630</v>
      </c>
      <c r="D619" s="11" t="s">
        <v>12</v>
      </c>
      <c r="E619" s="12">
        <v>27</v>
      </c>
      <c r="F619" s="11" t="s">
        <v>10</v>
      </c>
      <c r="G619" s="12">
        <v>1</v>
      </c>
      <c r="H619" s="9">
        <v>50</v>
      </c>
      <c r="I619" s="9">
        <f>sales[[#This Row],[Quantity]]*sales[[#This Row],[Price per Unit]]</f>
        <v>50</v>
      </c>
      <c r="J619" s="9">
        <f>sales[[#This Row],[Total_Sales]]*$O$6</f>
        <v>0.75</v>
      </c>
    </row>
    <row r="620" spans="1:10" x14ac:dyDescent="0.35">
      <c r="A620">
        <v>619</v>
      </c>
      <c r="B620" s="10">
        <v>45212</v>
      </c>
      <c r="C620" s="8" t="s">
        <v>631</v>
      </c>
      <c r="D620" s="11" t="s">
        <v>9</v>
      </c>
      <c r="E620" s="12">
        <v>47</v>
      </c>
      <c r="F620" s="11" t="s">
        <v>15</v>
      </c>
      <c r="G620" s="12">
        <v>4</v>
      </c>
      <c r="H620" s="9">
        <v>25</v>
      </c>
      <c r="I620" s="9">
        <f>sales[[#This Row],[Quantity]]*sales[[#This Row],[Price per Unit]]</f>
        <v>100</v>
      </c>
      <c r="J620" s="9">
        <f>sales[[#This Row],[Total_Sales]]*$O$6</f>
        <v>1.5</v>
      </c>
    </row>
    <row r="621" spans="1:10" x14ac:dyDescent="0.35">
      <c r="A621">
        <v>620</v>
      </c>
      <c r="B621" s="10">
        <v>45054</v>
      </c>
      <c r="C621" s="8" t="s">
        <v>632</v>
      </c>
      <c r="D621" s="11" t="s">
        <v>9</v>
      </c>
      <c r="E621" s="12">
        <v>63</v>
      </c>
      <c r="F621" s="11" t="s">
        <v>15</v>
      </c>
      <c r="G621" s="12">
        <v>3</v>
      </c>
      <c r="H621" s="9">
        <v>25</v>
      </c>
      <c r="I621" s="9">
        <f>sales[[#This Row],[Quantity]]*sales[[#This Row],[Price per Unit]]</f>
        <v>75</v>
      </c>
      <c r="J621" s="9">
        <f>sales[[#This Row],[Total_Sales]]*$O$6</f>
        <v>1.125</v>
      </c>
    </row>
    <row r="622" spans="1:10" x14ac:dyDescent="0.35">
      <c r="A622">
        <v>621</v>
      </c>
      <c r="B622" s="10">
        <v>44989</v>
      </c>
      <c r="C622" s="8" t="s">
        <v>633</v>
      </c>
      <c r="D622" s="11" t="s">
        <v>12</v>
      </c>
      <c r="E622" s="12">
        <v>40</v>
      </c>
      <c r="F622" s="11" t="s">
        <v>10</v>
      </c>
      <c r="G622" s="12">
        <v>2</v>
      </c>
      <c r="H622" s="9">
        <v>500</v>
      </c>
      <c r="I622" s="9">
        <f>sales[[#This Row],[Quantity]]*sales[[#This Row],[Price per Unit]]</f>
        <v>1000</v>
      </c>
      <c r="J622" s="9">
        <f>sales[[#This Row],[Total_Sales]]*$O$6</f>
        <v>15</v>
      </c>
    </row>
    <row r="623" spans="1:10" x14ac:dyDescent="0.35">
      <c r="A623">
        <v>622</v>
      </c>
      <c r="B623" s="10">
        <v>45160</v>
      </c>
      <c r="C623" s="8" t="s">
        <v>634</v>
      </c>
      <c r="D623" s="11" t="s">
        <v>12</v>
      </c>
      <c r="E623" s="12">
        <v>49</v>
      </c>
      <c r="F623" s="11" t="s">
        <v>10</v>
      </c>
      <c r="G623" s="12">
        <v>3</v>
      </c>
      <c r="H623" s="9">
        <v>25</v>
      </c>
      <c r="I623" s="9">
        <f>sales[[#This Row],[Quantity]]*sales[[#This Row],[Price per Unit]]</f>
        <v>75</v>
      </c>
      <c r="J623" s="9">
        <f>sales[[#This Row],[Total_Sales]]*$O$6</f>
        <v>1.125</v>
      </c>
    </row>
    <row r="624" spans="1:10" x14ac:dyDescent="0.35">
      <c r="A624">
        <v>623</v>
      </c>
      <c r="B624" s="10">
        <v>44995</v>
      </c>
      <c r="C624" s="8" t="s">
        <v>635</v>
      </c>
      <c r="D624" s="11" t="s">
        <v>9</v>
      </c>
      <c r="E624" s="12">
        <v>34</v>
      </c>
      <c r="F624" s="11" t="s">
        <v>13</v>
      </c>
      <c r="G624" s="12">
        <v>3</v>
      </c>
      <c r="H624" s="9">
        <v>50</v>
      </c>
      <c r="I624" s="9">
        <f>sales[[#This Row],[Quantity]]*sales[[#This Row],[Price per Unit]]</f>
        <v>150</v>
      </c>
      <c r="J624" s="9">
        <f>sales[[#This Row],[Total_Sales]]*$O$6</f>
        <v>2.25</v>
      </c>
    </row>
    <row r="625" spans="1:10" x14ac:dyDescent="0.35">
      <c r="A625">
        <v>624</v>
      </c>
      <c r="B625" s="10">
        <v>45164</v>
      </c>
      <c r="C625" s="8" t="s">
        <v>636</v>
      </c>
      <c r="D625" s="11" t="s">
        <v>12</v>
      </c>
      <c r="E625" s="12">
        <v>34</v>
      </c>
      <c r="F625" s="11" t="s">
        <v>10</v>
      </c>
      <c r="G625" s="12">
        <v>3</v>
      </c>
      <c r="H625" s="9">
        <v>300</v>
      </c>
      <c r="I625" s="9">
        <f>sales[[#This Row],[Quantity]]*sales[[#This Row],[Price per Unit]]</f>
        <v>900</v>
      </c>
      <c r="J625" s="9">
        <f>sales[[#This Row],[Total_Sales]]*$O$6</f>
        <v>13.5</v>
      </c>
    </row>
    <row r="626" spans="1:10" x14ac:dyDescent="0.35">
      <c r="A626">
        <v>625</v>
      </c>
      <c r="B626" s="10">
        <v>45268</v>
      </c>
      <c r="C626" s="8" t="s">
        <v>637</v>
      </c>
      <c r="D626" s="11" t="s">
        <v>9</v>
      </c>
      <c r="E626" s="12">
        <v>31</v>
      </c>
      <c r="F626" s="11" t="s">
        <v>13</v>
      </c>
      <c r="G626" s="12">
        <v>1</v>
      </c>
      <c r="H626" s="9">
        <v>300</v>
      </c>
      <c r="I626" s="9">
        <f>sales[[#This Row],[Quantity]]*sales[[#This Row],[Price per Unit]]</f>
        <v>300</v>
      </c>
      <c r="J626" s="9">
        <f>sales[[#This Row],[Total_Sales]]*$O$6</f>
        <v>4.5</v>
      </c>
    </row>
    <row r="627" spans="1:10" x14ac:dyDescent="0.35">
      <c r="A627">
        <v>626</v>
      </c>
      <c r="B627" s="10">
        <v>45198</v>
      </c>
      <c r="C627" s="8" t="s">
        <v>638</v>
      </c>
      <c r="D627" s="11" t="s">
        <v>12</v>
      </c>
      <c r="E627" s="12">
        <v>26</v>
      </c>
      <c r="F627" s="11" t="s">
        <v>13</v>
      </c>
      <c r="G627" s="12">
        <v>4</v>
      </c>
      <c r="H627" s="9">
        <v>500</v>
      </c>
      <c r="I627" s="9">
        <f>sales[[#This Row],[Quantity]]*sales[[#This Row],[Price per Unit]]</f>
        <v>2000</v>
      </c>
      <c r="J627" s="9">
        <f>sales[[#This Row],[Total_Sales]]*$O$6</f>
        <v>30</v>
      </c>
    </row>
    <row r="628" spans="1:10" x14ac:dyDescent="0.35">
      <c r="A628">
        <v>627</v>
      </c>
      <c r="B628" s="10">
        <v>45213</v>
      </c>
      <c r="C628" s="8" t="s">
        <v>639</v>
      </c>
      <c r="D628" s="11" t="s">
        <v>9</v>
      </c>
      <c r="E628" s="12">
        <v>57</v>
      </c>
      <c r="F628" s="11" t="s">
        <v>13</v>
      </c>
      <c r="G628" s="12">
        <v>1</v>
      </c>
      <c r="H628" s="9">
        <v>50</v>
      </c>
      <c r="I628" s="9">
        <f>sales[[#This Row],[Quantity]]*sales[[#This Row],[Price per Unit]]</f>
        <v>50</v>
      </c>
      <c r="J628" s="9">
        <f>sales[[#This Row],[Total_Sales]]*$O$6</f>
        <v>0.75</v>
      </c>
    </row>
    <row r="629" spans="1:10" x14ac:dyDescent="0.35">
      <c r="A629">
        <v>628</v>
      </c>
      <c r="B629" s="10">
        <v>45231</v>
      </c>
      <c r="C629" s="8" t="s">
        <v>640</v>
      </c>
      <c r="D629" s="11" t="s">
        <v>12</v>
      </c>
      <c r="E629" s="12">
        <v>19</v>
      </c>
      <c r="F629" s="11" t="s">
        <v>10</v>
      </c>
      <c r="G629" s="12">
        <v>4</v>
      </c>
      <c r="H629" s="9">
        <v>50</v>
      </c>
      <c r="I629" s="9">
        <f>sales[[#This Row],[Quantity]]*sales[[#This Row],[Price per Unit]]</f>
        <v>200</v>
      </c>
      <c r="J629" s="9">
        <f>sales[[#This Row],[Total_Sales]]*$O$6</f>
        <v>3</v>
      </c>
    </row>
    <row r="630" spans="1:10" x14ac:dyDescent="0.35">
      <c r="A630">
        <v>629</v>
      </c>
      <c r="B630" s="10">
        <v>45089</v>
      </c>
      <c r="C630" s="8" t="s">
        <v>641</v>
      </c>
      <c r="D630" s="11" t="s">
        <v>9</v>
      </c>
      <c r="E630" s="12">
        <v>62</v>
      </c>
      <c r="F630" s="11" t="s">
        <v>15</v>
      </c>
      <c r="G630" s="12">
        <v>2</v>
      </c>
      <c r="H630" s="9">
        <v>25</v>
      </c>
      <c r="I630" s="9">
        <f>sales[[#This Row],[Quantity]]*sales[[#This Row],[Price per Unit]]</f>
        <v>50</v>
      </c>
      <c r="J630" s="9">
        <f>sales[[#This Row],[Total_Sales]]*$O$6</f>
        <v>0.75</v>
      </c>
    </row>
    <row r="631" spans="1:10" x14ac:dyDescent="0.35">
      <c r="A631">
        <v>630</v>
      </c>
      <c r="B631" s="10">
        <v>45153</v>
      </c>
      <c r="C631" s="8" t="s">
        <v>642</v>
      </c>
      <c r="D631" s="11" t="s">
        <v>9</v>
      </c>
      <c r="E631" s="12">
        <v>42</v>
      </c>
      <c r="F631" s="11" t="s">
        <v>13</v>
      </c>
      <c r="G631" s="12">
        <v>2</v>
      </c>
      <c r="H631" s="9">
        <v>50</v>
      </c>
      <c r="I631" s="9">
        <f>sales[[#This Row],[Quantity]]*sales[[#This Row],[Price per Unit]]</f>
        <v>100</v>
      </c>
      <c r="J631" s="9">
        <f>sales[[#This Row],[Total_Sales]]*$O$6</f>
        <v>1.5</v>
      </c>
    </row>
    <row r="632" spans="1:10" x14ac:dyDescent="0.35">
      <c r="A632">
        <v>631</v>
      </c>
      <c r="B632" s="10">
        <v>45240</v>
      </c>
      <c r="C632" s="8" t="s">
        <v>643</v>
      </c>
      <c r="D632" s="11" t="s">
        <v>9</v>
      </c>
      <c r="E632" s="12">
        <v>56</v>
      </c>
      <c r="F632" s="11" t="s">
        <v>15</v>
      </c>
      <c r="G632" s="12">
        <v>3</v>
      </c>
      <c r="H632" s="9">
        <v>30</v>
      </c>
      <c r="I632" s="9">
        <f>sales[[#This Row],[Quantity]]*sales[[#This Row],[Price per Unit]]</f>
        <v>90</v>
      </c>
      <c r="J632" s="9">
        <f>sales[[#This Row],[Total_Sales]]*$O$6</f>
        <v>1.3499999999999999</v>
      </c>
    </row>
    <row r="633" spans="1:10" x14ac:dyDescent="0.35">
      <c r="A633">
        <v>632</v>
      </c>
      <c r="B633" s="10">
        <v>45185</v>
      </c>
      <c r="C633" s="8" t="s">
        <v>644</v>
      </c>
      <c r="D633" s="11" t="s">
        <v>12</v>
      </c>
      <c r="E633" s="12">
        <v>26</v>
      </c>
      <c r="F633" s="11" t="s">
        <v>15</v>
      </c>
      <c r="G633" s="12">
        <v>4</v>
      </c>
      <c r="H633" s="9">
        <v>25</v>
      </c>
      <c r="I633" s="9">
        <f>sales[[#This Row],[Quantity]]*sales[[#This Row],[Price per Unit]]</f>
        <v>100</v>
      </c>
      <c r="J633" s="9">
        <f>sales[[#This Row],[Total_Sales]]*$O$6</f>
        <v>1.5</v>
      </c>
    </row>
    <row r="634" spans="1:10" x14ac:dyDescent="0.35">
      <c r="A634">
        <v>633</v>
      </c>
      <c r="B634" s="10">
        <v>45145</v>
      </c>
      <c r="C634" s="8" t="s">
        <v>645</v>
      </c>
      <c r="D634" s="11" t="s">
        <v>9</v>
      </c>
      <c r="E634" s="12">
        <v>39</v>
      </c>
      <c r="F634" s="11" t="s">
        <v>10</v>
      </c>
      <c r="G634" s="12">
        <v>4</v>
      </c>
      <c r="H634" s="9">
        <v>30</v>
      </c>
      <c r="I634" s="9">
        <f>sales[[#This Row],[Quantity]]*sales[[#This Row],[Price per Unit]]</f>
        <v>120</v>
      </c>
      <c r="J634" s="9">
        <f>sales[[#This Row],[Total_Sales]]*$O$6</f>
        <v>1.7999999999999998</v>
      </c>
    </row>
    <row r="635" spans="1:10" x14ac:dyDescent="0.35">
      <c r="A635">
        <v>634</v>
      </c>
      <c r="B635" s="10">
        <v>45207</v>
      </c>
      <c r="C635" s="8" t="s">
        <v>646</v>
      </c>
      <c r="D635" s="11" t="s">
        <v>9</v>
      </c>
      <c r="E635" s="12">
        <v>60</v>
      </c>
      <c r="F635" s="11" t="s">
        <v>15</v>
      </c>
      <c r="G635" s="12">
        <v>4</v>
      </c>
      <c r="H635" s="9">
        <v>500</v>
      </c>
      <c r="I635" s="9">
        <f>sales[[#This Row],[Quantity]]*sales[[#This Row],[Price per Unit]]</f>
        <v>2000</v>
      </c>
      <c r="J635" s="9">
        <f>sales[[#This Row],[Total_Sales]]*$O$6</f>
        <v>30</v>
      </c>
    </row>
    <row r="636" spans="1:10" x14ac:dyDescent="0.35">
      <c r="A636">
        <v>635</v>
      </c>
      <c r="B636" s="10">
        <v>45155</v>
      </c>
      <c r="C636" s="8" t="s">
        <v>647</v>
      </c>
      <c r="D636" s="11" t="s">
        <v>12</v>
      </c>
      <c r="E636" s="12">
        <v>63</v>
      </c>
      <c r="F636" s="11" t="s">
        <v>15</v>
      </c>
      <c r="G636" s="12">
        <v>3</v>
      </c>
      <c r="H636" s="9">
        <v>300</v>
      </c>
      <c r="I636" s="9">
        <f>sales[[#This Row],[Quantity]]*sales[[#This Row],[Price per Unit]]</f>
        <v>900</v>
      </c>
      <c r="J636" s="9">
        <f>sales[[#This Row],[Total_Sales]]*$O$6</f>
        <v>13.5</v>
      </c>
    </row>
    <row r="637" spans="1:10" x14ac:dyDescent="0.35">
      <c r="A637">
        <v>636</v>
      </c>
      <c r="B637" s="10">
        <v>45008</v>
      </c>
      <c r="C637" s="8" t="s">
        <v>648</v>
      </c>
      <c r="D637" s="11" t="s">
        <v>12</v>
      </c>
      <c r="E637" s="12">
        <v>21</v>
      </c>
      <c r="F637" s="11" t="s">
        <v>10</v>
      </c>
      <c r="G637" s="12">
        <v>3</v>
      </c>
      <c r="H637" s="9">
        <v>500</v>
      </c>
      <c r="I637" s="9">
        <f>sales[[#This Row],[Quantity]]*sales[[#This Row],[Price per Unit]]</f>
        <v>1500</v>
      </c>
      <c r="J637" s="9">
        <f>sales[[#This Row],[Total_Sales]]*$O$6</f>
        <v>22.5</v>
      </c>
    </row>
    <row r="638" spans="1:10" x14ac:dyDescent="0.35">
      <c r="A638">
        <v>637</v>
      </c>
      <c r="B638" s="10">
        <v>45170</v>
      </c>
      <c r="C638" s="8" t="s">
        <v>649</v>
      </c>
      <c r="D638" s="11" t="s">
        <v>9</v>
      </c>
      <c r="E638" s="12">
        <v>43</v>
      </c>
      <c r="F638" s="11" t="s">
        <v>13</v>
      </c>
      <c r="G638" s="12">
        <v>2</v>
      </c>
      <c r="H638" s="9">
        <v>300</v>
      </c>
      <c r="I638" s="9">
        <f>sales[[#This Row],[Quantity]]*sales[[#This Row],[Price per Unit]]</f>
        <v>600</v>
      </c>
      <c r="J638" s="9">
        <f>sales[[#This Row],[Total_Sales]]*$O$6</f>
        <v>9</v>
      </c>
    </row>
    <row r="639" spans="1:10" x14ac:dyDescent="0.35">
      <c r="A639">
        <v>638</v>
      </c>
      <c r="B639" s="10">
        <v>45157</v>
      </c>
      <c r="C639" s="8" t="s">
        <v>650</v>
      </c>
      <c r="D639" s="11" t="s">
        <v>9</v>
      </c>
      <c r="E639" s="12">
        <v>46</v>
      </c>
      <c r="F639" s="11" t="s">
        <v>15</v>
      </c>
      <c r="G639" s="12">
        <v>1</v>
      </c>
      <c r="H639" s="9">
        <v>500</v>
      </c>
      <c r="I639" s="9">
        <f>sales[[#This Row],[Quantity]]*sales[[#This Row],[Price per Unit]]</f>
        <v>500</v>
      </c>
      <c r="J639" s="9">
        <f>sales[[#This Row],[Total_Sales]]*$O$6</f>
        <v>7.5</v>
      </c>
    </row>
    <row r="640" spans="1:10" x14ac:dyDescent="0.35">
      <c r="A640">
        <v>639</v>
      </c>
      <c r="B640" s="10">
        <v>45059</v>
      </c>
      <c r="C640" s="8" t="s">
        <v>651</v>
      </c>
      <c r="D640" s="11" t="s">
        <v>12</v>
      </c>
      <c r="E640" s="12">
        <v>62</v>
      </c>
      <c r="F640" s="11" t="s">
        <v>10</v>
      </c>
      <c r="G640" s="12">
        <v>4</v>
      </c>
      <c r="H640" s="9">
        <v>50</v>
      </c>
      <c r="I640" s="9">
        <f>sales[[#This Row],[Quantity]]*sales[[#This Row],[Price per Unit]]</f>
        <v>200</v>
      </c>
      <c r="J640" s="9">
        <f>sales[[#This Row],[Total_Sales]]*$O$6</f>
        <v>3</v>
      </c>
    </row>
    <row r="641" spans="1:10" x14ac:dyDescent="0.35">
      <c r="A641">
        <v>640</v>
      </c>
      <c r="B641" s="10">
        <v>45053</v>
      </c>
      <c r="C641" s="8" t="s">
        <v>652</v>
      </c>
      <c r="D641" s="11" t="s">
        <v>12</v>
      </c>
      <c r="E641" s="12">
        <v>51</v>
      </c>
      <c r="F641" s="11" t="s">
        <v>15</v>
      </c>
      <c r="G641" s="12">
        <v>4</v>
      </c>
      <c r="H641" s="9">
        <v>30</v>
      </c>
      <c r="I641" s="9">
        <f>sales[[#This Row],[Quantity]]*sales[[#This Row],[Price per Unit]]</f>
        <v>120</v>
      </c>
      <c r="J641" s="9">
        <f>sales[[#This Row],[Total_Sales]]*$O$6</f>
        <v>1.7999999999999998</v>
      </c>
    </row>
    <row r="642" spans="1:10" x14ac:dyDescent="0.35">
      <c r="A642">
        <v>641</v>
      </c>
      <c r="B642" s="10">
        <v>45253</v>
      </c>
      <c r="C642" s="8" t="s">
        <v>653</v>
      </c>
      <c r="D642" s="11" t="s">
        <v>12</v>
      </c>
      <c r="E642" s="12">
        <v>40</v>
      </c>
      <c r="F642" s="11" t="s">
        <v>15</v>
      </c>
      <c r="G642" s="12">
        <v>1</v>
      </c>
      <c r="H642" s="9">
        <v>300</v>
      </c>
      <c r="I642" s="9">
        <f>sales[[#This Row],[Quantity]]*sales[[#This Row],[Price per Unit]]</f>
        <v>300</v>
      </c>
      <c r="J642" s="9">
        <f>sales[[#This Row],[Total_Sales]]*$O$6</f>
        <v>4.5</v>
      </c>
    </row>
    <row r="643" spans="1:10" x14ac:dyDescent="0.35">
      <c r="A643">
        <v>642</v>
      </c>
      <c r="B643" s="10">
        <v>45068</v>
      </c>
      <c r="C643" s="8" t="s">
        <v>654</v>
      </c>
      <c r="D643" s="11" t="s">
        <v>12</v>
      </c>
      <c r="E643" s="12">
        <v>54</v>
      </c>
      <c r="F643" s="11" t="s">
        <v>13</v>
      </c>
      <c r="G643" s="12">
        <v>4</v>
      </c>
      <c r="H643" s="9">
        <v>25</v>
      </c>
      <c r="I643" s="9">
        <f>sales[[#This Row],[Quantity]]*sales[[#This Row],[Price per Unit]]</f>
        <v>100</v>
      </c>
      <c r="J643" s="9">
        <f>sales[[#This Row],[Total_Sales]]*$O$6</f>
        <v>1.5</v>
      </c>
    </row>
    <row r="644" spans="1:10" x14ac:dyDescent="0.35">
      <c r="A644">
        <v>643</v>
      </c>
      <c r="B644" s="10">
        <v>45193</v>
      </c>
      <c r="C644" s="8" t="s">
        <v>655</v>
      </c>
      <c r="D644" s="11" t="s">
        <v>12</v>
      </c>
      <c r="E644" s="12">
        <v>28</v>
      </c>
      <c r="F644" s="11" t="s">
        <v>15</v>
      </c>
      <c r="G644" s="12">
        <v>3</v>
      </c>
      <c r="H644" s="9">
        <v>30</v>
      </c>
      <c r="I644" s="9">
        <f>sales[[#This Row],[Quantity]]*sales[[#This Row],[Price per Unit]]</f>
        <v>90</v>
      </c>
      <c r="J644" s="9">
        <f>sales[[#This Row],[Total_Sales]]*$O$6</f>
        <v>1.3499999999999999</v>
      </c>
    </row>
    <row r="645" spans="1:10" x14ac:dyDescent="0.35">
      <c r="A645">
        <v>644</v>
      </c>
      <c r="B645" s="10">
        <v>45175</v>
      </c>
      <c r="C645" s="8" t="s">
        <v>656</v>
      </c>
      <c r="D645" s="11" t="s">
        <v>9</v>
      </c>
      <c r="E645" s="12">
        <v>23</v>
      </c>
      <c r="F645" s="11" t="s">
        <v>10</v>
      </c>
      <c r="G645" s="12">
        <v>3</v>
      </c>
      <c r="H645" s="9">
        <v>25</v>
      </c>
      <c r="I645" s="9">
        <f>sales[[#This Row],[Quantity]]*sales[[#This Row],[Price per Unit]]</f>
        <v>75</v>
      </c>
      <c r="J645" s="9">
        <f>sales[[#This Row],[Total_Sales]]*$O$6</f>
        <v>1.125</v>
      </c>
    </row>
    <row r="646" spans="1:10" x14ac:dyDescent="0.35">
      <c r="A646">
        <v>645</v>
      </c>
      <c r="B646" s="10">
        <v>45247</v>
      </c>
      <c r="C646" s="8" t="s">
        <v>657</v>
      </c>
      <c r="D646" s="11" t="s">
        <v>12</v>
      </c>
      <c r="E646" s="12">
        <v>35</v>
      </c>
      <c r="F646" s="11" t="s">
        <v>15</v>
      </c>
      <c r="G646" s="12">
        <v>4</v>
      </c>
      <c r="H646" s="9">
        <v>30</v>
      </c>
      <c r="I646" s="9">
        <f>sales[[#This Row],[Quantity]]*sales[[#This Row],[Price per Unit]]</f>
        <v>120</v>
      </c>
      <c r="J646" s="9">
        <f>sales[[#This Row],[Total_Sales]]*$O$6</f>
        <v>1.7999999999999998</v>
      </c>
    </row>
    <row r="647" spans="1:10" x14ac:dyDescent="0.35">
      <c r="A647">
        <v>646</v>
      </c>
      <c r="B647" s="10">
        <v>45049</v>
      </c>
      <c r="C647" s="8" t="s">
        <v>658</v>
      </c>
      <c r="D647" s="11" t="s">
        <v>9</v>
      </c>
      <c r="E647" s="12">
        <v>38</v>
      </c>
      <c r="F647" s="11" t="s">
        <v>13</v>
      </c>
      <c r="G647" s="12">
        <v>3</v>
      </c>
      <c r="H647" s="9">
        <v>30</v>
      </c>
      <c r="I647" s="9">
        <f>sales[[#This Row],[Quantity]]*sales[[#This Row],[Price per Unit]]</f>
        <v>90</v>
      </c>
      <c r="J647" s="9">
        <f>sales[[#This Row],[Total_Sales]]*$O$6</f>
        <v>1.3499999999999999</v>
      </c>
    </row>
    <row r="648" spans="1:10" x14ac:dyDescent="0.35">
      <c r="A648">
        <v>647</v>
      </c>
      <c r="B648" s="10">
        <v>45067</v>
      </c>
      <c r="C648" s="8" t="s">
        <v>659</v>
      </c>
      <c r="D648" s="11" t="s">
        <v>9</v>
      </c>
      <c r="E648" s="12">
        <v>59</v>
      </c>
      <c r="F648" s="11" t="s">
        <v>13</v>
      </c>
      <c r="G648" s="12">
        <v>3</v>
      </c>
      <c r="H648" s="9">
        <v>500</v>
      </c>
      <c r="I648" s="9">
        <f>sales[[#This Row],[Quantity]]*sales[[#This Row],[Price per Unit]]</f>
        <v>1500</v>
      </c>
      <c r="J648" s="9">
        <f>sales[[#This Row],[Total_Sales]]*$O$6</f>
        <v>22.5</v>
      </c>
    </row>
    <row r="649" spans="1:10" x14ac:dyDescent="0.35">
      <c r="A649">
        <v>648</v>
      </c>
      <c r="B649" s="10">
        <v>45152</v>
      </c>
      <c r="C649" s="8" t="s">
        <v>660</v>
      </c>
      <c r="D649" s="11" t="s">
        <v>9</v>
      </c>
      <c r="E649" s="12">
        <v>53</v>
      </c>
      <c r="F649" s="11" t="s">
        <v>10</v>
      </c>
      <c r="G649" s="12">
        <v>4</v>
      </c>
      <c r="H649" s="9">
        <v>300</v>
      </c>
      <c r="I649" s="9">
        <f>sales[[#This Row],[Quantity]]*sales[[#This Row],[Price per Unit]]</f>
        <v>1200</v>
      </c>
      <c r="J649" s="9">
        <f>sales[[#This Row],[Total_Sales]]*$O$6</f>
        <v>18</v>
      </c>
    </row>
    <row r="650" spans="1:10" x14ac:dyDescent="0.35">
      <c r="A650">
        <v>649</v>
      </c>
      <c r="B650" s="10">
        <v>44966</v>
      </c>
      <c r="C650" s="8" t="s">
        <v>661</v>
      </c>
      <c r="D650" s="11" t="s">
        <v>12</v>
      </c>
      <c r="E650" s="12">
        <v>58</v>
      </c>
      <c r="F650" s="11" t="s">
        <v>13</v>
      </c>
      <c r="G650" s="12">
        <v>2</v>
      </c>
      <c r="H650" s="9">
        <v>300</v>
      </c>
      <c r="I650" s="9">
        <f>sales[[#This Row],[Quantity]]*sales[[#This Row],[Price per Unit]]</f>
        <v>600</v>
      </c>
      <c r="J650" s="9">
        <f>sales[[#This Row],[Total_Sales]]*$O$6</f>
        <v>9</v>
      </c>
    </row>
    <row r="651" spans="1:10" x14ac:dyDescent="0.35">
      <c r="A651">
        <v>650</v>
      </c>
      <c r="B651" s="10">
        <v>45292</v>
      </c>
      <c r="C651" s="8" t="s">
        <v>662</v>
      </c>
      <c r="D651" s="11" t="s">
        <v>9</v>
      </c>
      <c r="E651" s="12">
        <v>55</v>
      </c>
      <c r="F651" s="11" t="s">
        <v>15</v>
      </c>
      <c r="G651" s="12">
        <v>1</v>
      </c>
      <c r="H651" s="9">
        <v>30</v>
      </c>
      <c r="I651" s="9">
        <f>sales[[#This Row],[Quantity]]*sales[[#This Row],[Price per Unit]]</f>
        <v>30</v>
      </c>
      <c r="J651" s="9">
        <f>sales[[#This Row],[Total_Sales]]*$O$6</f>
        <v>0.44999999999999996</v>
      </c>
    </row>
    <row r="652" spans="1:10" x14ac:dyDescent="0.35">
      <c r="A652">
        <v>651</v>
      </c>
      <c r="B652" s="10">
        <v>45073</v>
      </c>
      <c r="C652" s="8" t="s">
        <v>663</v>
      </c>
      <c r="D652" s="11" t="s">
        <v>9</v>
      </c>
      <c r="E652" s="12">
        <v>51</v>
      </c>
      <c r="F652" s="11" t="s">
        <v>13</v>
      </c>
      <c r="G652" s="12">
        <v>3</v>
      </c>
      <c r="H652" s="9">
        <v>50</v>
      </c>
      <c r="I652" s="9">
        <f>sales[[#This Row],[Quantity]]*sales[[#This Row],[Price per Unit]]</f>
        <v>150</v>
      </c>
      <c r="J652" s="9">
        <f>sales[[#This Row],[Total_Sales]]*$O$6</f>
        <v>2.25</v>
      </c>
    </row>
    <row r="653" spans="1:10" x14ac:dyDescent="0.35">
      <c r="A653">
        <v>652</v>
      </c>
      <c r="B653" s="10">
        <v>45047</v>
      </c>
      <c r="C653" s="8" t="s">
        <v>664</v>
      </c>
      <c r="D653" s="11" t="s">
        <v>12</v>
      </c>
      <c r="E653" s="12">
        <v>34</v>
      </c>
      <c r="F653" s="11" t="s">
        <v>10</v>
      </c>
      <c r="G653" s="12">
        <v>2</v>
      </c>
      <c r="H653" s="9">
        <v>50</v>
      </c>
      <c r="I653" s="9">
        <f>sales[[#This Row],[Quantity]]*sales[[#This Row],[Price per Unit]]</f>
        <v>100</v>
      </c>
      <c r="J653" s="9">
        <f>sales[[#This Row],[Total_Sales]]*$O$6</f>
        <v>1.5</v>
      </c>
    </row>
    <row r="654" spans="1:10" x14ac:dyDescent="0.35">
      <c r="A654">
        <v>653</v>
      </c>
      <c r="B654" s="10">
        <v>45066</v>
      </c>
      <c r="C654" s="8" t="s">
        <v>665</v>
      </c>
      <c r="D654" s="11" t="s">
        <v>9</v>
      </c>
      <c r="E654" s="12">
        <v>54</v>
      </c>
      <c r="F654" s="11" t="s">
        <v>13</v>
      </c>
      <c r="G654" s="12">
        <v>3</v>
      </c>
      <c r="H654" s="9">
        <v>25</v>
      </c>
      <c r="I654" s="9">
        <f>sales[[#This Row],[Quantity]]*sales[[#This Row],[Price per Unit]]</f>
        <v>75</v>
      </c>
      <c r="J654" s="9">
        <f>sales[[#This Row],[Total_Sales]]*$O$6</f>
        <v>1.125</v>
      </c>
    </row>
    <row r="655" spans="1:10" x14ac:dyDescent="0.35">
      <c r="A655">
        <v>654</v>
      </c>
      <c r="B655" s="10">
        <v>45098</v>
      </c>
      <c r="C655" s="8" t="s">
        <v>666</v>
      </c>
      <c r="D655" s="11" t="s">
        <v>9</v>
      </c>
      <c r="E655" s="12">
        <v>42</v>
      </c>
      <c r="F655" s="11" t="s">
        <v>13</v>
      </c>
      <c r="G655" s="12">
        <v>3</v>
      </c>
      <c r="H655" s="9">
        <v>25</v>
      </c>
      <c r="I655" s="9">
        <f>sales[[#This Row],[Quantity]]*sales[[#This Row],[Price per Unit]]</f>
        <v>75</v>
      </c>
      <c r="J655" s="9">
        <f>sales[[#This Row],[Total_Sales]]*$O$6</f>
        <v>1.125</v>
      </c>
    </row>
    <row r="656" spans="1:10" x14ac:dyDescent="0.35">
      <c r="A656">
        <v>655</v>
      </c>
      <c r="B656" s="10">
        <v>45090</v>
      </c>
      <c r="C656" s="8" t="s">
        <v>667</v>
      </c>
      <c r="D656" s="11" t="s">
        <v>12</v>
      </c>
      <c r="E656" s="12">
        <v>55</v>
      </c>
      <c r="F656" s="11" t="s">
        <v>13</v>
      </c>
      <c r="G656" s="12">
        <v>1</v>
      </c>
      <c r="H656" s="9">
        <v>500</v>
      </c>
      <c r="I656" s="9">
        <f>sales[[#This Row],[Quantity]]*sales[[#This Row],[Price per Unit]]</f>
        <v>500</v>
      </c>
      <c r="J656" s="9">
        <f>sales[[#This Row],[Total_Sales]]*$O$6</f>
        <v>7.5</v>
      </c>
    </row>
    <row r="657" spans="1:10" x14ac:dyDescent="0.35">
      <c r="A657">
        <v>656</v>
      </c>
      <c r="B657" s="10">
        <v>45203</v>
      </c>
      <c r="C657" s="8" t="s">
        <v>668</v>
      </c>
      <c r="D657" s="11" t="s">
        <v>9</v>
      </c>
      <c r="E657" s="12">
        <v>29</v>
      </c>
      <c r="F657" s="11" t="s">
        <v>10</v>
      </c>
      <c r="G657" s="12">
        <v>3</v>
      </c>
      <c r="H657" s="9">
        <v>30</v>
      </c>
      <c r="I657" s="9">
        <f>sales[[#This Row],[Quantity]]*sales[[#This Row],[Price per Unit]]</f>
        <v>90</v>
      </c>
      <c r="J657" s="9">
        <f>sales[[#This Row],[Total_Sales]]*$O$6</f>
        <v>1.3499999999999999</v>
      </c>
    </row>
    <row r="658" spans="1:10" x14ac:dyDescent="0.35">
      <c r="A658">
        <v>657</v>
      </c>
      <c r="B658" s="10">
        <v>44968</v>
      </c>
      <c r="C658" s="8" t="s">
        <v>669</v>
      </c>
      <c r="D658" s="11" t="s">
        <v>9</v>
      </c>
      <c r="E658" s="12">
        <v>40</v>
      </c>
      <c r="F658" s="11" t="s">
        <v>13</v>
      </c>
      <c r="G658" s="12">
        <v>1</v>
      </c>
      <c r="H658" s="9">
        <v>25</v>
      </c>
      <c r="I658" s="9">
        <f>sales[[#This Row],[Quantity]]*sales[[#This Row],[Price per Unit]]</f>
        <v>25</v>
      </c>
      <c r="J658" s="9">
        <f>sales[[#This Row],[Total_Sales]]*$O$6</f>
        <v>0.375</v>
      </c>
    </row>
    <row r="659" spans="1:10" x14ac:dyDescent="0.35">
      <c r="A659">
        <v>658</v>
      </c>
      <c r="B659" s="10">
        <v>44997</v>
      </c>
      <c r="C659" s="8" t="s">
        <v>670</v>
      </c>
      <c r="D659" s="11" t="s">
        <v>9</v>
      </c>
      <c r="E659" s="12">
        <v>59</v>
      </c>
      <c r="F659" s="11" t="s">
        <v>13</v>
      </c>
      <c r="G659" s="12">
        <v>1</v>
      </c>
      <c r="H659" s="9">
        <v>25</v>
      </c>
      <c r="I659" s="9">
        <f>sales[[#This Row],[Quantity]]*sales[[#This Row],[Price per Unit]]</f>
        <v>25</v>
      </c>
      <c r="J659" s="9">
        <f>sales[[#This Row],[Total_Sales]]*$O$6</f>
        <v>0.375</v>
      </c>
    </row>
    <row r="660" spans="1:10" x14ac:dyDescent="0.35">
      <c r="A660">
        <v>659</v>
      </c>
      <c r="B660" s="10">
        <v>45004</v>
      </c>
      <c r="C660" s="8" t="s">
        <v>671</v>
      </c>
      <c r="D660" s="11" t="s">
        <v>12</v>
      </c>
      <c r="E660" s="12">
        <v>39</v>
      </c>
      <c r="F660" s="11" t="s">
        <v>15</v>
      </c>
      <c r="G660" s="12">
        <v>1</v>
      </c>
      <c r="H660" s="9">
        <v>30</v>
      </c>
      <c r="I660" s="9">
        <f>sales[[#This Row],[Quantity]]*sales[[#This Row],[Price per Unit]]</f>
        <v>30</v>
      </c>
      <c r="J660" s="9">
        <f>sales[[#This Row],[Total_Sales]]*$O$6</f>
        <v>0.44999999999999996</v>
      </c>
    </row>
    <row r="661" spans="1:10" x14ac:dyDescent="0.35">
      <c r="A661">
        <v>660</v>
      </c>
      <c r="B661" s="10">
        <v>45045</v>
      </c>
      <c r="C661" s="8" t="s">
        <v>672</v>
      </c>
      <c r="D661" s="11" t="s">
        <v>12</v>
      </c>
      <c r="E661" s="12">
        <v>38</v>
      </c>
      <c r="F661" s="11" t="s">
        <v>10</v>
      </c>
      <c r="G661" s="12">
        <v>2</v>
      </c>
      <c r="H661" s="9">
        <v>500</v>
      </c>
      <c r="I661" s="9">
        <f>sales[[#This Row],[Quantity]]*sales[[#This Row],[Price per Unit]]</f>
        <v>1000</v>
      </c>
      <c r="J661" s="9">
        <f>sales[[#This Row],[Total_Sales]]*$O$6</f>
        <v>15</v>
      </c>
    </row>
    <row r="662" spans="1:10" x14ac:dyDescent="0.35">
      <c r="A662">
        <v>661</v>
      </c>
      <c r="B662" s="10">
        <v>45123</v>
      </c>
      <c r="C662" s="8" t="s">
        <v>673</v>
      </c>
      <c r="D662" s="11" t="s">
        <v>12</v>
      </c>
      <c r="E662" s="12">
        <v>44</v>
      </c>
      <c r="F662" s="11" t="s">
        <v>13</v>
      </c>
      <c r="G662" s="12">
        <v>4</v>
      </c>
      <c r="H662" s="9">
        <v>25</v>
      </c>
      <c r="I662" s="9">
        <f>sales[[#This Row],[Quantity]]*sales[[#This Row],[Price per Unit]]</f>
        <v>100</v>
      </c>
      <c r="J662" s="9">
        <f>sales[[#This Row],[Total_Sales]]*$O$6</f>
        <v>1.5</v>
      </c>
    </row>
    <row r="663" spans="1:10" x14ac:dyDescent="0.35">
      <c r="A663">
        <v>662</v>
      </c>
      <c r="B663" s="10">
        <v>45282</v>
      </c>
      <c r="C663" s="8" t="s">
        <v>674</v>
      </c>
      <c r="D663" s="11" t="s">
        <v>9</v>
      </c>
      <c r="E663" s="12">
        <v>48</v>
      </c>
      <c r="F663" s="11" t="s">
        <v>10</v>
      </c>
      <c r="G663" s="12">
        <v>2</v>
      </c>
      <c r="H663" s="9">
        <v>500</v>
      </c>
      <c r="I663" s="9">
        <f>sales[[#This Row],[Quantity]]*sales[[#This Row],[Price per Unit]]</f>
        <v>1000</v>
      </c>
      <c r="J663" s="9">
        <f>sales[[#This Row],[Total_Sales]]*$O$6</f>
        <v>15</v>
      </c>
    </row>
    <row r="664" spans="1:10" x14ac:dyDescent="0.35">
      <c r="A664">
        <v>663</v>
      </c>
      <c r="B664" s="10">
        <v>45005</v>
      </c>
      <c r="C664" s="8" t="s">
        <v>675</v>
      </c>
      <c r="D664" s="11" t="s">
        <v>9</v>
      </c>
      <c r="E664" s="12">
        <v>23</v>
      </c>
      <c r="F664" s="11" t="s">
        <v>13</v>
      </c>
      <c r="G664" s="12">
        <v>4</v>
      </c>
      <c r="H664" s="9">
        <v>300</v>
      </c>
      <c r="I664" s="9">
        <f>sales[[#This Row],[Quantity]]*sales[[#This Row],[Price per Unit]]</f>
        <v>1200</v>
      </c>
      <c r="J664" s="9">
        <f>sales[[#This Row],[Total_Sales]]*$O$6</f>
        <v>18</v>
      </c>
    </row>
    <row r="665" spans="1:10" x14ac:dyDescent="0.35">
      <c r="A665">
        <v>664</v>
      </c>
      <c r="B665" s="10">
        <v>45288</v>
      </c>
      <c r="C665" s="8" t="s">
        <v>676</v>
      </c>
      <c r="D665" s="11" t="s">
        <v>12</v>
      </c>
      <c r="E665" s="12">
        <v>44</v>
      </c>
      <c r="F665" s="11" t="s">
        <v>13</v>
      </c>
      <c r="G665" s="12">
        <v>4</v>
      </c>
      <c r="H665" s="9">
        <v>500</v>
      </c>
      <c r="I665" s="9">
        <f>sales[[#This Row],[Quantity]]*sales[[#This Row],[Price per Unit]]</f>
        <v>2000</v>
      </c>
      <c r="J665" s="9">
        <f>sales[[#This Row],[Total_Sales]]*$O$6</f>
        <v>30</v>
      </c>
    </row>
    <row r="666" spans="1:10" x14ac:dyDescent="0.35">
      <c r="A666">
        <v>665</v>
      </c>
      <c r="B666" s="10">
        <v>45036</v>
      </c>
      <c r="C666" s="8" t="s">
        <v>677</v>
      </c>
      <c r="D666" s="11" t="s">
        <v>9</v>
      </c>
      <c r="E666" s="12">
        <v>57</v>
      </c>
      <c r="F666" s="11" t="s">
        <v>13</v>
      </c>
      <c r="G666" s="12">
        <v>1</v>
      </c>
      <c r="H666" s="9">
        <v>50</v>
      </c>
      <c r="I666" s="9">
        <f>sales[[#This Row],[Quantity]]*sales[[#This Row],[Price per Unit]]</f>
        <v>50</v>
      </c>
      <c r="J666" s="9">
        <f>sales[[#This Row],[Total_Sales]]*$O$6</f>
        <v>0.75</v>
      </c>
    </row>
    <row r="667" spans="1:10" x14ac:dyDescent="0.35">
      <c r="A667">
        <v>666</v>
      </c>
      <c r="B667" s="10">
        <v>44959</v>
      </c>
      <c r="C667" s="8" t="s">
        <v>678</v>
      </c>
      <c r="D667" s="11" t="s">
        <v>9</v>
      </c>
      <c r="E667" s="12">
        <v>51</v>
      </c>
      <c r="F667" s="11" t="s">
        <v>15</v>
      </c>
      <c r="G667" s="12">
        <v>3</v>
      </c>
      <c r="H667" s="9">
        <v>50</v>
      </c>
      <c r="I667" s="9">
        <f>sales[[#This Row],[Quantity]]*sales[[#This Row],[Price per Unit]]</f>
        <v>150</v>
      </c>
      <c r="J667" s="9">
        <f>sales[[#This Row],[Total_Sales]]*$O$6</f>
        <v>2.25</v>
      </c>
    </row>
    <row r="668" spans="1:10" x14ac:dyDescent="0.35">
      <c r="A668">
        <v>667</v>
      </c>
      <c r="B668" s="10">
        <v>45139</v>
      </c>
      <c r="C668" s="8" t="s">
        <v>679</v>
      </c>
      <c r="D668" s="11" t="s">
        <v>12</v>
      </c>
      <c r="E668" s="12">
        <v>29</v>
      </c>
      <c r="F668" s="11" t="s">
        <v>15</v>
      </c>
      <c r="G668" s="12">
        <v>1</v>
      </c>
      <c r="H668" s="9">
        <v>500</v>
      </c>
      <c r="I668" s="9">
        <f>sales[[#This Row],[Quantity]]*sales[[#This Row],[Price per Unit]]</f>
        <v>500</v>
      </c>
      <c r="J668" s="9">
        <f>sales[[#This Row],[Total_Sales]]*$O$6</f>
        <v>7.5</v>
      </c>
    </row>
    <row r="669" spans="1:10" x14ac:dyDescent="0.35">
      <c r="A669">
        <v>668</v>
      </c>
      <c r="B669" s="10">
        <v>45135</v>
      </c>
      <c r="C669" s="8" t="s">
        <v>680</v>
      </c>
      <c r="D669" s="11" t="s">
        <v>12</v>
      </c>
      <c r="E669" s="12">
        <v>62</v>
      </c>
      <c r="F669" s="11" t="s">
        <v>15</v>
      </c>
      <c r="G669" s="12">
        <v>3</v>
      </c>
      <c r="H669" s="9">
        <v>50</v>
      </c>
      <c r="I669" s="9">
        <f>sales[[#This Row],[Quantity]]*sales[[#This Row],[Price per Unit]]</f>
        <v>150</v>
      </c>
      <c r="J669" s="9">
        <f>sales[[#This Row],[Total_Sales]]*$O$6</f>
        <v>2.25</v>
      </c>
    </row>
    <row r="670" spans="1:10" x14ac:dyDescent="0.35">
      <c r="A670">
        <v>669</v>
      </c>
      <c r="B670" s="10">
        <v>45096</v>
      </c>
      <c r="C670" s="8" t="s">
        <v>681</v>
      </c>
      <c r="D670" s="11" t="s">
        <v>9</v>
      </c>
      <c r="E670" s="12">
        <v>24</v>
      </c>
      <c r="F670" s="11" t="s">
        <v>10</v>
      </c>
      <c r="G670" s="12">
        <v>4</v>
      </c>
      <c r="H670" s="9">
        <v>300</v>
      </c>
      <c r="I670" s="9">
        <f>sales[[#This Row],[Quantity]]*sales[[#This Row],[Price per Unit]]</f>
        <v>1200</v>
      </c>
      <c r="J670" s="9">
        <f>sales[[#This Row],[Total_Sales]]*$O$6</f>
        <v>18</v>
      </c>
    </row>
    <row r="671" spans="1:10" x14ac:dyDescent="0.35">
      <c r="A671">
        <v>670</v>
      </c>
      <c r="B671" s="10">
        <v>45204</v>
      </c>
      <c r="C671" s="8" t="s">
        <v>682</v>
      </c>
      <c r="D671" s="11" t="s">
        <v>9</v>
      </c>
      <c r="E671" s="12">
        <v>27</v>
      </c>
      <c r="F671" s="11" t="s">
        <v>10</v>
      </c>
      <c r="G671" s="12">
        <v>1</v>
      </c>
      <c r="H671" s="9">
        <v>30</v>
      </c>
      <c r="I671" s="9">
        <f>sales[[#This Row],[Quantity]]*sales[[#This Row],[Price per Unit]]</f>
        <v>30</v>
      </c>
      <c r="J671" s="9">
        <f>sales[[#This Row],[Total_Sales]]*$O$6</f>
        <v>0.44999999999999996</v>
      </c>
    </row>
    <row r="672" spans="1:10" x14ac:dyDescent="0.35">
      <c r="A672">
        <v>671</v>
      </c>
      <c r="B672" s="10">
        <v>45165</v>
      </c>
      <c r="C672" s="8" t="s">
        <v>683</v>
      </c>
      <c r="D672" s="11" t="s">
        <v>9</v>
      </c>
      <c r="E672" s="12">
        <v>62</v>
      </c>
      <c r="F672" s="11" t="s">
        <v>15</v>
      </c>
      <c r="G672" s="12">
        <v>3</v>
      </c>
      <c r="H672" s="9">
        <v>50</v>
      </c>
      <c r="I672" s="9">
        <f>sales[[#This Row],[Quantity]]*sales[[#This Row],[Price per Unit]]</f>
        <v>150</v>
      </c>
      <c r="J672" s="9">
        <f>sales[[#This Row],[Total_Sales]]*$O$6</f>
        <v>2.25</v>
      </c>
    </row>
    <row r="673" spans="1:10" x14ac:dyDescent="0.35">
      <c r="A673">
        <v>672</v>
      </c>
      <c r="B673" s="10">
        <v>45139</v>
      </c>
      <c r="C673" s="8" t="s">
        <v>684</v>
      </c>
      <c r="D673" s="11" t="s">
        <v>12</v>
      </c>
      <c r="E673" s="12">
        <v>34</v>
      </c>
      <c r="F673" s="11" t="s">
        <v>10</v>
      </c>
      <c r="G673" s="12">
        <v>2</v>
      </c>
      <c r="H673" s="9">
        <v>50</v>
      </c>
      <c r="I673" s="9">
        <f>sales[[#This Row],[Quantity]]*sales[[#This Row],[Price per Unit]]</f>
        <v>100</v>
      </c>
      <c r="J673" s="9">
        <f>sales[[#This Row],[Total_Sales]]*$O$6</f>
        <v>1.5</v>
      </c>
    </row>
    <row r="674" spans="1:10" x14ac:dyDescent="0.35">
      <c r="A674">
        <v>673</v>
      </c>
      <c r="B674" s="10">
        <v>44958</v>
      </c>
      <c r="C674" s="8" t="s">
        <v>685</v>
      </c>
      <c r="D674" s="11" t="s">
        <v>12</v>
      </c>
      <c r="E674" s="12">
        <v>43</v>
      </c>
      <c r="F674" s="11" t="s">
        <v>13</v>
      </c>
      <c r="G674" s="12">
        <v>3</v>
      </c>
      <c r="H674" s="9">
        <v>500</v>
      </c>
      <c r="I674" s="9">
        <f>sales[[#This Row],[Quantity]]*sales[[#This Row],[Price per Unit]]</f>
        <v>1500</v>
      </c>
      <c r="J674" s="9">
        <f>sales[[#This Row],[Total_Sales]]*$O$6</f>
        <v>22.5</v>
      </c>
    </row>
    <row r="675" spans="1:10" x14ac:dyDescent="0.35">
      <c r="A675">
        <v>674</v>
      </c>
      <c r="B675" s="10">
        <v>45032</v>
      </c>
      <c r="C675" s="8" t="s">
        <v>686</v>
      </c>
      <c r="D675" s="11" t="s">
        <v>12</v>
      </c>
      <c r="E675" s="12">
        <v>38</v>
      </c>
      <c r="F675" s="11" t="s">
        <v>13</v>
      </c>
      <c r="G675" s="12">
        <v>1</v>
      </c>
      <c r="H675" s="9">
        <v>300</v>
      </c>
      <c r="I675" s="9">
        <f>sales[[#This Row],[Quantity]]*sales[[#This Row],[Price per Unit]]</f>
        <v>300</v>
      </c>
      <c r="J675" s="9">
        <f>sales[[#This Row],[Total_Sales]]*$O$6</f>
        <v>4.5</v>
      </c>
    </row>
    <row r="676" spans="1:10" x14ac:dyDescent="0.35">
      <c r="A676">
        <v>675</v>
      </c>
      <c r="B676" s="10">
        <v>45142</v>
      </c>
      <c r="C676" s="8" t="s">
        <v>687</v>
      </c>
      <c r="D676" s="11" t="s">
        <v>12</v>
      </c>
      <c r="E676" s="12">
        <v>45</v>
      </c>
      <c r="F676" s="11" t="s">
        <v>13</v>
      </c>
      <c r="G676" s="12">
        <v>2</v>
      </c>
      <c r="H676" s="9">
        <v>30</v>
      </c>
      <c r="I676" s="9">
        <f>sales[[#This Row],[Quantity]]*sales[[#This Row],[Price per Unit]]</f>
        <v>60</v>
      </c>
      <c r="J676" s="9">
        <f>sales[[#This Row],[Total_Sales]]*$O$6</f>
        <v>0.89999999999999991</v>
      </c>
    </row>
    <row r="677" spans="1:10" x14ac:dyDescent="0.35">
      <c r="A677">
        <v>676</v>
      </c>
      <c r="B677" s="10">
        <v>45126</v>
      </c>
      <c r="C677" s="8" t="s">
        <v>688</v>
      </c>
      <c r="D677" s="11" t="s">
        <v>9</v>
      </c>
      <c r="E677" s="12">
        <v>63</v>
      </c>
      <c r="F677" s="11" t="s">
        <v>15</v>
      </c>
      <c r="G677" s="12">
        <v>3</v>
      </c>
      <c r="H677" s="9">
        <v>500</v>
      </c>
      <c r="I677" s="9">
        <f>sales[[#This Row],[Quantity]]*sales[[#This Row],[Price per Unit]]</f>
        <v>1500</v>
      </c>
      <c r="J677" s="9">
        <f>sales[[#This Row],[Total_Sales]]*$O$6</f>
        <v>22.5</v>
      </c>
    </row>
    <row r="678" spans="1:10" x14ac:dyDescent="0.35">
      <c r="A678">
        <v>677</v>
      </c>
      <c r="B678" s="10">
        <v>45226</v>
      </c>
      <c r="C678" s="8" t="s">
        <v>689</v>
      </c>
      <c r="D678" s="11" t="s">
        <v>12</v>
      </c>
      <c r="E678" s="12">
        <v>19</v>
      </c>
      <c r="F678" s="11" t="s">
        <v>10</v>
      </c>
      <c r="G678" s="12">
        <v>3</v>
      </c>
      <c r="H678" s="9">
        <v>500</v>
      </c>
      <c r="I678" s="9">
        <f>sales[[#This Row],[Quantity]]*sales[[#This Row],[Price per Unit]]</f>
        <v>1500</v>
      </c>
      <c r="J678" s="9">
        <f>sales[[#This Row],[Total_Sales]]*$O$6</f>
        <v>22.5</v>
      </c>
    </row>
    <row r="679" spans="1:10" x14ac:dyDescent="0.35">
      <c r="A679">
        <v>678</v>
      </c>
      <c r="B679" s="10">
        <v>45283</v>
      </c>
      <c r="C679" s="8" t="s">
        <v>690</v>
      </c>
      <c r="D679" s="11" t="s">
        <v>12</v>
      </c>
      <c r="E679" s="12">
        <v>60</v>
      </c>
      <c r="F679" s="11" t="s">
        <v>15</v>
      </c>
      <c r="G679" s="12">
        <v>3</v>
      </c>
      <c r="H679" s="9">
        <v>300</v>
      </c>
      <c r="I679" s="9">
        <f>sales[[#This Row],[Quantity]]*sales[[#This Row],[Price per Unit]]</f>
        <v>900</v>
      </c>
      <c r="J679" s="9">
        <f>sales[[#This Row],[Total_Sales]]*$O$6</f>
        <v>13.5</v>
      </c>
    </row>
    <row r="680" spans="1:10" x14ac:dyDescent="0.35">
      <c r="A680">
        <v>679</v>
      </c>
      <c r="B680" s="10">
        <v>44937</v>
      </c>
      <c r="C680" s="8" t="s">
        <v>691</v>
      </c>
      <c r="D680" s="11" t="s">
        <v>12</v>
      </c>
      <c r="E680" s="12">
        <v>18</v>
      </c>
      <c r="F680" s="11" t="s">
        <v>10</v>
      </c>
      <c r="G680" s="12">
        <v>3</v>
      </c>
      <c r="H680" s="9">
        <v>30</v>
      </c>
      <c r="I680" s="9">
        <f>sales[[#This Row],[Quantity]]*sales[[#This Row],[Price per Unit]]</f>
        <v>90</v>
      </c>
      <c r="J680" s="9">
        <f>sales[[#This Row],[Total_Sales]]*$O$6</f>
        <v>1.3499999999999999</v>
      </c>
    </row>
    <row r="681" spans="1:10" x14ac:dyDescent="0.35">
      <c r="A681">
        <v>680</v>
      </c>
      <c r="B681" s="10">
        <v>45221</v>
      </c>
      <c r="C681" s="8" t="s">
        <v>692</v>
      </c>
      <c r="D681" s="11" t="s">
        <v>12</v>
      </c>
      <c r="E681" s="12">
        <v>53</v>
      </c>
      <c r="F681" s="11" t="s">
        <v>13</v>
      </c>
      <c r="G681" s="12">
        <v>3</v>
      </c>
      <c r="H681" s="9">
        <v>300</v>
      </c>
      <c r="I681" s="9">
        <f>sales[[#This Row],[Quantity]]*sales[[#This Row],[Price per Unit]]</f>
        <v>900</v>
      </c>
      <c r="J681" s="9">
        <f>sales[[#This Row],[Total_Sales]]*$O$6</f>
        <v>13.5</v>
      </c>
    </row>
    <row r="682" spans="1:10" x14ac:dyDescent="0.35">
      <c r="A682">
        <v>681</v>
      </c>
      <c r="B682" s="10">
        <v>45121</v>
      </c>
      <c r="C682" s="8" t="s">
        <v>693</v>
      </c>
      <c r="D682" s="11" t="s">
        <v>12</v>
      </c>
      <c r="E682" s="12">
        <v>43</v>
      </c>
      <c r="F682" s="11" t="s">
        <v>15</v>
      </c>
      <c r="G682" s="12">
        <v>2</v>
      </c>
      <c r="H682" s="9">
        <v>30</v>
      </c>
      <c r="I682" s="9">
        <f>sales[[#This Row],[Quantity]]*sales[[#This Row],[Price per Unit]]</f>
        <v>60</v>
      </c>
      <c r="J682" s="9">
        <f>sales[[#This Row],[Total_Sales]]*$O$6</f>
        <v>0.89999999999999991</v>
      </c>
    </row>
    <row r="683" spans="1:10" x14ac:dyDescent="0.35">
      <c r="A683">
        <v>682</v>
      </c>
      <c r="B683" s="10">
        <v>45171</v>
      </c>
      <c r="C683" s="8" t="s">
        <v>694</v>
      </c>
      <c r="D683" s="11" t="s">
        <v>9</v>
      </c>
      <c r="E683" s="12">
        <v>46</v>
      </c>
      <c r="F683" s="11" t="s">
        <v>10</v>
      </c>
      <c r="G683" s="12">
        <v>4</v>
      </c>
      <c r="H683" s="9">
        <v>300</v>
      </c>
      <c r="I683" s="9">
        <f>sales[[#This Row],[Quantity]]*sales[[#This Row],[Price per Unit]]</f>
        <v>1200</v>
      </c>
      <c r="J683" s="9">
        <f>sales[[#This Row],[Total_Sales]]*$O$6</f>
        <v>18</v>
      </c>
    </row>
    <row r="684" spans="1:10" x14ac:dyDescent="0.35">
      <c r="A684">
        <v>683</v>
      </c>
      <c r="B684" s="10">
        <v>44930</v>
      </c>
      <c r="C684" s="8" t="s">
        <v>695</v>
      </c>
      <c r="D684" s="11" t="s">
        <v>9</v>
      </c>
      <c r="E684" s="12">
        <v>38</v>
      </c>
      <c r="F684" s="11" t="s">
        <v>10</v>
      </c>
      <c r="G684" s="12">
        <v>2</v>
      </c>
      <c r="H684" s="9">
        <v>500</v>
      </c>
      <c r="I684" s="9">
        <f>sales[[#This Row],[Quantity]]*sales[[#This Row],[Price per Unit]]</f>
        <v>1000</v>
      </c>
      <c r="J684" s="9">
        <f>sales[[#This Row],[Total_Sales]]*$O$6</f>
        <v>15</v>
      </c>
    </row>
    <row r="685" spans="1:10" x14ac:dyDescent="0.35">
      <c r="A685">
        <v>684</v>
      </c>
      <c r="B685" s="10">
        <v>45107</v>
      </c>
      <c r="C685" s="8" t="s">
        <v>696</v>
      </c>
      <c r="D685" s="11" t="s">
        <v>12</v>
      </c>
      <c r="E685" s="12">
        <v>28</v>
      </c>
      <c r="F685" s="11" t="s">
        <v>13</v>
      </c>
      <c r="G685" s="12">
        <v>2</v>
      </c>
      <c r="H685" s="9">
        <v>500</v>
      </c>
      <c r="I685" s="9">
        <f>sales[[#This Row],[Quantity]]*sales[[#This Row],[Price per Unit]]</f>
        <v>1000</v>
      </c>
      <c r="J685" s="9">
        <f>sales[[#This Row],[Total_Sales]]*$O$6</f>
        <v>15</v>
      </c>
    </row>
    <row r="686" spans="1:10" x14ac:dyDescent="0.35">
      <c r="A686">
        <v>685</v>
      </c>
      <c r="B686" s="10">
        <v>45079</v>
      </c>
      <c r="C686" s="8" t="s">
        <v>697</v>
      </c>
      <c r="D686" s="11" t="s">
        <v>9</v>
      </c>
      <c r="E686" s="12">
        <v>57</v>
      </c>
      <c r="F686" s="11" t="s">
        <v>15</v>
      </c>
      <c r="G686" s="12">
        <v>2</v>
      </c>
      <c r="H686" s="9">
        <v>25</v>
      </c>
      <c r="I686" s="9">
        <f>sales[[#This Row],[Quantity]]*sales[[#This Row],[Price per Unit]]</f>
        <v>50</v>
      </c>
      <c r="J686" s="9">
        <f>sales[[#This Row],[Total_Sales]]*$O$6</f>
        <v>0.75</v>
      </c>
    </row>
    <row r="687" spans="1:10" x14ac:dyDescent="0.35">
      <c r="A687">
        <v>686</v>
      </c>
      <c r="B687" s="10">
        <v>45126</v>
      </c>
      <c r="C687" s="8" t="s">
        <v>698</v>
      </c>
      <c r="D687" s="11" t="s">
        <v>12</v>
      </c>
      <c r="E687" s="12">
        <v>28</v>
      </c>
      <c r="F687" s="11" t="s">
        <v>15</v>
      </c>
      <c r="G687" s="12">
        <v>4</v>
      </c>
      <c r="H687" s="9">
        <v>50</v>
      </c>
      <c r="I687" s="9">
        <f>sales[[#This Row],[Quantity]]*sales[[#This Row],[Price per Unit]]</f>
        <v>200</v>
      </c>
      <c r="J687" s="9">
        <f>sales[[#This Row],[Total_Sales]]*$O$6</f>
        <v>3</v>
      </c>
    </row>
    <row r="688" spans="1:10" x14ac:dyDescent="0.35">
      <c r="A688">
        <v>687</v>
      </c>
      <c r="B688" s="10">
        <v>45141</v>
      </c>
      <c r="C688" s="8" t="s">
        <v>699</v>
      </c>
      <c r="D688" s="11" t="s">
        <v>12</v>
      </c>
      <c r="E688" s="12">
        <v>53</v>
      </c>
      <c r="F688" s="11" t="s">
        <v>15</v>
      </c>
      <c r="G688" s="12">
        <v>1</v>
      </c>
      <c r="H688" s="9">
        <v>300</v>
      </c>
      <c r="I688" s="9">
        <f>sales[[#This Row],[Quantity]]*sales[[#This Row],[Price per Unit]]</f>
        <v>300</v>
      </c>
      <c r="J688" s="9">
        <f>sales[[#This Row],[Total_Sales]]*$O$6</f>
        <v>4.5</v>
      </c>
    </row>
    <row r="689" spans="1:10" x14ac:dyDescent="0.35">
      <c r="A689">
        <v>688</v>
      </c>
      <c r="B689" s="10">
        <v>45202</v>
      </c>
      <c r="C689" s="8" t="s">
        <v>700</v>
      </c>
      <c r="D689" s="11" t="s">
        <v>9</v>
      </c>
      <c r="E689" s="12">
        <v>56</v>
      </c>
      <c r="F689" s="11" t="s">
        <v>13</v>
      </c>
      <c r="G689" s="12">
        <v>4</v>
      </c>
      <c r="H689" s="9">
        <v>25</v>
      </c>
      <c r="I689" s="9">
        <f>sales[[#This Row],[Quantity]]*sales[[#This Row],[Price per Unit]]</f>
        <v>100</v>
      </c>
      <c r="J689" s="9">
        <f>sales[[#This Row],[Total_Sales]]*$O$6</f>
        <v>1.5</v>
      </c>
    </row>
    <row r="690" spans="1:10" x14ac:dyDescent="0.35">
      <c r="A690">
        <v>689</v>
      </c>
      <c r="B690" s="10">
        <v>45206</v>
      </c>
      <c r="C690" s="8" t="s">
        <v>701</v>
      </c>
      <c r="D690" s="11" t="s">
        <v>9</v>
      </c>
      <c r="E690" s="12">
        <v>57</v>
      </c>
      <c r="F690" s="11" t="s">
        <v>15</v>
      </c>
      <c r="G690" s="12">
        <v>2</v>
      </c>
      <c r="H690" s="9">
        <v>50</v>
      </c>
      <c r="I690" s="9">
        <f>sales[[#This Row],[Quantity]]*sales[[#This Row],[Price per Unit]]</f>
        <v>100</v>
      </c>
      <c r="J690" s="9">
        <f>sales[[#This Row],[Total_Sales]]*$O$6</f>
        <v>1.5</v>
      </c>
    </row>
    <row r="691" spans="1:10" x14ac:dyDescent="0.35">
      <c r="A691">
        <v>690</v>
      </c>
      <c r="B691" s="10">
        <v>45235</v>
      </c>
      <c r="C691" s="8" t="s">
        <v>702</v>
      </c>
      <c r="D691" s="11" t="s">
        <v>12</v>
      </c>
      <c r="E691" s="12">
        <v>52</v>
      </c>
      <c r="F691" s="11" t="s">
        <v>13</v>
      </c>
      <c r="G691" s="12">
        <v>3</v>
      </c>
      <c r="H691" s="9">
        <v>300</v>
      </c>
      <c r="I691" s="9">
        <f>sales[[#This Row],[Quantity]]*sales[[#This Row],[Price per Unit]]</f>
        <v>900</v>
      </c>
      <c r="J691" s="9">
        <f>sales[[#This Row],[Total_Sales]]*$O$6</f>
        <v>13.5</v>
      </c>
    </row>
    <row r="692" spans="1:10" x14ac:dyDescent="0.35">
      <c r="A692">
        <v>691</v>
      </c>
      <c r="B692" s="10">
        <v>45039</v>
      </c>
      <c r="C692" s="8" t="s">
        <v>703</v>
      </c>
      <c r="D692" s="11" t="s">
        <v>12</v>
      </c>
      <c r="E692" s="12">
        <v>51</v>
      </c>
      <c r="F692" s="11" t="s">
        <v>13</v>
      </c>
      <c r="G692" s="12">
        <v>3</v>
      </c>
      <c r="H692" s="9">
        <v>30</v>
      </c>
      <c r="I692" s="9">
        <f>sales[[#This Row],[Quantity]]*sales[[#This Row],[Price per Unit]]</f>
        <v>90</v>
      </c>
      <c r="J692" s="9">
        <f>sales[[#This Row],[Total_Sales]]*$O$6</f>
        <v>1.3499999999999999</v>
      </c>
    </row>
    <row r="693" spans="1:10" x14ac:dyDescent="0.35">
      <c r="A693">
        <v>692</v>
      </c>
      <c r="B693" s="10">
        <v>45176</v>
      </c>
      <c r="C693" s="8" t="s">
        <v>704</v>
      </c>
      <c r="D693" s="11" t="s">
        <v>12</v>
      </c>
      <c r="E693" s="12">
        <v>64</v>
      </c>
      <c r="F693" s="11" t="s">
        <v>13</v>
      </c>
      <c r="G693" s="12">
        <v>2</v>
      </c>
      <c r="H693" s="9">
        <v>50</v>
      </c>
      <c r="I693" s="9">
        <f>sales[[#This Row],[Quantity]]*sales[[#This Row],[Price per Unit]]</f>
        <v>100</v>
      </c>
      <c r="J693" s="9">
        <f>sales[[#This Row],[Total_Sales]]*$O$6</f>
        <v>1.5</v>
      </c>
    </row>
    <row r="694" spans="1:10" x14ac:dyDescent="0.35">
      <c r="A694">
        <v>693</v>
      </c>
      <c r="B694" s="10">
        <v>45039</v>
      </c>
      <c r="C694" s="8" t="s">
        <v>705</v>
      </c>
      <c r="D694" s="11" t="s">
        <v>9</v>
      </c>
      <c r="E694" s="12">
        <v>41</v>
      </c>
      <c r="F694" s="11" t="s">
        <v>10</v>
      </c>
      <c r="G694" s="12">
        <v>3</v>
      </c>
      <c r="H694" s="9">
        <v>500</v>
      </c>
      <c r="I694" s="9">
        <f>sales[[#This Row],[Quantity]]*sales[[#This Row],[Price per Unit]]</f>
        <v>1500</v>
      </c>
      <c r="J694" s="9">
        <f>sales[[#This Row],[Total_Sales]]*$O$6</f>
        <v>22.5</v>
      </c>
    </row>
    <row r="695" spans="1:10" x14ac:dyDescent="0.35">
      <c r="A695">
        <v>694</v>
      </c>
      <c r="B695" s="10">
        <v>45066</v>
      </c>
      <c r="C695" s="8" t="s">
        <v>706</v>
      </c>
      <c r="D695" s="11" t="s">
        <v>12</v>
      </c>
      <c r="E695" s="12">
        <v>39</v>
      </c>
      <c r="F695" s="11" t="s">
        <v>15</v>
      </c>
      <c r="G695" s="12">
        <v>2</v>
      </c>
      <c r="H695" s="9">
        <v>25</v>
      </c>
      <c r="I695" s="9">
        <f>sales[[#This Row],[Quantity]]*sales[[#This Row],[Price per Unit]]</f>
        <v>50</v>
      </c>
      <c r="J695" s="9">
        <f>sales[[#This Row],[Total_Sales]]*$O$6</f>
        <v>0.75</v>
      </c>
    </row>
    <row r="696" spans="1:10" x14ac:dyDescent="0.35">
      <c r="A696">
        <v>695</v>
      </c>
      <c r="B696" s="10">
        <v>45150</v>
      </c>
      <c r="C696" s="8" t="s">
        <v>707</v>
      </c>
      <c r="D696" s="11" t="s">
        <v>12</v>
      </c>
      <c r="E696" s="12">
        <v>22</v>
      </c>
      <c r="F696" s="11" t="s">
        <v>15</v>
      </c>
      <c r="G696" s="12">
        <v>3</v>
      </c>
      <c r="H696" s="9">
        <v>50</v>
      </c>
      <c r="I696" s="9">
        <f>sales[[#This Row],[Quantity]]*sales[[#This Row],[Price per Unit]]</f>
        <v>150</v>
      </c>
      <c r="J696" s="9">
        <f>sales[[#This Row],[Total_Sales]]*$O$6</f>
        <v>2.25</v>
      </c>
    </row>
    <row r="697" spans="1:10" x14ac:dyDescent="0.35">
      <c r="A697">
        <v>696</v>
      </c>
      <c r="B697" s="10">
        <v>45175</v>
      </c>
      <c r="C697" s="8" t="s">
        <v>708</v>
      </c>
      <c r="D697" s="11" t="s">
        <v>12</v>
      </c>
      <c r="E697" s="12">
        <v>50</v>
      </c>
      <c r="F697" s="11" t="s">
        <v>13</v>
      </c>
      <c r="G697" s="12">
        <v>4</v>
      </c>
      <c r="H697" s="9">
        <v>50</v>
      </c>
      <c r="I697" s="9">
        <f>sales[[#This Row],[Quantity]]*sales[[#This Row],[Price per Unit]]</f>
        <v>200</v>
      </c>
      <c r="J697" s="9">
        <f>sales[[#This Row],[Total_Sales]]*$O$6</f>
        <v>3</v>
      </c>
    </row>
    <row r="698" spans="1:10" x14ac:dyDescent="0.35">
      <c r="A698">
        <v>697</v>
      </c>
      <c r="B698" s="10">
        <v>44941</v>
      </c>
      <c r="C698" s="8" t="s">
        <v>709</v>
      </c>
      <c r="D698" s="11" t="s">
        <v>9</v>
      </c>
      <c r="E698" s="12">
        <v>53</v>
      </c>
      <c r="F698" s="11" t="s">
        <v>13</v>
      </c>
      <c r="G698" s="12">
        <v>1</v>
      </c>
      <c r="H698" s="9">
        <v>500</v>
      </c>
      <c r="I698" s="9">
        <f>sales[[#This Row],[Quantity]]*sales[[#This Row],[Price per Unit]]</f>
        <v>500</v>
      </c>
      <c r="J698" s="9">
        <f>sales[[#This Row],[Total_Sales]]*$O$6</f>
        <v>7.5</v>
      </c>
    </row>
    <row r="699" spans="1:10" x14ac:dyDescent="0.35">
      <c r="A699">
        <v>698</v>
      </c>
      <c r="B699" s="10">
        <v>45126</v>
      </c>
      <c r="C699" s="8" t="s">
        <v>710</v>
      </c>
      <c r="D699" s="11" t="s">
        <v>12</v>
      </c>
      <c r="E699" s="12">
        <v>64</v>
      </c>
      <c r="F699" s="11" t="s">
        <v>15</v>
      </c>
      <c r="G699" s="12">
        <v>1</v>
      </c>
      <c r="H699" s="9">
        <v>300</v>
      </c>
      <c r="I699" s="9">
        <f>sales[[#This Row],[Quantity]]*sales[[#This Row],[Price per Unit]]</f>
        <v>300</v>
      </c>
      <c r="J699" s="9">
        <f>sales[[#This Row],[Total_Sales]]*$O$6</f>
        <v>4.5</v>
      </c>
    </row>
    <row r="700" spans="1:10" x14ac:dyDescent="0.35">
      <c r="A700">
        <v>699</v>
      </c>
      <c r="B700" s="10">
        <v>45099</v>
      </c>
      <c r="C700" s="8" t="s">
        <v>711</v>
      </c>
      <c r="D700" s="11" t="s">
        <v>12</v>
      </c>
      <c r="E700" s="12">
        <v>37</v>
      </c>
      <c r="F700" s="11" t="s">
        <v>13</v>
      </c>
      <c r="G700" s="12">
        <v>4</v>
      </c>
      <c r="H700" s="9">
        <v>30</v>
      </c>
      <c r="I700" s="9">
        <f>sales[[#This Row],[Quantity]]*sales[[#This Row],[Price per Unit]]</f>
        <v>120</v>
      </c>
      <c r="J700" s="9">
        <f>sales[[#This Row],[Total_Sales]]*$O$6</f>
        <v>1.7999999999999998</v>
      </c>
    </row>
    <row r="701" spans="1:10" x14ac:dyDescent="0.35">
      <c r="A701">
        <v>700</v>
      </c>
      <c r="B701" s="10">
        <v>45269</v>
      </c>
      <c r="C701" s="8" t="s">
        <v>712</v>
      </c>
      <c r="D701" s="11" t="s">
        <v>9</v>
      </c>
      <c r="E701" s="12">
        <v>36</v>
      </c>
      <c r="F701" s="11" t="s">
        <v>15</v>
      </c>
      <c r="G701" s="12">
        <v>4</v>
      </c>
      <c r="H701" s="9">
        <v>500</v>
      </c>
      <c r="I701" s="9">
        <f>sales[[#This Row],[Quantity]]*sales[[#This Row],[Price per Unit]]</f>
        <v>2000</v>
      </c>
      <c r="J701" s="9">
        <f>sales[[#This Row],[Total_Sales]]*$O$6</f>
        <v>30</v>
      </c>
    </row>
    <row r="702" spans="1:10" x14ac:dyDescent="0.35">
      <c r="A702">
        <v>701</v>
      </c>
      <c r="B702" s="10">
        <v>45274</v>
      </c>
      <c r="C702" s="8" t="s">
        <v>713</v>
      </c>
      <c r="D702" s="11" t="s">
        <v>12</v>
      </c>
      <c r="E702" s="12">
        <v>52</v>
      </c>
      <c r="F702" s="11" t="s">
        <v>10</v>
      </c>
      <c r="G702" s="12">
        <v>2</v>
      </c>
      <c r="H702" s="9">
        <v>30</v>
      </c>
      <c r="I702" s="9">
        <f>sales[[#This Row],[Quantity]]*sales[[#This Row],[Price per Unit]]</f>
        <v>60</v>
      </c>
      <c r="J702" s="9">
        <f>sales[[#This Row],[Total_Sales]]*$O$6</f>
        <v>0.89999999999999991</v>
      </c>
    </row>
    <row r="703" spans="1:10" x14ac:dyDescent="0.35">
      <c r="A703">
        <v>702</v>
      </c>
      <c r="B703" s="10">
        <v>45134</v>
      </c>
      <c r="C703" s="8" t="s">
        <v>714</v>
      </c>
      <c r="D703" s="11" t="s">
        <v>12</v>
      </c>
      <c r="E703" s="12">
        <v>60</v>
      </c>
      <c r="F703" s="11" t="s">
        <v>13</v>
      </c>
      <c r="G703" s="12">
        <v>2</v>
      </c>
      <c r="H703" s="9">
        <v>300</v>
      </c>
      <c r="I703" s="9">
        <f>sales[[#This Row],[Quantity]]*sales[[#This Row],[Price per Unit]]</f>
        <v>600</v>
      </c>
      <c r="J703" s="9">
        <f>sales[[#This Row],[Total_Sales]]*$O$6</f>
        <v>9</v>
      </c>
    </row>
    <row r="704" spans="1:10" x14ac:dyDescent="0.35">
      <c r="A704">
        <v>703</v>
      </c>
      <c r="B704" s="10">
        <v>45011</v>
      </c>
      <c r="C704" s="8" t="s">
        <v>715</v>
      </c>
      <c r="D704" s="11" t="s">
        <v>9</v>
      </c>
      <c r="E704" s="12">
        <v>34</v>
      </c>
      <c r="F704" s="11" t="s">
        <v>15</v>
      </c>
      <c r="G704" s="12">
        <v>2</v>
      </c>
      <c r="H704" s="9">
        <v>50</v>
      </c>
      <c r="I704" s="9">
        <f>sales[[#This Row],[Quantity]]*sales[[#This Row],[Price per Unit]]</f>
        <v>100</v>
      </c>
      <c r="J704" s="9">
        <f>sales[[#This Row],[Total_Sales]]*$O$6</f>
        <v>1.5</v>
      </c>
    </row>
    <row r="705" spans="1:10" x14ac:dyDescent="0.35">
      <c r="A705">
        <v>704</v>
      </c>
      <c r="B705" s="10">
        <v>45166</v>
      </c>
      <c r="C705" s="8" t="s">
        <v>716</v>
      </c>
      <c r="D705" s="11" t="s">
        <v>12</v>
      </c>
      <c r="E705" s="12">
        <v>62</v>
      </c>
      <c r="F705" s="11" t="s">
        <v>13</v>
      </c>
      <c r="G705" s="12">
        <v>3</v>
      </c>
      <c r="H705" s="9">
        <v>30</v>
      </c>
      <c r="I705" s="9">
        <f>sales[[#This Row],[Quantity]]*sales[[#This Row],[Price per Unit]]</f>
        <v>90</v>
      </c>
      <c r="J705" s="9">
        <f>sales[[#This Row],[Total_Sales]]*$O$6</f>
        <v>1.3499999999999999</v>
      </c>
    </row>
    <row r="706" spans="1:10" x14ac:dyDescent="0.35">
      <c r="A706">
        <v>705</v>
      </c>
      <c r="B706" s="10">
        <v>44992</v>
      </c>
      <c r="C706" s="8" t="s">
        <v>717</v>
      </c>
      <c r="D706" s="11" t="s">
        <v>9</v>
      </c>
      <c r="E706" s="12">
        <v>60</v>
      </c>
      <c r="F706" s="11" t="s">
        <v>15</v>
      </c>
      <c r="G706" s="12">
        <v>2</v>
      </c>
      <c r="H706" s="9">
        <v>25</v>
      </c>
      <c r="I706" s="9">
        <f>sales[[#This Row],[Quantity]]*sales[[#This Row],[Price per Unit]]</f>
        <v>50</v>
      </c>
      <c r="J706" s="9">
        <f>sales[[#This Row],[Total_Sales]]*$O$6</f>
        <v>0.75</v>
      </c>
    </row>
    <row r="707" spans="1:10" x14ac:dyDescent="0.35">
      <c r="A707">
        <v>706</v>
      </c>
      <c r="B707" s="10">
        <v>45245</v>
      </c>
      <c r="C707" s="8" t="s">
        <v>718</v>
      </c>
      <c r="D707" s="11" t="s">
        <v>9</v>
      </c>
      <c r="E707" s="12">
        <v>51</v>
      </c>
      <c r="F707" s="11" t="s">
        <v>15</v>
      </c>
      <c r="G707" s="12">
        <v>4</v>
      </c>
      <c r="H707" s="9">
        <v>25</v>
      </c>
      <c r="I707" s="9">
        <f>sales[[#This Row],[Quantity]]*sales[[#This Row],[Price per Unit]]</f>
        <v>100</v>
      </c>
      <c r="J707" s="9">
        <f>sales[[#This Row],[Total_Sales]]*$O$6</f>
        <v>1.5</v>
      </c>
    </row>
    <row r="708" spans="1:10" x14ac:dyDescent="0.35">
      <c r="A708">
        <v>707</v>
      </c>
      <c r="B708" s="10">
        <v>45200</v>
      </c>
      <c r="C708" s="8" t="s">
        <v>719</v>
      </c>
      <c r="D708" s="11" t="s">
        <v>12</v>
      </c>
      <c r="E708" s="12">
        <v>26</v>
      </c>
      <c r="F708" s="11" t="s">
        <v>13</v>
      </c>
      <c r="G708" s="12">
        <v>1</v>
      </c>
      <c r="H708" s="9">
        <v>500</v>
      </c>
      <c r="I708" s="9">
        <f>sales[[#This Row],[Quantity]]*sales[[#This Row],[Price per Unit]]</f>
        <v>500</v>
      </c>
      <c r="J708" s="9">
        <f>sales[[#This Row],[Total_Sales]]*$O$6</f>
        <v>7.5</v>
      </c>
    </row>
    <row r="709" spans="1:10" x14ac:dyDescent="0.35">
      <c r="A709">
        <v>708</v>
      </c>
      <c r="B709" s="10">
        <v>44940</v>
      </c>
      <c r="C709" s="8" t="s">
        <v>720</v>
      </c>
      <c r="D709" s="11" t="s">
        <v>12</v>
      </c>
      <c r="E709" s="12">
        <v>43</v>
      </c>
      <c r="F709" s="11" t="s">
        <v>10</v>
      </c>
      <c r="G709" s="12">
        <v>3</v>
      </c>
      <c r="H709" s="9">
        <v>300</v>
      </c>
      <c r="I709" s="9">
        <f>sales[[#This Row],[Quantity]]*sales[[#This Row],[Price per Unit]]</f>
        <v>900</v>
      </c>
      <c r="J709" s="9">
        <f>sales[[#This Row],[Total_Sales]]*$O$6</f>
        <v>13.5</v>
      </c>
    </row>
    <row r="710" spans="1:10" x14ac:dyDescent="0.35">
      <c r="A710">
        <v>709</v>
      </c>
      <c r="B710" s="10">
        <v>45128</v>
      </c>
      <c r="C710" s="8" t="s">
        <v>721</v>
      </c>
      <c r="D710" s="11" t="s">
        <v>12</v>
      </c>
      <c r="E710" s="12">
        <v>19</v>
      </c>
      <c r="F710" s="11" t="s">
        <v>15</v>
      </c>
      <c r="G710" s="12">
        <v>2</v>
      </c>
      <c r="H710" s="9">
        <v>500</v>
      </c>
      <c r="I710" s="9">
        <f>sales[[#This Row],[Quantity]]*sales[[#This Row],[Price per Unit]]</f>
        <v>1000</v>
      </c>
      <c r="J710" s="9">
        <f>sales[[#This Row],[Total_Sales]]*$O$6</f>
        <v>15</v>
      </c>
    </row>
    <row r="711" spans="1:10" x14ac:dyDescent="0.35">
      <c r="A711">
        <v>710</v>
      </c>
      <c r="B711" s="10">
        <v>45230</v>
      </c>
      <c r="C711" s="8" t="s">
        <v>722</v>
      </c>
      <c r="D711" s="11" t="s">
        <v>12</v>
      </c>
      <c r="E711" s="12">
        <v>26</v>
      </c>
      <c r="F711" s="11" t="s">
        <v>15</v>
      </c>
      <c r="G711" s="12">
        <v>3</v>
      </c>
      <c r="H711" s="9">
        <v>500</v>
      </c>
      <c r="I711" s="9">
        <f>sales[[#This Row],[Quantity]]*sales[[#This Row],[Price per Unit]]</f>
        <v>1500</v>
      </c>
      <c r="J711" s="9">
        <f>sales[[#This Row],[Total_Sales]]*$O$6</f>
        <v>22.5</v>
      </c>
    </row>
    <row r="712" spans="1:10" x14ac:dyDescent="0.35">
      <c r="A712">
        <v>711</v>
      </c>
      <c r="B712" s="10">
        <v>45215</v>
      </c>
      <c r="C712" s="8" t="s">
        <v>723</v>
      </c>
      <c r="D712" s="11" t="s">
        <v>9</v>
      </c>
      <c r="E712" s="12">
        <v>26</v>
      </c>
      <c r="F712" s="11" t="s">
        <v>15</v>
      </c>
      <c r="G712" s="12">
        <v>3</v>
      </c>
      <c r="H712" s="9">
        <v>500</v>
      </c>
      <c r="I712" s="9">
        <f>sales[[#This Row],[Quantity]]*sales[[#This Row],[Price per Unit]]</f>
        <v>1500</v>
      </c>
      <c r="J712" s="9">
        <f>sales[[#This Row],[Total_Sales]]*$O$6</f>
        <v>22.5</v>
      </c>
    </row>
    <row r="713" spans="1:10" x14ac:dyDescent="0.35">
      <c r="A713">
        <v>712</v>
      </c>
      <c r="B713" s="10">
        <v>45266</v>
      </c>
      <c r="C713" s="8" t="s">
        <v>724</v>
      </c>
      <c r="D713" s="11" t="s">
        <v>12</v>
      </c>
      <c r="E713" s="12">
        <v>57</v>
      </c>
      <c r="F713" s="11" t="s">
        <v>10</v>
      </c>
      <c r="G713" s="12">
        <v>2</v>
      </c>
      <c r="H713" s="9">
        <v>25</v>
      </c>
      <c r="I713" s="9">
        <f>sales[[#This Row],[Quantity]]*sales[[#This Row],[Price per Unit]]</f>
        <v>50</v>
      </c>
      <c r="J713" s="9">
        <f>sales[[#This Row],[Total_Sales]]*$O$6</f>
        <v>0.75</v>
      </c>
    </row>
    <row r="714" spans="1:10" x14ac:dyDescent="0.35">
      <c r="A714">
        <v>713</v>
      </c>
      <c r="B714" s="10">
        <v>44940</v>
      </c>
      <c r="C714" s="8" t="s">
        <v>725</v>
      </c>
      <c r="D714" s="11" t="s">
        <v>9</v>
      </c>
      <c r="E714" s="12">
        <v>34</v>
      </c>
      <c r="F714" s="11" t="s">
        <v>10</v>
      </c>
      <c r="G714" s="12">
        <v>3</v>
      </c>
      <c r="H714" s="9">
        <v>25</v>
      </c>
      <c r="I714" s="9">
        <f>sales[[#This Row],[Quantity]]*sales[[#This Row],[Price per Unit]]</f>
        <v>75</v>
      </c>
      <c r="J714" s="9">
        <f>sales[[#This Row],[Total_Sales]]*$O$6</f>
        <v>1.125</v>
      </c>
    </row>
    <row r="715" spans="1:10" x14ac:dyDescent="0.35">
      <c r="A715">
        <v>714</v>
      </c>
      <c r="B715" s="10">
        <v>44969</v>
      </c>
      <c r="C715" s="8" t="s">
        <v>726</v>
      </c>
      <c r="D715" s="11" t="s">
        <v>12</v>
      </c>
      <c r="E715" s="12">
        <v>18</v>
      </c>
      <c r="F715" s="11" t="s">
        <v>13</v>
      </c>
      <c r="G715" s="12">
        <v>1</v>
      </c>
      <c r="H715" s="9">
        <v>500</v>
      </c>
      <c r="I715" s="9">
        <f>sales[[#This Row],[Quantity]]*sales[[#This Row],[Price per Unit]]</f>
        <v>500</v>
      </c>
      <c r="J715" s="9">
        <f>sales[[#This Row],[Total_Sales]]*$O$6</f>
        <v>7.5</v>
      </c>
    </row>
    <row r="716" spans="1:10" x14ac:dyDescent="0.35">
      <c r="A716">
        <v>715</v>
      </c>
      <c r="B716" s="10">
        <v>45256</v>
      </c>
      <c r="C716" s="8" t="s">
        <v>727</v>
      </c>
      <c r="D716" s="11" t="s">
        <v>12</v>
      </c>
      <c r="E716" s="12">
        <v>42</v>
      </c>
      <c r="F716" s="11" t="s">
        <v>10</v>
      </c>
      <c r="G716" s="12">
        <v>4</v>
      </c>
      <c r="H716" s="9">
        <v>25</v>
      </c>
      <c r="I716" s="9">
        <f>sales[[#This Row],[Quantity]]*sales[[#This Row],[Price per Unit]]</f>
        <v>100</v>
      </c>
      <c r="J716" s="9">
        <f>sales[[#This Row],[Total_Sales]]*$O$6</f>
        <v>1.5</v>
      </c>
    </row>
    <row r="717" spans="1:10" x14ac:dyDescent="0.35">
      <c r="A717">
        <v>716</v>
      </c>
      <c r="B717" s="10">
        <v>45146</v>
      </c>
      <c r="C717" s="8" t="s">
        <v>728</v>
      </c>
      <c r="D717" s="11" t="s">
        <v>12</v>
      </c>
      <c r="E717" s="12">
        <v>60</v>
      </c>
      <c r="F717" s="11" t="s">
        <v>13</v>
      </c>
      <c r="G717" s="12">
        <v>4</v>
      </c>
      <c r="H717" s="9">
        <v>300</v>
      </c>
      <c r="I717" s="9">
        <f>sales[[#This Row],[Quantity]]*sales[[#This Row],[Price per Unit]]</f>
        <v>1200</v>
      </c>
      <c r="J717" s="9">
        <f>sales[[#This Row],[Total_Sales]]*$O$6</f>
        <v>18</v>
      </c>
    </row>
    <row r="718" spans="1:10" x14ac:dyDescent="0.35">
      <c r="A718">
        <v>717</v>
      </c>
      <c r="B718" s="10">
        <v>44996</v>
      </c>
      <c r="C718" s="8" t="s">
        <v>729</v>
      </c>
      <c r="D718" s="11" t="s">
        <v>9</v>
      </c>
      <c r="E718" s="12">
        <v>57</v>
      </c>
      <c r="F718" s="11" t="s">
        <v>13</v>
      </c>
      <c r="G718" s="12">
        <v>1</v>
      </c>
      <c r="H718" s="9">
        <v>500</v>
      </c>
      <c r="I718" s="9">
        <f>sales[[#This Row],[Quantity]]*sales[[#This Row],[Price per Unit]]</f>
        <v>500</v>
      </c>
      <c r="J718" s="9">
        <f>sales[[#This Row],[Total_Sales]]*$O$6</f>
        <v>7.5</v>
      </c>
    </row>
    <row r="719" spans="1:10" x14ac:dyDescent="0.35">
      <c r="A719">
        <v>718</v>
      </c>
      <c r="B719" s="10">
        <v>45163</v>
      </c>
      <c r="C719" s="8" t="s">
        <v>730</v>
      </c>
      <c r="D719" s="11" t="s">
        <v>12</v>
      </c>
      <c r="E719" s="12">
        <v>59</v>
      </c>
      <c r="F719" s="11" t="s">
        <v>10</v>
      </c>
      <c r="G719" s="12">
        <v>3</v>
      </c>
      <c r="H719" s="9">
        <v>25</v>
      </c>
      <c r="I719" s="9">
        <f>sales[[#This Row],[Quantity]]*sales[[#This Row],[Price per Unit]]</f>
        <v>75</v>
      </c>
      <c r="J719" s="9">
        <f>sales[[#This Row],[Total_Sales]]*$O$6</f>
        <v>1.125</v>
      </c>
    </row>
    <row r="720" spans="1:10" x14ac:dyDescent="0.35">
      <c r="A720">
        <v>719</v>
      </c>
      <c r="B720" s="10">
        <v>45020</v>
      </c>
      <c r="C720" s="8" t="s">
        <v>731</v>
      </c>
      <c r="D720" s="11" t="s">
        <v>12</v>
      </c>
      <c r="E720" s="12">
        <v>42</v>
      </c>
      <c r="F720" s="11" t="s">
        <v>13</v>
      </c>
      <c r="G720" s="12">
        <v>2</v>
      </c>
      <c r="H720" s="9">
        <v>30</v>
      </c>
      <c r="I720" s="9">
        <f>sales[[#This Row],[Quantity]]*sales[[#This Row],[Price per Unit]]</f>
        <v>60</v>
      </c>
      <c r="J720" s="9">
        <f>sales[[#This Row],[Total_Sales]]*$O$6</f>
        <v>0.89999999999999991</v>
      </c>
    </row>
    <row r="721" spans="1:10" x14ac:dyDescent="0.35">
      <c r="A721">
        <v>720</v>
      </c>
      <c r="B721" s="10">
        <v>44952</v>
      </c>
      <c r="C721" s="8" t="s">
        <v>732</v>
      </c>
      <c r="D721" s="11" t="s">
        <v>12</v>
      </c>
      <c r="E721" s="12">
        <v>56</v>
      </c>
      <c r="F721" s="11" t="s">
        <v>10</v>
      </c>
      <c r="G721" s="12">
        <v>3</v>
      </c>
      <c r="H721" s="9">
        <v>500</v>
      </c>
      <c r="I721" s="9">
        <f>sales[[#This Row],[Quantity]]*sales[[#This Row],[Price per Unit]]</f>
        <v>1500</v>
      </c>
      <c r="J721" s="9">
        <f>sales[[#This Row],[Total_Sales]]*$O$6</f>
        <v>22.5</v>
      </c>
    </row>
    <row r="722" spans="1:10" x14ac:dyDescent="0.35">
      <c r="A722">
        <v>721</v>
      </c>
      <c r="B722" s="10">
        <v>45060</v>
      </c>
      <c r="C722" s="8" t="s">
        <v>733</v>
      </c>
      <c r="D722" s="11" t="s">
        <v>12</v>
      </c>
      <c r="E722" s="12">
        <v>52</v>
      </c>
      <c r="F722" s="11" t="s">
        <v>13</v>
      </c>
      <c r="G722" s="12">
        <v>1</v>
      </c>
      <c r="H722" s="9">
        <v>500</v>
      </c>
      <c r="I722" s="9">
        <f>sales[[#This Row],[Quantity]]*sales[[#This Row],[Price per Unit]]</f>
        <v>500</v>
      </c>
      <c r="J722" s="9">
        <f>sales[[#This Row],[Total_Sales]]*$O$6</f>
        <v>7.5</v>
      </c>
    </row>
    <row r="723" spans="1:10" x14ac:dyDescent="0.35">
      <c r="A723">
        <v>722</v>
      </c>
      <c r="B723" s="10">
        <v>45121</v>
      </c>
      <c r="C723" s="8" t="s">
        <v>734</v>
      </c>
      <c r="D723" s="11" t="s">
        <v>9</v>
      </c>
      <c r="E723" s="12">
        <v>20</v>
      </c>
      <c r="F723" s="11" t="s">
        <v>10</v>
      </c>
      <c r="G723" s="12">
        <v>3</v>
      </c>
      <c r="H723" s="9">
        <v>300</v>
      </c>
      <c r="I723" s="9">
        <f>sales[[#This Row],[Quantity]]*sales[[#This Row],[Price per Unit]]</f>
        <v>900</v>
      </c>
      <c r="J723" s="9">
        <f>sales[[#This Row],[Total_Sales]]*$O$6</f>
        <v>13.5</v>
      </c>
    </row>
    <row r="724" spans="1:10" x14ac:dyDescent="0.35">
      <c r="A724">
        <v>723</v>
      </c>
      <c r="B724" s="10">
        <v>45094</v>
      </c>
      <c r="C724" s="8" t="s">
        <v>735</v>
      </c>
      <c r="D724" s="11" t="s">
        <v>12</v>
      </c>
      <c r="E724" s="12">
        <v>54</v>
      </c>
      <c r="F724" s="11" t="s">
        <v>10</v>
      </c>
      <c r="G724" s="12">
        <v>4</v>
      </c>
      <c r="H724" s="9">
        <v>50</v>
      </c>
      <c r="I724" s="9">
        <f>sales[[#This Row],[Quantity]]*sales[[#This Row],[Price per Unit]]</f>
        <v>200</v>
      </c>
      <c r="J724" s="9">
        <f>sales[[#This Row],[Total_Sales]]*$O$6</f>
        <v>3</v>
      </c>
    </row>
    <row r="725" spans="1:10" x14ac:dyDescent="0.35">
      <c r="A725">
        <v>724</v>
      </c>
      <c r="B725" s="10">
        <v>45035</v>
      </c>
      <c r="C725" s="8" t="s">
        <v>736</v>
      </c>
      <c r="D725" s="11" t="s">
        <v>9</v>
      </c>
      <c r="E725" s="12">
        <v>61</v>
      </c>
      <c r="F725" s="11" t="s">
        <v>13</v>
      </c>
      <c r="G725" s="12">
        <v>3</v>
      </c>
      <c r="H725" s="9">
        <v>50</v>
      </c>
      <c r="I725" s="9">
        <f>sales[[#This Row],[Quantity]]*sales[[#This Row],[Price per Unit]]</f>
        <v>150</v>
      </c>
      <c r="J725" s="9">
        <f>sales[[#This Row],[Total_Sales]]*$O$6</f>
        <v>2.25</v>
      </c>
    </row>
    <row r="726" spans="1:10" x14ac:dyDescent="0.35">
      <c r="A726">
        <v>725</v>
      </c>
      <c r="B726" s="10">
        <v>45159</v>
      </c>
      <c r="C726" s="8" t="s">
        <v>737</v>
      </c>
      <c r="D726" s="11" t="s">
        <v>9</v>
      </c>
      <c r="E726" s="12">
        <v>61</v>
      </c>
      <c r="F726" s="11" t="s">
        <v>15</v>
      </c>
      <c r="G726" s="12">
        <v>1</v>
      </c>
      <c r="H726" s="9">
        <v>300</v>
      </c>
      <c r="I726" s="9">
        <f>sales[[#This Row],[Quantity]]*sales[[#This Row],[Price per Unit]]</f>
        <v>300</v>
      </c>
      <c r="J726" s="9">
        <f>sales[[#This Row],[Total_Sales]]*$O$6</f>
        <v>4.5</v>
      </c>
    </row>
    <row r="727" spans="1:10" x14ac:dyDescent="0.35">
      <c r="A727">
        <v>726</v>
      </c>
      <c r="B727" s="10">
        <v>45094</v>
      </c>
      <c r="C727" s="8" t="s">
        <v>738</v>
      </c>
      <c r="D727" s="11" t="s">
        <v>9</v>
      </c>
      <c r="E727" s="12">
        <v>47</v>
      </c>
      <c r="F727" s="11" t="s">
        <v>13</v>
      </c>
      <c r="G727" s="12">
        <v>4</v>
      </c>
      <c r="H727" s="9">
        <v>300</v>
      </c>
      <c r="I727" s="9">
        <f>sales[[#This Row],[Quantity]]*sales[[#This Row],[Price per Unit]]</f>
        <v>1200</v>
      </c>
      <c r="J727" s="9">
        <f>sales[[#This Row],[Total_Sales]]*$O$6</f>
        <v>18</v>
      </c>
    </row>
    <row r="728" spans="1:10" x14ac:dyDescent="0.35">
      <c r="A728">
        <v>727</v>
      </c>
      <c r="B728" s="10">
        <v>45099</v>
      </c>
      <c r="C728" s="8" t="s">
        <v>739</v>
      </c>
      <c r="D728" s="11" t="s">
        <v>9</v>
      </c>
      <c r="E728" s="12">
        <v>55</v>
      </c>
      <c r="F728" s="11" t="s">
        <v>10</v>
      </c>
      <c r="G728" s="12">
        <v>3</v>
      </c>
      <c r="H728" s="9">
        <v>300</v>
      </c>
      <c r="I728" s="9">
        <f>sales[[#This Row],[Quantity]]*sales[[#This Row],[Price per Unit]]</f>
        <v>900</v>
      </c>
      <c r="J728" s="9">
        <f>sales[[#This Row],[Total_Sales]]*$O$6</f>
        <v>13.5</v>
      </c>
    </row>
    <row r="729" spans="1:10" x14ac:dyDescent="0.35">
      <c r="A729">
        <v>728</v>
      </c>
      <c r="B729" s="10">
        <v>45121</v>
      </c>
      <c r="C729" s="8" t="s">
        <v>740</v>
      </c>
      <c r="D729" s="11" t="s">
        <v>9</v>
      </c>
      <c r="E729" s="12">
        <v>51</v>
      </c>
      <c r="F729" s="11" t="s">
        <v>15</v>
      </c>
      <c r="G729" s="12">
        <v>3</v>
      </c>
      <c r="H729" s="9">
        <v>50</v>
      </c>
      <c r="I729" s="9">
        <f>sales[[#This Row],[Quantity]]*sales[[#This Row],[Price per Unit]]</f>
        <v>150</v>
      </c>
      <c r="J729" s="9">
        <f>sales[[#This Row],[Total_Sales]]*$O$6</f>
        <v>2.25</v>
      </c>
    </row>
    <row r="730" spans="1:10" x14ac:dyDescent="0.35">
      <c r="A730">
        <v>729</v>
      </c>
      <c r="B730" s="10">
        <v>45069</v>
      </c>
      <c r="C730" s="8" t="s">
        <v>741</v>
      </c>
      <c r="D730" s="11" t="s">
        <v>9</v>
      </c>
      <c r="E730" s="12">
        <v>29</v>
      </c>
      <c r="F730" s="11" t="s">
        <v>13</v>
      </c>
      <c r="G730" s="12">
        <v>4</v>
      </c>
      <c r="H730" s="9">
        <v>300</v>
      </c>
      <c r="I730" s="9">
        <f>sales[[#This Row],[Quantity]]*sales[[#This Row],[Price per Unit]]</f>
        <v>1200</v>
      </c>
      <c r="J730" s="9">
        <f>sales[[#This Row],[Total_Sales]]*$O$6</f>
        <v>18</v>
      </c>
    </row>
    <row r="731" spans="1:10" x14ac:dyDescent="0.35">
      <c r="A731">
        <v>730</v>
      </c>
      <c r="B731" s="10">
        <v>45142</v>
      </c>
      <c r="C731" s="8" t="s">
        <v>742</v>
      </c>
      <c r="D731" s="11" t="s">
        <v>12</v>
      </c>
      <c r="E731" s="12">
        <v>36</v>
      </c>
      <c r="F731" s="11" t="s">
        <v>13</v>
      </c>
      <c r="G731" s="12">
        <v>2</v>
      </c>
      <c r="H731" s="9">
        <v>25</v>
      </c>
      <c r="I731" s="9">
        <f>sales[[#This Row],[Quantity]]*sales[[#This Row],[Price per Unit]]</f>
        <v>50</v>
      </c>
      <c r="J731" s="9">
        <f>sales[[#This Row],[Total_Sales]]*$O$6</f>
        <v>0.75</v>
      </c>
    </row>
    <row r="732" spans="1:10" x14ac:dyDescent="0.35">
      <c r="A732">
        <v>731</v>
      </c>
      <c r="B732" s="10">
        <v>45056</v>
      </c>
      <c r="C732" s="8" t="s">
        <v>743</v>
      </c>
      <c r="D732" s="11" t="s">
        <v>9</v>
      </c>
      <c r="E732" s="12">
        <v>54</v>
      </c>
      <c r="F732" s="11" t="s">
        <v>13</v>
      </c>
      <c r="G732" s="12">
        <v>4</v>
      </c>
      <c r="H732" s="9">
        <v>500</v>
      </c>
      <c r="I732" s="9">
        <f>sales[[#This Row],[Quantity]]*sales[[#This Row],[Price per Unit]]</f>
        <v>2000</v>
      </c>
      <c r="J732" s="9">
        <f>sales[[#This Row],[Total_Sales]]*$O$6</f>
        <v>30</v>
      </c>
    </row>
    <row r="733" spans="1:10" x14ac:dyDescent="0.35">
      <c r="A733">
        <v>732</v>
      </c>
      <c r="B733" s="10">
        <v>44968</v>
      </c>
      <c r="C733" s="8" t="s">
        <v>744</v>
      </c>
      <c r="D733" s="11" t="s">
        <v>9</v>
      </c>
      <c r="E733" s="12">
        <v>61</v>
      </c>
      <c r="F733" s="11" t="s">
        <v>15</v>
      </c>
      <c r="G733" s="12">
        <v>2</v>
      </c>
      <c r="H733" s="9">
        <v>500</v>
      </c>
      <c r="I733" s="9">
        <f>sales[[#This Row],[Quantity]]*sales[[#This Row],[Price per Unit]]</f>
        <v>1000</v>
      </c>
      <c r="J733" s="9">
        <f>sales[[#This Row],[Total_Sales]]*$O$6</f>
        <v>15</v>
      </c>
    </row>
    <row r="734" spans="1:10" x14ac:dyDescent="0.35">
      <c r="A734">
        <v>733</v>
      </c>
      <c r="B734" s="10">
        <v>45167</v>
      </c>
      <c r="C734" s="8" t="s">
        <v>745</v>
      </c>
      <c r="D734" s="11" t="s">
        <v>9</v>
      </c>
      <c r="E734" s="12">
        <v>34</v>
      </c>
      <c r="F734" s="11" t="s">
        <v>10</v>
      </c>
      <c r="G734" s="12">
        <v>1</v>
      </c>
      <c r="H734" s="9">
        <v>30</v>
      </c>
      <c r="I734" s="9">
        <f>sales[[#This Row],[Quantity]]*sales[[#This Row],[Price per Unit]]</f>
        <v>30</v>
      </c>
      <c r="J734" s="9">
        <f>sales[[#This Row],[Total_Sales]]*$O$6</f>
        <v>0.44999999999999996</v>
      </c>
    </row>
    <row r="735" spans="1:10" x14ac:dyDescent="0.35">
      <c r="A735">
        <v>734</v>
      </c>
      <c r="B735" s="10">
        <v>44936</v>
      </c>
      <c r="C735" s="8" t="s">
        <v>746</v>
      </c>
      <c r="D735" s="11" t="s">
        <v>12</v>
      </c>
      <c r="E735" s="12">
        <v>27</v>
      </c>
      <c r="F735" s="11" t="s">
        <v>13</v>
      </c>
      <c r="G735" s="12">
        <v>1</v>
      </c>
      <c r="H735" s="9">
        <v>30</v>
      </c>
      <c r="I735" s="9">
        <f>sales[[#This Row],[Quantity]]*sales[[#This Row],[Price per Unit]]</f>
        <v>30</v>
      </c>
      <c r="J735" s="9">
        <f>sales[[#This Row],[Total_Sales]]*$O$6</f>
        <v>0.44999999999999996</v>
      </c>
    </row>
    <row r="736" spans="1:10" x14ac:dyDescent="0.35">
      <c r="A736">
        <v>735</v>
      </c>
      <c r="B736" s="10">
        <v>45203</v>
      </c>
      <c r="C736" s="8" t="s">
        <v>747</v>
      </c>
      <c r="D736" s="11" t="s">
        <v>12</v>
      </c>
      <c r="E736" s="12">
        <v>64</v>
      </c>
      <c r="F736" s="11" t="s">
        <v>13</v>
      </c>
      <c r="G736" s="12">
        <v>4</v>
      </c>
      <c r="H736" s="9">
        <v>500</v>
      </c>
      <c r="I736" s="9">
        <f>sales[[#This Row],[Quantity]]*sales[[#This Row],[Price per Unit]]</f>
        <v>2000</v>
      </c>
      <c r="J736" s="9">
        <f>sales[[#This Row],[Total_Sales]]*$O$6</f>
        <v>30</v>
      </c>
    </row>
    <row r="737" spans="1:10" x14ac:dyDescent="0.35">
      <c r="A737">
        <v>736</v>
      </c>
      <c r="B737" s="10">
        <v>44953</v>
      </c>
      <c r="C737" s="8" t="s">
        <v>748</v>
      </c>
      <c r="D737" s="11" t="s">
        <v>9</v>
      </c>
      <c r="E737" s="12">
        <v>29</v>
      </c>
      <c r="F737" s="11" t="s">
        <v>13</v>
      </c>
      <c r="G737" s="12">
        <v>4</v>
      </c>
      <c r="H737" s="9">
        <v>25</v>
      </c>
      <c r="I737" s="9">
        <f>sales[[#This Row],[Quantity]]*sales[[#This Row],[Price per Unit]]</f>
        <v>100</v>
      </c>
      <c r="J737" s="9">
        <f>sales[[#This Row],[Total_Sales]]*$O$6</f>
        <v>1.5</v>
      </c>
    </row>
    <row r="738" spans="1:10" x14ac:dyDescent="0.35">
      <c r="A738">
        <v>737</v>
      </c>
      <c r="B738" s="10">
        <v>45106</v>
      </c>
      <c r="C738" s="8" t="s">
        <v>749</v>
      </c>
      <c r="D738" s="11" t="s">
        <v>12</v>
      </c>
      <c r="E738" s="12">
        <v>33</v>
      </c>
      <c r="F738" s="11" t="s">
        <v>13</v>
      </c>
      <c r="G738" s="12">
        <v>1</v>
      </c>
      <c r="H738" s="9">
        <v>50</v>
      </c>
      <c r="I738" s="9">
        <f>sales[[#This Row],[Quantity]]*sales[[#This Row],[Price per Unit]]</f>
        <v>50</v>
      </c>
      <c r="J738" s="9">
        <f>sales[[#This Row],[Total_Sales]]*$O$6</f>
        <v>0.75</v>
      </c>
    </row>
    <row r="739" spans="1:10" x14ac:dyDescent="0.35">
      <c r="A739">
        <v>738</v>
      </c>
      <c r="B739" s="10">
        <v>45041</v>
      </c>
      <c r="C739" s="8" t="s">
        <v>750</v>
      </c>
      <c r="D739" s="11" t="s">
        <v>9</v>
      </c>
      <c r="E739" s="12">
        <v>41</v>
      </c>
      <c r="F739" s="11" t="s">
        <v>13</v>
      </c>
      <c r="G739" s="12">
        <v>2</v>
      </c>
      <c r="H739" s="9">
        <v>50</v>
      </c>
      <c r="I739" s="9">
        <f>sales[[#This Row],[Quantity]]*sales[[#This Row],[Price per Unit]]</f>
        <v>100</v>
      </c>
      <c r="J739" s="9">
        <f>sales[[#This Row],[Total_Sales]]*$O$6</f>
        <v>1.5</v>
      </c>
    </row>
    <row r="740" spans="1:10" x14ac:dyDescent="0.35">
      <c r="A740">
        <v>739</v>
      </c>
      <c r="B740" s="10">
        <v>45259</v>
      </c>
      <c r="C740" s="8" t="s">
        <v>751</v>
      </c>
      <c r="D740" s="11" t="s">
        <v>9</v>
      </c>
      <c r="E740" s="12">
        <v>36</v>
      </c>
      <c r="F740" s="11" t="s">
        <v>10</v>
      </c>
      <c r="G740" s="12">
        <v>1</v>
      </c>
      <c r="H740" s="9">
        <v>25</v>
      </c>
      <c r="I740" s="9">
        <f>sales[[#This Row],[Quantity]]*sales[[#This Row],[Price per Unit]]</f>
        <v>25</v>
      </c>
      <c r="J740" s="9">
        <f>sales[[#This Row],[Total_Sales]]*$O$6</f>
        <v>0.375</v>
      </c>
    </row>
    <row r="741" spans="1:10" x14ac:dyDescent="0.35">
      <c r="A741">
        <v>740</v>
      </c>
      <c r="B741" s="10">
        <v>44962</v>
      </c>
      <c r="C741" s="8" t="s">
        <v>752</v>
      </c>
      <c r="D741" s="11" t="s">
        <v>12</v>
      </c>
      <c r="E741" s="12">
        <v>25</v>
      </c>
      <c r="F741" s="11" t="s">
        <v>10</v>
      </c>
      <c r="G741" s="12">
        <v>4</v>
      </c>
      <c r="H741" s="9">
        <v>50</v>
      </c>
      <c r="I741" s="9">
        <f>sales[[#This Row],[Quantity]]*sales[[#This Row],[Price per Unit]]</f>
        <v>200</v>
      </c>
      <c r="J741" s="9">
        <f>sales[[#This Row],[Total_Sales]]*$O$6</f>
        <v>3</v>
      </c>
    </row>
    <row r="742" spans="1:10" x14ac:dyDescent="0.35">
      <c r="A742">
        <v>741</v>
      </c>
      <c r="B742" s="10">
        <v>45260</v>
      </c>
      <c r="C742" s="8" t="s">
        <v>753</v>
      </c>
      <c r="D742" s="11" t="s">
        <v>9</v>
      </c>
      <c r="E742" s="12">
        <v>48</v>
      </c>
      <c r="F742" s="11" t="s">
        <v>13</v>
      </c>
      <c r="G742" s="12">
        <v>1</v>
      </c>
      <c r="H742" s="9">
        <v>300</v>
      </c>
      <c r="I742" s="9">
        <f>sales[[#This Row],[Quantity]]*sales[[#This Row],[Price per Unit]]</f>
        <v>300</v>
      </c>
      <c r="J742" s="9">
        <f>sales[[#This Row],[Total_Sales]]*$O$6</f>
        <v>4.5</v>
      </c>
    </row>
    <row r="743" spans="1:10" x14ac:dyDescent="0.35">
      <c r="A743">
        <v>742</v>
      </c>
      <c r="B743" s="10">
        <v>44947</v>
      </c>
      <c r="C743" s="8" t="s">
        <v>754</v>
      </c>
      <c r="D743" s="11" t="s">
        <v>12</v>
      </c>
      <c r="E743" s="12">
        <v>38</v>
      </c>
      <c r="F743" s="11" t="s">
        <v>15</v>
      </c>
      <c r="G743" s="12">
        <v>4</v>
      </c>
      <c r="H743" s="9">
        <v>500</v>
      </c>
      <c r="I743" s="9">
        <f>sales[[#This Row],[Quantity]]*sales[[#This Row],[Price per Unit]]</f>
        <v>2000</v>
      </c>
      <c r="J743" s="9">
        <f>sales[[#This Row],[Total_Sales]]*$O$6</f>
        <v>30</v>
      </c>
    </row>
    <row r="744" spans="1:10" x14ac:dyDescent="0.35">
      <c r="A744">
        <v>743</v>
      </c>
      <c r="B744" s="10">
        <v>44942</v>
      </c>
      <c r="C744" s="8" t="s">
        <v>755</v>
      </c>
      <c r="D744" s="11" t="s">
        <v>12</v>
      </c>
      <c r="E744" s="12">
        <v>34</v>
      </c>
      <c r="F744" s="11" t="s">
        <v>10</v>
      </c>
      <c r="G744" s="12">
        <v>4</v>
      </c>
      <c r="H744" s="9">
        <v>500</v>
      </c>
      <c r="I744" s="9">
        <f>sales[[#This Row],[Quantity]]*sales[[#This Row],[Price per Unit]]</f>
        <v>2000</v>
      </c>
      <c r="J744" s="9">
        <f>sales[[#This Row],[Total_Sales]]*$O$6</f>
        <v>30</v>
      </c>
    </row>
    <row r="745" spans="1:10" x14ac:dyDescent="0.35">
      <c r="A745">
        <v>744</v>
      </c>
      <c r="B745" s="10">
        <v>45053</v>
      </c>
      <c r="C745" s="8" t="s">
        <v>756</v>
      </c>
      <c r="D745" s="11" t="s">
        <v>9</v>
      </c>
      <c r="E745" s="12">
        <v>40</v>
      </c>
      <c r="F745" s="11" t="s">
        <v>15</v>
      </c>
      <c r="G745" s="12">
        <v>1</v>
      </c>
      <c r="H745" s="9">
        <v>25</v>
      </c>
      <c r="I745" s="9">
        <f>sales[[#This Row],[Quantity]]*sales[[#This Row],[Price per Unit]]</f>
        <v>25</v>
      </c>
      <c r="J745" s="9">
        <f>sales[[#This Row],[Total_Sales]]*$O$6</f>
        <v>0.375</v>
      </c>
    </row>
    <row r="746" spans="1:10" x14ac:dyDescent="0.35">
      <c r="A746">
        <v>745</v>
      </c>
      <c r="B746" s="10">
        <v>45029</v>
      </c>
      <c r="C746" s="8" t="s">
        <v>757</v>
      </c>
      <c r="D746" s="11" t="s">
        <v>9</v>
      </c>
      <c r="E746" s="12">
        <v>54</v>
      </c>
      <c r="F746" s="11" t="s">
        <v>10</v>
      </c>
      <c r="G746" s="12">
        <v>2</v>
      </c>
      <c r="H746" s="9">
        <v>50</v>
      </c>
      <c r="I746" s="9">
        <f>sales[[#This Row],[Quantity]]*sales[[#This Row],[Price per Unit]]</f>
        <v>100</v>
      </c>
      <c r="J746" s="9">
        <f>sales[[#This Row],[Total_Sales]]*$O$6</f>
        <v>1.5</v>
      </c>
    </row>
    <row r="747" spans="1:10" x14ac:dyDescent="0.35">
      <c r="A747">
        <v>746</v>
      </c>
      <c r="B747" s="10">
        <v>44937</v>
      </c>
      <c r="C747" s="8" t="s">
        <v>758</v>
      </c>
      <c r="D747" s="11" t="s">
        <v>12</v>
      </c>
      <c r="E747" s="12">
        <v>33</v>
      </c>
      <c r="F747" s="11" t="s">
        <v>13</v>
      </c>
      <c r="G747" s="12">
        <v>3</v>
      </c>
      <c r="H747" s="9">
        <v>30</v>
      </c>
      <c r="I747" s="9">
        <f>sales[[#This Row],[Quantity]]*sales[[#This Row],[Price per Unit]]</f>
        <v>90</v>
      </c>
      <c r="J747" s="9">
        <f>sales[[#This Row],[Total_Sales]]*$O$6</f>
        <v>1.3499999999999999</v>
      </c>
    </row>
    <row r="748" spans="1:10" x14ac:dyDescent="0.35">
      <c r="A748">
        <v>747</v>
      </c>
      <c r="B748" s="10">
        <v>45245</v>
      </c>
      <c r="C748" s="8" t="s">
        <v>759</v>
      </c>
      <c r="D748" s="11" t="s">
        <v>9</v>
      </c>
      <c r="E748" s="12">
        <v>23</v>
      </c>
      <c r="F748" s="11" t="s">
        <v>10</v>
      </c>
      <c r="G748" s="12">
        <v>1</v>
      </c>
      <c r="H748" s="9">
        <v>30</v>
      </c>
      <c r="I748" s="9">
        <f>sales[[#This Row],[Quantity]]*sales[[#This Row],[Price per Unit]]</f>
        <v>30</v>
      </c>
      <c r="J748" s="9">
        <f>sales[[#This Row],[Total_Sales]]*$O$6</f>
        <v>0.44999999999999996</v>
      </c>
    </row>
    <row r="749" spans="1:10" x14ac:dyDescent="0.35">
      <c r="A749">
        <v>748</v>
      </c>
      <c r="B749" s="10">
        <v>45005</v>
      </c>
      <c r="C749" s="8" t="s">
        <v>760</v>
      </c>
      <c r="D749" s="11" t="s">
        <v>9</v>
      </c>
      <c r="E749" s="12">
        <v>25</v>
      </c>
      <c r="F749" s="11" t="s">
        <v>13</v>
      </c>
      <c r="G749" s="12">
        <v>3</v>
      </c>
      <c r="H749" s="9">
        <v>50</v>
      </c>
      <c r="I749" s="9">
        <f>sales[[#This Row],[Quantity]]*sales[[#This Row],[Price per Unit]]</f>
        <v>150</v>
      </c>
      <c r="J749" s="9">
        <f>sales[[#This Row],[Total_Sales]]*$O$6</f>
        <v>2.25</v>
      </c>
    </row>
    <row r="750" spans="1:10" x14ac:dyDescent="0.35">
      <c r="A750">
        <v>749</v>
      </c>
      <c r="B750" s="10">
        <v>45049</v>
      </c>
      <c r="C750" s="8" t="s">
        <v>761</v>
      </c>
      <c r="D750" s="11" t="s">
        <v>9</v>
      </c>
      <c r="E750" s="12">
        <v>42</v>
      </c>
      <c r="F750" s="11" t="s">
        <v>10</v>
      </c>
      <c r="G750" s="12">
        <v>1</v>
      </c>
      <c r="H750" s="9">
        <v>30</v>
      </c>
      <c r="I750" s="9">
        <f>sales[[#This Row],[Quantity]]*sales[[#This Row],[Price per Unit]]</f>
        <v>30</v>
      </c>
      <c r="J750" s="9">
        <f>sales[[#This Row],[Total_Sales]]*$O$6</f>
        <v>0.44999999999999996</v>
      </c>
    </row>
    <row r="751" spans="1:10" x14ac:dyDescent="0.35">
      <c r="A751">
        <v>750</v>
      </c>
      <c r="B751" s="10">
        <v>44991</v>
      </c>
      <c r="C751" s="8" t="s">
        <v>762</v>
      </c>
      <c r="D751" s="11" t="s">
        <v>12</v>
      </c>
      <c r="E751" s="12">
        <v>35</v>
      </c>
      <c r="F751" s="11" t="s">
        <v>13</v>
      </c>
      <c r="G751" s="12">
        <v>3</v>
      </c>
      <c r="H751" s="9">
        <v>25</v>
      </c>
      <c r="I751" s="9">
        <f>sales[[#This Row],[Quantity]]*sales[[#This Row],[Price per Unit]]</f>
        <v>75</v>
      </c>
      <c r="J751" s="9">
        <f>sales[[#This Row],[Total_Sales]]*$O$6</f>
        <v>1.125</v>
      </c>
    </row>
    <row r="752" spans="1:10" x14ac:dyDescent="0.35">
      <c r="A752">
        <v>751</v>
      </c>
      <c r="B752" s="10">
        <v>45169</v>
      </c>
      <c r="C752" s="8" t="s">
        <v>763</v>
      </c>
      <c r="D752" s="11" t="s">
        <v>12</v>
      </c>
      <c r="E752" s="12">
        <v>42</v>
      </c>
      <c r="F752" s="11" t="s">
        <v>13</v>
      </c>
      <c r="G752" s="12">
        <v>2</v>
      </c>
      <c r="H752" s="9">
        <v>25</v>
      </c>
      <c r="I752" s="9">
        <f>sales[[#This Row],[Quantity]]*sales[[#This Row],[Price per Unit]]</f>
        <v>50</v>
      </c>
      <c r="J752" s="9">
        <f>sales[[#This Row],[Total_Sales]]*$O$6</f>
        <v>0.75</v>
      </c>
    </row>
    <row r="753" spans="1:10" x14ac:dyDescent="0.35">
      <c r="A753">
        <v>752</v>
      </c>
      <c r="B753" s="10">
        <v>45269</v>
      </c>
      <c r="C753" s="8" t="s">
        <v>764</v>
      </c>
      <c r="D753" s="11" t="s">
        <v>9</v>
      </c>
      <c r="E753" s="12">
        <v>29</v>
      </c>
      <c r="F753" s="11" t="s">
        <v>13</v>
      </c>
      <c r="G753" s="12">
        <v>2</v>
      </c>
      <c r="H753" s="9">
        <v>50</v>
      </c>
      <c r="I753" s="9">
        <f>sales[[#This Row],[Quantity]]*sales[[#This Row],[Price per Unit]]</f>
        <v>100</v>
      </c>
      <c r="J753" s="9">
        <f>sales[[#This Row],[Total_Sales]]*$O$6</f>
        <v>1.5</v>
      </c>
    </row>
    <row r="754" spans="1:10" x14ac:dyDescent="0.35">
      <c r="A754">
        <v>753</v>
      </c>
      <c r="B754" s="10">
        <v>44985</v>
      </c>
      <c r="C754" s="8" t="s">
        <v>765</v>
      </c>
      <c r="D754" s="11" t="s">
        <v>12</v>
      </c>
      <c r="E754" s="12">
        <v>32</v>
      </c>
      <c r="F754" s="11" t="s">
        <v>13</v>
      </c>
      <c r="G754" s="12">
        <v>1</v>
      </c>
      <c r="H754" s="9">
        <v>30</v>
      </c>
      <c r="I754" s="9">
        <f>sales[[#This Row],[Quantity]]*sales[[#This Row],[Price per Unit]]</f>
        <v>30</v>
      </c>
      <c r="J754" s="9">
        <f>sales[[#This Row],[Total_Sales]]*$O$6</f>
        <v>0.44999999999999996</v>
      </c>
    </row>
    <row r="755" spans="1:10" x14ac:dyDescent="0.35">
      <c r="A755">
        <v>754</v>
      </c>
      <c r="B755" s="10">
        <v>45215</v>
      </c>
      <c r="C755" s="8" t="s">
        <v>766</v>
      </c>
      <c r="D755" s="11" t="s">
        <v>12</v>
      </c>
      <c r="E755" s="12">
        <v>43</v>
      </c>
      <c r="F755" s="11" t="s">
        <v>15</v>
      </c>
      <c r="G755" s="12">
        <v>4</v>
      </c>
      <c r="H755" s="9">
        <v>25</v>
      </c>
      <c r="I755" s="9">
        <f>sales[[#This Row],[Quantity]]*sales[[#This Row],[Price per Unit]]</f>
        <v>100</v>
      </c>
      <c r="J755" s="9">
        <f>sales[[#This Row],[Total_Sales]]*$O$6</f>
        <v>1.5</v>
      </c>
    </row>
    <row r="756" spans="1:10" x14ac:dyDescent="0.35">
      <c r="A756">
        <v>755</v>
      </c>
      <c r="B756" s="10">
        <v>45038</v>
      </c>
      <c r="C756" s="8" t="s">
        <v>767</v>
      </c>
      <c r="D756" s="11" t="s">
        <v>12</v>
      </c>
      <c r="E756" s="12">
        <v>58</v>
      </c>
      <c r="F756" s="11" t="s">
        <v>13</v>
      </c>
      <c r="G756" s="12">
        <v>3</v>
      </c>
      <c r="H756" s="9">
        <v>25</v>
      </c>
      <c r="I756" s="9">
        <f>sales[[#This Row],[Quantity]]*sales[[#This Row],[Price per Unit]]</f>
        <v>75</v>
      </c>
      <c r="J756" s="9">
        <f>sales[[#This Row],[Total_Sales]]*$O$6</f>
        <v>1.125</v>
      </c>
    </row>
    <row r="757" spans="1:10" x14ac:dyDescent="0.35">
      <c r="A757">
        <v>756</v>
      </c>
      <c r="B757" s="10">
        <v>45165</v>
      </c>
      <c r="C757" s="8" t="s">
        <v>768</v>
      </c>
      <c r="D757" s="11" t="s">
        <v>12</v>
      </c>
      <c r="E757" s="12">
        <v>62</v>
      </c>
      <c r="F757" s="11" t="s">
        <v>15</v>
      </c>
      <c r="G757" s="12">
        <v>4</v>
      </c>
      <c r="H757" s="9">
        <v>300</v>
      </c>
      <c r="I757" s="9">
        <f>sales[[#This Row],[Quantity]]*sales[[#This Row],[Price per Unit]]</f>
        <v>1200</v>
      </c>
      <c r="J757" s="9">
        <f>sales[[#This Row],[Total_Sales]]*$O$6</f>
        <v>18</v>
      </c>
    </row>
    <row r="758" spans="1:10" x14ac:dyDescent="0.35">
      <c r="A758">
        <v>757</v>
      </c>
      <c r="B758" s="10">
        <v>45285</v>
      </c>
      <c r="C758" s="8" t="s">
        <v>769</v>
      </c>
      <c r="D758" s="11" t="s">
        <v>12</v>
      </c>
      <c r="E758" s="12">
        <v>43</v>
      </c>
      <c r="F758" s="11" t="s">
        <v>15</v>
      </c>
      <c r="G758" s="12">
        <v>4</v>
      </c>
      <c r="H758" s="9">
        <v>300</v>
      </c>
      <c r="I758" s="9">
        <f>sales[[#This Row],[Quantity]]*sales[[#This Row],[Price per Unit]]</f>
        <v>1200</v>
      </c>
      <c r="J758" s="9">
        <f>sales[[#This Row],[Total_Sales]]*$O$6</f>
        <v>18</v>
      </c>
    </row>
    <row r="759" spans="1:10" x14ac:dyDescent="0.35">
      <c r="A759">
        <v>758</v>
      </c>
      <c r="B759" s="10">
        <v>45058</v>
      </c>
      <c r="C759" s="8" t="s">
        <v>770</v>
      </c>
      <c r="D759" s="11" t="s">
        <v>9</v>
      </c>
      <c r="E759" s="12">
        <v>64</v>
      </c>
      <c r="F759" s="11" t="s">
        <v>13</v>
      </c>
      <c r="G759" s="12">
        <v>4</v>
      </c>
      <c r="H759" s="9">
        <v>25</v>
      </c>
      <c r="I759" s="9">
        <f>sales[[#This Row],[Quantity]]*sales[[#This Row],[Price per Unit]]</f>
        <v>100</v>
      </c>
      <c r="J759" s="9">
        <f>sales[[#This Row],[Total_Sales]]*$O$6</f>
        <v>1.5</v>
      </c>
    </row>
    <row r="760" spans="1:10" x14ac:dyDescent="0.35">
      <c r="A760">
        <v>759</v>
      </c>
      <c r="B760" s="10">
        <v>45115</v>
      </c>
      <c r="C760" s="8" t="s">
        <v>771</v>
      </c>
      <c r="D760" s="11" t="s">
        <v>9</v>
      </c>
      <c r="E760" s="12">
        <v>49</v>
      </c>
      <c r="F760" s="11" t="s">
        <v>15</v>
      </c>
      <c r="G760" s="12">
        <v>2</v>
      </c>
      <c r="H760" s="9">
        <v>50</v>
      </c>
      <c r="I760" s="9">
        <f>sales[[#This Row],[Quantity]]*sales[[#This Row],[Price per Unit]]</f>
        <v>100</v>
      </c>
      <c r="J760" s="9">
        <f>sales[[#This Row],[Total_Sales]]*$O$6</f>
        <v>1.5</v>
      </c>
    </row>
    <row r="761" spans="1:10" x14ac:dyDescent="0.35">
      <c r="A761">
        <v>760</v>
      </c>
      <c r="B761" s="10">
        <v>45012</v>
      </c>
      <c r="C761" s="8" t="s">
        <v>772</v>
      </c>
      <c r="D761" s="11" t="s">
        <v>9</v>
      </c>
      <c r="E761" s="12">
        <v>27</v>
      </c>
      <c r="F761" s="11" t="s">
        <v>10</v>
      </c>
      <c r="G761" s="12">
        <v>1</v>
      </c>
      <c r="H761" s="9">
        <v>500</v>
      </c>
      <c r="I761" s="9">
        <f>sales[[#This Row],[Quantity]]*sales[[#This Row],[Price per Unit]]</f>
        <v>500</v>
      </c>
      <c r="J761" s="9">
        <f>sales[[#This Row],[Total_Sales]]*$O$6</f>
        <v>7.5</v>
      </c>
    </row>
    <row r="762" spans="1:10" x14ac:dyDescent="0.35">
      <c r="A762">
        <v>761</v>
      </c>
      <c r="B762" s="10">
        <v>45237</v>
      </c>
      <c r="C762" s="8" t="s">
        <v>773</v>
      </c>
      <c r="D762" s="11" t="s">
        <v>12</v>
      </c>
      <c r="E762" s="12">
        <v>33</v>
      </c>
      <c r="F762" s="11" t="s">
        <v>13</v>
      </c>
      <c r="G762" s="12">
        <v>1</v>
      </c>
      <c r="H762" s="9">
        <v>500</v>
      </c>
      <c r="I762" s="9">
        <f>sales[[#This Row],[Quantity]]*sales[[#This Row],[Price per Unit]]</f>
        <v>500</v>
      </c>
      <c r="J762" s="9">
        <f>sales[[#This Row],[Total_Sales]]*$O$6</f>
        <v>7.5</v>
      </c>
    </row>
    <row r="763" spans="1:10" x14ac:dyDescent="0.35">
      <c r="A763">
        <v>762</v>
      </c>
      <c r="B763" s="10">
        <v>45237</v>
      </c>
      <c r="C763" s="8" t="s">
        <v>774</v>
      </c>
      <c r="D763" s="11" t="s">
        <v>12</v>
      </c>
      <c r="E763" s="12">
        <v>24</v>
      </c>
      <c r="F763" s="11" t="s">
        <v>15</v>
      </c>
      <c r="G763" s="12">
        <v>2</v>
      </c>
      <c r="H763" s="9">
        <v>25</v>
      </c>
      <c r="I763" s="9">
        <f>sales[[#This Row],[Quantity]]*sales[[#This Row],[Price per Unit]]</f>
        <v>50</v>
      </c>
      <c r="J763" s="9">
        <f>sales[[#This Row],[Total_Sales]]*$O$6</f>
        <v>0.75</v>
      </c>
    </row>
    <row r="764" spans="1:10" x14ac:dyDescent="0.35">
      <c r="A764">
        <v>763</v>
      </c>
      <c r="B764" s="10">
        <v>44985</v>
      </c>
      <c r="C764" s="8" t="s">
        <v>775</v>
      </c>
      <c r="D764" s="11" t="s">
        <v>9</v>
      </c>
      <c r="E764" s="12">
        <v>34</v>
      </c>
      <c r="F764" s="11" t="s">
        <v>13</v>
      </c>
      <c r="G764" s="12">
        <v>2</v>
      </c>
      <c r="H764" s="9">
        <v>25</v>
      </c>
      <c r="I764" s="9">
        <f>sales[[#This Row],[Quantity]]*sales[[#This Row],[Price per Unit]]</f>
        <v>50</v>
      </c>
      <c r="J764" s="9">
        <f>sales[[#This Row],[Total_Sales]]*$O$6</f>
        <v>0.75</v>
      </c>
    </row>
    <row r="765" spans="1:10" x14ac:dyDescent="0.35">
      <c r="A765">
        <v>764</v>
      </c>
      <c r="B765" s="10">
        <v>45010</v>
      </c>
      <c r="C765" s="8" t="s">
        <v>776</v>
      </c>
      <c r="D765" s="11" t="s">
        <v>12</v>
      </c>
      <c r="E765" s="12">
        <v>40</v>
      </c>
      <c r="F765" s="11" t="s">
        <v>13</v>
      </c>
      <c r="G765" s="12">
        <v>1</v>
      </c>
      <c r="H765" s="9">
        <v>25</v>
      </c>
      <c r="I765" s="9">
        <f>sales[[#This Row],[Quantity]]*sales[[#This Row],[Price per Unit]]</f>
        <v>25</v>
      </c>
      <c r="J765" s="9">
        <f>sales[[#This Row],[Total_Sales]]*$O$6</f>
        <v>0.375</v>
      </c>
    </row>
    <row r="766" spans="1:10" x14ac:dyDescent="0.35">
      <c r="A766">
        <v>765</v>
      </c>
      <c r="B766" s="10">
        <v>45086</v>
      </c>
      <c r="C766" s="8" t="s">
        <v>777</v>
      </c>
      <c r="D766" s="11" t="s">
        <v>9</v>
      </c>
      <c r="E766" s="12">
        <v>43</v>
      </c>
      <c r="F766" s="11" t="s">
        <v>13</v>
      </c>
      <c r="G766" s="12">
        <v>4</v>
      </c>
      <c r="H766" s="9">
        <v>50</v>
      </c>
      <c r="I766" s="9">
        <f>sales[[#This Row],[Quantity]]*sales[[#This Row],[Price per Unit]]</f>
        <v>200</v>
      </c>
      <c r="J766" s="9">
        <f>sales[[#This Row],[Total_Sales]]*$O$6</f>
        <v>3</v>
      </c>
    </row>
    <row r="767" spans="1:10" x14ac:dyDescent="0.35">
      <c r="A767">
        <v>766</v>
      </c>
      <c r="B767" s="10">
        <v>44982</v>
      </c>
      <c r="C767" s="8" t="s">
        <v>778</v>
      </c>
      <c r="D767" s="11" t="s">
        <v>9</v>
      </c>
      <c r="E767" s="12">
        <v>38</v>
      </c>
      <c r="F767" s="11" t="s">
        <v>15</v>
      </c>
      <c r="G767" s="12">
        <v>3</v>
      </c>
      <c r="H767" s="9">
        <v>300</v>
      </c>
      <c r="I767" s="9">
        <f>sales[[#This Row],[Quantity]]*sales[[#This Row],[Price per Unit]]</f>
        <v>900</v>
      </c>
      <c r="J767" s="9">
        <f>sales[[#This Row],[Total_Sales]]*$O$6</f>
        <v>13.5</v>
      </c>
    </row>
    <row r="768" spans="1:10" x14ac:dyDescent="0.35">
      <c r="A768">
        <v>767</v>
      </c>
      <c r="B768" s="10">
        <v>45223</v>
      </c>
      <c r="C768" s="8" t="s">
        <v>779</v>
      </c>
      <c r="D768" s="11" t="s">
        <v>9</v>
      </c>
      <c r="E768" s="12">
        <v>39</v>
      </c>
      <c r="F768" s="11" t="s">
        <v>10</v>
      </c>
      <c r="G768" s="12">
        <v>3</v>
      </c>
      <c r="H768" s="9">
        <v>25</v>
      </c>
      <c r="I768" s="9">
        <f>sales[[#This Row],[Quantity]]*sales[[#This Row],[Price per Unit]]</f>
        <v>75</v>
      </c>
      <c r="J768" s="9">
        <f>sales[[#This Row],[Total_Sales]]*$O$6</f>
        <v>1.125</v>
      </c>
    </row>
    <row r="769" spans="1:10" x14ac:dyDescent="0.35">
      <c r="A769">
        <v>768</v>
      </c>
      <c r="B769" s="10">
        <v>44940</v>
      </c>
      <c r="C769" s="8" t="s">
        <v>780</v>
      </c>
      <c r="D769" s="11" t="s">
        <v>12</v>
      </c>
      <c r="E769" s="12">
        <v>24</v>
      </c>
      <c r="F769" s="11" t="s">
        <v>10</v>
      </c>
      <c r="G769" s="12">
        <v>3</v>
      </c>
      <c r="H769" s="9">
        <v>25</v>
      </c>
      <c r="I769" s="9">
        <f>sales[[#This Row],[Quantity]]*sales[[#This Row],[Price per Unit]]</f>
        <v>75</v>
      </c>
      <c r="J769" s="9">
        <f>sales[[#This Row],[Total_Sales]]*$O$6</f>
        <v>1.125</v>
      </c>
    </row>
    <row r="770" spans="1:10" x14ac:dyDescent="0.35">
      <c r="A770">
        <v>769</v>
      </c>
      <c r="B770" s="10">
        <v>45086</v>
      </c>
      <c r="C770" s="8" t="s">
        <v>781</v>
      </c>
      <c r="D770" s="11" t="s">
        <v>12</v>
      </c>
      <c r="E770" s="12">
        <v>31</v>
      </c>
      <c r="F770" s="11" t="s">
        <v>15</v>
      </c>
      <c r="G770" s="12">
        <v>4</v>
      </c>
      <c r="H770" s="9">
        <v>30</v>
      </c>
      <c r="I770" s="9">
        <f>sales[[#This Row],[Quantity]]*sales[[#This Row],[Price per Unit]]</f>
        <v>120</v>
      </c>
      <c r="J770" s="9">
        <f>sales[[#This Row],[Total_Sales]]*$O$6</f>
        <v>1.7999999999999998</v>
      </c>
    </row>
    <row r="771" spans="1:10" x14ac:dyDescent="0.35">
      <c r="A771">
        <v>770</v>
      </c>
      <c r="B771" s="10">
        <v>45221</v>
      </c>
      <c r="C771" s="8" t="s">
        <v>782</v>
      </c>
      <c r="D771" s="11" t="s">
        <v>9</v>
      </c>
      <c r="E771" s="12">
        <v>32</v>
      </c>
      <c r="F771" s="11" t="s">
        <v>13</v>
      </c>
      <c r="G771" s="12">
        <v>1</v>
      </c>
      <c r="H771" s="9">
        <v>50</v>
      </c>
      <c r="I771" s="9">
        <f>sales[[#This Row],[Quantity]]*sales[[#This Row],[Price per Unit]]</f>
        <v>50</v>
      </c>
      <c r="J771" s="9">
        <f>sales[[#This Row],[Total_Sales]]*$O$6</f>
        <v>0.75</v>
      </c>
    </row>
    <row r="772" spans="1:10" x14ac:dyDescent="0.35">
      <c r="A772">
        <v>771</v>
      </c>
      <c r="B772" s="10">
        <v>45273</v>
      </c>
      <c r="C772" s="8" t="s">
        <v>783</v>
      </c>
      <c r="D772" s="11" t="s">
        <v>9</v>
      </c>
      <c r="E772" s="12">
        <v>24</v>
      </c>
      <c r="F772" s="11" t="s">
        <v>15</v>
      </c>
      <c r="G772" s="12">
        <v>2</v>
      </c>
      <c r="H772" s="9">
        <v>25</v>
      </c>
      <c r="I772" s="9">
        <f>sales[[#This Row],[Quantity]]*sales[[#This Row],[Price per Unit]]</f>
        <v>50</v>
      </c>
      <c r="J772" s="9">
        <f>sales[[#This Row],[Total_Sales]]*$O$6</f>
        <v>0.75</v>
      </c>
    </row>
    <row r="773" spans="1:10" x14ac:dyDescent="0.35">
      <c r="A773">
        <v>772</v>
      </c>
      <c r="B773" s="10">
        <v>45119</v>
      </c>
      <c r="C773" s="8" t="s">
        <v>784</v>
      </c>
      <c r="D773" s="11" t="s">
        <v>9</v>
      </c>
      <c r="E773" s="12">
        <v>26</v>
      </c>
      <c r="F773" s="11" t="s">
        <v>15</v>
      </c>
      <c r="G773" s="12">
        <v>1</v>
      </c>
      <c r="H773" s="9">
        <v>30</v>
      </c>
      <c r="I773" s="9">
        <f>sales[[#This Row],[Quantity]]*sales[[#This Row],[Price per Unit]]</f>
        <v>30</v>
      </c>
      <c r="J773" s="9">
        <f>sales[[#This Row],[Total_Sales]]*$O$6</f>
        <v>0.44999999999999996</v>
      </c>
    </row>
    <row r="774" spans="1:10" x14ac:dyDescent="0.35">
      <c r="A774">
        <v>773</v>
      </c>
      <c r="B774" s="10">
        <v>45130</v>
      </c>
      <c r="C774" s="8" t="s">
        <v>785</v>
      </c>
      <c r="D774" s="11" t="s">
        <v>9</v>
      </c>
      <c r="E774" s="12">
        <v>25</v>
      </c>
      <c r="F774" s="11" t="s">
        <v>15</v>
      </c>
      <c r="G774" s="12">
        <v>4</v>
      </c>
      <c r="H774" s="9">
        <v>500</v>
      </c>
      <c r="I774" s="9">
        <f>sales[[#This Row],[Quantity]]*sales[[#This Row],[Price per Unit]]</f>
        <v>2000</v>
      </c>
      <c r="J774" s="9">
        <f>sales[[#This Row],[Total_Sales]]*$O$6</f>
        <v>30</v>
      </c>
    </row>
    <row r="775" spans="1:10" x14ac:dyDescent="0.35">
      <c r="A775">
        <v>774</v>
      </c>
      <c r="B775" s="10">
        <v>45028</v>
      </c>
      <c r="C775" s="8" t="s">
        <v>786</v>
      </c>
      <c r="D775" s="11" t="s">
        <v>12</v>
      </c>
      <c r="E775" s="12">
        <v>40</v>
      </c>
      <c r="F775" s="11" t="s">
        <v>13</v>
      </c>
      <c r="G775" s="12">
        <v>2</v>
      </c>
      <c r="H775" s="9">
        <v>25</v>
      </c>
      <c r="I775" s="9">
        <f>sales[[#This Row],[Quantity]]*sales[[#This Row],[Price per Unit]]</f>
        <v>50</v>
      </c>
      <c r="J775" s="9">
        <f>sales[[#This Row],[Total_Sales]]*$O$6</f>
        <v>0.75</v>
      </c>
    </row>
    <row r="776" spans="1:10" x14ac:dyDescent="0.35">
      <c r="A776">
        <v>775</v>
      </c>
      <c r="B776" s="10">
        <v>44965</v>
      </c>
      <c r="C776" s="8" t="s">
        <v>787</v>
      </c>
      <c r="D776" s="11" t="s">
        <v>12</v>
      </c>
      <c r="E776" s="12">
        <v>46</v>
      </c>
      <c r="F776" s="11" t="s">
        <v>15</v>
      </c>
      <c r="G776" s="12">
        <v>4</v>
      </c>
      <c r="H776" s="9">
        <v>25</v>
      </c>
      <c r="I776" s="9">
        <f>sales[[#This Row],[Quantity]]*sales[[#This Row],[Price per Unit]]</f>
        <v>100</v>
      </c>
      <c r="J776" s="9">
        <f>sales[[#This Row],[Total_Sales]]*$O$6</f>
        <v>1.5</v>
      </c>
    </row>
    <row r="777" spans="1:10" x14ac:dyDescent="0.35">
      <c r="A777">
        <v>776</v>
      </c>
      <c r="B777" s="10">
        <v>45230</v>
      </c>
      <c r="C777" s="8" t="s">
        <v>788</v>
      </c>
      <c r="D777" s="11" t="s">
        <v>9</v>
      </c>
      <c r="E777" s="12">
        <v>35</v>
      </c>
      <c r="F777" s="11" t="s">
        <v>13</v>
      </c>
      <c r="G777" s="12">
        <v>3</v>
      </c>
      <c r="H777" s="9">
        <v>30</v>
      </c>
      <c r="I777" s="9">
        <f>sales[[#This Row],[Quantity]]*sales[[#This Row],[Price per Unit]]</f>
        <v>90</v>
      </c>
      <c r="J777" s="9">
        <f>sales[[#This Row],[Total_Sales]]*$O$6</f>
        <v>1.3499999999999999</v>
      </c>
    </row>
    <row r="778" spans="1:10" x14ac:dyDescent="0.35">
      <c r="A778">
        <v>777</v>
      </c>
      <c r="B778" s="10">
        <v>45280</v>
      </c>
      <c r="C778" s="8" t="s">
        <v>789</v>
      </c>
      <c r="D778" s="11" t="s">
        <v>9</v>
      </c>
      <c r="E778" s="12">
        <v>48</v>
      </c>
      <c r="F778" s="11" t="s">
        <v>15</v>
      </c>
      <c r="G778" s="12">
        <v>3</v>
      </c>
      <c r="H778" s="9">
        <v>50</v>
      </c>
      <c r="I778" s="9">
        <f>sales[[#This Row],[Quantity]]*sales[[#This Row],[Price per Unit]]</f>
        <v>150</v>
      </c>
      <c r="J778" s="9">
        <f>sales[[#This Row],[Total_Sales]]*$O$6</f>
        <v>2.25</v>
      </c>
    </row>
    <row r="779" spans="1:10" x14ac:dyDescent="0.35">
      <c r="A779">
        <v>778</v>
      </c>
      <c r="B779" s="10">
        <v>45248</v>
      </c>
      <c r="C779" s="8" t="s">
        <v>790</v>
      </c>
      <c r="D779" s="11" t="s">
        <v>12</v>
      </c>
      <c r="E779" s="12">
        <v>47</v>
      </c>
      <c r="F779" s="11" t="s">
        <v>10</v>
      </c>
      <c r="G779" s="12">
        <v>4</v>
      </c>
      <c r="H779" s="9">
        <v>25</v>
      </c>
      <c r="I779" s="9">
        <f>sales[[#This Row],[Quantity]]*sales[[#This Row],[Price per Unit]]</f>
        <v>100</v>
      </c>
      <c r="J779" s="9">
        <f>sales[[#This Row],[Total_Sales]]*$O$6</f>
        <v>1.5</v>
      </c>
    </row>
    <row r="780" spans="1:10" x14ac:dyDescent="0.35">
      <c r="A780">
        <v>779</v>
      </c>
      <c r="B780" s="10">
        <v>45051</v>
      </c>
      <c r="C780" s="8" t="s">
        <v>791</v>
      </c>
      <c r="D780" s="11" t="s">
        <v>12</v>
      </c>
      <c r="E780" s="12">
        <v>56</v>
      </c>
      <c r="F780" s="11" t="s">
        <v>15</v>
      </c>
      <c r="G780" s="12">
        <v>2</v>
      </c>
      <c r="H780" s="9">
        <v>500</v>
      </c>
      <c r="I780" s="9">
        <f>sales[[#This Row],[Quantity]]*sales[[#This Row],[Price per Unit]]</f>
        <v>1000</v>
      </c>
      <c r="J780" s="9">
        <f>sales[[#This Row],[Total_Sales]]*$O$6</f>
        <v>15</v>
      </c>
    </row>
    <row r="781" spans="1:10" x14ac:dyDescent="0.35">
      <c r="A781">
        <v>780</v>
      </c>
      <c r="B781" s="10">
        <v>44979</v>
      </c>
      <c r="C781" s="8" t="s">
        <v>792</v>
      </c>
      <c r="D781" s="11" t="s">
        <v>9</v>
      </c>
      <c r="E781" s="12">
        <v>52</v>
      </c>
      <c r="F781" s="11" t="s">
        <v>15</v>
      </c>
      <c r="G781" s="12">
        <v>2</v>
      </c>
      <c r="H781" s="9">
        <v>25</v>
      </c>
      <c r="I781" s="9">
        <f>sales[[#This Row],[Quantity]]*sales[[#This Row],[Price per Unit]]</f>
        <v>50</v>
      </c>
      <c r="J781" s="9">
        <f>sales[[#This Row],[Total_Sales]]*$O$6</f>
        <v>0.75</v>
      </c>
    </row>
    <row r="782" spans="1:10" x14ac:dyDescent="0.35">
      <c r="A782">
        <v>781</v>
      </c>
      <c r="B782" s="10">
        <v>45283</v>
      </c>
      <c r="C782" s="8" t="s">
        <v>793</v>
      </c>
      <c r="D782" s="11" t="s">
        <v>9</v>
      </c>
      <c r="E782" s="12">
        <v>35</v>
      </c>
      <c r="F782" s="11" t="s">
        <v>10</v>
      </c>
      <c r="G782" s="12">
        <v>1</v>
      </c>
      <c r="H782" s="9">
        <v>500</v>
      </c>
      <c r="I782" s="9">
        <f>sales[[#This Row],[Quantity]]*sales[[#This Row],[Price per Unit]]</f>
        <v>500</v>
      </c>
      <c r="J782" s="9">
        <f>sales[[#This Row],[Total_Sales]]*$O$6</f>
        <v>7.5</v>
      </c>
    </row>
    <row r="783" spans="1:10" x14ac:dyDescent="0.35">
      <c r="A783">
        <v>782</v>
      </c>
      <c r="B783" s="10">
        <v>45081</v>
      </c>
      <c r="C783" s="8" t="s">
        <v>794</v>
      </c>
      <c r="D783" s="11" t="s">
        <v>9</v>
      </c>
      <c r="E783" s="12">
        <v>59</v>
      </c>
      <c r="F783" s="11" t="s">
        <v>13</v>
      </c>
      <c r="G783" s="12">
        <v>3</v>
      </c>
      <c r="H783" s="9">
        <v>300</v>
      </c>
      <c r="I783" s="9">
        <f>sales[[#This Row],[Quantity]]*sales[[#This Row],[Price per Unit]]</f>
        <v>900</v>
      </c>
      <c r="J783" s="9">
        <f>sales[[#This Row],[Total_Sales]]*$O$6</f>
        <v>13.5</v>
      </c>
    </row>
    <row r="784" spans="1:10" x14ac:dyDescent="0.35">
      <c r="A784">
        <v>783</v>
      </c>
      <c r="B784" s="10">
        <v>45277</v>
      </c>
      <c r="C784" s="8" t="s">
        <v>795</v>
      </c>
      <c r="D784" s="11" t="s">
        <v>12</v>
      </c>
      <c r="E784" s="12">
        <v>56</v>
      </c>
      <c r="F784" s="11" t="s">
        <v>13</v>
      </c>
      <c r="G784" s="12">
        <v>1</v>
      </c>
      <c r="H784" s="9">
        <v>300</v>
      </c>
      <c r="I784" s="9">
        <f>sales[[#This Row],[Quantity]]*sales[[#This Row],[Price per Unit]]</f>
        <v>300</v>
      </c>
      <c r="J784" s="9">
        <f>sales[[#This Row],[Total_Sales]]*$O$6</f>
        <v>4.5</v>
      </c>
    </row>
    <row r="785" spans="1:10" x14ac:dyDescent="0.35">
      <c r="A785">
        <v>784</v>
      </c>
      <c r="B785" s="10">
        <v>45234</v>
      </c>
      <c r="C785" s="8" t="s">
        <v>796</v>
      </c>
      <c r="D785" s="11" t="s">
        <v>12</v>
      </c>
      <c r="E785" s="12">
        <v>34</v>
      </c>
      <c r="F785" s="11" t="s">
        <v>15</v>
      </c>
      <c r="G785" s="12">
        <v>1</v>
      </c>
      <c r="H785" s="9">
        <v>500</v>
      </c>
      <c r="I785" s="9">
        <f>sales[[#This Row],[Quantity]]*sales[[#This Row],[Price per Unit]]</f>
        <v>500</v>
      </c>
      <c r="J785" s="9">
        <f>sales[[#This Row],[Total_Sales]]*$O$6</f>
        <v>7.5</v>
      </c>
    </row>
    <row r="786" spans="1:10" x14ac:dyDescent="0.35">
      <c r="A786">
        <v>785</v>
      </c>
      <c r="B786" s="10">
        <v>44988</v>
      </c>
      <c r="C786" s="8" t="s">
        <v>797</v>
      </c>
      <c r="D786" s="11" t="s">
        <v>12</v>
      </c>
      <c r="E786" s="12">
        <v>31</v>
      </c>
      <c r="F786" s="11" t="s">
        <v>10</v>
      </c>
      <c r="G786" s="12">
        <v>4</v>
      </c>
      <c r="H786" s="9">
        <v>50</v>
      </c>
      <c r="I786" s="9">
        <f>sales[[#This Row],[Quantity]]*sales[[#This Row],[Price per Unit]]</f>
        <v>200</v>
      </c>
      <c r="J786" s="9">
        <f>sales[[#This Row],[Total_Sales]]*$O$6</f>
        <v>3</v>
      </c>
    </row>
    <row r="787" spans="1:10" x14ac:dyDescent="0.35">
      <c r="A787">
        <v>786</v>
      </c>
      <c r="B787" s="10">
        <v>45216</v>
      </c>
      <c r="C787" s="8" t="s">
        <v>798</v>
      </c>
      <c r="D787" s="11" t="s">
        <v>9</v>
      </c>
      <c r="E787" s="12">
        <v>48</v>
      </c>
      <c r="F787" s="11" t="s">
        <v>13</v>
      </c>
      <c r="G787" s="12">
        <v>4</v>
      </c>
      <c r="H787" s="9">
        <v>25</v>
      </c>
      <c r="I787" s="9">
        <f>sales[[#This Row],[Quantity]]*sales[[#This Row],[Price per Unit]]</f>
        <v>100</v>
      </c>
      <c r="J787" s="9">
        <f>sales[[#This Row],[Total_Sales]]*$O$6</f>
        <v>1.5</v>
      </c>
    </row>
    <row r="788" spans="1:10" x14ac:dyDescent="0.35">
      <c r="A788">
        <v>787</v>
      </c>
      <c r="B788" s="10">
        <v>44948</v>
      </c>
      <c r="C788" s="8" t="s">
        <v>799</v>
      </c>
      <c r="D788" s="11" t="s">
        <v>9</v>
      </c>
      <c r="E788" s="12">
        <v>41</v>
      </c>
      <c r="F788" s="11" t="s">
        <v>15</v>
      </c>
      <c r="G788" s="12">
        <v>1</v>
      </c>
      <c r="H788" s="9">
        <v>25</v>
      </c>
      <c r="I788" s="9">
        <f>sales[[#This Row],[Quantity]]*sales[[#This Row],[Price per Unit]]</f>
        <v>25</v>
      </c>
      <c r="J788" s="9">
        <f>sales[[#This Row],[Total_Sales]]*$O$6</f>
        <v>0.375</v>
      </c>
    </row>
    <row r="789" spans="1:10" x14ac:dyDescent="0.35">
      <c r="A789">
        <v>788</v>
      </c>
      <c r="B789" s="10">
        <v>45104</v>
      </c>
      <c r="C789" s="8" t="s">
        <v>800</v>
      </c>
      <c r="D789" s="11" t="s">
        <v>12</v>
      </c>
      <c r="E789" s="12">
        <v>52</v>
      </c>
      <c r="F789" s="11" t="s">
        <v>10</v>
      </c>
      <c r="G789" s="12">
        <v>3</v>
      </c>
      <c r="H789" s="9">
        <v>300</v>
      </c>
      <c r="I789" s="9">
        <f>sales[[#This Row],[Quantity]]*sales[[#This Row],[Price per Unit]]</f>
        <v>900</v>
      </c>
      <c r="J789" s="9">
        <f>sales[[#This Row],[Total_Sales]]*$O$6</f>
        <v>13.5</v>
      </c>
    </row>
    <row r="790" spans="1:10" x14ac:dyDescent="0.35">
      <c r="A790">
        <v>789</v>
      </c>
      <c r="B790" s="10">
        <v>45199</v>
      </c>
      <c r="C790" s="8" t="s">
        <v>801</v>
      </c>
      <c r="D790" s="11" t="s">
        <v>12</v>
      </c>
      <c r="E790" s="12">
        <v>61</v>
      </c>
      <c r="F790" s="11" t="s">
        <v>13</v>
      </c>
      <c r="G790" s="12">
        <v>4</v>
      </c>
      <c r="H790" s="9">
        <v>500</v>
      </c>
      <c r="I790" s="9">
        <f>sales[[#This Row],[Quantity]]*sales[[#This Row],[Price per Unit]]</f>
        <v>2000</v>
      </c>
      <c r="J790" s="9">
        <f>sales[[#This Row],[Total_Sales]]*$O$6</f>
        <v>30</v>
      </c>
    </row>
    <row r="791" spans="1:10" x14ac:dyDescent="0.35">
      <c r="A791">
        <v>790</v>
      </c>
      <c r="B791" s="10">
        <v>45146</v>
      </c>
      <c r="C791" s="8" t="s">
        <v>802</v>
      </c>
      <c r="D791" s="11" t="s">
        <v>9</v>
      </c>
      <c r="E791" s="12">
        <v>62</v>
      </c>
      <c r="F791" s="11" t="s">
        <v>13</v>
      </c>
      <c r="G791" s="12">
        <v>1</v>
      </c>
      <c r="H791" s="9">
        <v>25</v>
      </c>
      <c r="I791" s="9">
        <f>sales[[#This Row],[Quantity]]*sales[[#This Row],[Price per Unit]]</f>
        <v>25</v>
      </c>
      <c r="J791" s="9">
        <f>sales[[#This Row],[Total_Sales]]*$O$6</f>
        <v>0.375</v>
      </c>
    </row>
    <row r="792" spans="1:10" x14ac:dyDescent="0.35">
      <c r="A792">
        <v>791</v>
      </c>
      <c r="B792" s="10">
        <v>45265</v>
      </c>
      <c r="C792" s="8" t="s">
        <v>803</v>
      </c>
      <c r="D792" s="11" t="s">
        <v>12</v>
      </c>
      <c r="E792" s="12">
        <v>51</v>
      </c>
      <c r="F792" s="11" t="s">
        <v>10</v>
      </c>
      <c r="G792" s="12">
        <v>1</v>
      </c>
      <c r="H792" s="9">
        <v>25</v>
      </c>
      <c r="I792" s="9">
        <f>sales[[#This Row],[Quantity]]*sales[[#This Row],[Price per Unit]]</f>
        <v>25</v>
      </c>
      <c r="J792" s="9">
        <f>sales[[#This Row],[Total_Sales]]*$O$6</f>
        <v>0.375</v>
      </c>
    </row>
    <row r="793" spans="1:10" x14ac:dyDescent="0.35">
      <c r="A793">
        <v>792</v>
      </c>
      <c r="B793" s="10">
        <v>45116</v>
      </c>
      <c r="C793" s="8" t="s">
        <v>804</v>
      </c>
      <c r="D793" s="11" t="s">
        <v>12</v>
      </c>
      <c r="E793" s="12">
        <v>20</v>
      </c>
      <c r="F793" s="11" t="s">
        <v>10</v>
      </c>
      <c r="G793" s="12">
        <v>1</v>
      </c>
      <c r="H793" s="9">
        <v>50</v>
      </c>
      <c r="I793" s="9">
        <f>sales[[#This Row],[Quantity]]*sales[[#This Row],[Price per Unit]]</f>
        <v>50</v>
      </c>
      <c r="J793" s="9">
        <f>sales[[#This Row],[Total_Sales]]*$O$6</f>
        <v>0.75</v>
      </c>
    </row>
    <row r="794" spans="1:10" x14ac:dyDescent="0.35">
      <c r="A794">
        <v>793</v>
      </c>
      <c r="B794" s="10">
        <v>44962</v>
      </c>
      <c r="C794" s="8" t="s">
        <v>805</v>
      </c>
      <c r="D794" s="11" t="s">
        <v>9</v>
      </c>
      <c r="E794" s="12">
        <v>54</v>
      </c>
      <c r="F794" s="11" t="s">
        <v>10</v>
      </c>
      <c r="G794" s="12">
        <v>1</v>
      </c>
      <c r="H794" s="9">
        <v>30</v>
      </c>
      <c r="I794" s="9">
        <f>sales[[#This Row],[Quantity]]*sales[[#This Row],[Price per Unit]]</f>
        <v>30</v>
      </c>
      <c r="J794" s="9">
        <f>sales[[#This Row],[Total_Sales]]*$O$6</f>
        <v>0.44999999999999996</v>
      </c>
    </row>
    <row r="795" spans="1:10" x14ac:dyDescent="0.35">
      <c r="A795">
        <v>794</v>
      </c>
      <c r="B795" s="10">
        <v>45186</v>
      </c>
      <c r="C795" s="8" t="s">
        <v>806</v>
      </c>
      <c r="D795" s="11" t="s">
        <v>12</v>
      </c>
      <c r="E795" s="12">
        <v>60</v>
      </c>
      <c r="F795" s="11" t="s">
        <v>10</v>
      </c>
      <c r="G795" s="12">
        <v>1</v>
      </c>
      <c r="H795" s="9">
        <v>300</v>
      </c>
      <c r="I795" s="9">
        <f>sales[[#This Row],[Quantity]]*sales[[#This Row],[Price per Unit]]</f>
        <v>300</v>
      </c>
      <c r="J795" s="9">
        <f>sales[[#This Row],[Total_Sales]]*$O$6</f>
        <v>4.5</v>
      </c>
    </row>
    <row r="796" spans="1:10" x14ac:dyDescent="0.35">
      <c r="A796">
        <v>795</v>
      </c>
      <c r="B796" s="10">
        <v>45258</v>
      </c>
      <c r="C796" s="8" t="s">
        <v>807</v>
      </c>
      <c r="D796" s="11" t="s">
        <v>9</v>
      </c>
      <c r="E796" s="12">
        <v>57</v>
      </c>
      <c r="F796" s="11" t="s">
        <v>15</v>
      </c>
      <c r="G796" s="12">
        <v>1</v>
      </c>
      <c r="H796" s="9">
        <v>300</v>
      </c>
      <c r="I796" s="9">
        <f>sales[[#This Row],[Quantity]]*sales[[#This Row],[Price per Unit]]</f>
        <v>300</v>
      </c>
      <c r="J796" s="9">
        <f>sales[[#This Row],[Total_Sales]]*$O$6</f>
        <v>4.5</v>
      </c>
    </row>
    <row r="797" spans="1:10" x14ac:dyDescent="0.35">
      <c r="A797">
        <v>796</v>
      </c>
      <c r="B797" s="10">
        <v>45101</v>
      </c>
      <c r="C797" s="8" t="s">
        <v>808</v>
      </c>
      <c r="D797" s="11" t="s">
        <v>9</v>
      </c>
      <c r="E797" s="12">
        <v>43</v>
      </c>
      <c r="F797" s="11" t="s">
        <v>10</v>
      </c>
      <c r="G797" s="12">
        <v>4</v>
      </c>
      <c r="H797" s="9">
        <v>30</v>
      </c>
      <c r="I797" s="9">
        <f>sales[[#This Row],[Quantity]]*sales[[#This Row],[Price per Unit]]</f>
        <v>120</v>
      </c>
      <c r="J797" s="9">
        <f>sales[[#This Row],[Total_Sales]]*$O$6</f>
        <v>1.7999999999999998</v>
      </c>
    </row>
    <row r="798" spans="1:10" x14ac:dyDescent="0.35">
      <c r="A798">
        <v>797</v>
      </c>
      <c r="B798" s="10">
        <v>44933</v>
      </c>
      <c r="C798" s="8" t="s">
        <v>809</v>
      </c>
      <c r="D798" s="11" t="s">
        <v>9</v>
      </c>
      <c r="E798" s="12">
        <v>40</v>
      </c>
      <c r="F798" s="11" t="s">
        <v>13</v>
      </c>
      <c r="G798" s="12">
        <v>3</v>
      </c>
      <c r="H798" s="9">
        <v>25</v>
      </c>
      <c r="I798" s="9">
        <f>sales[[#This Row],[Quantity]]*sales[[#This Row],[Price per Unit]]</f>
        <v>75</v>
      </c>
      <c r="J798" s="9">
        <f>sales[[#This Row],[Total_Sales]]*$O$6</f>
        <v>1.125</v>
      </c>
    </row>
    <row r="799" spans="1:10" x14ac:dyDescent="0.35">
      <c r="A799">
        <v>798</v>
      </c>
      <c r="B799" s="10">
        <v>45142</v>
      </c>
      <c r="C799" s="8" t="s">
        <v>810</v>
      </c>
      <c r="D799" s="11" t="s">
        <v>9</v>
      </c>
      <c r="E799" s="12">
        <v>61</v>
      </c>
      <c r="F799" s="11" t="s">
        <v>13</v>
      </c>
      <c r="G799" s="12">
        <v>1</v>
      </c>
      <c r="H799" s="9">
        <v>50</v>
      </c>
      <c r="I799" s="9">
        <f>sales[[#This Row],[Quantity]]*sales[[#This Row],[Price per Unit]]</f>
        <v>50</v>
      </c>
      <c r="J799" s="9">
        <f>sales[[#This Row],[Total_Sales]]*$O$6</f>
        <v>0.75</v>
      </c>
    </row>
    <row r="800" spans="1:10" x14ac:dyDescent="0.35">
      <c r="A800">
        <v>799</v>
      </c>
      <c r="B800" s="10">
        <v>45177</v>
      </c>
      <c r="C800" s="8" t="s">
        <v>811</v>
      </c>
      <c r="D800" s="11" t="s">
        <v>9</v>
      </c>
      <c r="E800" s="12">
        <v>56</v>
      </c>
      <c r="F800" s="11" t="s">
        <v>15</v>
      </c>
      <c r="G800" s="12">
        <v>2</v>
      </c>
      <c r="H800" s="9">
        <v>50</v>
      </c>
      <c r="I800" s="9">
        <f>sales[[#This Row],[Quantity]]*sales[[#This Row],[Price per Unit]]</f>
        <v>100</v>
      </c>
      <c r="J800" s="9">
        <f>sales[[#This Row],[Total_Sales]]*$O$6</f>
        <v>1.5</v>
      </c>
    </row>
    <row r="801" spans="1:10" x14ac:dyDescent="0.35">
      <c r="A801">
        <v>800</v>
      </c>
      <c r="B801" s="10">
        <v>44981</v>
      </c>
      <c r="C801" s="8" t="s">
        <v>812</v>
      </c>
      <c r="D801" s="11" t="s">
        <v>9</v>
      </c>
      <c r="E801" s="12">
        <v>32</v>
      </c>
      <c r="F801" s="11" t="s">
        <v>13</v>
      </c>
      <c r="G801" s="12">
        <v>4</v>
      </c>
      <c r="H801" s="9">
        <v>300</v>
      </c>
      <c r="I801" s="9">
        <f>sales[[#This Row],[Quantity]]*sales[[#This Row],[Price per Unit]]</f>
        <v>1200</v>
      </c>
      <c r="J801" s="9">
        <f>sales[[#This Row],[Total_Sales]]*$O$6</f>
        <v>18</v>
      </c>
    </row>
    <row r="802" spans="1:10" x14ac:dyDescent="0.35">
      <c r="A802">
        <v>801</v>
      </c>
      <c r="B802" s="10">
        <v>45148</v>
      </c>
      <c r="C802" s="8" t="s">
        <v>813</v>
      </c>
      <c r="D802" s="11" t="s">
        <v>9</v>
      </c>
      <c r="E802" s="12">
        <v>21</v>
      </c>
      <c r="F802" s="11" t="s">
        <v>13</v>
      </c>
      <c r="G802" s="12">
        <v>4</v>
      </c>
      <c r="H802" s="9">
        <v>50</v>
      </c>
      <c r="I802" s="9">
        <f>sales[[#This Row],[Quantity]]*sales[[#This Row],[Price per Unit]]</f>
        <v>200</v>
      </c>
      <c r="J802" s="9">
        <f>sales[[#This Row],[Total_Sales]]*$O$6</f>
        <v>3</v>
      </c>
    </row>
    <row r="803" spans="1:10" x14ac:dyDescent="0.35">
      <c r="A803">
        <v>802</v>
      </c>
      <c r="B803" s="10">
        <v>45112</v>
      </c>
      <c r="C803" s="8" t="s">
        <v>814</v>
      </c>
      <c r="D803" s="11" t="s">
        <v>12</v>
      </c>
      <c r="E803" s="12">
        <v>46</v>
      </c>
      <c r="F803" s="11" t="s">
        <v>10</v>
      </c>
      <c r="G803" s="12">
        <v>1</v>
      </c>
      <c r="H803" s="9">
        <v>30</v>
      </c>
      <c r="I803" s="9">
        <f>sales[[#This Row],[Quantity]]*sales[[#This Row],[Price per Unit]]</f>
        <v>30</v>
      </c>
      <c r="J803" s="9">
        <f>sales[[#This Row],[Total_Sales]]*$O$6</f>
        <v>0.44999999999999996</v>
      </c>
    </row>
    <row r="804" spans="1:10" x14ac:dyDescent="0.35">
      <c r="A804">
        <v>803</v>
      </c>
      <c r="B804" s="10">
        <v>45252</v>
      </c>
      <c r="C804" s="8" t="s">
        <v>815</v>
      </c>
      <c r="D804" s="11" t="s">
        <v>9</v>
      </c>
      <c r="E804" s="12">
        <v>39</v>
      </c>
      <c r="F804" s="11" t="s">
        <v>13</v>
      </c>
      <c r="G804" s="12">
        <v>4</v>
      </c>
      <c r="H804" s="9">
        <v>25</v>
      </c>
      <c r="I804" s="9">
        <f>sales[[#This Row],[Quantity]]*sales[[#This Row],[Price per Unit]]</f>
        <v>100</v>
      </c>
      <c r="J804" s="9">
        <f>sales[[#This Row],[Total_Sales]]*$O$6</f>
        <v>1.5</v>
      </c>
    </row>
    <row r="805" spans="1:10" x14ac:dyDescent="0.35">
      <c r="A805">
        <v>804</v>
      </c>
      <c r="B805" s="10">
        <v>45162</v>
      </c>
      <c r="C805" s="8" t="s">
        <v>816</v>
      </c>
      <c r="D805" s="11" t="s">
        <v>9</v>
      </c>
      <c r="E805" s="12">
        <v>42</v>
      </c>
      <c r="F805" s="11" t="s">
        <v>15</v>
      </c>
      <c r="G805" s="12">
        <v>1</v>
      </c>
      <c r="H805" s="9">
        <v>30</v>
      </c>
      <c r="I805" s="9">
        <f>sales[[#This Row],[Quantity]]*sales[[#This Row],[Price per Unit]]</f>
        <v>30</v>
      </c>
      <c r="J805" s="9">
        <f>sales[[#This Row],[Total_Sales]]*$O$6</f>
        <v>0.44999999999999996</v>
      </c>
    </row>
    <row r="806" spans="1:10" x14ac:dyDescent="0.35">
      <c r="A806">
        <v>805</v>
      </c>
      <c r="B806" s="10">
        <v>45289</v>
      </c>
      <c r="C806" s="8" t="s">
        <v>817</v>
      </c>
      <c r="D806" s="11" t="s">
        <v>12</v>
      </c>
      <c r="E806" s="12">
        <v>30</v>
      </c>
      <c r="F806" s="11" t="s">
        <v>10</v>
      </c>
      <c r="G806" s="12">
        <v>3</v>
      </c>
      <c r="H806" s="9">
        <v>500</v>
      </c>
      <c r="I806" s="9">
        <f>sales[[#This Row],[Quantity]]*sales[[#This Row],[Price per Unit]]</f>
        <v>1500</v>
      </c>
      <c r="J806" s="9">
        <f>sales[[#This Row],[Total_Sales]]*$O$6</f>
        <v>22.5</v>
      </c>
    </row>
    <row r="807" spans="1:10" x14ac:dyDescent="0.35">
      <c r="A807">
        <v>806</v>
      </c>
      <c r="B807" s="10">
        <v>45005</v>
      </c>
      <c r="C807" s="8" t="s">
        <v>818</v>
      </c>
      <c r="D807" s="11" t="s">
        <v>12</v>
      </c>
      <c r="E807" s="12">
        <v>35</v>
      </c>
      <c r="F807" s="11" t="s">
        <v>10</v>
      </c>
      <c r="G807" s="12">
        <v>3</v>
      </c>
      <c r="H807" s="9">
        <v>300</v>
      </c>
      <c r="I807" s="9">
        <f>sales[[#This Row],[Quantity]]*sales[[#This Row],[Price per Unit]]</f>
        <v>900</v>
      </c>
      <c r="J807" s="9">
        <f>sales[[#This Row],[Total_Sales]]*$O$6</f>
        <v>13.5</v>
      </c>
    </row>
    <row r="808" spans="1:10" x14ac:dyDescent="0.35">
      <c r="A808">
        <v>807</v>
      </c>
      <c r="B808" s="10">
        <v>45149</v>
      </c>
      <c r="C808" s="8" t="s">
        <v>819</v>
      </c>
      <c r="D808" s="11" t="s">
        <v>12</v>
      </c>
      <c r="E808" s="12">
        <v>50</v>
      </c>
      <c r="F808" s="11" t="s">
        <v>15</v>
      </c>
      <c r="G808" s="12">
        <v>4</v>
      </c>
      <c r="H808" s="9">
        <v>50</v>
      </c>
      <c r="I808" s="9">
        <f>sales[[#This Row],[Quantity]]*sales[[#This Row],[Price per Unit]]</f>
        <v>200</v>
      </c>
      <c r="J808" s="9">
        <f>sales[[#This Row],[Total_Sales]]*$O$6</f>
        <v>3</v>
      </c>
    </row>
    <row r="809" spans="1:10" x14ac:dyDescent="0.35">
      <c r="A809">
        <v>808</v>
      </c>
      <c r="B809" s="10">
        <v>45017</v>
      </c>
      <c r="C809" s="8" t="s">
        <v>820</v>
      </c>
      <c r="D809" s="11" t="s">
        <v>9</v>
      </c>
      <c r="E809" s="12">
        <v>33</v>
      </c>
      <c r="F809" s="11" t="s">
        <v>10</v>
      </c>
      <c r="G809" s="12">
        <v>4</v>
      </c>
      <c r="H809" s="9">
        <v>500</v>
      </c>
      <c r="I809" s="9">
        <f>sales[[#This Row],[Quantity]]*sales[[#This Row],[Price per Unit]]</f>
        <v>2000</v>
      </c>
      <c r="J809" s="9">
        <f>sales[[#This Row],[Total_Sales]]*$O$6</f>
        <v>30</v>
      </c>
    </row>
    <row r="810" spans="1:10" x14ac:dyDescent="0.35">
      <c r="A810">
        <v>809</v>
      </c>
      <c r="B810" s="10">
        <v>45194</v>
      </c>
      <c r="C810" s="8" t="s">
        <v>821</v>
      </c>
      <c r="D810" s="11" t="s">
        <v>12</v>
      </c>
      <c r="E810" s="12">
        <v>62</v>
      </c>
      <c r="F810" s="11" t="s">
        <v>10</v>
      </c>
      <c r="G810" s="12">
        <v>2</v>
      </c>
      <c r="H810" s="9">
        <v>50</v>
      </c>
      <c r="I810" s="9">
        <f>sales[[#This Row],[Quantity]]*sales[[#This Row],[Price per Unit]]</f>
        <v>100</v>
      </c>
      <c r="J810" s="9">
        <f>sales[[#This Row],[Total_Sales]]*$O$6</f>
        <v>1.5</v>
      </c>
    </row>
    <row r="811" spans="1:10" x14ac:dyDescent="0.35">
      <c r="A811">
        <v>810</v>
      </c>
      <c r="B811" s="10">
        <v>45260</v>
      </c>
      <c r="C811" s="8" t="s">
        <v>822</v>
      </c>
      <c r="D811" s="11" t="s">
        <v>9</v>
      </c>
      <c r="E811" s="12">
        <v>59</v>
      </c>
      <c r="F811" s="11" t="s">
        <v>15</v>
      </c>
      <c r="G811" s="12">
        <v>4</v>
      </c>
      <c r="H811" s="9">
        <v>25</v>
      </c>
      <c r="I811" s="9">
        <f>sales[[#This Row],[Quantity]]*sales[[#This Row],[Price per Unit]]</f>
        <v>100</v>
      </c>
      <c r="J811" s="9">
        <f>sales[[#This Row],[Total_Sales]]*$O$6</f>
        <v>1.5</v>
      </c>
    </row>
    <row r="812" spans="1:10" x14ac:dyDescent="0.35">
      <c r="A812">
        <v>811</v>
      </c>
      <c r="B812" s="10">
        <v>45065</v>
      </c>
      <c r="C812" s="8" t="s">
        <v>823</v>
      </c>
      <c r="D812" s="11" t="s">
        <v>9</v>
      </c>
      <c r="E812" s="12">
        <v>61</v>
      </c>
      <c r="F812" s="11" t="s">
        <v>10</v>
      </c>
      <c r="G812" s="12">
        <v>2</v>
      </c>
      <c r="H812" s="9">
        <v>25</v>
      </c>
      <c r="I812" s="9">
        <f>sales[[#This Row],[Quantity]]*sales[[#This Row],[Price per Unit]]</f>
        <v>50</v>
      </c>
      <c r="J812" s="9">
        <f>sales[[#This Row],[Total_Sales]]*$O$6</f>
        <v>0.75</v>
      </c>
    </row>
    <row r="813" spans="1:10" x14ac:dyDescent="0.35">
      <c r="A813">
        <v>812</v>
      </c>
      <c r="B813" s="10">
        <v>45242</v>
      </c>
      <c r="C813" s="8" t="s">
        <v>824</v>
      </c>
      <c r="D813" s="11" t="s">
        <v>9</v>
      </c>
      <c r="E813" s="12">
        <v>19</v>
      </c>
      <c r="F813" s="11" t="s">
        <v>15</v>
      </c>
      <c r="G813" s="12">
        <v>3</v>
      </c>
      <c r="H813" s="9">
        <v>25</v>
      </c>
      <c r="I813" s="9">
        <f>sales[[#This Row],[Quantity]]*sales[[#This Row],[Price per Unit]]</f>
        <v>75</v>
      </c>
      <c r="J813" s="9">
        <f>sales[[#This Row],[Total_Sales]]*$O$6</f>
        <v>1.125</v>
      </c>
    </row>
    <row r="814" spans="1:10" x14ac:dyDescent="0.35">
      <c r="A814">
        <v>813</v>
      </c>
      <c r="B814" s="10">
        <v>45202</v>
      </c>
      <c r="C814" s="8" t="s">
        <v>825</v>
      </c>
      <c r="D814" s="11" t="s">
        <v>9</v>
      </c>
      <c r="E814" s="12">
        <v>52</v>
      </c>
      <c r="F814" s="11" t="s">
        <v>15</v>
      </c>
      <c r="G814" s="12">
        <v>3</v>
      </c>
      <c r="H814" s="9">
        <v>50</v>
      </c>
      <c r="I814" s="9">
        <f>sales[[#This Row],[Quantity]]*sales[[#This Row],[Price per Unit]]</f>
        <v>150</v>
      </c>
      <c r="J814" s="9">
        <f>sales[[#This Row],[Total_Sales]]*$O$6</f>
        <v>2.25</v>
      </c>
    </row>
    <row r="815" spans="1:10" x14ac:dyDescent="0.35">
      <c r="A815">
        <v>814</v>
      </c>
      <c r="B815" s="10">
        <v>45174</v>
      </c>
      <c r="C815" s="8" t="s">
        <v>826</v>
      </c>
      <c r="D815" s="11" t="s">
        <v>12</v>
      </c>
      <c r="E815" s="12">
        <v>59</v>
      </c>
      <c r="F815" s="11" t="s">
        <v>13</v>
      </c>
      <c r="G815" s="12">
        <v>1</v>
      </c>
      <c r="H815" s="9">
        <v>500</v>
      </c>
      <c r="I815" s="9">
        <f>sales[[#This Row],[Quantity]]*sales[[#This Row],[Price per Unit]]</f>
        <v>500</v>
      </c>
      <c r="J815" s="9">
        <f>sales[[#This Row],[Total_Sales]]*$O$6</f>
        <v>7.5</v>
      </c>
    </row>
    <row r="816" spans="1:10" x14ac:dyDescent="0.35">
      <c r="A816">
        <v>815</v>
      </c>
      <c r="B816" s="10">
        <v>45165</v>
      </c>
      <c r="C816" s="8" t="s">
        <v>827</v>
      </c>
      <c r="D816" s="11" t="s">
        <v>12</v>
      </c>
      <c r="E816" s="12">
        <v>51</v>
      </c>
      <c r="F816" s="11" t="s">
        <v>13</v>
      </c>
      <c r="G816" s="12">
        <v>3</v>
      </c>
      <c r="H816" s="9">
        <v>25</v>
      </c>
      <c r="I816" s="9">
        <f>sales[[#This Row],[Quantity]]*sales[[#This Row],[Price per Unit]]</f>
        <v>75</v>
      </c>
      <c r="J816" s="9">
        <f>sales[[#This Row],[Total_Sales]]*$O$6</f>
        <v>1.125</v>
      </c>
    </row>
    <row r="817" spans="1:10" x14ac:dyDescent="0.35">
      <c r="A817">
        <v>816</v>
      </c>
      <c r="B817" s="10">
        <v>45150</v>
      </c>
      <c r="C817" s="8" t="s">
        <v>828</v>
      </c>
      <c r="D817" s="11" t="s">
        <v>9</v>
      </c>
      <c r="E817" s="12">
        <v>47</v>
      </c>
      <c r="F817" s="11" t="s">
        <v>10</v>
      </c>
      <c r="G817" s="12">
        <v>2</v>
      </c>
      <c r="H817" s="9">
        <v>500</v>
      </c>
      <c r="I817" s="9">
        <f>sales[[#This Row],[Quantity]]*sales[[#This Row],[Price per Unit]]</f>
        <v>1000</v>
      </c>
      <c r="J817" s="9">
        <f>sales[[#This Row],[Total_Sales]]*$O$6</f>
        <v>15</v>
      </c>
    </row>
    <row r="818" spans="1:10" x14ac:dyDescent="0.35">
      <c r="A818">
        <v>817</v>
      </c>
      <c r="B818" s="10">
        <v>45230</v>
      </c>
      <c r="C818" s="8" t="s">
        <v>829</v>
      </c>
      <c r="D818" s="11" t="s">
        <v>9</v>
      </c>
      <c r="E818" s="12">
        <v>30</v>
      </c>
      <c r="F818" s="11" t="s">
        <v>10</v>
      </c>
      <c r="G818" s="12">
        <v>4</v>
      </c>
      <c r="H818" s="9">
        <v>50</v>
      </c>
      <c r="I818" s="9">
        <f>sales[[#This Row],[Quantity]]*sales[[#This Row],[Price per Unit]]</f>
        <v>200</v>
      </c>
      <c r="J818" s="9">
        <f>sales[[#This Row],[Total_Sales]]*$O$6</f>
        <v>3</v>
      </c>
    </row>
    <row r="819" spans="1:10" x14ac:dyDescent="0.35">
      <c r="A819">
        <v>818</v>
      </c>
      <c r="B819" s="10">
        <v>45064</v>
      </c>
      <c r="C819" s="8" t="s">
        <v>830</v>
      </c>
      <c r="D819" s="11" t="s">
        <v>9</v>
      </c>
      <c r="E819" s="12">
        <v>30</v>
      </c>
      <c r="F819" s="11" t="s">
        <v>15</v>
      </c>
      <c r="G819" s="12">
        <v>1</v>
      </c>
      <c r="H819" s="9">
        <v>500</v>
      </c>
      <c r="I819" s="9">
        <f>sales[[#This Row],[Quantity]]*sales[[#This Row],[Price per Unit]]</f>
        <v>500</v>
      </c>
      <c r="J819" s="9">
        <f>sales[[#This Row],[Total_Sales]]*$O$6</f>
        <v>7.5</v>
      </c>
    </row>
    <row r="820" spans="1:10" x14ac:dyDescent="0.35">
      <c r="A820">
        <v>819</v>
      </c>
      <c r="B820" s="10">
        <v>45092</v>
      </c>
      <c r="C820" s="8" t="s">
        <v>831</v>
      </c>
      <c r="D820" s="11" t="s">
        <v>12</v>
      </c>
      <c r="E820" s="12">
        <v>35</v>
      </c>
      <c r="F820" s="11" t="s">
        <v>10</v>
      </c>
      <c r="G820" s="12">
        <v>2</v>
      </c>
      <c r="H820" s="9">
        <v>50</v>
      </c>
      <c r="I820" s="9">
        <f>sales[[#This Row],[Quantity]]*sales[[#This Row],[Price per Unit]]</f>
        <v>100</v>
      </c>
      <c r="J820" s="9">
        <f>sales[[#This Row],[Total_Sales]]*$O$6</f>
        <v>1.5</v>
      </c>
    </row>
    <row r="821" spans="1:10" x14ac:dyDescent="0.35">
      <c r="A821">
        <v>820</v>
      </c>
      <c r="B821" s="10">
        <v>45052</v>
      </c>
      <c r="C821" s="8" t="s">
        <v>832</v>
      </c>
      <c r="D821" s="11" t="s">
        <v>9</v>
      </c>
      <c r="E821" s="12">
        <v>49</v>
      </c>
      <c r="F821" s="11" t="s">
        <v>15</v>
      </c>
      <c r="G821" s="12">
        <v>4</v>
      </c>
      <c r="H821" s="9">
        <v>50</v>
      </c>
      <c r="I821" s="9">
        <f>sales[[#This Row],[Quantity]]*sales[[#This Row],[Price per Unit]]</f>
        <v>200</v>
      </c>
      <c r="J821" s="9">
        <f>sales[[#This Row],[Total_Sales]]*$O$6</f>
        <v>3</v>
      </c>
    </row>
    <row r="822" spans="1:10" x14ac:dyDescent="0.35">
      <c r="A822">
        <v>821</v>
      </c>
      <c r="B822" s="10">
        <v>44971</v>
      </c>
      <c r="C822" s="8" t="s">
        <v>833</v>
      </c>
      <c r="D822" s="11" t="s">
        <v>9</v>
      </c>
      <c r="E822" s="12">
        <v>49</v>
      </c>
      <c r="F822" s="11" t="s">
        <v>15</v>
      </c>
      <c r="G822" s="12">
        <v>1</v>
      </c>
      <c r="H822" s="9">
        <v>300</v>
      </c>
      <c r="I822" s="9">
        <f>sales[[#This Row],[Quantity]]*sales[[#This Row],[Price per Unit]]</f>
        <v>300</v>
      </c>
      <c r="J822" s="9">
        <f>sales[[#This Row],[Total_Sales]]*$O$6</f>
        <v>4.5</v>
      </c>
    </row>
    <row r="823" spans="1:10" x14ac:dyDescent="0.35">
      <c r="A823">
        <v>822</v>
      </c>
      <c r="B823" s="10">
        <v>45069</v>
      </c>
      <c r="C823" s="8" t="s">
        <v>834</v>
      </c>
      <c r="D823" s="11" t="s">
        <v>12</v>
      </c>
      <c r="E823" s="12">
        <v>52</v>
      </c>
      <c r="F823" s="11" t="s">
        <v>10</v>
      </c>
      <c r="G823" s="12">
        <v>3</v>
      </c>
      <c r="H823" s="9">
        <v>50</v>
      </c>
      <c r="I823" s="9">
        <f>sales[[#This Row],[Quantity]]*sales[[#This Row],[Price per Unit]]</f>
        <v>150</v>
      </c>
      <c r="J823" s="9">
        <f>sales[[#This Row],[Total_Sales]]*$O$6</f>
        <v>2.25</v>
      </c>
    </row>
    <row r="824" spans="1:10" x14ac:dyDescent="0.35">
      <c r="A824">
        <v>823</v>
      </c>
      <c r="B824" s="10">
        <v>45157</v>
      </c>
      <c r="C824" s="8" t="s">
        <v>835</v>
      </c>
      <c r="D824" s="11" t="s">
        <v>12</v>
      </c>
      <c r="E824" s="12">
        <v>56</v>
      </c>
      <c r="F824" s="11" t="s">
        <v>15</v>
      </c>
      <c r="G824" s="12">
        <v>2</v>
      </c>
      <c r="H824" s="9">
        <v>50</v>
      </c>
      <c r="I824" s="9">
        <f>sales[[#This Row],[Quantity]]*sales[[#This Row],[Price per Unit]]</f>
        <v>100</v>
      </c>
      <c r="J824" s="9">
        <f>sales[[#This Row],[Total_Sales]]*$O$6</f>
        <v>1.5</v>
      </c>
    </row>
    <row r="825" spans="1:10" x14ac:dyDescent="0.35">
      <c r="A825">
        <v>824</v>
      </c>
      <c r="B825" s="10">
        <v>45051</v>
      </c>
      <c r="C825" s="8" t="s">
        <v>836</v>
      </c>
      <c r="D825" s="11" t="s">
        <v>9</v>
      </c>
      <c r="E825" s="12">
        <v>63</v>
      </c>
      <c r="F825" s="11" t="s">
        <v>13</v>
      </c>
      <c r="G825" s="12">
        <v>4</v>
      </c>
      <c r="H825" s="9">
        <v>30</v>
      </c>
      <c r="I825" s="9">
        <f>sales[[#This Row],[Quantity]]*sales[[#This Row],[Price per Unit]]</f>
        <v>120</v>
      </c>
      <c r="J825" s="9">
        <f>sales[[#This Row],[Total_Sales]]*$O$6</f>
        <v>1.7999999999999998</v>
      </c>
    </row>
    <row r="826" spans="1:10" x14ac:dyDescent="0.35">
      <c r="A826">
        <v>825</v>
      </c>
      <c r="B826" s="10">
        <v>45164</v>
      </c>
      <c r="C826" s="8" t="s">
        <v>837</v>
      </c>
      <c r="D826" s="11" t="s">
        <v>12</v>
      </c>
      <c r="E826" s="12">
        <v>46</v>
      </c>
      <c r="F826" s="11" t="s">
        <v>10</v>
      </c>
      <c r="G826" s="12">
        <v>1</v>
      </c>
      <c r="H826" s="9">
        <v>25</v>
      </c>
      <c r="I826" s="9">
        <f>sales[[#This Row],[Quantity]]*sales[[#This Row],[Price per Unit]]</f>
        <v>25</v>
      </c>
      <c r="J826" s="9">
        <f>sales[[#This Row],[Total_Sales]]*$O$6</f>
        <v>0.375</v>
      </c>
    </row>
    <row r="827" spans="1:10" x14ac:dyDescent="0.35">
      <c r="A827">
        <v>826</v>
      </c>
      <c r="B827" s="10">
        <v>45218</v>
      </c>
      <c r="C827" s="8" t="s">
        <v>838</v>
      </c>
      <c r="D827" s="11" t="s">
        <v>12</v>
      </c>
      <c r="E827" s="12">
        <v>46</v>
      </c>
      <c r="F827" s="11" t="s">
        <v>13</v>
      </c>
      <c r="G827" s="12">
        <v>1</v>
      </c>
      <c r="H827" s="9">
        <v>300</v>
      </c>
      <c r="I827" s="9">
        <f>sales[[#This Row],[Quantity]]*sales[[#This Row],[Price per Unit]]</f>
        <v>300</v>
      </c>
      <c r="J827" s="9">
        <f>sales[[#This Row],[Total_Sales]]*$O$6</f>
        <v>4.5</v>
      </c>
    </row>
    <row r="828" spans="1:10" x14ac:dyDescent="0.35">
      <c r="A828">
        <v>827</v>
      </c>
      <c r="B828" s="10">
        <v>45239</v>
      </c>
      <c r="C828" s="8" t="s">
        <v>839</v>
      </c>
      <c r="D828" s="11" t="s">
        <v>9</v>
      </c>
      <c r="E828" s="12">
        <v>61</v>
      </c>
      <c r="F828" s="11" t="s">
        <v>10</v>
      </c>
      <c r="G828" s="12">
        <v>3</v>
      </c>
      <c r="H828" s="9">
        <v>300</v>
      </c>
      <c r="I828" s="9">
        <f>sales[[#This Row],[Quantity]]*sales[[#This Row],[Price per Unit]]</f>
        <v>900</v>
      </c>
      <c r="J828" s="9">
        <f>sales[[#This Row],[Total_Sales]]*$O$6</f>
        <v>13.5</v>
      </c>
    </row>
    <row r="829" spans="1:10" x14ac:dyDescent="0.35">
      <c r="A829">
        <v>828</v>
      </c>
      <c r="B829" s="10">
        <v>45269</v>
      </c>
      <c r="C829" s="8" t="s">
        <v>840</v>
      </c>
      <c r="D829" s="11" t="s">
        <v>12</v>
      </c>
      <c r="E829" s="12">
        <v>33</v>
      </c>
      <c r="F829" s="11" t="s">
        <v>15</v>
      </c>
      <c r="G829" s="12">
        <v>4</v>
      </c>
      <c r="H829" s="9">
        <v>300</v>
      </c>
      <c r="I829" s="9">
        <f>sales[[#This Row],[Quantity]]*sales[[#This Row],[Price per Unit]]</f>
        <v>1200</v>
      </c>
      <c r="J829" s="9">
        <f>sales[[#This Row],[Total_Sales]]*$O$6</f>
        <v>18</v>
      </c>
    </row>
    <row r="830" spans="1:10" x14ac:dyDescent="0.35">
      <c r="A830">
        <v>829</v>
      </c>
      <c r="B830" s="10">
        <v>45121</v>
      </c>
      <c r="C830" s="8" t="s">
        <v>841</v>
      </c>
      <c r="D830" s="11" t="s">
        <v>9</v>
      </c>
      <c r="E830" s="12">
        <v>61</v>
      </c>
      <c r="F830" s="11" t="s">
        <v>10</v>
      </c>
      <c r="G830" s="12">
        <v>3</v>
      </c>
      <c r="H830" s="9">
        <v>30</v>
      </c>
      <c r="I830" s="9">
        <f>sales[[#This Row],[Quantity]]*sales[[#This Row],[Price per Unit]]</f>
        <v>90</v>
      </c>
      <c r="J830" s="9">
        <f>sales[[#This Row],[Total_Sales]]*$O$6</f>
        <v>1.3499999999999999</v>
      </c>
    </row>
    <row r="831" spans="1:10" x14ac:dyDescent="0.35">
      <c r="A831">
        <v>830</v>
      </c>
      <c r="B831" s="10">
        <v>45099</v>
      </c>
      <c r="C831" s="8" t="s">
        <v>842</v>
      </c>
      <c r="D831" s="11" t="s">
        <v>12</v>
      </c>
      <c r="E831" s="12">
        <v>64</v>
      </c>
      <c r="F831" s="11" t="s">
        <v>13</v>
      </c>
      <c r="G831" s="12">
        <v>3</v>
      </c>
      <c r="H831" s="9">
        <v>50</v>
      </c>
      <c r="I831" s="9">
        <f>sales[[#This Row],[Quantity]]*sales[[#This Row],[Price per Unit]]</f>
        <v>150</v>
      </c>
      <c r="J831" s="9">
        <f>sales[[#This Row],[Total_Sales]]*$O$6</f>
        <v>2.25</v>
      </c>
    </row>
    <row r="832" spans="1:10" x14ac:dyDescent="0.35">
      <c r="A832">
        <v>831</v>
      </c>
      <c r="B832" s="10">
        <v>44941</v>
      </c>
      <c r="C832" s="8" t="s">
        <v>843</v>
      </c>
      <c r="D832" s="11" t="s">
        <v>9</v>
      </c>
      <c r="E832" s="12">
        <v>27</v>
      </c>
      <c r="F832" s="11" t="s">
        <v>15</v>
      </c>
      <c r="G832" s="12">
        <v>4</v>
      </c>
      <c r="H832" s="9">
        <v>25</v>
      </c>
      <c r="I832" s="9">
        <f>sales[[#This Row],[Quantity]]*sales[[#This Row],[Price per Unit]]</f>
        <v>100</v>
      </c>
      <c r="J832" s="9">
        <f>sales[[#This Row],[Total_Sales]]*$O$6</f>
        <v>1.5</v>
      </c>
    </row>
    <row r="833" spans="1:10" x14ac:dyDescent="0.35">
      <c r="A833">
        <v>832</v>
      </c>
      <c r="B833" s="10">
        <v>45180</v>
      </c>
      <c r="C833" s="8" t="s">
        <v>844</v>
      </c>
      <c r="D833" s="11" t="s">
        <v>9</v>
      </c>
      <c r="E833" s="12">
        <v>47</v>
      </c>
      <c r="F833" s="11" t="s">
        <v>10</v>
      </c>
      <c r="G833" s="12">
        <v>4</v>
      </c>
      <c r="H833" s="9">
        <v>500</v>
      </c>
      <c r="I833" s="9">
        <f>sales[[#This Row],[Quantity]]*sales[[#This Row],[Price per Unit]]</f>
        <v>2000</v>
      </c>
      <c r="J833" s="9">
        <f>sales[[#This Row],[Total_Sales]]*$O$6</f>
        <v>30</v>
      </c>
    </row>
    <row r="834" spans="1:10" x14ac:dyDescent="0.35">
      <c r="A834">
        <v>833</v>
      </c>
      <c r="B834" s="10">
        <v>45093</v>
      </c>
      <c r="C834" s="8" t="s">
        <v>845</v>
      </c>
      <c r="D834" s="11" t="s">
        <v>9</v>
      </c>
      <c r="E834" s="12">
        <v>42</v>
      </c>
      <c r="F834" s="11" t="s">
        <v>10</v>
      </c>
      <c r="G834" s="12">
        <v>4</v>
      </c>
      <c r="H834" s="9">
        <v>50</v>
      </c>
      <c r="I834" s="9">
        <f>sales[[#This Row],[Quantity]]*sales[[#This Row],[Price per Unit]]</f>
        <v>200</v>
      </c>
      <c r="J834" s="9">
        <f>sales[[#This Row],[Total_Sales]]*$O$6</f>
        <v>3</v>
      </c>
    </row>
    <row r="835" spans="1:10" x14ac:dyDescent="0.35">
      <c r="A835">
        <v>834</v>
      </c>
      <c r="B835" s="10">
        <v>45020</v>
      </c>
      <c r="C835" s="8" t="s">
        <v>846</v>
      </c>
      <c r="D835" s="11" t="s">
        <v>12</v>
      </c>
      <c r="E835" s="12">
        <v>56</v>
      </c>
      <c r="F835" s="11" t="s">
        <v>10</v>
      </c>
      <c r="G835" s="12">
        <v>2</v>
      </c>
      <c r="H835" s="9">
        <v>30</v>
      </c>
      <c r="I835" s="9">
        <f>sales[[#This Row],[Quantity]]*sales[[#This Row],[Price per Unit]]</f>
        <v>60</v>
      </c>
      <c r="J835" s="9">
        <f>sales[[#This Row],[Total_Sales]]*$O$6</f>
        <v>0.89999999999999991</v>
      </c>
    </row>
    <row r="836" spans="1:10" x14ac:dyDescent="0.35">
      <c r="A836">
        <v>835</v>
      </c>
      <c r="B836" s="10">
        <v>45176</v>
      </c>
      <c r="C836" s="8" t="s">
        <v>847</v>
      </c>
      <c r="D836" s="11" t="s">
        <v>9</v>
      </c>
      <c r="E836" s="12">
        <v>37</v>
      </c>
      <c r="F836" s="11" t="s">
        <v>13</v>
      </c>
      <c r="G836" s="12">
        <v>4</v>
      </c>
      <c r="H836" s="9">
        <v>50</v>
      </c>
      <c r="I836" s="9">
        <f>sales[[#This Row],[Quantity]]*sales[[#This Row],[Price per Unit]]</f>
        <v>200</v>
      </c>
      <c r="J836" s="9">
        <f>sales[[#This Row],[Total_Sales]]*$O$6</f>
        <v>3</v>
      </c>
    </row>
    <row r="837" spans="1:10" x14ac:dyDescent="0.35">
      <c r="A837">
        <v>836</v>
      </c>
      <c r="B837" s="10">
        <v>45035</v>
      </c>
      <c r="C837" s="8" t="s">
        <v>848</v>
      </c>
      <c r="D837" s="11" t="s">
        <v>12</v>
      </c>
      <c r="E837" s="12">
        <v>22</v>
      </c>
      <c r="F837" s="11" t="s">
        <v>13</v>
      </c>
      <c r="G837" s="12">
        <v>1</v>
      </c>
      <c r="H837" s="9">
        <v>50</v>
      </c>
      <c r="I837" s="9">
        <f>sales[[#This Row],[Quantity]]*sales[[#This Row],[Price per Unit]]</f>
        <v>50</v>
      </c>
      <c r="J837" s="9">
        <f>sales[[#This Row],[Total_Sales]]*$O$6</f>
        <v>0.75</v>
      </c>
    </row>
    <row r="838" spans="1:10" x14ac:dyDescent="0.35">
      <c r="A838">
        <v>837</v>
      </c>
      <c r="B838" s="10">
        <v>45108</v>
      </c>
      <c r="C838" s="8" t="s">
        <v>849</v>
      </c>
      <c r="D838" s="11" t="s">
        <v>9</v>
      </c>
      <c r="E838" s="12">
        <v>18</v>
      </c>
      <c r="F838" s="11" t="s">
        <v>10</v>
      </c>
      <c r="G838" s="12">
        <v>3</v>
      </c>
      <c r="H838" s="9">
        <v>30</v>
      </c>
      <c r="I838" s="9">
        <f>sales[[#This Row],[Quantity]]*sales[[#This Row],[Price per Unit]]</f>
        <v>90</v>
      </c>
      <c r="J838" s="9">
        <f>sales[[#This Row],[Total_Sales]]*$O$6</f>
        <v>1.3499999999999999</v>
      </c>
    </row>
    <row r="839" spans="1:10" x14ac:dyDescent="0.35">
      <c r="A839">
        <v>838</v>
      </c>
      <c r="B839" s="10">
        <v>45059</v>
      </c>
      <c r="C839" s="8" t="s">
        <v>850</v>
      </c>
      <c r="D839" s="11" t="s">
        <v>9</v>
      </c>
      <c r="E839" s="12">
        <v>47</v>
      </c>
      <c r="F839" s="11" t="s">
        <v>15</v>
      </c>
      <c r="G839" s="12">
        <v>2</v>
      </c>
      <c r="H839" s="9">
        <v>300</v>
      </c>
      <c r="I839" s="9">
        <f>sales[[#This Row],[Quantity]]*sales[[#This Row],[Price per Unit]]</f>
        <v>600</v>
      </c>
      <c r="J839" s="9">
        <f>sales[[#This Row],[Total_Sales]]*$O$6</f>
        <v>9</v>
      </c>
    </row>
    <row r="840" spans="1:10" x14ac:dyDescent="0.35">
      <c r="A840">
        <v>839</v>
      </c>
      <c r="B840" s="10">
        <v>45101</v>
      </c>
      <c r="C840" s="8" t="s">
        <v>851</v>
      </c>
      <c r="D840" s="11" t="s">
        <v>12</v>
      </c>
      <c r="E840" s="12">
        <v>20</v>
      </c>
      <c r="F840" s="11" t="s">
        <v>15</v>
      </c>
      <c r="G840" s="12">
        <v>4</v>
      </c>
      <c r="H840" s="9">
        <v>300</v>
      </c>
      <c r="I840" s="9">
        <f>sales[[#This Row],[Quantity]]*sales[[#This Row],[Price per Unit]]</f>
        <v>1200</v>
      </c>
      <c r="J840" s="9">
        <f>sales[[#This Row],[Total_Sales]]*$O$6</f>
        <v>18</v>
      </c>
    </row>
    <row r="841" spans="1:10" x14ac:dyDescent="0.35">
      <c r="A841">
        <v>840</v>
      </c>
      <c r="B841" s="10">
        <v>45070</v>
      </c>
      <c r="C841" s="8" t="s">
        <v>852</v>
      </c>
      <c r="D841" s="11" t="s">
        <v>9</v>
      </c>
      <c r="E841" s="12">
        <v>62</v>
      </c>
      <c r="F841" s="11" t="s">
        <v>13</v>
      </c>
      <c r="G841" s="12">
        <v>2</v>
      </c>
      <c r="H841" s="9">
        <v>25</v>
      </c>
      <c r="I841" s="9">
        <f>sales[[#This Row],[Quantity]]*sales[[#This Row],[Price per Unit]]</f>
        <v>50</v>
      </c>
      <c r="J841" s="9">
        <f>sales[[#This Row],[Total_Sales]]*$O$6</f>
        <v>0.75</v>
      </c>
    </row>
    <row r="842" spans="1:10" x14ac:dyDescent="0.35">
      <c r="A842">
        <v>841</v>
      </c>
      <c r="B842" s="10">
        <v>45232</v>
      </c>
      <c r="C842" s="8" t="s">
        <v>853</v>
      </c>
      <c r="D842" s="11" t="s">
        <v>9</v>
      </c>
      <c r="E842" s="12">
        <v>31</v>
      </c>
      <c r="F842" s="11" t="s">
        <v>15</v>
      </c>
      <c r="G842" s="12">
        <v>4</v>
      </c>
      <c r="H842" s="9">
        <v>25</v>
      </c>
      <c r="I842" s="9">
        <f>sales[[#This Row],[Quantity]]*sales[[#This Row],[Price per Unit]]</f>
        <v>100</v>
      </c>
      <c r="J842" s="9">
        <f>sales[[#This Row],[Total_Sales]]*$O$6</f>
        <v>1.5</v>
      </c>
    </row>
    <row r="843" spans="1:10" x14ac:dyDescent="0.35">
      <c r="A843">
        <v>842</v>
      </c>
      <c r="B843" s="10">
        <v>45286</v>
      </c>
      <c r="C843" s="8" t="s">
        <v>854</v>
      </c>
      <c r="D843" s="11" t="s">
        <v>12</v>
      </c>
      <c r="E843" s="12">
        <v>47</v>
      </c>
      <c r="F843" s="11" t="s">
        <v>13</v>
      </c>
      <c r="G843" s="12">
        <v>2</v>
      </c>
      <c r="H843" s="9">
        <v>300</v>
      </c>
      <c r="I843" s="9">
        <f>sales[[#This Row],[Quantity]]*sales[[#This Row],[Price per Unit]]</f>
        <v>600</v>
      </c>
      <c r="J843" s="9">
        <f>sales[[#This Row],[Total_Sales]]*$O$6</f>
        <v>9</v>
      </c>
    </row>
    <row r="844" spans="1:10" x14ac:dyDescent="0.35">
      <c r="A844">
        <v>843</v>
      </c>
      <c r="B844" s="10">
        <v>45068</v>
      </c>
      <c r="C844" s="8" t="s">
        <v>855</v>
      </c>
      <c r="D844" s="11" t="s">
        <v>9</v>
      </c>
      <c r="E844" s="12">
        <v>21</v>
      </c>
      <c r="F844" s="11" t="s">
        <v>10</v>
      </c>
      <c r="G844" s="12">
        <v>3</v>
      </c>
      <c r="H844" s="9">
        <v>500</v>
      </c>
      <c r="I844" s="9">
        <f>sales[[#This Row],[Quantity]]*sales[[#This Row],[Price per Unit]]</f>
        <v>1500</v>
      </c>
      <c r="J844" s="9">
        <f>sales[[#This Row],[Total_Sales]]*$O$6</f>
        <v>22.5</v>
      </c>
    </row>
    <row r="845" spans="1:10" x14ac:dyDescent="0.35">
      <c r="A845">
        <v>844</v>
      </c>
      <c r="B845" s="10">
        <v>45211</v>
      </c>
      <c r="C845" s="8" t="s">
        <v>856</v>
      </c>
      <c r="D845" s="11" t="s">
        <v>9</v>
      </c>
      <c r="E845" s="12">
        <v>35</v>
      </c>
      <c r="F845" s="11" t="s">
        <v>13</v>
      </c>
      <c r="G845" s="12">
        <v>3</v>
      </c>
      <c r="H845" s="9">
        <v>50</v>
      </c>
      <c r="I845" s="9">
        <f>sales[[#This Row],[Quantity]]*sales[[#This Row],[Price per Unit]]</f>
        <v>150</v>
      </c>
      <c r="J845" s="9">
        <f>sales[[#This Row],[Total_Sales]]*$O$6</f>
        <v>2.25</v>
      </c>
    </row>
    <row r="846" spans="1:10" x14ac:dyDescent="0.35">
      <c r="A846">
        <v>845</v>
      </c>
      <c r="B846" s="10">
        <v>44932</v>
      </c>
      <c r="C846" s="8" t="s">
        <v>857</v>
      </c>
      <c r="D846" s="11" t="s">
        <v>9</v>
      </c>
      <c r="E846" s="12">
        <v>54</v>
      </c>
      <c r="F846" s="11" t="s">
        <v>13</v>
      </c>
      <c r="G846" s="12">
        <v>1</v>
      </c>
      <c r="H846" s="9">
        <v>500</v>
      </c>
      <c r="I846" s="9">
        <f>sales[[#This Row],[Quantity]]*sales[[#This Row],[Price per Unit]]</f>
        <v>500</v>
      </c>
      <c r="J846" s="9">
        <f>sales[[#This Row],[Total_Sales]]*$O$6</f>
        <v>7.5</v>
      </c>
    </row>
    <row r="847" spans="1:10" x14ac:dyDescent="0.35">
      <c r="A847">
        <v>846</v>
      </c>
      <c r="B847" s="10">
        <v>45191</v>
      </c>
      <c r="C847" s="8" t="s">
        <v>858</v>
      </c>
      <c r="D847" s="11" t="s">
        <v>9</v>
      </c>
      <c r="E847" s="12">
        <v>42</v>
      </c>
      <c r="F847" s="11" t="s">
        <v>10</v>
      </c>
      <c r="G847" s="12">
        <v>1</v>
      </c>
      <c r="H847" s="9">
        <v>50</v>
      </c>
      <c r="I847" s="9">
        <f>sales[[#This Row],[Quantity]]*sales[[#This Row],[Price per Unit]]</f>
        <v>50</v>
      </c>
      <c r="J847" s="9">
        <f>sales[[#This Row],[Total_Sales]]*$O$6</f>
        <v>0.75</v>
      </c>
    </row>
    <row r="848" spans="1:10" x14ac:dyDescent="0.35">
      <c r="A848">
        <v>847</v>
      </c>
      <c r="B848" s="10">
        <v>45024</v>
      </c>
      <c r="C848" s="8" t="s">
        <v>859</v>
      </c>
      <c r="D848" s="11" t="s">
        <v>12</v>
      </c>
      <c r="E848" s="12">
        <v>18</v>
      </c>
      <c r="F848" s="11" t="s">
        <v>15</v>
      </c>
      <c r="G848" s="12">
        <v>4</v>
      </c>
      <c r="H848" s="9">
        <v>300</v>
      </c>
      <c r="I848" s="9">
        <f>sales[[#This Row],[Quantity]]*sales[[#This Row],[Price per Unit]]</f>
        <v>1200</v>
      </c>
      <c r="J848" s="9">
        <f>sales[[#This Row],[Total_Sales]]*$O$6</f>
        <v>18</v>
      </c>
    </row>
    <row r="849" spans="1:10" x14ac:dyDescent="0.35">
      <c r="A849">
        <v>848</v>
      </c>
      <c r="B849" s="10">
        <v>44970</v>
      </c>
      <c r="C849" s="8" t="s">
        <v>860</v>
      </c>
      <c r="D849" s="11" t="s">
        <v>12</v>
      </c>
      <c r="E849" s="12">
        <v>63</v>
      </c>
      <c r="F849" s="11" t="s">
        <v>13</v>
      </c>
      <c r="G849" s="12">
        <v>3</v>
      </c>
      <c r="H849" s="9">
        <v>25</v>
      </c>
      <c r="I849" s="9">
        <f>sales[[#This Row],[Quantity]]*sales[[#This Row],[Price per Unit]]</f>
        <v>75</v>
      </c>
      <c r="J849" s="9">
        <f>sales[[#This Row],[Total_Sales]]*$O$6</f>
        <v>1.125</v>
      </c>
    </row>
    <row r="850" spans="1:10" x14ac:dyDescent="0.35">
      <c r="A850">
        <v>849</v>
      </c>
      <c r="B850" s="10">
        <v>45050</v>
      </c>
      <c r="C850" s="8" t="s">
        <v>861</v>
      </c>
      <c r="D850" s="11" t="s">
        <v>9</v>
      </c>
      <c r="E850" s="12">
        <v>32</v>
      </c>
      <c r="F850" s="11" t="s">
        <v>13</v>
      </c>
      <c r="G850" s="12">
        <v>2</v>
      </c>
      <c r="H850" s="9">
        <v>25</v>
      </c>
      <c r="I850" s="9">
        <f>sales[[#This Row],[Quantity]]*sales[[#This Row],[Price per Unit]]</f>
        <v>50</v>
      </c>
      <c r="J850" s="9">
        <f>sales[[#This Row],[Total_Sales]]*$O$6</f>
        <v>0.75</v>
      </c>
    </row>
    <row r="851" spans="1:10" x14ac:dyDescent="0.35">
      <c r="A851">
        <v>850</v>
      </c>
      <c r="B851" s="10">
        <v>45135</v>
      </c>
      <c r="C851" s="8" t="s">
        <v>862</v>
      </c>
      <c r="D851" s="11" t="s">
        <v>12</v>
      </c>
      <c r="E851" s="12">
        <v>26</v>
      </c>
      <c r="F851" s="11" t="s">
        <v>10</v>
      </c>
      <c r="G851" s="12">
        <v>2</v>
      </c>
      <c r="H851" s="9">
        <v>500</v>
      </c>
      <c r="I851" s="9">
        <f>sales[[#This Row],[Quantity]]*sales[[#This Row],[Price per Unit]]</f>
        <v>1000</v>
      </c>
      <c r="J851" s="9">
        <f>sales[[#This Row],[Total_Sales]]*$O$6</f>
        <v>15</v>
      </c>
    </row>
    <row r="852" spans="1:10" x14ac:dyDescent="0.35">
      <c r="A852">
        <v>851</v>
      </c>
      <c r="B852" s="10">
        <v>45177</v>
      </c>
      <c r="C852" s="8" t="s">
        <v>863</v>
      </c>
      <c r="D852" s="11" t="s">
        <v>9</v>
      </c>
      <c r="E852" s="12">
        <v>32</v>
      </c>
      <c r="F852" s="11" t="s">
        <v>15</v>
      </c>
      <c r="G852" s="12">
        <v>2</v>
      </c>
      <c r="H852" s="9">
        <v>25</v>
      </c>
      <c r="I852" s="9">
        <f>sales[[#This Row],[Quantity]]*sales[[#This Row],[Price per Unit]]</f>
        <v>50</v>
      </c>
      <c r="J852" s="9">
        <f>sales[[#This Row],[Total_Sales]]*$O$6</f>
        <v>0.75</v>
      </c>
    </row>
    <row r="853" spans="1:10" x14ac:dyDescent="0.35">
      <c r="A853">
        <v>852</v>
      </c>
      <c r="B853" s="10">
        <v>45211</v>
      </c>
      <c r="C853" s="8" t="s">
        <v>864</v>
      </c>
      <c r="D853" s="11" t="s">
        <v>12</v>
      </c>
      <c r="E853" s="12">
        <v>41</v>
      </c>
      <c r="F853" s="11" t="s">
        <v>13</v>
      </c>
      <c r="G853" s="12">
        <v>1</v>
      </c>
      <c r="H853" s="9">
        <v>300</v>
      </c>
      <c r="I853" s="9">
        <f>sales[[#This Row],[Quantity]]*sales[[#This Row],[Price per Unit]]</f>
        <v>300</v>
      </c>
      <c r="J853" s="9">
        <f>sales[[#This Row],[Total_Sales]]*$O$6</f>
        <v>4.5</v>
      </c>
    </row>
    <row r="854" spans="1:10" x14ac:dyDescent="0.35">
      <c r="A854">
        <v>853</v>
      </c>
      <c r="B854" s="10">
        <v>45050</v>
      </c>
      <c r="C854" s="8" t="s">
        <v>865</v>
      </c>
      <c r="D854" s="11" t="s">
        <v>9</v>
      </c>
      <c r="E854" s="12">
        <v>21</v>
      </c>
      <c r="F854" s="11" t="s">
        <v>10</v>
      </c>
      <c r="G854" s="12">
        <v>2</v>
      </c>
      <c r="H854" s="9">
        <v>500</v>
      </c>
      <c r="I854" s="9">
        <f>sales[[#This Row],[Quantity]]*sales[[#This Row],[Price per Unit]]</f>
        <v>1000</v>
      </c>
      <c r="J854" s="9">
        <f>sales[[#This Row],[Total_Sales]]*$O$6</f>
        <v>15</v>
      </c>
    </row>
    <row r="855" spans="1:10" x14ac:dyDescent="0.35">
      <c r="A855">
        <v>854</v>
      </c>
      <c r="B855" s="10">
        <v>45280</v>
      </c>
      <c r="C855" s="8" t="s">
        <v>866</v>
      </c>
      <c r="D855" s="11" t="s">
        <v>9</v>
      </c>
      <c r="E855" s="12">
        <v>29</v>
      </c>
      <c r="F855" s="11" t="s">
        <v>13</v>
      </c>
      <c r="G855" s="12">
        <v>1</v>
      </c>
      <c r="H855" s="9">
        <v>50</v>
      </c>
      <c r="I855" s="9">
        <f>sales[[#This Row],[Quantity]]*sales[[#This Row],[Price per Unit]]</f>
        <v>50</v>
      </c>
      <c r="J855" s="9">
        <f>sales[[#This Row],[Total_Sales]]*$O$6</f>
        <v>0.75</v>
      </c>
    </row>
    <row r="856" spans="1:10" x14ac:dyDescent="0.35">
      <c r="A856">
        <v>855</v>
      </c>
      <c r="B856" s="10">
        <v>45170</v>
      </c>
      <c r="C856" s="8" t="s">
        <v>867</v>
      </c>
      <c r="D856" s="11" t="s">
        <v>9</v>
      </c>
      <c r="E856" s="12">
        <v>54</v>
      </c>
      <c r="F856" s="11" t="s">
        <v>10</v>
      </c>
      <c r="G856" s="12">
        <v>1</v>
      </c>
      <c r="H856" s="9">
        <v>25</v>
      </c>
      <c r="I856" s="9">
        <f>sales[[#This Row],[Quantity]]*sales[[#This Row],[Price per Unit]]</f>
        <v>25</v>
      </c>
      <c r="J856" s="9">
        <f>sales[[#This Row],[Total_Sales]]*$O$6</f>
        <v>0.375</v>
      </c>
    </row>
    <row r="857" spans="1:10" x14ac:dyDescent="0.35">
      <c r="A857">
        <v>856</v>
      </c>
      <c r="B857" s="10">
        <v>45257</v>
      </c>
      <c r="C857" s="8" t="s">
        <v>868</v>
      </c>
      <c r="D857" s="11" t="s">
        <v>9</v>
      </c>
      <c r="E857" s="12">
        <v>54</v>
      </c>
      <c r="F857" s="11" t="s">
        <v>15</v>
      </c>
      <c r="G857" s="12">
        <v>4</v>
      </c>
      <c r="H857" s="9">
        <v>30</v>
      </c>
      <c r="I857" s="9">
        <f>sales[[#This Row],[Quantity]]*sales[[#This Row],[Price per Unit]]</f>
        <v>120</v>
      </c>
      <c r="J857" s="9">
        <f>sales[[#This Row],[Total_Sales]]*$O$6</f>
        <v>1.7999999999999998</v>
      </c>
    </row>
    <row r="858" spans="1:10" x14ac:dyDescent="0.35">
      <c r="A858">
        <v>857</v>
      </c>
      <c r="B858" s="10">
        <v>45291</v>
      </c>
      <c r="C858" s="8" t="s">
        <v>869</v>
      </c>
      <c r="D858" s="11" t="s">
        <v>9</v>
      </c>
      <c r="E858" s="12">
        <v>60</v>
      </c>
      <c r="F858" s="11" t="s">
        <v>15</v>
      </c>
      <c r="G858" s="12">
        <v>2</v>
      </c>
      <c r="H858" s="9">
        <v>25</v>
      </c>
      <c r="I858" s="9">
        <f>sales[[#This Row],[Quantity]]*sales[[#This Row],[Price per Unit]]</f>
        <v>50</v>
      </c>
      <c r="J858" s="9">
        <f>sales[[#This Row],[Total_Sales]]*$O$6</f>
        <v>0.75</v>
      </c>
    </row>
    <row r="859" spans="1:10" x14ac:dyDescent="0.35">
      <c r="A859">
        <v>858</v>
      </c>
      <c r="B859" s="10">
        <v>45178</v>
      </c>
      <c r="C859" s="8" t="s">
        <v>870</v>
      </c>
      <c r="D859" s="11" t="s">
        <v>9</v>
      </c>
      <c r="E859" s="12">
        <v>23</v>
      </c>
      <c r="F859" s="11" t="s">
        <v>15</v>
      </c>
      <c r="G859" s="12">
        <v>2</v>
      </c>
      <c r="H859" s="9">
        <v>50</v>
      </c>
      <c r="I859" s="9">
        <f>sales[[#This Row],[Quantity]]*sales[[#This Row],[Price per Unit]]</f>
        <v>100</v>
      </c>
      <c r="J859" s="9">
        <f>sales[[#This Row],[Total_Sales]]*$O$6</f>
        <v>1.5</v>
      </c>
    </row>
    <row r="860" spans="1:10" x14ac:dyDescent="0.35">
      <c r="A860">
        <v>859</v>
      </c>
      <c r="B860" s="10">
        <v>45156</v>
      </c>
      <c r="C860" s="8" t="s">
        <v>871</v>
      </c>
      <c r="D860" s="11" t="s">
        <v>12</v>
      </c>
      <c r="E860" s="12">
        <v>56</v>
      </c>
      <c r="F860" s="11" t="s">
        <v>15</v>
      </c>
      <c r="G860" s="12">
        <v>3</v>
      </c>
      <c r="H860" s="9">
        <v>500</v>
      </c>
      <c r="I860" s="9">
        <f>sales[[#This Row],[Quantity]]*sales[[#This Row],[Price per Unit]]</f>
        <v>1500</v>
      </c>
      <c r="J860" s="9">
        <f>sales[[#This Row],[Total_Sales]]*$O$6</f>
        <v>22.5</v>
      </c>
    </row>
    <row r="861" spans="1:10" x14ac:dyDescent="0.35">
      <c r="A861">
        <v>860</v>
      </c>
      <c r="B861" s="10">
        <v>44935</v>
      </c>
      <c r="C861" s="8" t="s">
        <v>872</v>
      </c>
      <c r="D861" s="11" t="s">
        <v>9</v>
      </c>
      <c r="E861" s="12">
        <v>63</v>
      </c>
      <c r="F861" s="11" t="s">
        <v>13</v>
      </c>
      <c r="G861" s="12">
        <v>4</v>
      </c>
      <c r="H861" s="9">
        <v>50</v>
      </c>
      <c r="I861" s="9">
        <f>sales[[#This Row],[Quantity]]*sales[[#This Row],[Price per Unit]]</f>
        <v>200</v>
      </c>
      <c r="J861" s="9">
        <f>sales[[#This Row],[Total_Sales]]*$O$6</f>
        <v>3</v>
      </c>
    </row>
    <row r="862" spans="1:10" x14ac:dyDescent="0.35">
      <c r="A862">
        <v>861</v>
      </c>
      <c r="B862" s="10">
        <v>44974</v>
      </c>
      <c r="C862" s="8" t="s">
        <v>873</v>
      </c>
      <c r="D862" s="11" t="s">
        <v>12</v>
      </c>
      <c r="E862" s="12">
        <v>41</v>
      </c>
      <c r="F862" s="11" t="s">
        <v>13</v>
      </c>
      <c r="G862" s="12">
        <v>3</v>
      </c>
      <c r="H862" s="9">
        <v>30</v>
      </c>
      <c r="I862" s="9">
        <f>sales[[#This Row],[Quantity]]*sales[[#This Row],[Price per Unit]]</f>
        <v>90</v>
      </c>
      <c r="J862" s="9">
        <f>sales[[#This Row],[Total_Sales]]*$O$6</f>
        <v>1.3499999999999999</v>
      </c>
    </row>
    <row r="863" spans="1:10" x14ac:dyDescent="0.35">
      <c r="A863">
        <v>862</v>
      </c>
      <c r="B863" s="10">
        <v>45077</v>
      </c>
      <c r="C863" s="8" t="s">
        <v>874</v>
      </c>
      <c r="D863" s="11" t="s">
        <v>9</v>
      </c>
      <c r="E863" s="12">
        <v>28</v>
      </c>
      <c r="F863" s="11" t="s">
        <v>15</v>
      </c>
      <c r="G863" s="12">
        <v>4</v>
      </c>
      <c r="H863" s="9">
        <v>300</v>
      </c>
      <c r="I863" s="9">
        <f>sales[[#This Row],[Quantity]]*sales[[#This Row],[Price per Unit]]</f>
        <v>1200</v>
      </c>
      <c r="J863" s="9">
        <f>sales[[#This Row],[Total_Sales]]*$O$6</f>
        <v>18</v>
      </c>
    </row>
    <row r="864" spans="1:10" x14ac:dyDescent="0.35">
      <c r="A864">
        <v>863</v>
      </c>
      <c r="B864" s="10">
        <v>45040</v>
      </c>
      <c r="C864" s="8" t="s">
        <v>875</v>
      </c>
      <c r="D864" s="11" t="s">
        <v>12</v>
      </c>
      <c r="E864" s="12">
        <v>30</v>
      </c>
      <c r="F864" s="11" t="s">
        <v>15</v>
      </c>
      <c r="G864" s="12">
        <v>2</v>
      </c>
      <c r="H864" s="9">
        <v>25</v>
      </c>
      <c r="I864" s="9">
        <f>sales[[#This Row],[Quantity]]*sales[[#This Row],[Price per Unit]]</f>
        <v>50</v>
      </c>
      <c r="J864" s="9">
        <f>sales[[#This Row],[Total_Sales]]*$O$6</f>
        <v>0.75</v>
      </c>
    </row>
    <row r="865" spans="1:10" x14ac:dyDescent="0.35">
      <c r="A865">
        <v>864</v>
      </c>
      <c r="B865" s="10">
        <v>45134</v>
      </c>
      <c r="C865" s="8" t="s">
        <v>876</v>
      </c>
      <c r="D865" s="11" t="s">
        <v>12</v>
      </c>
      <c r="E865" s="12">
        <v>51</v>
      </c>
      <c r="F865" s="11" t="s">
        <v>15</v>
      </c>
      <c r="G865" s="12">
        <v>1</v>
      </c>
      <c r="H865" s="9">
        <v>500</v>
      </c>
      <c r="I865" s="9">
        <f>sales[[#This Row],[Quantity]]*sales[[#This Row],[Price per Unit]]</f>
        <v>500</v>
      </c>
      <c r="J865" s="9">
        <f>sales[[#This Row],[Total_Sales]]*$O$6</f>
        <v>7.5</v>
      </c>
    </row>
    <row r="866" spans="1:10" x14ac:dyDescent="0.35">
      <c r="A866">
        <v>865</v>
      </c>
      <c r="B866" s="10">
        <v>45281</v>
      </c>
      <c r="C866" s="8" t="s">
        <v>877</v>
      </c>
      <c r="D866" s="11" t="s">
        <v>12</v>
      </c>
      <c r="E866" s="12">
        <v>42</v>
      </c>
      <c r="F866" s="11" t="s">
        <v>13</v>
      </c>
      <c r="G866" s="12">
        <v>1</v>
      </c>
      <c r="H866" s="9">
        <v>300</v>
      </c>
      <c r="I866" s="9">
        <f>sales[[#This Row],[Quantity]]*sales[[#This Row],[Price per Unit]]</f>
        <v>300</v>
      </c>
      <c r="J866" s="9">
        <f>sales[[#This Row],[Total_Sales]]*$O$6</f>
        <v>4.5</v>
      </c>
    </row>
    <row r="867" spans="1:10" x14ac:dyDescent="0.35">
      <c r="A867">
        <v>866</v>
      </c>
      <c r="B867" s="10">
        <v>45051</v>
      </c>
      <c r="C867" s="8" t="s">
        <v>878</v>
      </c>
      <c r="D867" s="11" t="s">
        <v>9</v>
      </c>
      <c r="E867" s="12">
        <v>24</v>
      </c>
      <c r="F867" s="11" t="s">
        <v>15</v>
      </c>
      <c r="G867" s="12">
        <v>1</v>
      </c>
      <c r="H867" s="9">
        <v>50</v>
      </c>
      <c r="I867" s="9">
        <f>sales[[#This Row],[Quantity]]*sales[[#This Row],[Price per Unit]]</f>
        <v>50</v>
      </c>
      <c r="J867" s="9">
        <f>sales[[#This Row],[Total_Sales]]*$O$6</f>
        <v>0.75</v>
      </c>
    </row>
    <row r="868" spans="1:10" x14ac:dyDescent="0.35">
      <c r="A868">
        <v>867</v>
      </c>
      <c r="B868" s="10">
        <v>45083</v>
      </c>
      <c r="C868" s="8" t="s">
        <v>879</v>
      </c>
      <c r="D868" s="11" t="s">
        <v>9</v>
      </c>
      <c r="E868" s="12">
        <v>21</v>
      </c>
      <c r="F868" s="11" t="s">
        <v>15</v>
      </c>
      <c r="G868" s="12">
        <v>1</v>
      </c>
      <c r="H868" s="9">
        <v>500</v>
      </c>
      <c r="I868" s="9">
        <f>sales[[#This Row],[Quantity]]*sales[[#This Row],[Price per Unit]]</f>
        <v>500</v>
      </c>
      <c r="J868" s="9">
        <f>sales[[#This Row],[Total_Sales]]*$O$6</f>
        <v>7.5</v>
      </c>
    </row>
    <row r="869" spans="1:10" x14ac:dyDescent="0.35">
      <c r="A869">
        <v>868</v>
      </c>
      <c r="B869" s="10">
        <v>45266</v>
      </c>
      <c r="C869" s="8" t="s">
        <v>880</v>
      </c>
      <c r="D869" s="11" t="s">
        <v>12</v>
      </c>
      <c r="E869" s="12">
        <v>25</v>
      </c>
      <c r="F869" s="11" t="s">
        <v>15</v>
      </c>
      <c r="G869" s="12">
        <v>1</v>
      </c>
      <c r="H869" s="9">
        <v>300</v>
      </c>
      <c r="I869" s="9">
        <f>sales[[#This Row],[Quantity]]*sales[[#This Row],[Price per Unit]]</f>
        <v>300</v>
      </c>
      <c r="J869" s="9">
        <f>sales[[#This Row],[Total_Sales]]*$O$6</f>
        <v>4.5</v>
      </c>
    </row>
    <row r="870" spans="1:10" x14ac:dyDescent="0.35">
      <c r="A870">
        <v>869</v>
      </c>
      <c r="B870" s="10">
        <v>45224</v>
      </c>
      <c r="C870" s="8" t="s">
        <v>881</v>
      </c>
      <c r="D870" s="11" t="s">
        <v>9</v>
      </c>
      <c r="E870" s="12">
        <v>37</v>
      </c>
      <c r="F870" s="11" t="s">
        <v>10</v>
      </c>
      <c r="G870" s="12">
        <v>3</v>
      </c>
      <c r="H870" s="9">
        <v>500</v>
      </c>
      <c r="I870" s="9">
        <f>sales[[#This Row],[Quantity]]*sales[[#This Row],[Price per Unit]]</f>
        <v>1500</v>
      </c>
      <c r="J870" s="9">
        <f>sales[[#This Row],[Total_Sales]]*$O$6</f>
        <v>22.5</v>
      </c>
    </row>
    <row r="871" spans="1:10" x14ac:dyDescent="0.35">
      <c r="A871">
        <v>870</v>
      </c>
      <c r="B871" s="10">
        <v>45115</v>
      </c>
      <c r="C871" s="8" t="s">
        <v>882</v>
      </c>
      <c r="D871" s="11" t="s">
        <v>12</v>
      </c>
      <c r="E871" s="12">
        <v>46</v>
      </c>
      <c r="F871" s="11" t="s">
        <v>15</v>
      </c>
      <c r="G871" s="12">
        <v>4</v>
      </c>
      <c r="H871" s="9">
        <v>30</v>
      </c>
      <c r="I871" s="9">
        <f>sales[[#This Row],[Quantity]]*sales[[#This Row],[Price per Unit]]</f>
        <v>120</v>
      </c>
      <c r="J871" s="9">
        <f>sales[[#This Row],[Total_Sales]]*$O$6</f>
        <v>1.7999999999999998</v>
      </c>
    </row>
    <row r="872" spans="1:10" x14ac:dyDescent="0.35">
      <c r="A872">
        <v>871</v>
      </c>
      <c r="B872" s="10">
        <v>45169</v>
      </c>
      <c r="C872" s="8" t="s">
        <v>883</v>
      </c>
      <c r="D872" s="11" t="s">
        <v>9</v>
      </c>
      <c r="E872" s="12">
        <v>62</v>
      </c>
      <c r="F872" s="11" t="s">
        <v>10</v>
      </c>
      <c r="G872" s="12">
        <v>2</v>
      </c>
      <c r="H872" s="9">
        <v>30</v>
      </c>
      <c r="I872" s="9">
        <f>sales[[#This Row],[Quantity]]*sales[[#This Row],[Price per Unit]]</f>
        <v>60</v>
      </c>
      <c r="J872" s="9">
        <f>sales[[#This Row],[Total_Sales]]*$O$6</f>
        <v>0.89999999999999991</v>
      </c>
    </row>
    <row r="873" spans="1:10" x14ac:dyDescent="0.35">
      <c r="A873">
        <v>872</v>
      </c>
      <c r="B873" s="10">
        <v>45210</v>
      </c>
      <c r="C873" s="8" t="s">
        <v>884</v>
      </c>
      <c r="D873" s="11" t="s">
        <v>12</v>
      </c>
      <c r="E873" s="12">
        <v>63</v>
      </c>
      <c r="F873" s="11" t="s">
        <v>10</v>
      </c>
      <c r="G873" s="12">
        <v>3</v>
      </c>
      <c r="H873" s="9">
        <v>25</v>
      </c>
      <c r="I873" s="9">
        <f>sales[[#This Row],[Quantity]]*sales[[#This Row],[Price per Unit]]</f>
        <v>75</v>
      </c>
      <c r="J873" s="9">
        <f>sales[[#This Row],[Total_Sales]]*$O$6</f>
        <v>1.125</v>
      </c>
    </row>
    <row r="874" spans="1:10" x14ac:dyDescent="0.35">
      <c r="A874">
        <v>873</v>
      </c>
      <c r="B874" s="10">
        <v>45198</v>
      </c>
      <c r="C874" s="8" t="s">
        <v>885</v>
      </c>
      <c r="D874" s="11" t="s">
        <v>12</v>
      </c>
      <c r="E874" s="12">
        <v>27</v>
      </c>
      <c r="F874" s="11" t="s">
        <v>15</v>
      </c>
      <c r="G874" s="12">
        <v>4</v>
      </c>
      <c r="H874" s="9">
        <v>25</v>
      </c>
      <c r="I874" s="9">
        <f>sales[[#This Row],[Quantity]]*sales[[#This Row],[Price per Unit]]</f>
        <v>100</v>
      </c>
      <c r="J874" s="9">
        <f>sales[[#This Row],[Total_Sales]]*$O$6</f>
        <v>1.5</v>
      </c>
    </row>
    <row r="875" spans="1:10" x14ac:dyDescent="0.35">
      <c r="A875">
        <v>874</v>
      </c>
      <c r="B875" s="10">
        <v>45103</v>
      </c>
      <c r="C875" s="8" t="s">
        <v>886</v>
      </c>
      <c r="D875" s="11" t="s">
        <v>9</v>
      </c>
      <c r="E875" s="12">
        <v>60</v>
      </c>
      <c r="F875" s="11" t="s">
        <v>10</v>
      </c>
      <c r="G875" s="12">
        <v>1</v>
      </c>
      <c r="H875" s="9">
        <v>30</v>
      </c>
      <c r="I875" s="9">
        <f>sales[[#This Row],[Quantity]]*sales[[#This Row],[Price per Unit]]</f>
        <v>30</v>
      </c>
      <c r="J875" s="9">
        <f>sales[[#This Row],[Total_Sales]]*$O$6</f>
        <v>0.44999999999999996</v>
      </c>
    </row>
    <row r="876" spans="1:10" x14ac:dyDescent="0.35">
      <c r="A876">
        <v>875</v>
      </c>
      <c r="B876" s="10">
        <v>45144</v>
      </c>
      <c r="C876" s="8" t="s">
        <v>887</v>
      </c>
      <c r="D876" s="11" t="s">
        <v>12</v>
      </c>
      <c r="E876" s="12">
        <v>51</v>
      </c>
      <c r="F876" s="11" t="s">
        <v>15</v>
      </c>
      <c r="G876" s="12">
        <v>4</v>
      </c>
      <c r="H876" s="9">
        <v>500</v>
      </c>
      <c r="I876" s="9">
        <f>sales[[#This Row],[Quantity]]*sales[[#This Row],[Price per Unit]]</f>
        <v>2000</v>
      </c>
      <c r="J876" s="9">
        <f>sales[[#This Row],[Total_Sales]]*$O$6</f>
        <v>30</v>
      </c>
    </row>
    <row r="877" spans="1:10" x14ac:dyDescent="0.35">
      <c r="A877">
        <v>876</v>
      </c>
      <c r="B877" s="10">
        <v>45208</v>
      </c>
      <c r="C877" s="8" t="s">
        <v>888</v>
      </c>
      <c r="D877" s="11" t="s">
        <v>9</v>
      </c>
      <c r="E877" s="12">
        <v>43</v>
      </c>
      <c r="F877" s="11" t="s">
        <v>13</v>
      </c>
      <c r="G877" s="12">
        <v>4</v>
      </c>
      <c r="H877" s="9">
        <v>30</v>
      </c>
      <c r="I877" s="9">
        <f>sales[[#This Row],[Quantity]]*sales[[#This Row],[Price per Unit]]</f>
        <v>120</v>
      </c>
      <c r="J877" s="9">
        <f>sales[[#This Row],[Total_Sales]]*$O$6</f>
        <v>1.7999999999999998</v>
      </c>
    </row>
    <row r="878" spans="1:10" x14ac:dyDescent="0.35">
      <c r="A878">
        <v>877</v>
      </c>
      <c r="B878" s="10">
        <v>45096</v>
      </c>
      <c r="C878" s="8" t="s">
        <v>889</v>
      </c>
      <c r="D878" s="11" t="s">
        <v>12</v>
      </c>
      <c r="E878" s="12">
        <v>58</v>
      </c>
      <c r="F878" s="11" t="s">
        <v>13</v>
      </c>
      <c r="G878" s="12">
        <v>1</v>
      </c>
      <c r="H878" s="9">
        <v>25</v>
      </c>
      <c r="I878" s="9">
        <f>sales[[#This Row],[Quantity]]*sales[[#This Row],[Price per Unit]]</f>
        <v>25</v>
      </c>
      <c r="J878" s="9">
        <f>sales[[#This Row],[Total_Sales]]*$O$6</f>
        <v>0.375</v>
      </c>
    </row>
    <row r="879" spans="1:10" x14ac:dyDescent="0.35">
      <c r="A879">
        <v>878</v>
      </c>
      <c r="B879" s="10">
        <v>45107</v>
      </c>
      <c r="C879" s="8" t="s">
        <v>890</v>
      </c>
      <c r="D879" s="11" t="s">
        <v>12</v>
      </c>
      <c r="E879" s="12">
        <v>20</v>
      </c>
      <c r="F879" s="11" t="s">
        <v>13</v>
      </c>
      <c r="G879" s="12">
        <v>1</v>
      </c>
      <c r="H879" s="9">
        <v>30</v>
      </c>
      <c r="I879" s="9">
        <f>sales[[#This Row],[Quantity]]*sales[[#This Row],[Price per Unit]]</f>
        <v>30</v>
      </c>
      <c r="J879" s="9">
        <f>sales[[#This Row],[Total_Sales]]*$O$6</f>
        <v>0.44999999999999996</v>
      </c>
    </row>
    <row r="880" spans="1:10" x14ac:dyDescent="0.35">
      <c r="A880">
        <v>879</v>
      </c>
      <c r="B880" s="10">
        <v>45286</v>
      </c>
      <c r="C880" s="8" t="s">
        <v>891</v>
      </c>
      <c r="D880" s="11" t="s">
        <v>9</v>
      </c>
      <c r="E880" s="12">
        <v>23</v>
      </c>
      <c r="F880" s="11" t="s">
        <v>13</v>
      </c>
      <c r="G880" s="12">
        <v>1</v>
      </c>
      <c r="H880" s="9">
        <v>30</v>
      </c>
      <c r="I880" s="9">
        <f>sales[[#This Row],[Quantity]]*sales[[#This Row],[Price per Unit]]</f>
        <v>30</v>
      </c>
      <c r="J880" s="9">
        <f>sales[[#This Row],[Total_Sales]]*$O$6</f>
        <v>0.44999999999999996</v>
      </c>
    </row>
    <row r="881" spans="1:10" x14ac:dyDescent="0.35">
      <c r="A881">
        <v>880</v>
      </c>
      <c r="B881" s="10">
        <v>45159</v>
      </c>
      <c r="C881" s="8" t="s">
        <v>892</v>
      </c>
      <c r="D881" s="11" t="s">
        <v>9</v>
      </c>
      <c r="E881" s="12">
        <v>22</v>
      </c>
      <c r="F881" s="11" t="s">
        <v>10</v>
      </c>
      <c r="G881" s="12">
        <v>2</v>
      </c>
      <c r="H881" s="9">
        <v>500</v>
      </c>
      <c r="I881" s="9">
        <f>sales[[#This Row],[Quantity]]*sales[[#This Row],[Price per Unit]]</f>
        <v>1000</v>
      </c>
      <c r="J881" s="9">
        <f>sales[[#This Row],[Total_Sales]]*$O$6</f>
        <v>15</v>
      </c>
    </row>
    <row r="882" spans="1:10" x14ac:dyDescent="0.35">
      <c r="A882">
        <v>881</v>
      </c>
      <c r="B882" s="10">
        <v>45065</v>
      </c>
      <c r="C882" s="8" t="s">
        <v>893</v>
      </c>
      <c r="D882" s="11" t="s">
        <v>9</v>
      </c>
      <c r="E882" s="12">
        <v>22</v>
      </c>
      <c r="F882" s="11" t="s">
        <v>15</v>
      </c>
      <c r="G882" s="12">
        <v>1</v>
      </c>
      <c r="H882" s="9">
        <v>300</v>
      </c>
      <c r="I882" s="9">
        <f>sales[[#This Row],[Quantity]]*sales[[#This Row],[Price per Unit]]</f>
        <v>300</v>
      </c>
      <c r="J882" s="9">
        <f>sales[[#This Row],[Total_Sales]]*$O$6</f>
        <v>4.5</v>
      </c>
    </row>
    <row r="883" spans="1:10" x14ac:dyDescent="0.35">
      <c r="A883">
        <v>882</v>
      </c>
      <c r="B883" s="10">
        <v>45083</v>
      </c>
      <c r="C883" s="8" t="s">
        <v>894</v>
      </c>
      <c r="D883" s="11" t="s">
        <v>12</v>
      </c>
      <c r="E883" s="12">
        <v>64</v>
      </c>
      <c r="F883" s="11" t="s">
        <v>15</v>
      </c>
      <c r="G883" s="12">
        <v>2</v>
      </c>
      <c r="H883" s="9">
        <v>25</v>
      </c>
      <c r="I883" s="9">
        <f>sales[[#This Row],[Quantity]]*sales[[#This Row],[Price per Unit]]</f>
        <v>50</v>
      </c>
      <c r="J883" s="9">
        <f>sales[[#This Row],[Total_Sales]]*$O$6</f>
        <v>0.75</v>
      </c>
    </row>
    <row r="884" spans="1:10" x14ac:dyDescent="0.35">
      <c r="A884">
        <v>883</v>
      </c>
      <c r="B884" s="10">
        <v>45055</v>
      </c>
      <c r="C884" s="8" t="s">
        <v>895</v>
      </c>
      <c r="D884" s="11" t="s">
        <v>9</v>
      </c>
      <c r="E884" s="12">
        <v>40</v>
      </c>
      <c r="F884" s="11" t="s">
        <v>15</v>
      </c>
      <c r="G884" s="12">
        <v>1</v>
      </c>
      <c r="H884" s="9">
        <v>500</v>
      </c>
      <c r="I884" s="9">
        <f>sales[[#This Row],[Quantity]]*sales[[#This Row],[Price per Unit]]</f>
        <v>500</v>
      </c>
      <c r="J884" s="9">
        <f>sales[[#This Row],[Total_Sales]]*$O$6</f>
        <v>7.5</v>
      </c>
    </row>
    <row r="885" spans="1:10" x14ac:dyDescent="0.35">
      <c r="A885">
        <v>884</v>
      </c>
      <c r="B885" s="10">
        <v>45045</v>
      </c>
      <c r="C885" s="8" t="s">
        <v>896</v>
      </c>
      <c r="D885" s="11" t="s">
        <v>12</v>
      </c>
      <c r="E885" s="12">
        <v>26</v>
      </c>
      <c r="F885" s="11" t="s">
        <v>13</v>
      </c>
      <c r="G885" s="12">
        <v>2</v>
      </c>
      <c r="H885" s="9">
        <v>30</v>
      </c>
      <c r="I885" s="9">
        <f>sales[[#This Row],[Quantity]]*sales[[#This Row],[Price per Unit]]</f>
        <v>60</v>
      </c>
      <c r="J885" s="9">
        <f>sales[[#This Row],[Total_Sales]]*$O$6</f>
        <v>0.89999999999999991</v>
      </c>
    </row>
    <row r="886" spans="1:10" x14ac:dyDescent="0.35">
      <c r="A886">
        <v>885</v>
      </c>
      <c r="B886" s="10">
        <v>44988</v>
      </c>
      <c r="C886" s="8" t="s">
        <v>897</v>
      </c>
      <c r="D886" s="11" t="s">
        <v>12</v>
      </c>
      <c r="E886" s="12">
        <v>52</v>
      </c>
      <c r="F886" s="11" t="s">
        <v>13</v>
      </c>
      <c r="G886" s="12">
        <v>4</v>
      </c>
      <c r="H886" s="9">
        <v>30</v>
      </c>
      <c r="I886" s="9">
        <f>sales[[#This Row],[Quantity]]*sales[[#This Row],[Price per Unit]]</f>
        <v>120</v>
      </c>
      <c r="J886" s="9">
        <f>sales[[#This Row],[Total_Sales]]*$O$6</f>
        <v>1.7999999999999998</v>
      </c>
    </row>
    <row r="887" spans="1:10" x14ac:dyDescent="0.35">
      <c r="A887">
        <v>886</v>
      </c>
      <c r="B887" s="10">
        <v>45025</v>
      </c>
      <c r="C887" s="8" t="s">
        <v>898</v>
      </c>
      <c r="D887" s="11" t="s">
        <v>9</v>
      </c>
      <c r="E887" s="12">
        <v>37</v>
      </c>
      <c r="F887" s="11" t="s">
        <v>15</v>
      </c>
      <c r="G887" s="12">
        <v>3</v>
      </c>
      <c r="H887" s="9">
        <v>300</v>
      </c>
      <c r="I887" s="9">
        <f>sales[[#This Row],[Quantity]]*sales[[#This Row],[Price per Unit]]</f>
        <v>900</v>
      </c>
      <c r="J887" s="9">
        <f>sales[[#This Row],[Total_Sales]]*$O$6</f>
        <v>13.5</v>
      </c>
    </row>
    <row r="888" spans="1:10" x14ac:dyDescent="0.35">
      <c r="A888">
        <v>887</v>
      </c>
      <c r="B888" s="10">
        <v>45088</v>
      </c>
      <c r="C888" s="8" t="s">
        <v>899</v>
      </c>
      <c r="D888" s="11" t="s">
        <v>9</v>
      </c>
      <c r="E888" s="12">
        <v>59</v>
      </c>
      <c r="F888" s="11" t="s">
        <v>13</v>
      </c>
      <c r="G888" s="12">
        <v>4</v>
      </c>
      <c r="H888" s="9">
        <v>25</v>
      </c>
      <c r="I888" s="9">
        <f>sales[[#This Row],[Quantity]]*sales[[#This Row],[Price per Unit]]</f>
        <v>100</v>
      </c>
      <c r="J888" s="9">
        <f>sales[[#This Row],[Total_Sales]]*$O$6</f>
        <v>1.5</v>
      </c>
    </row>
    <row r="889" spans="1:10" x14ac:dyDescent="0.35">
      <c r="A889">
        <v>888</v>
      </c>
      <c r="B889" s="10">
        <v>44988</v>
      </c>
      <c r="C889" s="8" t="s">
        <v>900</v>
      </c>
      <c r="D889" s="11" t="s">
        <v>12</v>
      </c>
      <c r="E889" s="12">
        <v>52</v>
      </c>
      <c r="F889" s="11" t="s">
        <v>15</v>
      </c>
      <c r="G889" s="12">
        <v>4</v>
      </c>
      <c r="H889" s="9">
        <v>25</v>
      </c>
      <c r="I889" s="9">
        <f>sales[[#This Row],[Quantity]]*sales[[#This Row],[Price per Unit]]</f>
        <v>100</v>
      </c>
      <c r="J889" s="9">
        <f>sales[[#This Row],[Total_Sales]]*$O$6</f>
        <v>1.5</v>
      </c>
    </row>
    <row r="890" spans="1:10" x14ac:dyDescent="0.35">
      <c r="A890">
        <v>889</v>
      </c>
      <c r="B890" s="10">
        <v>45201</v>
      </c>
      <c r="C890" s="8" t="s">
        <v>901</v>
      </c>
      <c r="D890" s="11" t="s">
        <v>12</v>
      </c>
      <c r="E890" s="12">
        <v>35</v>
      </c>
      <c r="F890" s="11" t="s">
        <v>15</v>
      </c>
      <c r="G890" s="12">
        <v>1</v>
      </c>
      <c r="H890" s="9">
        <v>50</v>
      </c>
      <c r="I890" s="9">
        <f>sales[[#This Row],[Quantity]]*sales[[#This Row],[Price per Unit]]</f>
        <v>50</v>
      </c>
      <c r="J890" s="9">
        <f>sales[[#This Row],[Total_Sales]]*$O$6</f>
        <v>0.75</v>
      </c>
    </row>
    <row r="891" spans="1:10" x14ac:dyDescent="0.35">
      <c r="A891">
        <v>890</v>
      </c>
      <c r="B891" s="10">
        <v>45280</v>
      </c>
      <c r="C891" s="8" t="s">
        <v>902</v>
      </c>
      <c r="D891" s="11" t="s">
        <v>9</v>
      </c>
      <c r="E891" s="12">
        <v>34</v>
      </c>
      <c r="F891" s="11" t="s">
        <v>15</v>
      </c>
      <c r="G891" s="12">
        <v>2</v>
      </c>
      <c r="H891" s="9">
        <v>25</v>
      </c>
      <c r="I891" s="9">
        <f>sales[[#This Row],[Quantity]]*sales[[#This Row],[Price per Unit]]</f>
        <v>50</v>
      </c>
      <c r="J891" s="9">
        <f>sales[[#This Row],[Total_Sales]]*$O$6</f>
        <v>0.75</v>
      </c>
    </row>
    <row r="892" spans="1:10" x14ac:dyDescent="0.35">
      <c r="A892">
        <v>891</v>
      </c>
      <c r="B892" s="10">
        <v>45021</v>
      </c>
      <c r="C892" s="8" t="s">
        <v>903</v>
      </c>
      <c r="D892" s="11" t="s">
        <v>9</v>
      </c>
      <c r="E892" s="12">
        <v>41</v>
      </c>
      <c r="F892" s="11" t="s">
        <v>15</v>
      </c>
      <c r="G892" s="12">
        <v>3</v>
      </c>
      <c r="H892" s="9">
        <v>300</v>
      </c>
      <c r="I892" s="9">
        <f>sales[[#This Row],[Quantity]]*sales[[#This Row],[Price per Unit]]</f>
        <v>900</v>
      </c>
      <c r="J892" s="9">
        <f>sales[[#This Row],[Total_Sales]]*$O$6</f>
        <v>13.5</v>
      </c>
    </row>
    <row r="893" spans="1:10" x14ac:dyDescent="0.35">
      <c r="A893">
        <v>892</v>
      </c>
      <c r="B893" s="10">
        <v>45025</v>
      </c>
      <c r="C893" s="8" t="s">
        <v>904</v>
      </c>
      <c r="D893" s="11" t="s">
        <v>9</v>
      </c>
      <c r="E893" s="12">
        <v>20</v>
      </c>
      <c r="F893" s="11" t="s">
        <v>15</v>
      </c>
      <c r="G893" s="12">
        <v>1</v>
      </c>
      <c r="H893" s="9">
        <v>50</v>
      </c>
      <c r="I893" s="9">
        <f>sales[[#This Row],[Quantity]]*sales[[#This Row],[Price per Unit]]</f>
        <v>50</v>
      </c>
      <c r="J893" s="9">
        <f>sales[[#This Row],[Total_Sales]]*$O$6</f>
        <v>0.75</v>
      </c>
    </row>
    <row r="894" spans="1:10" x14ac:dyDescent="0.35">
      <c r="A894">
        <v>893</v>
      </c>
      <c r="B894" s="10">
        <v>45037</v>
      </c>
      <c r="C894" s="8" t="s">
        <v>905</v>
      </c>
      <c r="D894" s="11" t="s">
        <v>9</v>
      </c>
      <c r="E894" s="12">
        <v>49</v>
      </c>
      <c r="F894" s="11" t="s">
        <v>15</v>
      </c>
      <c r="G894" s="12">
        <v>1</v>
      </c>
      <c r="H894" s="9">
        <v>50</v>
      </c>
      <c r="I894" s="9">
        <f>sales[[#This Row],[Quantity]]*sales[[#This Row],[Price per Unit]]</f>
        <v>50</v>
      </c>
      <c r="J894" s="9">
        <f>sales[[#This Row],[Total_Sales]]*$O$6</f>
        <v>0.75</v>
      </c>
    </row>
    <row r="895" spans="1:10" x14ac:dyDescent="0.35">
      <c r="A895">
        <v>894</v>
      </c>
      <c r="B895" s="10">
        <v>45174</v>
      </c>
      <c r="C895" s="8" t="s">
        <v>906</v>
      </c>
      <c r="D895" s="11" t="s">
        <v>9</v>
      </c>
      <c r="E895" s="12">
        <v>52</v>
      </c>
      <c r="F895" s="11" t="s">
        <v>15</v>
      </c>
      <c r="G895" s="12">
        <v>1</v>
      </c>
      <c r="H895" s="9">
        <v>30</v>
      </c>
      <c r="I895" s="9">
        <f>sales[[#This Row],[Quantity]]*sales[[#This Row],[Price per Unit]]</f>
        <v>30</v>
      </c>
      <c r="J895" s="9">
        <f>sales[[#This Row],[Total_Sales]]*$O$6</f>
        <v>0.44999999999999996</v>
      </c>
    </row>
    <row r="896" spans="1:10" x14ac:dyDescent="0.35">
      <c r="A896">
        <v>895</v>
      </c>
      <c r="B896" s="10">
        <v>45068</v>
      </c>
      <c r="C896" s="8" t="s">
        <v>907</v>
      </c>
      <c r="D896" s="11" t="s">
        <v>12</v>
      </c>
      <c r="E896" s="12">
        <v>55</v>
      </c>
      <c r="F896" s="11" t="s">
        <v>13</v>
      </c>
      <c r="G896" s="12">
        <v>4</v>
      </c>
      <c r="H896" s="9">
        <v>30</v>
      </c>
      <c r="I896" s="9">
        <f>sales[[#This Row],[Quantity]]*sales[[#This Row],[Price per Unit]]</f>
        <v>120</v>
      </c>
      <c r="J896" s="9">
        <f>sales[[#This Row],[Total_Sales]]*$O$6</f>
        <v>1.7999999999999998</v>
      </c>
    </row>
    <row r="897" spans="1:10" x14ac:dyDescent="0.35">
      <c r="A897">
        <v>896</v>
      </c>
      <c r="B897" s="10">
        <v>45228</v>
      </c>
      <c r="C897" s="8" t="s">
        <v>908</v>
      </c>
      <c r="D897" s="11" t="s">
        <v>12</v>
      </c>
      <c r="E897" s="12">
        <v>30</v>
      </c>
      <c r="F897" s="11" t="s">
        <v>15</v>
      </c>
      <c r="G897" s="12">
        <v>2</v>
      </c>
      <c r="H897" s="9">
        <v>25</v>
      </c>
      <c r="I897" s="9">
        <f>sales[[#This Row],[Quantity]]*sales[[#This Row],[Price per Unit]]</f>
        <v>50</v>
      </c>
      <c r="J897" s="9">
        <f>sales[[#This Row],[Total_Sales]]*$O$6</f>
        <v>0.75</v>
      </c>
    </row>
    <row r="898" spans="1:10" x14ac:dyDescent="0.35">
      <c r="A898">
        <v>897</v>
      </c>
      <c r="B898" s="10">
        <v>45195</v>
      </c>
      <c r="C898" s="8" t="s">
        <v>909</v>
      </c>
      <c r="D898" s="11" t="s">
        <v>12</v>
      </c>
      <c r="E898" s="12">
        <v>64</v>
      </c>
      <c r="F898" s="11" t="s">
        <v>15</v>
      </c>
      <c r="G898" s="12">
        <v>2</v>
      </c>
      <c r="H898" s="9">
        <v>50</v>
      </c>
      <c r="I898" s="9">
        <f>sales[[#This Row],[Quantity]]*sales[[#This Row],[Price per Unit]]</f>
        <v>100</v>
      </c>
      <c r="J898" s="9">
        <f>sales[[#This Row],[Total_Sales]]*$O$6</f>
        <v>1.5</v>
      </c>
    </row>
    <row r="899" spans="1:10" x14ac:dyDescent="0.35">
      <c r="A899">
        <v>898</v>
      </c>
      <c r="B899" s="10">
        <v>45232</v>
      </c>
      <c r="C899" s="8" t="s">
        <v>910</v>
      </c>
      <c r="D899" s="11" t="s">
        <v>12</v>
      </c>
      <c r="E899" s="12">
        <v>42</v>
      </c>
      <c r="F899" s="11" t="s">
        <v>13</v>
      </c>
      <c r="G899" s="12">
        <v>3</v>
      </c>
      <c r="H899" s="9">
        <v>30</v>
      </c>
      <c r="I899" s="9">
        <f>sales[[#This Row],[Quantity]]*sales[[#This Row],[Price per Unit]]</f>
        <v>90</v>
      </c>
      <c r="J899" s="9">
        <f>sales[[#This Row],[Total_Sales]]*$O$6</f>
        <v>1.3499999999999999</v>
      </c>
    </row>
    <row r="900" spans="1:10" x14ac:dyDescent="0.35">
      <c r="A900">
        <v>899</v>
      </c>
      <c r="B900" s="10">
        <v>45071</v>
      </c>
      <c r="C900" s="8" t="s">
        <v>911</v>
      </c>
      <c r="D900" s="11" t="s">
        <v>9</v>
      </c>
      <c r="E900" s="12">
        <v>26</v>
      </c>
      <c r="F900" s="11" t="s">
        <v>13</v>
      </c>
      <c r="G900" s="12">
        <v>2</v>
      </c>
      <c r="H900" s="9">
        <v>300</v>
      </c>
      <c r="I900" s="9">
        <f>sales[[#This Row],[Quantity]]*sales[[#This Row],[Price per Unit]]</f>
        <v>600</v>
      </c>
      <c r="J900" s="9">
        <f>sales[[#This Row],[Total_Sales]]*$O$6</f>
        <v>9</v>
      </c>
    </row>
    <row r="901" spans="1:10" x14ac:dyDescent="0.35">
      <c r="A901">
        <v>900</v>
      </c>
      <c r="B901" s="10">
        <v>44978</v>
      </c>
      <c r="C901" s="8" t="s">
        <v>912</v>
      </c>
      <c r="D901" s="11" t="s">
        <v>9</v>
      </c>
      <c r="E901" s="12">
        <v>21</v>
      </c>
      <c r="F901" s="11" t="s">
        <v>13</v>
      </c>
      <c r="G901" s="12">
        <v>2</v>
      </c>
      <c r="H901" s="9">
        <v>30</v>
      </c>
      <c r="I901" s="9">
        <f>sales[[#This Row],[Quantity]]*sales[[#This Row],[Price per Unit]]</f>
        <v>60</v>
      </c>
      <c r="J901" s="9">
        <f>sales[[#This Row],[Total_Sales]]*$O$6</f>
        <v>0.89999999999999991</v>
      </c>
    </row>
    <row r="902" spans="1:10" x14ac:dyDescent="0.35">
      <c r="A902">
        <v>901</v>
      </c>
      <c r="B902" s="10">
        <v>45026</v>
      </c>
      <c r="C902" s="8" t="s">
        <v>913</v>
      </c>
      <c r="D902" s="11" t="s">
        <v>9</v>
      </c>
      <c r="E902" s="12">
        <v>31</v>
      </c>
      <c r="F902" s="11" t="s">
        <v>15</v>
      </c>
      <c r="G902" s="12">
        <v>1</v>
      </c>
      <c r="H902" s="9">
        <v>30</v>
      </c>
      <c r="I902" s="9">
        <f>sales[[#This Row],[Quantity]]*sales[[#This Row],[Price per Unit]]</f>
        <v>30</v>
      </c>
      <c r="J902" s="9">
        <f>sales[[#This Row],[Total_Sales]]*$O$6</f>
        <v>0.44999999999999996</v>
      </c>
    </row>
    <row r="903" spans="1:10" x14ac:dyDescent="0.35">
      <c r="A903">
        <v>902</v>
      </c>
      <c r="B903" s="10">
        <v>45078</v>
      </c>
      <c r="C903" s="8" t="s">
        <v>914</v>
      </c>
      <c r="D903" s="11" t="s">
        <v>12</v>
      </c>
      <c r="E903" s="12">
        <v>54</v>
      </c>
      <c r="F903" s="11" t="s">
        <v>10</v>
      </c>
      <c r="G903" s="12">
        <v>1</v>
      </c>
      <c r="H903" s="9">
        <v>50</v>
      </c>
      <c r="I903" s="9">
        <f>sales[[#This Row],[Quantity]]*sales[[#This Row],[Price per Unit]]</f>
        <v>50</v>
      </c>
      <c r="J903" s="9">
        <f>sales[[#This Row],[Total_Sales]]*$O$6</f>
        <v>0.75</v>
      </c>
    </row>
    <row r="904" spans="1:10" x14ac:dyDescent="0.35">
      <c r="A904">
        <v>903</v>
      </c>
      <c r="B904" s="10">
        <v>45043</v>
      </c>
      <c r="C904" s="8" t="s">
        <v>915</v>
      </c>
      <c r="D904" s="11" t="s">
        <v>12</v>
      </c>
      <c r="E904" s="12">
        <v>51</v>
      </c>
      <c r="F904" s="11" t="s">
        <v>10</v>
      </c>
      <c r="G904" s="12">
        <v>4</v>
      </c>
      <c r="H904" s="9">
        <v>50</v>
      </c>
      <c r="I904" s="9">
        <f>sales[[#This Row],[Quantity]]*sales[[#This Row],[Price per Unit]]</f>
        <v>200</v>
      </c>
      <c r="J904" s="9">
        <f>sales[[#This Row],[Total_Sales]]*$O$6</f>
        <v>3</v>
      </c>
    </row>
    <row r="905" spans="1:10" x14ac:dyDescent="0.35">
      <c r="A905">
        <v>904</v>
      </c>
      <c r="B905" s="10">
        <v>45111</v>
      </c>
      <c r="C905" s="8" t="s">
        <v>916</v>
      </c>
      <c r="D905" s="11" t="s">
        <v>9</v>
      </c>
      <c r="E905" s="12">
        <v>28</v>
      </c>
      <c r="F905" s="11" t="s">
        <v>13</v>
      </c>
      <c r="G905" s="12">
        <v>1</v>
      </c>
      <c r="H905" s="9">
        <v>500</v>
      </c>
      <c r="I905" s="9">
        <f>sales[[#This Row],[Quantity]]*sales[[#This Row],[Price per Unit]]</f>
        <v>500</v>
      </c>
      <c r="J905" s="9">
        <f>sales[[#This Row],[Total_Sales]]*$O$6</f>
        <v>7.5</v>
      </c>
    </row>
    <row r="906" spans="1:10" x14ac:dyDescent="0.35">
      <c r="A906">
        <v>905</v>
      </c>
      <c r="B906" s="10">
        <v>45018</v>
      </c>
      <c r="C906" s="8" t="s">
        <v>917</v>
      </c>
      <c r="D906" s="11" t="s">
        <v>9</v>
      </c>
      <c r="E906" s="12">
        <v>58</v>
      </c>
      <c r="F906" s="11" t="s">
        <v>10</v>
      </c>
      <c r="G906" s="12">
        <v>1</v>
      </c>
      <c r="H906" s="9">
        <v>300</v>
      </c>
      <c r="I906" s="9">
        <f>sales[[#This Row],[Quantity]]*sales[[#This Row],[Price per Unit]]</f>
        <v>300</v>
      </c>
      <c r="J906" s="9">
        <f>sales[[#This Row],[Total_Sales]]*$O$6</f>
        <v>4.5</v>
      </c>
    </row>
    <row r="907" spans="1:10" x14ac:dyDescent="0.35">
      <c r="A907">
        <v>906</v>
      </c>
      <c r="B907" s="10">
        <v>45081</v>
      </c>
      <c r="C907" s="8" t="s">
        <v>918</v>
      </c>
      <c r="D907" s="11" t="s">
        <v>12</v>
      </c>
      <c r="E907" s="12">
        <v>20</v>
      </c>
      <c r="F907" s="11" t="s">
        <v>13</v>
      </c>
      <c r="G907" s="12">
        <v>1</v>
      </c>
      <c r="H907" s="9">
        <v>50</v>
      </c>
      <c r="I907" s="9">
        <f>sales[[#This Row],[Quantity]]*sales[[#This Row],[Price per Unit]]</f>
        <v>50</v>
      </c>
      <c r="J907" s="9">
        <f>sales[[#This Row],[Total_Sales]]*$O$6</f>
        <v>0.75</v>
      </c>
    </row>
    <row r="908" spans="1:10" x14ac:dyDescent="0.35">
      <c r="A908">
        <v>907</v>
      </c>
      <c r="B908" s="10">
        <v>44934</v>
      </c>
      <c r="C908" s="8" t="s">
        <v>919</v>
      </c>
      <c r="D908" s="11" t="s">
        <v>12</v>
      </c>
      <c r="E908" s="12">
        <v>45</v>
      </c>
      <c r="F908" s="11" t="s">
        <v>15</v>
      </c>
      <c r="G908" s="12">
        <v>1</v>
      </c>
      <c r="H908" s="9">
        <v>25</v>
      </c>
      <c r="I908" s="9">
        <f>sales[[#This Row],[Quantity]]*sales[[#This Row],[Price per Unit]]</f>
        <v>25</v>
      </c>
      <c r="J908" s="9">
        <f>sales[[#This Row],[Total_Sales]]*$O$6</f>
        <v>0.375</v>
      </c>
    </row>
    <row r="909" spans="1:10" x14ac:dyDescent="0.35">
      <c r="A909">
        <v>908</v>
      </c>
      <c r="B909" s="10">
        <v>45289</v>
      </c>
      <c r="C909" s="8" t="s">
        <v>920</v>
      </c>
      <c r="D909" s="11" t="s">
        <v>9</v>
      </c>
      <c r="E909" s="12">
        <v>46</v>
      </c>
      <c r="F909" s="11" t="s">
        <v>10</v>
      </c>
      <c r="G909" s="12">
        <v>4</v>
      </c>
      <c r="H909" s="9">
        <v>300</v>
      </c>
      <c r="I909" s="9">
        <f>sales[[#This Row],[Quantity]]*sales[[#This Row],[Price per Unit]]</f>
        <v>1200</v>
      </c>
      <c r="J909" s="9">
        <f>sales[[#This Row],[Total_Sales]]*$O$6</f>
        <v>18</v>
      </c>
    </row>
    <row r="910" spans="1:10" x14ac:dyDescent="0.35">
      <c r="A910">
        <v>909</v>
      </c>
      <c r="B910" s="10">
        <v>45200</v>
      </c>
      <c r="C910" s="8" t="s">
        <v>921</v>
      </c>
      <c r="D910" s="11" t="s">
        <v>9</v>
      </c>
      <c r="E910" s="12">
        <v>26</v>
      </c>
      <c r="F910" s="11" t="s">
        <v>15</v>
      </c>
      <c r="G910" s="12">
        <v>1</v>
      </c>
      <c r="H910" s="9">
        <v>300</v>
      </c>
      <c r="I910" s="9">
        <f>sales[[#This Row],[Quantity]]*sales[[#This Row],[Price per Unit]]</f>
        <v>300</v>
      </c>
      <c r="J910" s="9">
        <f>sales[[#This Row],[Total_Sales]]*$O$6</f>
        <v>4.5</v>
      </c>
    </row>
    <row r="911" spans="1:10" x14ac:dyDescent="0.35">
      <c r="A911">
        <v>910</v>
      </c>
      <c r="B911" s="10">
        <v>44991</v>
      </c>
      <c r="C911" s="8" t="s">
        <v>922</v>
      </c>
      <c r="D911" s="11" t="s">
        <v>12</v>
      </c>
      <c r="E911" s="12">
        <v>20</v>
      </c>
      <c r="F911" s="11" t="s">
        <v>10</v>
      </c>
      <c r="G911" s="12">
        <v>3</v>
      </c>
      <c r="H911" s="9">
        <v>50</v>
      </c>
      <c r="I911" s="9">
        <f>sales[[#This Row],[Quantity]]*sales[[#This Row],[Price per Unit]]</f>
        <v>150</v>
      </c>
      <c r="J911" s="9">
        <f>sales[[#This Row],[Total_Sales]]*$O$6</f>
        <v>2.25</v>
      </c>
    </row>
    <row r="912" spans="1:10" x14ac:dyDescent="0.35">
      <c r="A912">
        <v>911</v>
      </c>
      <c r="B912" s="10">
        <v>45067</v>
      </c>
      <c r="C912" s="8" t="s">
        <v>923</v>
      </c>
      <c r="D912" s="11" t="s">
        <v>9</v>
      </c>
      <c r="E912" s="12">
        <v>42</v>
      </c>
      <c r="F912" s="11" t="s">
        <v>15</v>
      </c>
      <c r="G912" s="12">
        <v>3</v>
      </c>
      <c r="H912" s="9">
        <v>300</v>
      </c>
      <c r="I912" s="9">
        <f>sales[[#This Row],[Quantity]]*sales[[#This Row],[Price per Unit]]</f>
        <v>900</v>
      </c>
      <c r="J912" s="9">
        <f>sales[[#This Row],[Total_Sales]]*$O$6</f>
        <v>13.5</v>
      </c>
    </row>
    <row r="913" spans="1:10" x14ac:dyDescent="0.35">
      <c r="A913">
        <v>912</v>
      </c>
      <c r="B913" s="10">
        <v>44950</v>
      </c>
      <c r="C913" s="8" t="s">
        <v>924</v>
      </c>
      <c r="D913" s="11" t="s">
        <v>9</v>
      </c>
      <c r="E913" s="12">
        <v>51</v>
      </c>
      <c r="F913" s="11" t="s">
        <v>10</v>
      </c>
      <c r="G913" s="12">
        <v>3</v>
      </c>
      <c r="H913" s="9">
        <v>50</v>
      </c>
      <c r="I913" s="9">
        <f>sales[[#This Row],[Quantity]]*sales[[#This Row],[Price per Unit]]</f>
        <v>150</v>
      </c>
      <c r="J913" s="9">
        <f>sales[[#This Row],[Total_Sales]]*$O$6</f>
        <v>2.25</v>
      </c>
    </row>
    <row r="914" spans="1:10" x14ac:dyDescent="0.35">
      <c r="A914">
        <v>913</v>
      </c>
      <c r="B914" s="10">
        <v>44954</v>
      </c>
      <c r="C914" s="8" t="s">
        <v>925</v>
      </c>
      <c r="D914" s="11" t="s">
        <v>9</v>
      </c>
      <c r="E914" s="12">
        <v>29</v>
      </c>
      <c r="F914" s="11" t="s">
        <v>15</v>
      </c>
      <c r="G914" s="12">
        <v>3</v>
      </c>
      <c r="H914" s="9">
        <v>30</v>
      </c>
      <c r="I914" s="9">
        <f>sales[[#This Row],[Quantity]]*sales[[#This Row],[Price per Unit]]</f>
        <v>90</v>
      </c>
      <c r="J914" s="9">
        <f>sales[[#This Row],[Total_Sales]]*$O$6</f>
        <v>1.3499999999999999</v>
      </c>
    </row>
    <row r="915" spans="1:10" x14ac:dyDescent="0.35">
      <c r="A915">
        <v>914</v>
      </c>
      <c r="B915" s="10">
        <v>45210</v>
      </c>
      <c r="C915" s="8" t="s">
        <v>926</v>
      </c>
      <c r="D915" s="11" t="s">
        <v>12</v>
      </c>
      <c r="E915" s="12">
        <v>59</v>
      </c>
      <c r="F915" s="11" t="s">
        <v>15</v>
      </c>
      <c r="G915" s="12">
        <v>1</v>
      </c>
      <c r="H915" s="9">
        <v>500</v>
      </c>
      <c r="I915" s="9">
        <f>sales[[#This Row],[Quantity]]*sales[[#This Row],[Price per Unit]]</f>
        <v>500</v>
      </c>
      <c r="J915" s="9">
        <f>sales[[#This Row],[Total_Sales]]*$O$6</f>
        <v>7.5</v>
      </c>
    </row>
    <row r="916" spans="1:10" x14ac:dyDescent="0.35">
      <c r="A916">
        <v>915</v>
      </c>
      <c r="B916" s="10">
        <v>45076</v>
      </c>
      <c r="C916" s="8" t="s">
        <v>927</v>
      </c>
      <c r="D916" s="11" t="s">
        <v>12</v>
      </c>
      <c r="E916" s="12">
        <v>26</v>
      </c>
      <c r="F916" s="11" t="s">
        <v>10</v>
      </c>
      <c r="G916" s="12">
        <v>3</v>
      </c>
      <c r="H916" s="9">
        <v>30</v>
      </c>
      <c r="I916" s="9">
        <f>sales[[#This Row],[Quantity]]*sales[[#This Row],[Price per Unit]]</f>
        <v>90</v>
      </c>
      <c r="J916" s="9">
        <f>sales[[#This Row],[Total_Sales]]*$O$6</f>
        <v>1.3499999999999999</v>
      </c>
    </row>
    <row r="917" spans="1:10" x14ac:dyDescent="0.35">
      <c r="A917">
        <v>916</v>
      </c>
      <c r="B917" s="10">
        <v>45284</v>
      </c>
      <c r="C917" s="8" t="s">
        <v>928</v>
      </c>
      <c r="D917" s="11" t="s">
        <v>12</v>
      </c>
      <c r="E917" s="12">
        <v>32</v>
      </c>
      <c r="F917" s="11" t="s">
        <v>15</v>
      </c>
      <c r="G917" s="12">
        <v>1</v>
      </c>
      <c r="H917" s="9">
        <v>50</v>
      </c>
      <c r="I917" s="9">
        <f>sales[[#This Row],[Quantity]]*sales[[#This Row],[Price per Unit]]</f>
        <v>50</v>
      </c>
      <c r="J917" s="9">
        <f>sales[[#This Row],[Total_Sales]]*$O$6</f>
        <v>0.75</v>
      </c>
    </row>
    <row r="918" spans="1:10" x14ac:dyDescent="0.35">
      <c r="A918">
        <v>917</v>
      </c>
      <c r="B918" s="10">
        <v>44991</v>
      </c>
      <c r="C918" s="8" t="s">
        <v>929</v>
      </c>
      <c r="D918" s="11" t="s">
        <v>12</v>
      </c>
      <c r="E918" s="12">
        <v>57</v>
      </c>
      <c r="F918" s="11" t="s">
        <v>15</v>
      </c>
      <c r="G918" s="12">
        <v>4</v>
      </c>
      <c r="H918" s="9">
        <v>50</v>
      </c>
      <c r="I918" s="9">
        <f>sales[[#This Row],[Quantity]]*sales[[#This Row],[Price per Unit]]</f>
        <v>200</v>
      </c>
      <c r="J918" s="9">
        <f>sales[[#This Row],[Total_Sales]]*$O$6</f>
        <v>3</v>
      </c>
    </row>
    <row r="919" spans="1:10" x14ac:dyDescent="0.35">
      <c r="A919">
        <v>918</v>
      </c>
      <c r="B919" s="10">
        <v>45253</v>
      </c>
      <c r="C919" s="8" t="s">
        <v>930</v>
      </c>
      <c r="D919" s="11" t="s">
        <v>12</v>
      </c>
      <c r="E919" s="12">
        <v>42</v>
      </c>
      <c r="F919" s="11" t="s">
        <v>15</v>
      </c>
      <c r="G919" s="12">
        <v>3</v>
      </c>
      <c r="H919" s="9">
        <v>30</v>
      </c>
      <c r="I919" s="9">
        <f>sales[[#This Row],[Quantity]]*sales[[#This Row],[Price per Unit]]</f>
        <v>90</v>
      </c>
      <c r="J919" s="9">
        <f>sales[[#This Row],[Total_Sales]]*$O$6</f>
        <v>1.3499999999999999</v>
      </c>
    </row>
    <row r="920" spans="1:10" x14ac:dyDescent="0.35">
      <c r="A920">
        <v>919</v>
      </c>
      <c r="B920" s="10">
        <v>45178</v>
      </c>
      <c r="C920" s="8" t="s">
        <v>931</v>
      </c>
      <c r="D920" s="11" t="s">
        <v>12</v>
      </c>
      <c r="E920" s="12">
        <v>22</v>
      </c>
      <c r="F920" s="11" t="s">
        <v>10</v>
      </c>
      <c r="G920" s="12">
        <v>2</v>
      </c>
      <c r="H920" s="9">
        <v>25</v>
      </c>
      <c r="I920" s="9">
        <f>sales[[#This Row],[Quantity]]*sales[[#This Row],[Price per Unit]]</f>
        <v>50</v>
      </c>
      <c r="J920" s="9">
        <f>sales[[#This Row],[Total_Sales]]*$O$6</f>
        <v>0.75</v>
      </c>
    </row>
    <row r="921" spans="1:10" x14ac:dyDescent="0.35">
      <c r="A921">
        <v>920</v>
      </c>
      <c r="B921" s="10">
        <v>44979</v>
      </c>
      <c r="C921" s="8" t="s">
        <v>932</v>
      </c>
      <c r="D921" s="11" t="s">
        <v>12</v>
      </c>
      <c r="E921" s="12">
        <v>28</v>
      </c>
      <c r="F921" s="11" t="s">
        <v>10</v>
      </c>
      <c r="G921" s="12">
        <v>3</v>
      </c>
      <c r="H921" s="9">
        <v>25</v>
      </c>
      <c r="I921" s="9">
        <f>sales[[#This Row],[Quantity]]*sales[[#This Row],[Price per Unit]]</f>
        <v>75</v>
      </c>
      <c r="J921" s="9">
        <f>sales[[#This Row],[Total_Sales]]*$O$6</f>
        <v>1.125</v>
      </c>
    </row>
    <row r="922" spans="1:10" x14ac:dyDescent="0.35">
      <c r="A922">
        <v>921</v>
      </c>
      <c r="B922" s="10">
        <v>44933</v>
      </c>
      <c r="C922" s="8" t="s">
        <v>933</v>
      </c>
      <c r="D922" s="11" t="s">
        <v>9</v>
      </c>
      <c r="E922" s="12">
        <v>51</v>
      </c>
      <c r="F922" s="11" t="s">
        <v>15</v>
      </c>
      <c r="G922" s="12">
        <v>3</v>
      </c>
      <c r="H922" s="9">
        <v>25</v>
      </c>
      <c r="I922" s="9">
        <f>sales[[#This Row],[Quantity]]*sales[[#This Row],[Price per Unit]]</f>
        <v>75</v>
      </c>
      <c r="J922" s="9">
        <f>sales[[#This Row],[Total_Sales]]*$O$6</f>
        <v>1.125</v>
      </c>
    </row>
    <row r="923" spans="1:10" x14ac:dyDescent="0.35">
      <c r="A923">
        <v>922</v>
      </c>
      <c r="B923" s="10">
        <v>45220</v>
      </c>
      <c r="C923" s="8" t="s">
        <v>934</v>
      </c>
      <c r="D923" s="11" t="s">
        <v>9</v>
      </c>
      <c r="E923" s="12">
        <v>41</v>
      </c>
      <c r="F923" s="11" t="s">
        <v>15</v>
      </c>
      <c r="G923" s="12">
        <v>1</v>
      </c>
      <c r="H923" s="9">
        <v>50</v>
      </c>
      <c r="I923" s="9">
        <f>sales[[#This Row],[Quantity]]*sales[[#This Row],[Price per Unit]]</f>
        <v>50</v>
      </c>
      <c r="J923" s="9">
        <f>sales[[#This Row],[Total_Sales]]*$O$6</f>
        <v>0.75</v>
      </c>
    </row>
    <row r="924" spans="1:10" x14ac:dyDescent="0.35">
      <c r="A924">
        <v>923</v>
      </c>
      <c r="B924" s="10">
        <v>45072</v>
      </c>
      <c r="C924" s="8" t="s">
        <v>935</v>
      </c>
      <c r="D924" s="11" t="s">
        <v>9</v>
      </c>
      <c r="E924" s="12">
        <v>32</v>
      </c>
      <c r="F924" s="11" t="s">
        <v>10</v>
      </c>
      <c r="G924" s="12">
        <v>3</v>
      </c>
      <c r="H924" s="9">
        <v>300</v>
      </c>
      <c r="I924" s="9">
        <f>sales[[#This Row],[Quantity]]*sales[[#This Row],[Price per Unit]]</f>
        <v>900</v>
      </c>
      <c r="J924" s="9">
        <f>sales[[#This Row],[Total_Sales]]*$O$6</f>
        <v>13.5</v>
      </c>
    </row>
    <row r="925" spans="1:10" x14ac:dyDescent="0.35">
      <c r="A925">
        <v>924</v>
      </c>
      <c r="B925" s="10">
        <v>45167</v>
      </c>
      <c r="C925" s="8" t="s">
        <v>936</v>
      </c>
      <c r="D925" s="11" t="s">
        <v>9</v>
      </c>
      <c r="E925" s="12">
        <v>55</v>
      </c>
      <c r="F925" s="11" t="s">
        <v>10</v>
      </c>
      <c r="G925" s="12">
        <v>2</v>
      </c>
      <c r="H925" s="9">
        <v>50</v>
      </c>
      <c r="I925" s="9">
        <f>sales[[#This Row],[Quantity]]*sales[[#This Row],[Price per Unit]]</f>
        <v>100</v>
      </c>
      <c r="J925" s="9">
        <f>sales[[#This Row],[Total_Sales]]*$O$6</f>
        <v>1.5</v>
      </c>
    </row>
    <row r="926" spans="1:10" x14ac:dyDescent="0.35">
      <c r="A926">
        <v>925</v>
      </c>
      <c r="B926" s="10">
        <v>45172</v>
      </c>
      <c r="C926" s="8" t="s">
        <v>937</v>
      </c>
      <c r="D926" s="11" t="s">
        <v>9</v>
      </c>
      <c r="E926" s="12">
        <v>25</v>
      </c>
      <c r="F926" s="11" t="s">
        <v>15</v>
      </c>
      <c r="G926" s="12">
        <v>1</v>
      </c>
      <c r="H926" s="9">
        <v>300</v>
      </c>
      <c r="I926" s="9">
        <f>sales[[#This Row],[Quantity]]*sales[[#This Row],[Price per Unit]]</f>
        <v>300</v>
      </c>
      <c r="J926" s="9">
        <f>sales[[#This Row],[Total_Sales]]*$O$6</f>
        <v>4.5</v>
      </c>
    </row>
    <row r="927" spans="1:10" x14ac:dyDescent="0.35">
      <c r="A927">
        <v>926</v>
      </c>
      <c r="B927" s="10">
        <v>45152</v>
      </c>
      <c r="C927" s="8" t="s">
        <v>938</v>
      </c>
      <c r="D927" s="11" t="s">
        <v>9</v>
      </c>
      <c r="E927" s="12">
        <v>22</v>
      </c>
      <c r="F927" s="11" t="s">
        <v>15</v>
      </c>
      <c r="G927" s="12">
        <v>1</v>
      </c>
      <c r="H927" s="9">
        <v>30</v>
      </c>
      <c r="I927" s="9">
        <f>sales[[#This Row],[Quantity]]*sales[[#This Row],[Price per Unit]]</f>
        <v>30</v>
      </c>
      <c r="J927" s="9">
        <f>sales[[#This Row],[Total_Sales]]*$O$6</f>
        <v>0.44999999999999996</v>
      </c>
    </row>
    <row r="928" spans="1:10" x14ac:dyDescent="0.35">
      <c r="A928">
        <v>927</v>
      </c>
      <c r="B928" s="10">
        <v>45101</v>
      </c>
      <c r="C928" s="8" t="s">
        <v>939</v>
      </c>
      <c r="D928" s="11" t="s">
        <v>9</v>
      </c>
      <c r="E928" s="12">
        <v>43</v>
      </c>
      <c r="F928" s="11" t="s">
        <v>15</v>
      </c>
      <c r="G928" s="12">
        <v>4</v>
      </c>
      <c r="H928" s="9">
        <v>500</v>
      </c>
      <c r="I928" s="9">
        <f>sales[[#This Row],[Quantity]]*sales[[#This Row],[Price per Unit]]</f>
        <v>2000</v>
      </c>
      <c r="J928" s="9">
        <f>sales[[#This Row],[Total_Sales]]*$O$6</f>
        <v>30</v>
      </c>
    </row>
    <row r="929" spans="1:10" x14ac:dyDescent="0.35">
      <c r="A929">
        <v>928</v>
      </c>
      <c r="B929" s="10">
        <v>45021</v>
      </c>
      <c r="C929" s="8" t="s">
        <v>940</v>
      </c>
      <c r="D929" s="11" t="s">
        <v>12</v>
      </c>
      <c r="E929" s="12">
        <v>35</v>
      </c>
      <c r="F929" s="11" t="s">
        <v>13</v>
      </c>
      <c r="G929" s="12">
        <v>4</v>
      </c>
      <c r="H929" s="9">
        <v>300</v>
      </c>
      <c r="I929" s="9">
        <f>sales[[#This Row],[Quantity]]*sales[[#This Row],[Price per Unit]]</f>
        <v>1200</v>
      </c>
      <c r="J929" s="9">
        <f>sales[[#This Row],[Total_Sales]]*$O$6</f>
        <v>18</v>
      </c>
    </row>
    <row r="930" spans="1:10" x14ac:dyDescent="0.35">
      <c r="A930">
        <v>929</v>
      </c>
      <c r="B930" s="10">
        <v>44953</v>
      </c>
      <c r="C930" s="8" t="s">
        <v>941</v>
      </c>
      <c r="D930" s="11" t="s">
        <v>12</v>
      </c>
      <c r="E930" s="12">
        <v>23</v>
      </c>
      <c r="F930" s="11" t="s">
        <v>10</v>
      </c>
      <c r="G930" s="12">
        <v>3</v>
      </c>
      <c r="H930" s="9">
        <v>25</v>
      </c>
      <c r="I930" s="9">
        <f>sales[[#This Row],[Quantity]]*sales[[#This Row],[Price per Unit]]</f>
        <v>75</v>
      </c>
      <c r="J930" s="9">
        <f>sales[[#This Row],[Total_Sales]]*$O$6</f>
        <v>1.125</v>
      </c>
    </row>
    <row r="931" spans="1:10" x14ac:dyDescent="0.35">
      <c r="A931">
        <v>930</v>
      </c>
      <c r="B931" s="10">
        <v>45056</v>
      </c>
      <c r="C931" s="8" t="s">
        <v>942</v>
      </c>
      <c r="D931" s="11" t="s">
        <v>9</v>
      </c>
      <c r="E931" s="12">
        <v>54</v>
      </c>
      <c r="F931" s="11" t="s">
        <v>13</v>
      </c>
      <c r="G931" s="12">
        <v>4</v>
      </c>
      <c r="H931" s="9">
        <v>50</v>
      </c>
      <c r="I931" s="9">
        <f>sales[[#This Row],[Quantity]]*sales[[#This Row],[Price per Unit]]</f>
        <v>200</v>
      </c>
      <c r="J931" s="9">
        <f>sales[[#This Row],[Total_Sales]]*$O$6</f>
        <v>3</v>
      </c>
    </row>
    <row r="932" spans="1:10" x14ac:dyDescent="0.35">
      <c r="A932">
        <v>931</v>
      </c>
      <c r="B932" s="10">
        <v>45171</v>
      </c>
      <c r="C932" s="8" t="s">
        <v>943</v>
      </c>
      <c r="D932" s="11" t="s">
        <v>9</v>
      </c>
      <c r="E932" s="12">
        <v>30</v>
      </c>
      <c r="F932" s="11" t="s">
        <v>10</v>
      </c>
      <c r="G932" s="12">
        <v>4</v>
      </c>
      <c r="H932" s="9">
        <v>30</v>
      </c>
      <c r="I932" s="9">
        <f>sales[[#This Row],[Quantity]]*sales[[#This Row],[Price per Unit]]</f>
        <v>120</v>
      </c>
      <c r="J932" s="9">
        <f>sales[[#This Row],[Total_Sales]]*$O$6</f>
        <v>1.7999999999999998</v>
      </c>
    </row>
    <row r="933" spans="1:10" x14ac:dyDescent="0.35">
      <c r="A933">
        <v>932</v>
      </c>
      <c r="B933" s="10">
        <v>44985</v>
      </c>
      <c r="C933" s="8" t="s">
        <v>944</v>
      </c>
      <c r="D933" s="11" t="s">
        <v>12</v>
      </c>
      <c r="E933" s="12">
        <v>45</v>
      </c>
      <c r="F933" s="11" t="s">
        <v>10</v>
      </c>
      <c r="G933" s="12">
        <v>4</v>
      </c>
      <c r="H933" s="9">
        <v>25</v>
      </c>
      <c r="I933" s="9">
        <f>sales[[#This Row],[Quantity]]*sales[[#This Row],[Price per Unit]]</f>
        <v>100</v>
      </c>
      <c r="J933" s="9">
        <f>sales[[#This Row],[Total_Sales]]*$O$6</f>
        <v>1.5</v>
      </c>
    </row>
    <row r="934" spans="1:10" x14ac:dyDescent="0.35">
      <c r="A934">
        <v>933</v>
      </c>
      <c r="B934" s="10">
        <v>44960</v>
      </c>
      <c r="C934" s="8" t="s">
        <v>945</v>
      </c>
      <c r="D934" s="11" t="s">
        <v>9</v>
      </c>
      <c r="E934" s="12">
        <v>22</v>
      </c>
      <c r="F934" s="11" t="s">
        <v>10</v>
      </c>
      <c r="G934" s="12">
        <v>1</v>
      </c>
      <c r="H934" s="9">
        <v>30</v>
      </c>
      <c r="I934" s="9">
        <f>sales[[#This Row],[Quantity]]*sales[[#This Row],[Price per Unit]]</f>
        <v>30</v>
      </c>
      <c r="J934" s="9">
        <f>sales[[#This Row],[Total_Sales]]*$O$6</f>
        <v>0.44999999999999996</v>
      </c>
    </row>
    <row r="935" spans="1:10" x14ac:dyDescent="0.35">
      <c r="A935">
        <v>934</v>
      </c>
      <c r="B935" s="10">
        <v>45132</v>
      </c>
      <c r="C935" s="8" t="s">
        <v>946</v>
      </c>
      <c r="D935" s="11" t="s">
        <v>9</v>
      </c>
      <c r="E935" s="12">
        <v>30</v>
      </c>
      <c r="F935" s="11" t="s">
        <v>10</v>
      </c>
      <c r="G935" s="12">
        <v>1</v>
      </c>
      <c r="H935" s="9">
        <v>500</v>
      </c>
      <c r="I935" s="9">
        <f>sales[[#This Row],[Quantity]]*sales[[#This Row],[Price per Unit]]</f>
        <v>500</v>
      </c>
      <c r="J935" s="9">
        <f>sales[[#This Row],[Total_Sales]]*$O$6</f>
        <v>7.5</v>
      </c>
    </row>
    <row r="936" spans="1:10" x14ac:dyDescent="0.35">
      <c r="A936">
        <v>935</v>
      </c>
      <c r="B936" s="10">
        <v>45178</v>
      </c>
      <c r="C936" s="8" t="s">
        <v>947</v>
      </c>
      <c r="D936" s="11" t="s">
        <v>12</v>
      </c>
      <c r="E936" s="12">
        <v>34</v>
      </c>
      <c r="F936" s="11" t="s">
        <v>10</v>
      </c>
      <c r="G936" s="12">
        <v>1</v>
      </c>
      <c r="H936" s="9">
        <v>50</v>
      </c>
      <c r="I936" s="9">
        <f>sales[[#This Row],[Quantity]]*sales[[#This Row],[Price per Unit]]</f>
        <v>50</v>
      </c>
      <c r="J936" s="9">
        <f>sales[[#This Row],[Total_Sales]]*$O$6</f>
        <v>0.75</v>
      </c>
    </row>
    <row r="937" spans="1:10" x14ac:dyDescent="0.35">
      <c r="A937">
        <v>936</v>
      </c>
      <c r="B937" s="10">
        <v>44964</v>
      </c>
      <c r="C937" s="8" t="s">
        <v>948</v>
      </c>
      <c r="D937" s="11" t="s">
        <v>9</v>
      </c>
      <c r="E937" s="12">
        <v>57</v>
      </c>
      <c r="F937" s="11" t="s">
        <v>10</v>
      </c>
      <c r="G937" s="12">
        <v>4</v>
      </c>
      <c r="H937" s="9">
        <v>50</v>
      </c>
      <c r="I937" s="9">
        <f>sales[[#This Row],[Quantity]]*sales[[#This Row],[Price per Unit]]</f>
        <v>200</v>
      </c>
      <c r="J937" s="9">
        <f>sales[[#This Row],[Total_Sales]]*$O$6</f>
        <v>3</v>
      </c>
    </row>
    <row r="938" spans="1:10" x14ac:dyDescent="0.35">
      <c r="A938">
        <v>937</v>
      </c>
      <c r="B938" s="10">
        <v>45222</v>
      </c>
      <c r="C938" s="8" t="s">
        <v>949</v>
      </c>
      <c r="D938" s="11" t="s">
        <v>12</v>
      </c>
      <c r="E938" s="12">
        <v>62</v>
      </c>
      <c r="F938" s="11" t="s">
        <v>10</v>
      </c>
      <c r="G938" s="12">
        <v>1</v>
      </c>
      <c r="H938" s="9">
        <v>500</v>
      </c>
      <c r="I938" s="9">
        <f>sales[[#This Row],[Quantity]]*sales[[#This Row],[Price per Unit]]</f>
        <v>500</v>
      </c>
      <c r="J938" s="9">
        <f>sales[[#This Row],[Total_Sales]]*$O$6</f>
        <v>7.5</v>
      </c>
    </row>
    <row r="939" spans="1:10" x14ac:dyDescent="0.35">
      <c r="A939">
        <v>938</v>
      </c>
      <c r="B939" s="10">
        <v>45249</v>
      </c>
      <c r="C939" s="8" t="s">
        <v>950</v>
      </c>
      <c r="D939" s="11" t="s">
        <v>9</v>
      </c>
      <c r="E939" s="12">
        <v>49</v>
      </c>
      <c r="F939" s="11" t="s">
        <v>13</v>
      </c>
      <c r="G939" s="12">
        <v>4</v>
      </c>
      <c r="H939" s="9">
        <v>50</v>
      </c>
      <c r="I939" s="9">
        <f>sales[[#This Row],[Quantity]]*sales[[#This Row],[Price per Unit]]</f>
        <v>200</v>
      </c>
      <c r="J939" s="9">
        <f>sales[[#This Row],[Total_Sales]]*$O$6</f>
        <v>3</v>
      </c>
    </row>
    <row r="940" spans="1:10" x14ac:dyDescent="0.35">
      <c r="A940">
        <v>939</v>
      </c>
      <c r="B940" s="10">
        <v>45278</v>
      </c>
      <c r="C940" s="8" t="s">
        <v>951</v>
      </c>
      <c r="D940" s="11" t="s">
        <v>12</v>
      </c>
      <c r="E940" s="12">
        <v>46</v>
      </c>
      <c r="F940" s="11" t="s">
        <v>15</v>
      </c>
      <c r="G940" s="12">
        <v>1</v>
      </c>
      <c r="H940" s="9">
        <v>300</v>
      </c>
      <c r="I940" s="9">
        <f>sales[[#This Row],[Quantity]]*sales[[#This Row],[Price per Unit]]</f>
        <v>300</v>
      </c>
      <c r="J940" s="9">
        <f>sales[[#This Row],[Total_Sales]]*$O$6</f>
        <v>4.5</v>
      </c>
    </row>
    <row r="941" spans="1:10" x14ac:dyDescent="0.35">
      <c r="A941">
        <v>940</v>
      </c>
      <c r="B941" s="10">
        <v>44954</v>
      </c>
      <c r="C941" s="8" t="s">
        <v>952</v>
      </c>
      <c r="D941" s="11" t="s">
        <v>12</v>
      </c>
      <c r="E941" s="12">
        <v>20</v>
      </c>
      <c r="F941" s="11" t="s">
        <v>15</v>
      </c>
      <c r="G941" s="12">
        <v>1</v>
      </c>
      <c r="H941" s="9">
        <v>30</v>
      </c>
      <c r="I941" s="9">
        <f>sales[[#This Row],[Quantity]]*sales[[#This Row],[Price per Unit]]</f>
        <v>30</v>
      </c>
      <c r="J941" s="9">
        <f>sales[[#This Row],[Total_Sales]]*$O$6</f>
        <v>0.44999999999999996</v>
      </c>
    </row>
    <row r="942" spans="1:10" x14ac:dyDescent="0.35">
      <c r="A942">
        <v>941</v>
      </c>
      <c r="B942" s="10">
        <v>45004</v>
      </c>
      <c r="C942" s="8" t="s">
        <v>953</v>
      </c>
      <c r="D942" s="11" t="s">
        <v>12</v>
      </c>
      <c r="E942" s="12">
        <v>57</v>
      </c>
      <c r="F942" s="11" t="s">
        <v>13</v>
      </c>
      <c r="G942" s="12">
        <v>2</v>
      </c>
      <c r="H942" s="9">
        <v>25</v>
      </c>
      <c r="I942" s="9">
        <f>sales[[#This Row],[Quantity]]*sales[[#This Row],[Price per Unit]]</f>
        <v>50</v>
      </c>
      <c r="J942" s="9">
        <f>sales[[#This Row],[Total_Sales]]*$O$6</f>
        <v>0.75</v>
      </c>
    </row>
    <row r="943" spans="1:10" x14ac:dyDescent="0.35">
      <c r="A943">
        <v>942</v>
      </c>
      <c r="B943" s="10">
        <v>45003</v>
      </c>
      <c r="C943" s="8" t="s">
        <v>954</v>
      </c>
      <c r="D943" s="11" t="s">
        <v>9</v>
      </c>
      <c r="E943" s="12">
        <v>51</v>
      </c>
      <c r="F943" s="11" t="s">
        <v>13</v>
      </c>
      <c r="G943" s="12">
        <v>3</v>
      </c>
      <c r="H943" s="9">
        <v>500</v>
      </c>
      <c r="I943" s="9">
        <f>sales[[#This Row],[Quantity]]*sales[[#This Row],[Price per Unit]]</f>
        <v>1500</v>
      </c>
      <c r="J943" s="9">
        <f>sales[[#This Row],[Total_Sales]]*$O$6</f>
        <v>22.5</v>
      </c>
    </row>
    <row r="944" spans="1:10" x14ac:dyDescent="0.35">
      <c r="A944">
        <v>943</v>
      </c>
      <c r="B944" s="10">
        <v>45215</v>
      </c>
      <c r="C944" s="8" t="s">
        <v>955</v>
      </c>
      <c r="D944" s="11" t="s">
        <v>12</v>
      </c>
      <c r="E944" s="12">
        <v>57</v>
      </c>
      <c r="F944" s="11" t="s">
        <v>13</v>
      </c>
      <c r="G944" s="12">
        <v>4</v>
      </c>
      <c r="H944" s="9">
        <v>300</v>
      </c>
      <c r="I944" s="9">
        <f>sales[[#This Row],[Quantity]]*sales[[#This Row],[Price per Unit]]</f>
        <v>1200</v>
      </c>
      <c r="J944" s="9">
        <f>sales[[#This Row],[Total_Sales]]*$O$6</f>
        <v>18</v>
      </c>
    </row>
    <row r="945" spans="1:10" x14ac:dyDescent="0.35">
      <c r="A945">
        <v>944</v>
      </c>
      <c r="B945" s="10">
        <v>45082</v>
      </c>
      <c r="C945" s="8" t="s">
        <v>956</v>
      </c>
      <c r="D945" s="11" t="s">
        <v>9</v>
      </c>
      <c r="E945" s="12">
        <v>44</v>
      </c>
      <c r="F945" s="11" t="s">
        <v>13</v>
      </c>
      <c r="G945" s="12">
        <v>2</v>
      </c>
      <c r="H945" s="9">
        <v>25</v>
      </c>
      <c r="I945" s="9">
        <f>sales[[#This Row],[Quantity]]*sales[[#This Row],[Price per Unit]]</f>
        <v>50</v>
      </c>
      <c r="J945" s="9">
        <f>sales[[#This Row],[Total_Sales]]*$O$6</f>
        <v>0.75</v>
      </c>
    </row>
    <row r="946" spans="1:10" x14ac:dyDescent="0.35">
      <c r="A946">
        <v>945</v>
      </c>
      <c r="B946" s="10">
        <v>44970</v>
      </c>
      <c r="C946" s="8" t="s">
        <v>957</v>
      </c>
      <c r="D946" s="11" t="s">
        <v>9</v>
      </c>
      <c r="E946" s="12">
        <v>30</v>
      </c>
      <c r="F946" s="11" t="s">
        <v>10</v>
      </c>
      <c r="G946" s="12">
        <v>1</v>
      </c>
      <c r="H946" s="9">
        <v>25</v>
      </c>
      <c r="I946" s="9">
        <f>sales[[#This Row],[Quantity]]*sales[[#This Row],[Price per Unit]]</f>
        <v>25</v>
      </c>
      <c r="J946" s="9">
        <f>sales[[#This Row],[Total_Sales]]*$O$6</f>
        <v>0.375</v>
      </c>
    </row>
    <row r="947" spans="1:10" x14ac:dyDescent="0.35">
      <c r="A947">
        <v>946</v>
      </c>
      <c r="B947" s="10">
        <v>45054</v>
      </c>
      <c r="C947" s="8" t="s">
        <v>958</v>
      </c>
      <c r="D947" s="11" t="s">
        <v>9</v>
      </c>
      <c r="E947" s="12">
        <v>62</v>
      </c>
      <c r="F947" s="11" t="s">
        <v>15</v>
      </c>
      <c r="G947" s="12">
        <v>4</v>
      </c>
      <c r="H947" s="9">
        <v>500</v>
      </c>
      <c r="I947" s="9">
        <f>sales[[#This Row],[Quantity]]*sales[[#This Row],[Price per Unit]]</f>
        <v>2000</v>
      </c>
      <c r="J947" s="9">
        <f>sales[[#This Row],[Total_Sales]]*$O$6</f>
        <v>30</v>
      </c>
    </row>
    <row r="948" spans="1:10" x14ac:dyDescent="0.35">
      <c r="A948">
        <v>947</v>
      </c>
      <c r="B948" s="10">
        <v>44987</v>
      </c>
      <c r="C948" s="8" t="s">
        <v>959</v>
      </c>
      <c r="D948" s="11" t="s">
        <v>9</v>
      </c>
      <c r="E948" s="12">
        <v>50</v>
      </c>
      <c r="F948" s="11" t="s">
        <v>10</v>
      </c>
      <c r="G948" s="12">
        <v>1</v>
      </c>
      <c r="H948" s="9">
        <v>300</v>
      </c>
      <c r="I948" s="9">
        <f>sales[[#This Row],[Quantity]]*sales[[#This Row],[Price per Unit]]</f>
        <v>300</v>
      </c>
      <c r="J948" s="9">
        <f>sales[[#This Row],[Total_Sales]]*$O$6</f>
        <v>4.5</v>
      </c>
    </row>
    <row r="949" spans="1:10" x14ac:dyDescent="0.35">
      <c r="A949">
        <v>948</v>
      </c>
      <c r="B949" s="10">
        <v>45212</v>
      </c>
      <c r="C949" s="8" t="s">
        <v>960</v>
      </c>
      <c r="D949" s="11" t="s">
        <v>12</v>
      </c>
      <c r="E949" s="12">
        <v>23</v>
      </c>
      <c r="F949" s="11" t="s">
        <v>15</v>
      </c>
      <c r="G949" s="12">
        <v>3</v>
      </c>
      <c r="H949" s="9">
        <v>25</v>
      </c>
      <c r="I949" s="9">
        <f>sales[[#This Row],[Quantity]]*sales[[#This Row],[Price per Unit]]</f>
        <v>75</v>
      </c>
      <c r="J949" s="9">
        <f>sales[[#This Row],[Total_Sales]]*$O$6</f>
        <v>1.125</v>
      </c>
    </row>
    <row r="950" spans="1:10" x14ac:dyDescent="0.35">
      <c r="A950">
        <v>949</v>
      </c>
      <c r="B950" s="10">
        <v>45140</v>
      </c>
      <c r="C950" s="8" t="s">
        <v>961</v>
      </c>
      <c r="D950" s="11" t="s">
        <v>12</v>
      </c>
      <c r="E950" s="12">
        <v>41</v>
      </c>
      <c r="F950" s="11" t="s">
        <v>15</v>
      </c>
      <c r="G950" s="12">
        <v>2</v>
      </c>
      <c r="H950" s="9">
        <v>25</v>
      </c>
      <c r="I950" s="9">
        <f>sales[[#This Row],[Quantity]]*sales[[#This Row],[Price per Unit]]</f>
        <v>50</v>
      </c>
      <c r="J950" s="9">
        <f>sales[[#This Row],[Total_Sales]]*$O$6</f>
        <v>0.75</v>
      </c>
    </row>
    <row r="951" spans="1:10" x14ac:dyDescent="0.35">
      <c r="A951">
        <v>950</v>
      </c>
      <c r="B951" s="10">
        <v>45237</v>
      </c>
      <c r="C951" s="8" t="s">
        <v>962</v>
      </c>
      <c r="D951" s="11" t="s">
        <v>9</v>
      </c>
      <c r="E951" s="12">
        <v>36</v>
      </c>
      <c r="F951" s="11" t="s">
        <v>13</v>
      </c>
      <c r="G951" s="12">
        <v>3</v>
      </c>
      <c r="H951" s="9">
        <v>300</v>
      </c>
      <c r="I951" s="9">
        <f>sales[[#This Row],[Quantity]]*sales[[#This Row],[Price per Unit]]</f>
        <v>900</v>
      </c>
      <c r="J951" s="9">
        <f>sales[[#This Row],[Total_Sales]]*$O$6</f>
        <v>13.5</v>
      </c>
    </row>
    <row r="952" spans="1:10" x14ac:dyDescent="0.35">
      <c r="A952">
        <v>951</v>
      </c>
      <c r="B952" s="10">
        <v>45232</v>
      </c>
      <c r="C952" s="8" t="s">
        <v>963</v>
      </c>
      <c r="D952" s="11" t="s">
        <v>9</v>
      </c>
      <c r="E952" s="12">
        <v>33</v>
      </c>
      <c r="F952" s="11" t="s">
        <v>10</v>
      </c>
      <c r="G952" s="12">
        <v>2</v>
      </c>
      <c r="H952" s="9">
        <v>50</v>
      </c>
      <c r="I952" s="9">
        <f>sales[[#This Row],[Quantity]]*sales[[#This Row],[Price per Unit]]</f>
        <v>100</v>
      </c>
      <c r="J952" s="9">
        <f>sales[[#This Row],[Total_Sales]]*$O$6</f>
        <v>1.5</v>
      </c>
    </row>
    <row r="953" spans="1:10" x14ac:dyDescent="0.35">
      <c r="A953">
        <v>952</v>
      </c>
      <c r="B953" s="10">
        <v>45243</v>
      </c>
      <c r="C953" s="8" t="s">
        <v>964</v>
      </c>
      <c r="D953" s="11" t="s">
        <v>12</v>
      </c>
      <c r="E953" s="12">
        <v>57</v>
      </c>
      <c r="F953" s="11" t="s">
        <v>13</v>
      </c>
      <c r="G953" s="12">
        <v>1</v>
      </c>
      <c r="H953" s="9">
        <v>25</v>
      </c>
      <c r="I953" s="9">
        <f>sales[[#This Row],[Quantity]]*sales[[#This Row],[Price per Unit]]</f>
        <v>25</v>
      </c>
      <c r="J953" s="9">
        <f>sales[[#This Row],[Total_Sales]]*$O$6</f>
        <v>0.375</v>
      </c>
    </row>
    <row r="954" spans="1:10" x14ac:dyDescent="0.35">
      <c r="A954">
        <v>953</v>
      </c>
      <c r="B954" s="10">
        <v>45042</v>
      </c>
      <c r="C954" s="8" t="s">
        <v>965</v>
      </c>
      <c r="D954" s="11" t="s">
        <v>9</v>
      </c>
      <c r="E954" s="12">
        <v>45</v>
      </c>
      <c r="F954" s="11" t="s">
        <v>10</v>
      </c>
      <c r="G954" s="12">
        <v>3</v>
      </c>
      <c r="H954" s="9">
        <v>30</v>
      </c>
      <c r="I954" s="9">
        <f>sales[[#This Row],[Quantity]]*sales[[#This Row],[Price per Unit]]</f>
        <v>90</v>
      </c>
      <c r="J954" s="9">
        <f>sales[[#This Row],[Total_Sales]]*$O$6</f>
        <v>1.3499999999999999</v>
      </c>
    </row>
    <row r="955" spans="1:10" x14ac:dyDescent="0.35">
      <c r="A955">
        <v>954</v>
      </c>
      <c r="B955" s="10">
        <v>45194</v>
      </c>
      <c r="C955" s="8" t="s">
        <v>966</v>
      </c>
      <c r="D955" s="11" t="s">
        <v>12</v>
      </c>
      <c r="E955" s="12">
        <v>50</v>
      </c>
      <c r="F955" s="11" t="s">
        <v>15</v>
      </c>
      <c r="G955" s="12">
        <v>3</v>
      </c>
      <c r="H955" s="9">
        <v>300</v>
      </c>
      <c r="I955" s="9">
        <f>sales[[#This Row],[Quantity]]*sales[[#This Row],[Price per Unit]]</f>
        <v>900</v>
      </c>
      <c r="J955" s="9">
        <f>sales[[#This Row],[Total_Sales]]*$O$6</f>
        <v>13.5</v>
      </c>
    </row>
    <row r="956" spans="1:10" x14ac:dyDescent="0.35">
      <c r="A956">
        <v>955</v>
      </c>
      <c r="B956" s="10">
        <v>45121</v>
      </c>
      <c r="C956" s="8" t="s">
        <v>967</v>
      </c>
      <c r="D956" s="11" t="s">
        <v>9</v>
      </c>
      <c r="E956" s="12">
        <v>58</v>
      </c>
      <c r="F956" s="11" t="s">
        <v>13</v>
      </c>
      <c r="G956" s="12">
        <v>1</v>
      </c>
      <c r="H956" s="9">
        <v>25</v>
      </c>
      <c r="I956" s="9">
        <f>sales[[#This Row],[Quantity]]*sales[[#This Row],[Price per Unit]]</f>
        <v>25</v>
      </c>
      <c r="J956" s="9">
        <f>sales[[#This Row],[Total_Sales]]*$O$6</f>
        <v>0.375</v>
      </c>
    </row>
    <row r="957" spans="1:10" x14ac:dyDescent="0.35">
      <c r="A957">
        <v>956</v>
      </c>
      <c r="B957" s="10">
        <v>45157</v>
      </c>
      <c r="C957" s="8" t="s">
        <v>968</v>
      </c>
      <c r="D957" s="11" t="s">
        <v>9</v>
      </c>
      <c r="E957" s="12">
        <v>30</v>
      </c>
      <c r="F957" s="11" t="s">
        <v>13</v>
      </c>
      <c r="G957" s="12">
        <v>3</v>
      </c>
      <c r="H957" s="9">
        <v>500</v>
      </c>
      <c r="I957" s="9">
        <f>sales[[#This Row],[Quantity]]*sales[[#This Row],[Price per Unit]]</f>
        <v>1500</v>
      </c>
      <c r="J957" s="9">
        <f>sales[[#This Row],[Total_Sales]]*$O$6</f>
        <v>22.5</v>
      </c>
    </row>
    <row r="958" spans="1:10" x14ac:dyDescent="0.35">
      <c r="A958">
        <v>957</v>
      </c>
      <c r="B958" s="10">
        <v>45153</v>
      </c>
      <c r="C958" s="8" t="s">
        <v>969</v>
      </c>
      <c r="D958" s="11" t="s">
        <v>12</v>
      </c>
      <c r="E958" s="12">
        <v>60</v>
      </c>
      <c r="F958" s="11" t="s">
        <v>15</v>
      </c>
      <c r="G958" s="12">
        <v>4</v>
      </c>
      <c r="H958" s="9">
        <v>30</v>
      </c>
      <c r="I958" s="9">
        <f>sales[[#This Row],[Quantity]]*sales[[#This Row],[Price per Unit]]</f>
        <v>120</v>
      </c>
      <c r="J958" s="9">
        <f>sales[[#This Row],[Total_Sales]]*$O$6</f>
        <v>1.7999999999999998</v>
      </c>
    </row>
    <row r="959" spans="1:10" x14ac:dyDescent="0.35">
      <c r="A959">
        <v>958</v>
      </c>
      <c r="B959" s="10">
        <v>45079</v>
      </c>
      <c r="C959" s="8" t="s">
        <v>970</v>
      </c>
      <c r="D959" s="11" t="s">
        <v>9</v>
      </c>
      <c r="E959" s="12">
        <v>62</v>
      </c>
      <c r="F959" s="11" t="s">
        <v>15</v>
      </c>
      <c r="G959" s="12">
        <v>2</v>
      </c>
      <c r="H959" s="9">
        <v>25</v>
      </c>
      <c r="I959" s="9">
        <f>sales[[#This Row],[Quantity]]*sales[[#This Row],[Price per Unit]]</f>
        <v>50</v>
      </c>
      <c r="J959" s="9">
        <f>sales[[#This Row],[Total_Sales]]*$O$6</f>
        <v>0.75</v>
      </c>
    </row>
    <row r="960" spans="1:10" x14ac:dyDescent="0.35">
      <c r="A960">
        <v>959</v>
      </c>
      <c r="B960" s="10">
        <v>45228</v>
      </c>
      <c r="C960" s="8" t="s">
        <v>971</v>
      </c>
      <c r="D960" s="11" t="s">
        <v>12</v>
      </c>
      <c r="E960" s="12">
        <v>42</v>
      </c>
      <c r="F960" s="11" t="s">
        <v>15</v>
      </c>
      <c r="G960" s="12">
        <v>2</v>
      </c>
      <c r="H960" s="9">
        <v>30</v>
      </c>
      <c r="I960" s="9">
        <f>sales[[#This Row],[Quantity]]*sales[[#This Row],[Price per Unit]]</f>
        <v>60</v>
      </c>
      <c r="J960" s="9">
        <f>sales[[#This Row],[Total_Sales]]*$O$6</f>
        <v>0.89999999999999991</v>
      </c>
    </row>
    <row r="961" spans="1:10" x14ac:dyDescent="0.35">
      <c r="A961">
        <v>960</v>
      </c>
      <c r="B961" s="10">
        <v>45146</v>
      </c>
      <c r="C961" s="8" t="s">
        <v>972</v>
      </c>
      <c r="D961" s="11" t="s">
        <v>9</v>
      </c>
      <c r="E961" s="12">
        <v>59</v>
      </c>
      <c r="F961" s="11" t="s">
        <v>13</v>
      </c>
      <c r="G961" s="12">
        <v>2</v>
      </c>
      <c r="H961" s="9">
        <v>30</v>
      </c>
      <c r="I961" s="9">
        <f>sales[[#This Row],[Quantity]]*sales[[#This Row],[Price per Unit]]</f>
        <v>60</v>
      </c>
      <c r="J961" s="9">
        <f>sales[[#This Row],[Total_Sales]]*$O$6</f>
        <v>0.89999999999999991</v>
      </c>
    </row>
    <row r="962" spans="1:10" x14ac:dyDescent="0.35">
      <c r="A962">
        <v>961</v>
      </c>
      <c r="B962" s="10">
        <v>45083</v>
      </c>
      <c r="C962" s="8" t="s">
        <v>973</v>
      </c>
      <c r="D962" s="11" t="s">
        <v>9</v>
      </c>
      <c r="E962" s="12">
        <v>53</v>
      </c>
      <c r="F962" s="11" t="s">
        <v>10</v>
      </c>
      <c r="G962" s="12">
        <v>4</v>
      </c>
      <c r="H962" s="9">
        <v>50</v>
      </c>
      <c r="I962" s="9">
        <f>sales[[#This Row],[Quantity]]*sales[[#This Row],[Price per Unit]]</f>
        <v>200</v>
      </c>
      <c r="J962" s="9">
        <f>sales[[#This Row],[Total_Sales]]*$O$6</f>
        <v>3</v>
      </c>
    </row>
    <row r="963" spans="1:10" x14ac:dyDescent="0.35">
      <c r="A963">
        <v>962</v>
      </c>
      <c r="B963" s="10">
        <v>45218</v>
      </c>
      <c r="C963" s="8" t="s">
        <v>974</v>
      </c>
      <c r="D963" s="11" t="s">
        <v>9</v>
      </c>
      <c r="E963" s="12">
        <v>44</v>
      </c>
      <c r="F963" s="11" t="s">
        <v>13</v>
      </c>
      <c r="G963" s="12">
        <v>2</v>
      </c>
      <c r="H963" s="9">
        <v>30</v>
      </c>
      <c r="I963" s="9">
        <f>sales[[#This Row],[Quantity]]*sales[[#This Row],[Price per Unit]]</f>
        <v>60</v>
      </c>
      <c r="J963" s="9">
        <f>sales[[#This Row],[Total_Sales]]*$O$6</f>
        <v>0.89999999999999991</v>
      </c>
    </row>
    <row r="964" spans="1:10" x14ac:dyDescent="0.35">
      <c r="A964">
        <v>963</v>
      </c>
      <c r="B964" s="10">
        <v>45244</v>
      </c>
      <c r="C964" s="8" t="s">
        <v>975</v>
      </c>
      <c r="D964" s="11" t="s">
        <v>12</v>
      </c>
      <c r="E964" s="12">
        <v>55</v>
      </c>
      <c r="F964" s="11" t="s">
        <v>10</v>
      </c>
      <c r="G964" s="12">
        <v>1</v>
      </c>
      <c r="H964" s="9">
        <v>50</v>
      </c>
      <c r="I964" s="9">
        <f>sales[[#This Row],[Quantity]]*sales[[#This Row],[Price per Unit]]</f>
        <v>50</v>
      </c>
      <c r="J964" s="9">
        <f>sales[[#This Row],[Total_Sales]]*$O$6</f>
        <v>0.75</v>
      </c>
    </row>
    <row r="965" spans="1:10" x14ac:dyDescent="0.35">
      <c r="A965">
        <v>964</v>
      </c>
      <c r="B965" s="10">
        <v>44957</v>
      </c>
      <c r="C965" s="8" t="s">
        <v>976</v>
      </c>
      <c r="D965" s="11" t="s">
        <v>9</v>
      </c>
      <c r="E965" s="12">
        <v>24</v>
      </c>
      <c r="F965" s="11" t="s">
        <v>13</v>
      </c>
      <c r="G965" s="12">
        <v>3</v>
      </c>
      <c r="H965" s="9">
        <v>300</v>
      </c>
      <c r="I965" s="9">
        <f>sales[[#This Row],[Quantity]]*sales[[#This Row],[Price per Unit]]</f>
        <v>900</v>
      </c>
      <c r="J965" s="9">
        <f>sales[[#This Row],[Total_Sales]]*$O$6</f>
        <v>13.5</v>
      </c>
    </row>
    <row r="966" spans="1:10" x14ac:dyDescent="0.35">
      <c r="A966">
        <v>965</v>
      </c>
      <c r="B966" s="10">
        <v>45239</v>
      </c>
      <c r="C966" s="8" t="s">
        <v>977</v>
      </c>
      <c r="D966" s="11" t="s">
        <v>9</v>
      </c>
      <c r="E966" s="12">
        <v>22</v>
      </c>
      <c r="F966" s="11" t="s">
        <v>13</v>
      </c>
      <c r="G966" s="12">
        <v>4</v>
      </c>
      <c r="H966" s="9">
        <v>50</v>
      </c>
      <c r="I966" s="9">
        <f>sales[[#This Row],[Quantity]]*sales[[#This Row],[Price per Unit]]</f>
        <v>200</v>
      </c>
      <c r="J966" s="9">
        <f>sales[[#This Row],[Total_Sales]]*$O$6</f>
        <v>3</v>
      </c>
    </row>
    <row r="967" spans="1:10" x14ac:dyDescent="0.35">
      <c r="A967">
        <v>966</v>
      </c>
      <c r="B967" s="10">
        <v>44977</v>
      </c>
      <c r="C967" s="8" t="s">
        <v>978</v>
      </c>
      <c r="D967" s="11" t="s">
        <v>9</v>
      </c>
      <c r="E967" s="12">
        <v>60</v>
      </c>
      <c r="F967" s="11" t="s">
        <v>15</v>
      </c>
      <c r="G967" s="12">
        <v>2</v>
      </c>
      <c r="H967" s="9">
        <v>500</v>
      </c>
      <c r="I967" s="9">
        <f>sales[[#This Row],[Quantity]]*sales[[#This Row],[Price per Unit]]</f>
        <v>1000</v>
      </c>
      <c r="J967" s="9">
        <f>sales[[#This Row],[Total_Sales]]*$O$6</f>
        <v>15</v>
      </c>
    </row>
    <row r="968" spans="1:10" x14ac:dyDescent="0.35">
      <c r="A968">
        <v>967</v>
      </c>
      <c r="B968" s="10">
        <v>45033</v>
      </c>
      <c r="C968" s="8" t="s">
        <v>979</v>
      </c>
      <c r="D968" s="11" t="s">
        <v>9</v>
      </c>
      <c r="E968" s="12">
        <v>62</v>
      </c>
      <c r="F968" s="11" t="s">
        <v>10</v>
      </c>
      <c r="G968" s="12">
        <v>1</v>
      </c>
      <c r="H968" s="9">
        <v>25</v>
      </c>
      <c r="I968" s="9">
        <f>sales[[#This Row],[Quantity]]*sales[[#This Row],[Price per Unit]]</f>
        <v>25</v>
      </c>
      <c r="J968" s="9">
        <f>sales[[#This Row],[Total_Sales]]*$O$6</f>
        <v>0.375</v>
      </c>
    </row>
    <row r="969" spans="1:10" x14ac:dyDescent="0.35">
      <c r="A969">
        <v>968</v>
      </c>
      <c r="B969" s="10">
        <v>45247</v>
      </c>
      <c r="C969" s="8" t="s">
        <v>980</v>
      </c>
      <c r="D969" s="11" t="s">
        <v>12</v>
      </c>
      <c r="E969" s="12">
        <v>48</v>
      </c>
      <c r="F969" s="11" t="s">
        <v>13</v>
      </c>
      <c r="G969" s="12">
        <v>3</v>
      </c>
      <c r="H969" s="9">
        <v>300</v>
      </c>
      <c r="I969" s="9">
        <f>sales[[#This Row],[Quantity]]*sales[[#This Row],[Price per Unit]]</f>
        <v>900</v>
      </c>
      <c r="J969" s="9">
        <f>sales[[#This Row],[Total_Sales]]*$O$6</f>
        <v>13.5</v>
      </c>
    </row>
    <row r="970" spans="1:10" x14ac:dyDescent="0.35">
      <c r="A970">
        <v>969</v>
      </c>
      <c r="B970" s="10">
        <v>45035</v>
      </c>
      <c r="C970" s="8" t="s">
        <v>981</v>
      </c>
      <c r="D970" s="11" t="s">
        <v>12</v>
      </c>
      <c r="E970" s="12">
        <v>40</v>
      </c>
      <c r="F970" s="11" t="s">
        <v>13</v>
      </c>
      <c r="G970" s="12">
        <v>3</v>
      </c>
      <c r="H970" s="9">
        <v>300</v>
      </c>
      <c r="I970" s="9">
        <f>sales[[#This Row],[Quantity]]*sales[[#This Row],[Price per Unit]]</f>
        <v>900</v>
      </c>
      <c r="J970" s="9">
        <f>sales[[#This Row],[Total_Sales]]*$O$6</f>
        <v>13.5</v>
      </c>
    </row>
    <row r="971" spans="1:10" x14ac:dyDescent="0.35">
      <c r="A971">
        <v>970</v>
      </c>
      <c r="B971" s="10">
        <v>45062</v>
      </c>
      <c r="C971" s="8" t="s">
        <v>982</v>
      </c>
      <c r="D971" s="11" t="s">
        <v>9</v>
      </c>
      <c r="E971" s="12">
        <v>59</v>
      </c>
      <c r="F971" s="11" t="s">
        <v>15</v>
      </c>
      <c r="G971" s="12">
        <v>4</v>
      </c>
      <c r="H971" s="9">
        <v>500</v>
      </c>
      <c r="I971" s="9">
        <f>sales[[#This Row],[Quantity]]*sales[[#This Row],[Price per Unit]]</f>
        <v>2000</v>
      </c>
      <c r="J971" s="9">
        <f>sales[[#This Row],[Total_Sales]]*$O$6</f>
        <v>30</v>
      </c>
    </row>
    <row r="972" spans="1:10" x14ac:dyDescent="0.35">
      <c r="A972">
        <v>971</v>
      </c>
      <c r="B972" s="10">
        <v>45265</v>
      </c>
      <c r="C972" s="8" t="s">
        <v>983</v>
      </c>
      <c r="D972" s="11" t="s">
        <v>12</v>
      </c>
      <c r="E972" s="12">
        <v>27</v>
      </c>
      <c r="F972" s="11" t="s">
        <v>15</v>
      </c>
      <c r="G972" s="12">
        <v>4</v>
      </c>
      <c r="H972" s="9">
        <v>50</v>
      </c>
      <c r="I972" s="9">
        <f>sales[[#This Row],[Quantity]]*sales[[#This Row],[Price per Unit]]</f>
        <v>200</v>
      </c>
      <c r="J972" s="9">
        <f>sales[[#This Row],[Total_Sales]]*$O$6</f>
        <v>3</v>
      </c>
    </row>
    <row r="973" spans="1:10" x14ac:dyDescent="0.35">
      <c r="A973">
        <v>972</v>
      </c>
      <c r="B973" s="10">
        <v>44968</v>
      </c>
      <c r="C973" s="8" t="s">
        <v>984</v>
      </c>
      <c r="D973" s="11" t="s">
        <v>9</v>
      </c>
      <c r="E973" s="12">
        <v>49</v>
      </c>
      <c r="F973" s="11" t="s">
        <v>10</v>
      </c>
      <c r="G973" s="12">
        <v>4</v>
      </c>
      <c r="H973" s="9">
        <v>25</v>
      </c>
      <c r="I973" s="9">
        <f>sales[[#This Row],[Quantity]]*sales[[#This Row],[Price per Unit]]</f>
        <v>100</v>
      </c>
      <c r="J973" s="9">
        <f>sales[[#This Row],[Total_Sales]]*$O$6</f>
        <v>1.5</v>
      </c>
    </row>
    <row r="974" spans="1:10" x14ac:dyDescent="0.35">
      <c r="A974">
        <v>973</v>
      </c>
      <c r="B974" s="10">
        <v>45007</v>
      </c>
      <c r="C974" s="8" t="s">
        <v>985</v>
      </c>
      <c r="D974" s="11" t="s">
        <v>9</v>
      </c>
      <c r="E974" s="12">
        <v>60</v>
      </c>
      <c r="F974" s="11" t="s">
        <v>13</v>
      </c>
      <c r="G974" s="12">
        <v>1</v>
      </c>
      <c r="H974" s="9">
        <v>50</v>
      </c>
      <c r="I974" s="9">
        <f>sales[[#This Row],[Quantity]]*sales[[#This Row],[Price per Unit]]</f>
        <v>50</v>
      </c>
      <c r="J974" s="9">
        <f>sales[[#This Row],[Total_Sales]]*$O$6</f>
        <v>0.75</v>
      </c>
    </row>
    <row r="975" spans="1:10" x14ac:dyDescent="0.35">
      <c r="A975">
        <v>974</v>
      </c>
      <c r="B975" s="10">
        <v>45049</v>
      </c>
      <c r="C975" s="8" t="s">
        <v>986</v>
      </c>
      <c r="D975" s="11" t="s">
        <v>9</v>
      </c>
      <c r="E975" s="12">
        <v>47</v>
      </c>
      <c r="F975" s="11" t="s">
        <v>10</v>
      </c>
      <c r="G975" s="12">
        <v>1</v>
      </c>
      <c r="H975" s="9">
        <v>30</v>
      </c>
      <c r="I975" s="9">
        <f>sales[[#This Row],[Quantity]]*sales[[#This Row],[Price per Unit]]</f>
        <v>30</v>
      </c>
      <c r="J975" s="9">
        <f>sales[[#This Row],[Total_Sales]]*$O$6</f>
        <v>0.44999999999999996</v>
      </c>
    </row>
    <row r="976" spans="1:10" x14ac:dyDescent="0.35">
      <c r="A976">
        <v>975</v>
      </c>
      <c r="B976" s="10">
        <v>45015</v>
      </c>
      <c r="C976" s="8" t="s">
        <v>987</v>
      </c>
      <c r="D976" s="11" t="s">
        <v>12</v>
      </c>
      <c r="E976" s="12">
        <v>56</v>
      </c>
      <c r="F976" s="11" t="s">
        <v>13</v>
      </c>
      <c r="G976" s="12">
        <v>4</v>
      </c>
      <c r="H976" s="9">
        <v>50</v>
      </c>
      <c r="I976" s="9">
        <f>sales[[#This Row],[Quantity]]*sales[[#This Row],[Price per Unit]]</f>
        <v>200</v>
      </c>
      <c r="J976" s="9">
        <f>sales[[#This Row],[Total_Sales]]*$O$6</f>
        <v>3</v>
      </c>
    </row>
    <row r="977" spans="1:10" x14ac:dyDescent="0.35">
      <c r="A977">
        <v>976</v>
      </c>
      <c r="B977" s="10">
        <v>45209</v>
      </c>
      <c r="C977" s="8" t="s">
        <v>988</v>
      </c>
      <c r="D977" s="11" t="s">
        <v>12</v>
      </c>
      <c r="E977" s="12">
        <v>48</v>
      </c>
      <c r="F977" s="11" t="s">
        <v>10</v>
      </c>
      <c r="G977" s="12">
        <v>2</v>
      </c>
      <c r="H977" s="9">
        <v>300</v>
      </c>
      <c r="I977" s="9">
        <f>sales[[#This Row],[Quantity]]*sales[[#This Row],[Price per Unit]]</f>
        <v>600</v>
      </c>
      <c r="J977" s="9">
        <f>sales[[#This Row],[Total_Sales]]*$O$6</f>
        <v>9</v>
      </c>
    </row>
    <row r="978" spans="1:10" x14ac:dyDescent="0.35">
      <c r="A978">
        <v>977</v>
      </c>
      <c r="B978" s="10">
        <v>44965</v>
      </c>
      <c r="C978" s="8" t="s">
        <v>989</v>
      </c>
      <c r="D978" s="11" t="s">
        <v>12</v>
      </c>
      <c r="E978" s="12">
        <v>35</v>
      </c>
      <c r="F978" s="11" t="s">
        <v>15</v>
      </c>
      <c r="G978" s="12">
        <v>3</v>
      </c>
      <c r="H978" s="9">
        <v>25</v>
      </c>
      <c r="I978" s="9">
        <f>sales[[#This Row],[Quantity]]*sales[[#This Row],[Price per Unit]]</f>
        <v>75</v>
      </c>
      <c r="J978" s="9">
        <f>sales[[#This Row],[Total_Sales]]*$O$6</f>
        <v>1.125</v>
      </c>
    </row>
    <row r="979" spans="1:10" x14ac:dyDescent="0.35">
      <c r="A979">
        <v>978</v>
      </c>
      <c r="B979" s="10">
        <v>45007</v>
      </c>
      <c r="C979" s="8" t="s">
        <v>990</v>
      </c>
      <c r="D979" s="11" t="s">
        <v>12</v>
      </c>
      <c r="E979" s="12">
        <v>53</v>
      </c>
      <c r="F979" s="11" t="s">
        <v>13</v>
      </c>
      <c r="G979" s="12">
        <v>3</v>
      </c>
      <c r="H979" s="9">
        <v>50</v>
      </c>
      <c r="I979" s="9">
        <f>sales[[#This Row],[Quantity]]*sales[[#This Row],[Price per Unit]]</f>
        <v>150</v>
      </c>
      <c r="J979" s="9">
        <f>sales[[#This Row],[Total_Sales]]*$O$6</f>
        <v>2.25</v>
      </c>
    </row>
    <row r="980" spans="1:10" x14ac:dyDescent="0.35">
      <c r="A980">
        <v>979</v>
      </c>
      <c r="B980" s="10">
        <v>44928</v>
      </c>
      <c r="C980" s="8" t="s">
        <v>991</v>
      </c>
      <c r="D980" s="11" t="s">
        <v>12</v>
      </c>
      <c r="E980" s="12">
        <v>19</v>
      </c>
      <c r="F980" s="11" t="s">
        <v>10</v>
      </c>
      <c r="G980" s="12">
        <v>1</v>
      </c>
      <c r="H980" s="9">
        <v>25</v>
      </c>
      <c r="I980" s="9">
        <f>sales[[#This Row],[Quantity]]*sales[[#This Row],[Price per Unit]]</f>
        <v>25</v>
      </c>
      <c r="J980" s="9">
        <f>sales[[#This Row],[Total_Sales]]*$O$6</f>
        <v>0.375</v>
      </c>
    </row>
    <row r="981" spans="1:10" x14ac:dyDescent="0.35">
      <c r="A981">
        <v>980</v>
      </c>
      <c r="B981" s="10">
        <v>45136</v>
      </c>
      <c r="C981" s="8" t="s">
        <v>992</v>
      </c>
      <c r="D981" s="11" t="s">
        <v>12</v>
      </c>
      <c r="E981" s="12">
        <v>31</v>
      </c>
      <c r="F981" s="11" t="s">
        <v>15</v>
      </c>
      <c r="G981" s="12">
        <v>3</v>
      </c>
      <c r="H981" s="9">
        <v>25</v>
      </c>
      <c r="I981" s="9">
        <f>sales[[#This Row],[Quantity]]*sales[[#This Row],[Price per Unit]]</f>
        <v>75</v>
      </c>
      <c r="J981" s="9">
        <f>sales[[#This Row],[Total_Sales]]*$O$6</f>
        <v>1.125</v>
      </c>
    </row>
    <row r="982" spans="1:10" x14ac:dyDescent="0.35">
      <c r="A982">
        <v>981</v>
      </c>
      <c r="B982" s="10">
        <v>45157</v>
      </c>
      <c r="C982" s="8" t="s">
        <v>993</v>
      </c>
      <c r="D982" s="11" t="s">
        <v>12</v>
      </c>
      <c r="E982" s="12">
        <v>30</v>
      </c>
      <c r="F982" s="11" t="s">
        <v>15</v>
      </c>
      <c r="G982" s="12">
        <v>2</v>
      </c>
      <c r="H982" s="9">
        <v>30</v>
      </c>
      <c r="I982" s="9">
        <f>sales[[#This Row],[Quantity]]*sales[[#This Row],[Price per Unit]]</f>
        <v>60</v>
      </c>
      <c r="J982" s="9">
        <f>sales[[#This Row],[Total_Sales]]*$O$6</f>
        <v>0.89999999999999991</v>
      </c>
    </row>
    <row r="983" spans="1:10" x14ac:dyDescent="0.35">
      <c r="A983">
        <v>982</v>
      </c>
      <c r="B983" s="10">
        <v>45279</v>
      </c>
      <c r="C983" s="8" t="s">
        <v>994</v>
      </c>
      <c r="D983" s="11" t="s">
        <v>12</v>
      </c>
      <c r="E983" s="12">
        <v>46</v>
      </c>
      <c r="F983" s="11" t="s">
        <v>10</v>
      </c>
      <c r="G983" s="12">
        <v>3</v>
      </c>
      <c r="H983" s="9">
        <v>30</v>
      </c>
      <c r="I983" s="9">
        <f>sales[[#This Row],[Quantity]]*sales[[#This Row],[Price per Unit]]</f>
        <v>90</v>
      </c>
      <c r="J983" s="9">
        <f>sales[[#This Row],[Total_Sales]]*$O$6</f>
        <v>1.3499999999999999</v>
      </c>
    </row>
    <row r="984" spans="1:10" x14ac:dyDescent="0.35">
      <c r="A984">
        <v>983</v>
      </c>
      <c r="B984" s="10">
        <v>45231</v>
      </c>
      <c r="C984" s="8" t="s">
        <v>995</v>
      </c>
      <c r="D984" s="11" t="s">
        <v>12</v>
      </c>
      <c r="E984" s="12">
        <v>29</v>
      </c>
      <c r="F984" s="11" t="s">
        <v>13</v>
      </c>
      <c r="G984" s="12">
        <v>1</v>
      </c>
      <c r="H984" s="9">
        <v>300</v>
      </c>
      <c r="I984" s="9">
        <f>sales[[#This Row],[Quantity]]*sales[[#This Row],[Price per Unit]]</f>
        <v>300</v>
      </c>
      <c r="J984" s="9">
        <f>sales[[#This Row],[Total_Sales]]*$O$6</f>
        <v>4.5</v>
      </c>
    </row>
    <row r="985" spans="1:10" x14ac:dyDescent="0.35">
      <c r="A985">
        <v>984</v>
      </c>
      <c r="B985" s="10">
        <v>45167</v>
      </c>
      <c r="C985" s="8" t="s">
        <v>996</v>
      </c>
      <c r="D985" s="11" t="s">
        <v>9</v>
      </c>
      <c r="E985" s="12">
        <v>56</v>
      </c>
      <c r="F985" s="11" t="s">
        <v>13</v>
      </c>
      <c r="G985" s="12">
        <v>1</v>
      </c>
      <c r="H985" s="9">
        <v>500</v>
      </c>
      <c r="I985" s="9">
        <f>sales[[#This Row],[Quantity]]*sales[[#This Row],[Price per Unit]]</f>
        <v>500</v>
      </c>
      <c r="J985" s="9">
        <f>sales[[#This Row],[Total_Sales]]*$O$6</f>
        <v>7.5</v>
      </c>
    </row>
    <row r="986" spans="1:10" x14ac:dyDescent="0.35">
      <c r="A986">
        <v>985</v>
      </c>
      <c r="B986" s="10">
        <v>45076</v>
      </c>
      <c r="C986" s="8" t="s">
        <v>997</v>
      </c>
      <c r="D986" s="11" t="s">
        <v>12</v>
      </c>
      <c r="E986" s="12">
        <v>19</v>
      </c>
      <c r="F986" s="11" t="s">
        <v>15</v>
      </c>
      <c r="G986" s="12">
        <v>2</v>
      </c>
      <c r="H986" s="9">
        <v>25</v>
      </c>
      <c r="I986" s="9">
        <f>sales[[#This Row],[Quantity]]*sales[[#This Row],[Price per Unit]]</f>
        <v>50</v>
      </c>
      <c r="J986" s="9">
        <f>sales[[#This Row],[Total_Sales]]*$O$6</f>
        <v>0.75</v>
      </c>
    </row>
    <row r="987" spans="1:10" x14ac:dyDescent="0.35">
      <c r="A987">
        <v>986</v>
      </c>
      <c r="B987" s="10">
        <v>44943</v>
      </c>
      <c r="C987" s="8" t="s">
        <v>998</v>
      </c>
      <c r="D987" s="11" t="s">
        <v>12</v>
      </c>
      <c r="E987" s="12">
        <v>49</v>
      </c>
      <c r="F987" s="11" t="s">
        <v>13</v>
      </c>
      <c r="G987" s="12">
        <v>2</v>
      </c>
      <c r="H987" s="9">
        <v>500</v>
      </c>
      <c r="I987" s="9">
        <f>sales[[#This Row],[Quantity]]*sales[[#This Row],[Price per Unit]]</f>
        <v>1000</v>
      </c>
      <c r="J987" s="9">
        <f>sales[[#This Row],[Total_Sales]]*$O$6</f>
        <v>15</v>
      </c>
    </row>
    <row r="988" spans="1:10" x14ac:dyDescent="0.35">
      <c r="A988">
        <v>987</v>
      </c>
      <c r="B988" s="10">
        <v>45045</v>
      </c>
      <c r="C988" s="8" t="s">
        <v>999</v>
      </c>
      <c r="D988" s="11" t="s">
        <v>12</v>
      </c>
      <c r="E988" s="12">
        <v>30</v>
      </c>
      <c r="F988" s="11" t="s">
        <v>13</v>
      </c>
      <c r="G988" s="12">
        <v>3</v>
      </c>
      <c r="H988" s="9">
        <v>300</v>
      </c>
      <c r="I988" s="9">
        <f>sales[[#This Row],[Quantity]]*sales[[#This Row],[Price per Unit]]</f>
        <v>900</v>
      </c>
      <c r="J988" s="9">
        <f>sales[[#This Row],[Total_Sales]]*$O$6</f>
        <v>13.5</v>
      </c>
    </row>
    <row r="989" spans="1:10" x14ac:dyDescent="0.35">
      <c r="A989">
        <v>988</v>
      </c>
      <c r="B989" s="10">
        <v>45074</v>
      </c>
      <c r="C989" s="8" t="s">
        <v>1000</v>
      </c>
      <c r="D989" s="11" t="s">
        <v>12</v>
      </c>
      <c r="E989" s="12">
        <v>63</v>
      </c>
      <c r="F989" s="11" t="s">
        <v>13</v>
      </c>
      <c r="G989" s="12">
        <v>3</v>
      </c>
      <c r="H989" s="9">
        <v>25</v>
      </c>
      <c r="I989" s="9">
        <f>sales[[#This Row],[Quantity]]*sales[[#This Row],[Price per Unit]]</f>
        <v>75</v>
      </c>
      <c r="J989" s="9">
        <f>sales[[#This Row],[Total_Sales]]*$O$6</f>
        <v>1.125</v>
      </c>
    </row>
    <row r="990" spans="1:10" x14ac:dyDescent="0.35">
      <c r="A990">
        <v>989</v>
      </c>
      <c r="B990" s="10">
        <v>45288</v>
      </c>
      <c r="C990" s="8" t="s">
        <v>1001</v>
      </c>
      <c r="D990" s="11" t="s">
        <v>12</v>
      </c>
      <c r="E990" s="12">
        <v>44</v>
      </c>
      <c r="F990" s="11" t="s">
        <v>15</v>
      </c>
      <c r="G990" s="12">
        <v>1</v>
      </c>
      <c r="H990" s="9">
        <v>25</v>
      </c>
      <c r="I990" s="9">
        <f>sales[[#This Row],[Quantity]]*sales[[#This Row],[Price per Unit]]</f>
        <v>25</v>
      </c>
      <c r="J990" s="9">
        <f>sales[[#This Row],[Total_Sales]]*$O$6</f>
        <v>0.375</v>
      </c>
    </row>
    <row r="991" spans="1:10" x14ac:dyDescent="0.35">
      <c r="A991">
        <v>990</v>
      </c>
      <c r="B991" s="10">
        <v>45071</v>
      </c>
      <c r="C991" s="8" t="s">
        <v>1002</v>
      </c>
      <c r="D991" s="11" t="s">
        <v>12</v>
      </c>
      <c r="E991" s="12">
        <v>58</v>
      </c>
      <c r="F991" s="11" t="s">
        <v>10</v>
      </c>
      <c r="G991" s="12">
        <v>2</v>
      </c>
      <c r="H991" s="9">
        <v>500</v>
      </c>
      <c r="I991" s="9">
        <f>sales[[#This Row],[Quantity]]*sales[[#This Row],[Price per Unit]]</f>
        <v>1000</v>
      </c>
      <c r="J991" s="9">
        <f>sales[[#This Row],[Total_Sales]]*$O$6</f>
        <v>15</v>
      </c>
    </row>
    <row r="992" spans="1:10" x14ac:dyDescent="0.35">
      <c r="A992">
        <v>991</v>
      </c>
      <c r="B992" s="10">
        <v>45286</v>
      </c>
      <c r="C992" s="8" t="s">
        <v>1003</v>
      </c>
      <c r="D992" s="11" t="s">
        <v>12</v>
      </c>
      <c r="E992" s="12">
        <v>34</v>
      </c>
      <c r="F992" s="11" t="s">
        <v>13</v>
      </c>
      <c r="G992" s="12">
        <v>2</v>
      </c>
      <c r="H992" s="9">
        <v>50</v>
      </c>
      <c r="I992" s="9">
        <f>sales[[#This Row],[Quantity]]*sales[[#This Row],[Price per Unit]]</f>
        <v>100</v>
      </c>
      <c r="J992" s="9">
        <f>sales[[#This Row],[Total_Sales]]*$O$6</f>
        <v>1.5</v>
      </c>
    </row>
    <row r="993" spans="1:10" x14ac:dyDescent="0.35">
      <c r="A993">
        <v>992</v>
      </c>
      <c r="B993" s="10">
        <v>45159</v>
      </c>
      <c r="C993" s="8" t="s">
        <v>1004</v>
      </c>
      <c r="D993" s="11" t="s">
        <v>12</v>
      </c>
      <c r="E993" s="12">
        <v>57</v>
      </c>
      <c r="F993" s="11" t="s">
        <v>15</v>
      </c>
      <c r="G993" s="12">
        <v>2</v>
      </c>
      <c r="H993" s="9">
        <v>30</v>
      </c>
      <c r="I993" s="9">
        <f>sales[[#This Row],[Quantity]]*sales[[#This Row],[Price per Unit]]</f>
        <v>60</v>
      </c>
      <c r="J993" s="9">
        <f>sales[[#This Row],[Total_Sales]]*$O$6</f>
        <v>0.89999999999999991</v>
      </c>
    </row>
    <row r="994" spans="1:10" x14ac:dyDescent="0.35">
      <c r="A994">
        <v>993</v>
      </c>
      <c r="B994" s="10">
        <v>44963</v>
      </c>
      <c r="C994" s="8" t="s">
        <v>1005</v>
      </c>
      <c r="D994" s="11" t="s">
        <v>12</v>
      </c>
      <c r="E994" s="12">
        <v>48</v>
      </c>
      <c r="F994" s="11" t="s">
        <v>15</v>
      </c>
      <c r="G994" s="12">
        <v>3</v>
      </c>
      <c r="H994" s="9">
        <v>50</v>
      </c>
      <c r="I994" s="9">
        <f>sales[[#This Row],[Quantity]]*sales[[#This Row],[Price per Unit]]</f>
        <v>150</v>
      </c>
      <c r="J994" s="9">
        <f>sales[[#This Row],[Total_Sales]]*$O$6</f>
        <v>2.25</v>
      </c>
    </row>
    <row r="995" spans="1:10" x14ac:dyDescent="0.35">
      <c r="A995">
        <v>994</v>
      </c>
      <c r="B995" s="10">
        <v>45278</v>
      </c>
      <c r="C995" s="8" t="s">
        <v>1006</v>
      </c>
      <c r="D995" s="11" t="s">
        <v>12</v>
      </c>
      <c r="E995" s="12">
        <v>51</v>
      </c>
      <c r="F995" s="11" t="s">
        <v>10</v>
      </c>
      <c r="G995" s="12">
        <v>2</v>
      </c>
      <c r="H995" s="9">
        <v>500</v>
      </c>
      <c r="I995" s="9">
        <f>sales[[#This Row],[Quantity]]*sales[[#This Row],[Price per Unit]]</f>
        <v>1000</v>
      </c>
      <c r="J995" s="9">
        <f>sales[[#This Row],[Total_Sales]]*$O$6</f>
        <v>15</v>
      </c>
    </row>
    <row r="996" spans="1:10" x14ac:dyDescent="0.35">
      <c r="A996">
        <v>995</v>
      </c>
      <c r="B996" s="10">
        <v>45046</v>
      </c>
      <c r="C996" s="8" t="s">
        <v>1007</v>
      </c>
      <c r="D996" s="11" t="s">
        <v>12</v>
      </c>
      <c r="E996" s="12">
        <v>41</v>
      </c>
      <c r="F996" s="11" t="s">
        <v>13</v>
      </c>
      <c r="G996" s="12">
        <v>1</v>
      </c>
      <c r="H996" s="9">
        <v>30</v>
      </c>
      <c r="I996" s="9">
        <f>sales[[#This Row],[Quantity]]*sales[[#This Row],[Price per Unit]]</f>
        <v>30</v>
      </c>
      <c r="J996" s="9">
        <f>sales[[#This Row],[Total_Sales]]*$O$6</f>
        <v>0.44999999999999996</v>
      </c>
    </row>
    <row r="997" spans="1:10" x14ac:dyDescent="0.35">
      <c r="A997">
        <v>996</v>
      </c>
      <c r="B997" s="10">
        <v>45062</v>
      </c>
      <c r="C997" s="8" t="s">
        <v>1008</v>
      </c>
      <c r="D997" s="11" t="s">
        <v>9</v>
      </c>
      <c r="E997" s="12">
        <v>62</v>
      </c>
      <c r="F997" s="11" t="s">
        <v>13</v>
      </c>
      <c r="G997" s="12">
        <v>1</v>
      </c>
      <c r="H997" s="9">
        <v>50</v>
      </c>
      <c r="I997" s="9">
        <f>sales[[#This Row],[Quantity]]*sales[[#This Row],[Price per Unit]]</f>
        <v>50</v>
      </c>
      <c r="J997" s="9">
        <f>sales[[#This Row],[Total_Sales]]*$O$6</f>
        <v>0.75</v>
      </c>
    </row>
    <row r="998" spans="1:10" x14ac:dyDescent="0.35">
      <c r="A998">
        <v>997</v>
      </c>
      <c r="B998" s="10">
        <v>45247</v>
      </c>
      <c r="C998" s="8" t="s">
        <v>1009</v>
      </c>
      <c r="D998" s="11" t="s">
        <v>9</v>
      </c>
      <c r="E998" s="12">
        <v>52</v>
      </c>
      <c r="F998" s="11" t="s">
        <v>10</v>
      </c>
      <c r="G998" s="12">
        <v>3</v>
      </c>
      <c r="H998" s="9">
        <v>30</v>
      </c>
      <c r="I998" s="9">
        <f>sales[[#This Row],[Quantity]]*sales[[#This Row],[Price per Unit]]</f>
        <v>90</v>
      </c>
      <c r="J998" s="9">
        <f>sales[[#This Row],[Total_Sales]]*$O$6</f>
        <v>1.3499999999999999</v>
      </c>
    </row>
    <row r="999" spans="1:10" x14ac:dyDescent="0.35">
      <c r="A999">
        <v>998</v>
      </c>
      <c r="B999" s="10">
        <v>45228</v>
      </c>
      <c r="C999" s="8" t="s">
        <v>1010</v>
      </c>
      <c r="D999" s="11" t="s">
        <v>12</v>
      </c>
      <c r="E999" s="12">
        <v>23</v>
      </c>
      <c r="F999" s="11" t="s">
        <v>10</v>
      </c>
      <c r="G999" s="12">
        <v>4</v>
      </c>
      <c r="H999" s="9">
        <v>25</v>
      </c>
      <c r="I999" s="9">
        <f>sales[[#This Row],[Quantity]]*sales[[#This Row],[Price per Unit]]</f>
        <v>100</v>
      </c>
      <c r="J999" s="9">
        <f>sales[[#This Row],[Total_Sales]]*$O$6</f>
        <v>1.5</v>
      </c>
    </row>
    <row r="1000" spans="1:10" x14ac:dyDescent="0.35">
      <c r="A1000">
        <v>999</v>
      </c>
      <c r="B1000" s="10">
        <v>45265</v>
      </c>
      <c r="C1000" s="8" t="s">
        <v>1011</v>
      </c>
      <c r="D1000" s="11" t="s">
        <v>12</v>
      </c>
      <c r="E1000" s="12">
        <v>36</v>
      </c>
      <c r="F1000" s="11" t="s">
        <v>15</v>
      </c>
      <c r="G1000" s="12">
        <v>3</v>
      </c>
      <c r="H1000" s="9">
        <v>50</v>
      </c>
      <c r="I1000" s="9">
        <f>sales[[#This Row],[Quantity]]*sales[[#This Row],[Price per Unit]]</f>
        <v>150</v>
      </c>
      <c r="J1000" s="9">
        <f>sales[[#This Row],[Total_Sales]]*$O$6</f>
        <v>2.25</v>
      </c>
    </row>
    <row r="1001" spans="1:10" x14ac:dyDescent="0.35">
      <c r="A1001">
        <v>1000</v>
      </c>
      <c r="B1001" s="10">
        <v>45028</v>
      </c>
      <c r="C1001" s="8" t="s">
        <v>1012</v>
      </c>
      <c r="D1001" s="11" t="s">
        <v>9</v>
      </c>
      <c r="E1001" s="12">
        <v>47</v>
      </c>
      <c r="F1001" s="11" t="s">
        <v>15</v>
      </c>
      <c r="G1001" s="12">
        <v>4</v>
      </c>
      <c r="H1001" s="9">
        <v>30</v>
      </c>
      <c r="I1001" s="9">
        <f>sales[[#This Row],[Quantity]]*sales[[#This Row],[Price per Unit]]</f>
        <v>120</v>
      </c>
      <c r="J1001" s="9">
        <f>sales[[#This Row],[Total_Sales]]*$O$6</f>
        <v>1.7999999999999998</v>
      </c>
    </row>
  </sheetData>
  <phoneticPr fontId="20" type="noConversion"/>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5957-60E9-42B8-8B09-D9331C153C86}">
  <dimension ref="A1:U1001"/>
  <sheetViews>
    <sheetView workbookViewId="0">
      <selection activeCell="L2" sqref="L2"/>
    </sheetView>
  </sheetViews>
  <sheetFormatPr defaultColWidth="11.1640625" defaultRowHeight="15.5" x14ac:dyDescent="0.35"/>
  <cols>
    <col min="1" max="1" width="14.6640625" customWidth="1"/>
    <col min="2" max="2" width="12.9140625" style="10" customWidth="1"/>
    <col min="3" max="3" width="13" style="8" customWidth="1"/>
    <col min="4" max="4" width="11.1640625" style="11"/>
    <col min="5" max="5" width="11.1640625" style="12"/>
    <col min="6" max="6" width="17.08203125" style="11" customWidth="1"/>
    <col min="7" max="7" width="11.1640625" style="12"/>
    <col min="8" max="8" width="14.08203125" style="9" customWidth="1"/>
    <col min="9" max="9" width="13.5" customWidth="1"/>
    <col min="10" max="10" width="20.08203125" customWidth="1"/>
    <col min="11" max="11" width="18.58203125" customWidth="1"/>
    <col min="13" max="13" width="11.1640625" style="12"/>
    <col min="14" max="14" width="16.4140625" customWidth="1"/>
    <col min="17" max="17" width="16.75" customWidth="1"/>
  </cols>
  <sheetData>
    <row r="1" spans="1:21" x14ac:dyDescent="0.35">
      <c r="A1" s="8" t="s">
        <v>0</v>
      </c>
      <c r="B1" s="10" t="s">
        <v>1</v>
      </c>
      <c r="C1" s="8" t="s">
        <v>2</v>
      </c>
      <c r="D1" s="11" t="s">
        <v>3</v>
      </c>
      <c r="E1" s="12" t="s">
        <v>4</v>
      </c>
      <c r="F1" s="11" t="s">
        <v>5</v>
      </c>
      <c r="G1" s="12" t="s">
        <v>6</v>
      </c>
      <c r="H1" s="9" t="s">
        <v>7</v>
      </c>
      <c r="I1" t="s">
        <v>1041</v>
      </c>
      <c r="J1" t="s">
        <v>1042</v>
      </c>
      <c r="K1" t="s">
        <v>1062</v>
      </c>
      <c r="L1" t="s">
        <v>1081</v>
      </c>
      <c r="M1" s="12" t="s">
        <v>1063</v>
      </c>
    </row>
    <row r="2" spans="1:21" x14ac:dyDescent="0.35">
      <c r="A2">
        <v>1</v>
      </c>
      <c r="B2" s="10">
        <v>45254</v>
      </c>
      <c r="C2" s="8" t="s">
        <v>8</v>
      </c>
      <c r="D2" s="11" t="s">
        <v>9</v>
      </c>
      <c r="E2" s="12">
        <v>34</v>
      </c>
      <c r="F2" s="11" t="s">
        <v>10</v>
      </c>
      <c r="G2" s="12">
        <v>3</v>
      </c>
      <c r="H2" s="9">
        <v>50</v>
      </c>
      <c r="I2" s="9">
        <f>sales24[[#This Row],[Quantity]]*sales24[[#This Row],[Price per Unit]]</f>
        <v>150</v>
      </c>
      <c r="J2" s="9">
        <f>sales24[[#This Row],[Total_Sales]]*$U$4</f>
        <v>2.25</v>
      </c>
      <c r="K2" s="9" t="str">
        <f>IF(sales24[[#This Row],[Age]]&gt;30,"young","adult")</f>
        <v>young</v>
      </c>
      <c r="L2" s="15" t="str" cm="1">
        <f t="array" ref="L2">_xlfn.IFS(sales24[[#This Row],[Age]]&lt;30,"young",sales24[[#This Row],[Age]]&gt;=50,"senior",sales24[[#This Row],[Age]]&gt;=30,"adult")</f>
        <v>adult</v>
      </c>
      <c r="M2" s="12" cm="1">
        <f t="array" ref="M2">_xlfn.IFS(sales24[[#This Row],[Product Category]]="Beauty",1,sales24[[#This Row],[Product Category]]="Clothing",2,sales24[[#This Row],[Product Category]]="Electronics",3)</f>
        <v>1</v>
      </c>
    </row>
    <row r="3" spans="1:21" x14ac:dyDescent="0.35">
      <c r="A3">
        <v>2</v>
      </c>
      <c r="B3" s="10">
        <v>44984</v>
      </c>
      <c r="C3" s="8" t="s">
        <v>11</v>
      </c>
      <c r="D3" s="11" t="s">
        <v>12</v>
      </c>
      <c r="E3" s="12">
        <v>26</v>
      </c>
      <c r="F3" s="11" t="s">
        <v>13</v>
      </c>
      <c r="G3" s="12">
        <v>2</v>
      </c>
      <c r="H3" s="9">
        <v>500</v>
      </c>
      <c r="I3" s="9">
        <f>sales24[[#This Row],[Quantity]]*sales24[[#This Row],[Price per Unit]]</f>
        <v>1000</v>
      </c>
      <c r="J3" s="9">
        <f>sales24[[#This Row],[Total_Sales]]*$U$4</f>
        <v>15</v>
      </c>
      <c r="K3" s="9" t="str">
        <f>IF(sales24[[#This Row],[Age]]&gt;30,"young","adult")</f>
        <v>adult</v>
      </c>
      <c r="L3" s="15" t="str" cm="1">
        <f t="array" ref="L3">_xlfn.IFS(sales24[[#This Row],[Age]]&lt;30,"young",sales24[[#This Row],[Age]]&gt;=50,"senior",sales24[[#This Row],[Age]]&gt;=30,"adult")</f>
        <v>young</v>
      </c>
      <c r="M3" s="12" cm="1">
        <f t="array" ref="M3">_xlfn.IFS(sales24[[#This Row],[Product Category]]="Beauty",1,sales24[[#This Row],[Product Category]]="Clothing",2,sales24[[#This Row],[Product Category]]="Electronics",3)</f>
        <v>2</v>
      </c>
      <c r="T3" s="5"/>
      <c r="U3" s="5" t="s">
        <v>1040</v>
      </c>
    </row>
    <row r="4" spans="1:21" x14ac:dyDescent="0.35">
      <c r="A4">
        <v>3</v>
      </c>
      <c r="B4" s="10">
        <v>44939</v>
      </c>
      <c r="C4" s="8" t="s">
        <v>14</v>
      </c>
      <c r="D4" s="11" t="s">
        <v>9</v>
      </c>
      <c r="E4" s="12">
        <v>50</v>
      </c>
      <c r="F4" s="11" t="s">
        <v>15</v>
      </c>
      <c r="G4" s="12">
        <v>1</v>
      </c>
      <c r="H4" s="9">
        <v>30</v>
      </c>
      <c r="I4" s="9">
        <f>sales24[[#This Row],[Quantity]]*sales24[[#This Row],[Price per Unit]]</f>
        <v>30</v>
      </c>
      <c r="J4" s="9">
        <f>sales24[[#This Row],[Total_Sales]]*$U$4</f>
        <v>0.44999999999999996</v>
      </c>
      <c r="K4" s="9" t="str">
        <f>IF(sales24[[#This Row],[Age]]&gt;30,"young","adult")</f>
        <v>young</v>
      </c>
      <c r="L4" s="15" t="str" cm="1">
        <f t="array" ref="L4">_xlfn.IFS(sales24[[#This Row],[Age]]&lt;30,"young",sales24[[#This Row],[Age]]&gt;=50,"senior",sales24[[#This Row],[Age]]&gt;=30,"adult")</f>
        <v>senior</v>
      </c>
      <c r="M4" s="12" cm="1">
        <f t="array" ref="M4">_xlfn.IFS(sales24[[#This Row],[Product Category]]="Beauty",1,sales24[[#This Row],[Product Category]]="Clothing",2,sales24[[#This Row],[Product Category]]="Electronics",3)</f>
        <v>3</v>
      </c>
      <c r="T4" s="5" t="s">
        <v>1038</v>
      </c>
      <c r="U4" s="6">
        <v>1.4999999999999999E-2</v>
      </c>
    </row>
    <row r="5" spans="1:21" x14ac:dyDescent="0.35">
      <c r="A5">
        <v>4</v>
      </c>
      <c r="B5" s="10">
        <v>45067</v>
      </c>
      <c r="C5" s="8" t="s">
        <v>16</v>
      </c>
      <c r="D5" s="11" t="s">
        <v>9</v>
      </c>
      <c r="E5" s="12">
        <v>37</v>
      </c>
      <c r="F5" s="11" t="s">
        <v>13</v>
      </c>
      <c r="G5" s="12">
        <v>1</v>
      </c>
      <c r="H5" s="9">
        <v>500</v>
      </c>
      <c r="I5" s="9">
        <f>sales24[[#This Row],[Quantity]]*sales24[[#This Row],[Price per Unit]]</f>
        <v>500</v>
      </c>
      <c r="J5" s="9">
        <f>sales24[[#This Row],[Total_Sales]]*$U$4</f>
        <v>7.5</v>
      </c>
      <c r="K5" s="9" t="str">
        <f>IF(sales24[[#This Row],[Age]]&gt;30,"young","adult")</f>
        <v>young</v>
      </c>
      <c r="L5" s="15" t="str" cm="1">
        <f t="array" ref="L5">_xlfn.IFS(sales24[[#This Row],[Age]]&lt;30,"young",sales24[[#This Row],[Age]]&gt;=50,"senior",sales24[[#This Row],[Age]]&gt;=30,"adult")</f>
        <v>adult</v>
      </c>
      <c r="M5" s="12" cm="1">
        <f t="array" ref="M5">_xlfn.IFS(sales24[[#This Row],[Product Category]]="Beauty",1,sales24[[#This Row],[Product Category]]="Clothing",2,sales24[[#This Row],[Product Category]]="Electronics",3)</f>
        <v>2</v>
      </c>
      <c r="T5" s="5" t="s">
        <v>1039</v>
      </c>
      <c r="U5" s="6">
        <v>0.02</v>
      </c>
    </row>
    <row r="6" spans="1:21" x14ac:dyDescent="0.35">
      <c r="A6">
        <v>5</v>
      </c>
      <c r="B6" s="10">
        <v>45052</v>
      </c>
      <c r="C6" s="8" t="s">
        <v>17</v>
      </c>
      <c r="D6" s="11" t="s">
        <v>9</v>
      </c>
      <c r="E6" s="12">
        <v>30</v>
      </c>
      <c r="F6" s="11" t="s">
        <v>10</v>
      </c>
      <c r="G6" s="12">
        <v>2</v>
      </c>
      <c r="H6" s="9">
        <v>50</v>
      </c>
      <c r="I6" s="9">
        <f>sales24[[#This Row],[Quantity]]*sales24[[#This Row],[Price per Unit]]</f>
        <v>100</v>
      </c>
      <c r="J6" s="9">
        <f>sales24[[#This Row],[Total_Sales]]*$U$4</f>
        <v>1.5</v>
      </c>
      <c r="K6" s="9" t="str">
        <f>IF(sales24[[#This Row],[Age]]&gt;30,"young","adult")</f>
        <v>adult</v>
      </c>
      <c r="L6" s="15" t="str" cm="1">
        <f t="array" ref="L6">_xlfn.IFS(sales24[[#This Row],[Age]]&lt;30,"young",sales24[[#This Row],[Age]]&gt;=50,"senior",sales24[[#This Row],[Age]]&gt;=30,"adult")</f>
        <v>adult</v>
      </c>
      <c r="M6" s="12" cm="1">
        <f t="array" ref="M6">_xlfn.IFS(sales24[[#This Row],[Product Category]]="Beauty",1,sales24[[#This Row],[Product Category]]="Clothing",2,sales24[[#This Row],[Product Category]]="Electronics",3)</f>
        <v>1</v>
      </c>
    </row>
    <row r="7" spans="1:21" x14ac:dyDescent="0.35">
      <c r="A7">
        <v>6</v>
      </c>
      <c r="B7" s="10">
        <v>45041</v>
      </c>
      <c r="C7" s="8" t="s">
        <v>18</v>
      </c>
      <c r="D7" s="11" t="s">
        <v>12</v>
      </c>
      <c r="E7" s="12">
        <v>45</v>
      </c>
      <c r="F7" s="11" t="s">
        <v>10</v>
      </c>
      <c r="G7" s="12">
        <v>1</v>
      </c>
      <c r="H7" s="9">
        <v>30</v>
      </c>
      <c r="I7" s="9">
        <f>sales24[[#This Row],[Quantity]]*sales24[[#This Row],[Price per Unit]]</f>
        <v>30</v>
      </c>
      <c r="J7" s="9">
        <f>sales24[[#This Row],[Total_Sales]]*$U$4</f>
        <v>0.44999999999999996</v>
      </c>
      <c r="K7" s="9" t="str">
        <f>IF(sales24[[#This Row],[Age]]&gt;30,"young","adult")</f>
        <v>young</v>
      </c>
      <c r="L7" s="15" t="str" cm="1">
        <f t="array" ref="L7">_xlfn.IFS(sales24[[#This Row],[Age]]&lt;30,"young",sales24[[#This Row],[Age]]&gt;=50,"senior",sales24[[#This Row],[Age]]&gt;=30,"adult")</f>
        <v>adult</v>
      </c>
      <c r="M7" s="12" cm="1">
        <f t="array" ref="M7">_xlfn.IFS(sales24[[#This Row],[Product Category]]="Beauty",1,sales24[[#This Row],[Product Category]]="Clothing",2,sales24[[#This Row],[Product Category]]="Electronics",3)</f>
        <v>1</v>
      </c>
    </row>
    <row r="8" spans="1:21" x14ac:dyDescent="0.35">
      <c r="A8">
        <v>7</v>
      </c>
      <c r="B8" s="10">
        <v>44998</v>
      </c>
      <c r="C8" s="8" t="s">
        <v>19</v>
      </c>
      <c r="D8" s="11" t="s">
        <v>9</v>
      </c>
      <c r="E8" s="12">
        <v>46</v>
      </c>
      <c r="F8" s="11" t="s">
        <v>13</v>
      </c>
      <c r="G8" s="12">
        <v>2</v>
      </c>
      <c r="H8" s="9">
        <v>25</v>
      </c>
      <c r="I8" s="9">
        <f>sales24[[#This Row],[Quantity]]*sales24[[#This Row],[Price per Unit]]</f>
        <v>50</v>
      </c>
      <c r="J8" s="9">
        <f>sales24[[#This Row],[Total_Sales]]*$U$4</f>
        <v>0.75</v>
      </c>
      <c r="K8" s="9" t="str">
        <f>IF(sales24[[#This Row],[Age]]&gt;30,"young","adult")</f>
        <v>young</v>
      </c>
      <c r="L8" s="15" t="str" cm="1">
        <f t="array" ref="L8">_xlfn.IFS(sales24[[#This Row],[Age]]&lt;30,"young",sales24[[#This Row],[Age]]&gt;=50,"senior",sales24[[#This Row],[Age]]&gt;=30,"adult")</f>
        <v>adult</v>
      </c>
      <c r="M8" s="12" cm="1">
        <f t="array" ref="M8">_xlfn.IFS(sales24[[#This Row],[Product Category]]="Beauty",1,sales24[[#This Row],[Product Category]]="Clothing",2,sales24[[#This Row],[Product Category]]="Electronics",3)</f>
        <v>2</v>
      </c>
    </row>
    <row r="9" spans="1:21" x14ac:dyDescent="0.35">
      <c r="A9">
        <v>8</v>
      </c>
      <c r="B9" s="10">
        <v>44979</v>
      </c>
      <c r="C9" s="8" t="s">
        <v>20</v>
      </c>
      <c r="D9" s="11" t="s">
        <v>9</v>
      </c>
      <c r="E9" s="12">
        <v>30</v>
      </c>
      <c r="F9" s="11" t="s">
        <v>15</v>
      </c>
      <c r="G9" s="12">
        <v>4</v>
      </c>
      <c r="H9" s="9">
        <v>25</v>
      </c>
      <c r="I9" s="9">
        <f>sales24[[#This Row],[Quantity]]*sales24[[#This Row],[Price per Unit]]</f>
        <v>100</v>
      </c>
      <c r="J9" s="9">
        <f>sales24[[#This Row],[Total_Sales]]*$U$4</f>
        <v>1.5</v>
      </c>
      <c r="K9" s="9" t="str">
        <f>IF(sales24[[#This Row],[Age]]&gt;30,"young","adult")</f>
        <v>adult</v>
      </c>
      <c r="L9" s="15" t="str" cm="1">
        <f t="array" ref="L9">_xlfn.IFS(sales24[[#This Row],[Age]]&lt;30,"young",sales24[[#This Row],[Age]]&gt;=50,"senior",sales24[[#This Row],[Age]]&gt;=30,"adult")</f>
        <v>adult</v>
      </c>
      <c r="M9" s="12" cm="1">
        <f t="array" ref="M9">_xlfn.IFS(sales24[[#This Row],[Product Category]]="Beauty",1,sales24[[#This Row],[Product Category]]="Clothing",2,sales24[[#This Row],[Product Category]]="Electronics",3)</f>
        <v>3</v>
      </c>
    </row>
    <row r="10" spans="1:21" x14ac:dyDescent="0.35">
      <c r="A10">
        <v>9</v>
      </c>
      <c r="B10" s="10">
        <v>45273</v>
      </c>
      <c r="C10" s="8" t="s">
        <v>21</v>
      </c>
      <c r="D10" s="11" t="s">
        <v>9</v>
      </c>
      <c r="E10" s="12">
        <v>63</v>
      </c>
      <c r="F10" s="11" t="s">
        <v>15</v>
      </c>
      <c r="G10" s="12">
        <v>2</v>
      </c>
      <c r="H10" s="9">
        <v>300</v>
      </c>
      <c r="I10" s="9">
        <f>sales24[[#This Row],[Quantity]]*sales24[[#This Row],[Price per Unit]]</f>
        <v>600</v>
      </c>
      <c r="J10" s="9">
        <f>sales24[[#This Row],[Total_Sales]]*$U$4</f>
        <v>9</v>
      </c>
      <c r="K10" s="9" t="str">
        <f>IF(sales24[[#This Row],[Age]]&gt;30,"young","adult")</f>
        <v>young</v>
      </c>
      <c r="L10" s="15" t="str" cm="1">
        <f t="array" ref="L10">_xlfn.IFS(sales24[[#This Row],[Age]]&lt;30,"young",sales24[[#This Row],[Age]]&gt;=50,"senior",sales24[[#This Row],[Age]]&gt;=30,"adult")</f>
        <v>senior</v>
      </c>
      <c r="M10" s="12" cm="1">
        <f t="array" ref="M10">_xlfn.IFS(sales24[[#This Row],[Product Category]]="Beauty",1,sales24[[#This Row],[Product Category]]="Clothing",2,sales24[[#This Row],[Product Category]]="Electronics",3)</f>
        <v>3</v>
      </c>
    </row>
    <row r="11" spans="1:21" x14ac:dyDescent="0.35">
      <c r="A11">
        <v>10</v>
      </c>
      <c r="B11" s="10">
        <v>45206</v>
      </c>
      <c r="C11" s="8" t="s">
        <v>22</v>
      </c>
      <c r="D11" s="11" t="s">
        <v>12</v>
      </c>
      <c r="E11" s="12">
        <v>52</v>
      </c>
      <c r="F11" s="11" t="s">
        <v>13</v>
      </c>
      <c r="G11" s="12">
        <v>4</v>
      </c>
      <c r="H11" s="9">
        <v>50</v>
      </c>
      <c r="I11" s="9">
        <f>sales24[[#This Row],[Quantity]]*sales24[[#This Row],[Price per Unit]]</f>
        <v>200</v>
      </c>
      <c r="J11" s="9">
        <f>sales24[[#This Row],[Total_Sales]]*$U$4</f>
        <v>3</v>
      </c>
      <c r="K11" s="9" t="str">
        <f>IF(sales24[[#This Row],[Age]]&gt;30,"young","adult")</f>
        <v>young</v>
      </c>
      <c r="L11" s="15" t="str" cm="1">
        <f t="array" ref="L11">_xlfn.IFS(sales24[[#This Row],[Age]]&lt;30,"young",sales24[[#This Row],[Age]]&gt;=50,"senior",sales24[[#This Row],[Age]]&gt;=30,"adult")</f>
        <v>senior</v>
      </c>
      <c r="M11" s="12" cm="1">
        <f t="array" ref="M11">_xlfn.IFS(sales24[[#This Row],[Product Category]]="Beauty",1,sales24[[#This Row],[Product Category]]="Clothing",2,sales24[[#This Row],[Product Category]]="Electronics",3)</f>
        <v>2</v>
      </c>
    </row>
    <row r="12" spans="1:21" x14ac:dyDescent="0.35">
      <c r="A12">
        <v>11</v>
      </c>
      <c r="B12" s="10">
        <v>44971</v>
      </c>
      <c r="C12" s="8" t="s">
        <v>23</v>
      </c>
      <c r="D12" s="11" t="s">
        <v>9</v>
      </c>
      <c r="E12" s="12">
        <v>23</v>
      </c>
      <c r="F12" s="11" t="s">
        <v>13</v>
      </c>
      <c r="G12" s="12">
        <v>2</v>
      </c>
      <c r="H12" s="9">
        <v>50</v>
      </c>
      <c r="I12" s="9">
        <f>sales24[[#This Row],[Quantity]]*sales24[[#This Row],[Price per Unit]]</f>
        <v>100</v>
      </c>
      <c r="J12" s="9">
        <f>sales24[[#This Row],[Total_Sales]]*$U$4</f>
        <v>1.5</v>
      </c>
      <c r="K12" s="9" t="str">
        <f>IF(sales24[[#This Row],[Age]]&gt;30,"young","adult")</f>
        <v>adult</v>
      </c>
      <c r="L12" s="15" t="str" cm="1">
        <f t="array" ref="L12">_xlfn.IFS(sales24[[#This Row],[Age]]&lt;30,"young",sales24[[#This Row],[Age]]&gt;=50,"senior",sales24[[#This Row],[Age]]&gt;=30,"adult")</f>
        <v>young</v>
      </c>
      <c r="M12" s="12" cm="1">
        <f t="array" ref="M12">_xlfn.IFS(sales24[[#This Row],[Product Category]]="Beauty",1,sales24[[#This Row],[Product Category]]="Clothing",2,sales24[[#This Row],[Product Category]]="Electronics",3)</f>
        <v>2</v>
      </c>
    </row>
    <row r="13" spans="1:21" x14ac:dyDescent="0.35">
      <c r="A13">
        <v>12</v>
      </c>
      <c r="B13" s="10">
        <v>45229</v>
      </c>
      <c r="C13" s="8" t="s">
        <v>24</v>
      </c>
      <c r="D13" s="11" t="s">
        <v>9</v>
      </c>
      <c r="E13" s="12">
        <v>35</v>
      </c>
      <c r="F13" s="11" t="s">
        <v>10</v>
      </c>
      <c r="G13" s="12">
        <v>3</v>
      </c>
      <c r="H13" s="9">
        <v>25</v>
      </c>
      <c r="I13" s="9">
        <f>sales24[[#This Row],[Quantity]]*sales24[[#This Row],[Price per Unit]]</f>
        <v>75</v>
      </c>
      <c r="J13" s="9">
        <f>sales24[[#This Row],[Total_Sales]]*$U$4</f>
        <v>1.125</v>
      </c>
      <c r="K13" s="9" t="str">
        <f>IF(sales24[[#This Row],[Age]]&gt;30,"young","adult")</f>
        <v>young</v>
      </c>
      <c r="L13" s="15" t="str" cm="1">
        <f t="array" ref="L13">_xlfn.IFS(sales24[[#This Row],[Age]]&lt;30,"young",sales24[[#This Row],[Age]]&gt;=50,"senior",sales24[[#This Row],[Age]]&gt;=30,"adult")</f>
        <v>adult</v>
      </c>
      <c r="M13" s="12" cm="1">
        <f t="array" ref="M13">_xlfn.IFS(sales24[[#This Row],[Product Category]]="Beauty",1,sales24[[#This Row],[Product Category]]="Clothing",2,sales24[[#This Row],[Product Category]]="Electronics",3)</f>
        <v>1</v>
      </c>
    </row>
    <row r="14" spans="1:21" x14ac:dyDescent="0.35">
      <c r="A14">
        <v>13</v>
      </c>
      <c r="B14" s="10">
        <v>45143</v>
      </c>
      <c r="C14" s="8" t="s">
        <v>25</v>
      </c>
      <c r="D14" s="11" t="s">
        <v>9</v>
      </c>
      <c r="E14" s="12">
        <v>22</v>
      </c>
      <c r="F14" s="11" t="s">
        <v>15</v>
      </c>
      <c r="G14" s="12">
        <v>3</v>
      </c>
      <c r="H14" s="9">
        <v>500</v>
      </c>
      <c r="I14" s="9">
        <f>sales24[[#This Row],[Quantity]]*sales24[[#This Row],[Price per Unit]]</f>
        <v>1500</v>
      </c>
      <c r="J14" s="9">
        <f>sales24[[#This Row],[Total_Sales]]*$U$4</f>
        <v>22.5</v>
      </c>
      <c r="K14" s="9" t="str">
        <f>IF(sales24[[#This Row],[Age]]&gt;30,"young","adult")</f>
        <v>adult</v>
      </c>
      <c r="L14" s="15" t="str" cm="1">
        <f t="array" ref="L14">_xlfn.IFS(sales24[[#This Row],[Age]]&lt;30,"young",sales24[[#This Row],[Age]]&gt;=50,"senior",sales24[[#This Row],[Age]]&gt;=30,"adult")</f>
        <v>young</v>
      </c>
      <c r="M14" s="12" cm="1">
        <f t="array" ref="M14">_xlfn.IFS(sales24[[#This Row],[Product Category]]="Beauty",1,sales24[[#This Row],[Product Category]]="Clothing",2,sales24[[#This Row],[Product Category]]="Electronics",3)</f>
        <v>3</v>
      </c>
    </row>
    <row r="15" spans="1:21" x14ac:dyDescent="0.35">
      <c r="A15">
        <v>14</v>
      </c>
      <c r="B15" s="10">
        <v>44943</v>
      </c>
      <c r="C15" s="8" t="s">
        <v>26</v>
      </c>
      <c r="D15" s="11" t="s">
        <v>9</v>
      </c>
      <c r="E15" s="12">
        <v>64</v>
      </c>
      <c r="F15" s="11" t="s">
        <v>13</v>
      </c>
      <c r="G15" s="12">
        <v>4</v>
      </c>
      <c r="H15" s="9">
        <v>30</v>
      </c>
      <c r="I15" s="9">
        <f>sales24[[#This Row],[Quantity]]*sales24[[#This Row],[Price per Unit]]</f>
        <v>120</v>
      </c>
      <c r="J15" s="9">
        <f>sales24[[#This Row],[Total_Sales]]*$U$4</f>
        <v>1.7999999999999998</v>
      </c>
      <c r="K15" s="9" t="str">
        <f>IF(sales24[[#This Row],[Age]]&gt;30,"young","adult")</f>
        <v>young</v>
      </c>
      <c r="L15" s="9" t="str" cm="1">
        <f t="array" ref="L15">_xlfn.IFS(sales24[[#This Row],[Age]]&lt;30,"young",sales24[[#This Row],[Age]]&gt;=50,"senior",sales24[[#This Row],[Age]]&gt;=30,"adult")</f>
        <v>senior</v>
      </c>
      <c r="M15" s="12" cm="1">
        <f t="array" ref="M15">_xlfn.IFS(sales24[[#This Row],[Product Category]]="Beauty",1,sales24[[#This Row],[Product Category]]="Clothing",2,sales24[[#This Row],[Product Category]]="Electronics",3)</f>
        <v>2</v>
      </c>
    </row>
    <row r="16" spans="1:21" x14ac:dyDescent="0.35">
      <c r="A16">
        <v>15</v>
      </c>
      <c r="B16" s="10">
        <v>44942</v>
      </c>
      <c r="C16" s="8" t="s">
        <v>27</v>
      </c>
      <c r="D16" s="11" t="s">
        <v>12</v>
      </c>
      <c r="E16" s="12">
        <v>42</v>
      </c>
      <c r="F16" s="11" t="s">
        <v>15</v>
      </c>
      <c r="G16" s="12">
        <v>4</v>
      </c>
      <c r="H16" s="9">
        <v>500</v>
      </c>
      <c r="I16" s="9">
        <f>sales24[[#This Row],[Quantity]]*sales24[[#This Row],[Price per Unit]]</f>
        <v>2000</v>
      </c>
      <c r="J16" s="9">
        <f>sales24[[#This Row],[Total_Sales]]*$U$4</f>
        <v>30</v>
      </c>
      <c r="K16" s="9" t="str">
        <f>IF(sales24[[#This Row],[Age]]&gt;30,"young","adult")</f>
        <v>young</v>
      </c>
      <c r="L16" s="9" t="str" cm="1">
        <f t="array" ref="L16">_xlfn.IFS(sales24[[#This Row],[Age]]&lt;30,"young",sales24[[#This Row],[Age]]&gt;=50,"senior",sales24[[#This Row],[Age]]&gt;=30,"adult")</f>
        <v>adult</v>
      </c>
      <c r="M16" s="12" cm="1">
        <f t="array" ref="M16">_xlfn.IFS(sales24[[#This Row],[Product Category]]="Beauty",1,sales24[[#This Row],[Product Category]]="Clothing",2,sales24[[#This Row],[Product Category]]="Electronics",3)</f>
        <v>3</v>
      </c>
    </row>
    <row r="17" spans="1:13" x14ac:dyDescent="0.35">
      <c r="A17">
        <v>16</v>
      </c>
      <c r="B17" s="10">
        <v>44974</v>
      </c>
      <c r="C17" s="8" t="s">
        <v>28</v>
      </c>
      <c r="D17" s="11" t="s">
        <v>9</v>
      </c>
      <c r="E17" s="12">
        <v>19</v>
      </c>
      <c r="F17" s="11" t="s">
        <v>13</v>
      </c>
      <c r="G17" s="12">
        <v>3</v>
      </c>
      <c r="H17" s="9">
        <v>500</v>
      </c>
      <c r="I17" s="9">
        <f>sales24[[#This Row],[Quantity]]*sales24[[#This Row],[Price per Unit]]</f>
        <v>1500</v>
      </c>
      <c r="J17" s="9">
        <f>sales24[[#This Row],[Total_Sales]]*$U$4</f>
        <v>22.5</v>
      </c>
      <c r="K17" s="9" t="str">
        <f>IF(sales24[[#This Row],[Age]]&gt;30,"young","adult")</f>
        <v>adult</v>
      </c>
      <c r="L17" s="9" t="str" cm="1">
        <f t="array" ref="L17">_xlfn.IFS(sales24[[#This Row],[Age]]&lt;30,"young",sales24[[#This Row],[Age]]&gt;=50,"senior",sales24[[#This Row],[Age]]&gt;=30,"adult")</f>
        <v>young</v>
      </c>
      <c r="M17" s="12" cm="1">
        <f t="array" ref="M17">_xlfn.IFS(sales24[[#This Row],[Product Category]]="Beauty",1,sales24[[#This Row],[Product Category]]="Clothing",2,sales24[[#This Row],[Product Category]]="Electronics",3)</f>
        <v>2</v>
      </c>
    </row>
    <row r="18" spans="1:13" x14ac:dyDescent="0.35">
      <c r="A18">
        <v>17</v>
      </c>
      <c r="B18" s="10">
        <v>45038</v>
      </c>
      <c r="C18" s="8" t="s">
        <v>29</v>
      </c>
      <c r="D18" s="11" t="s">
        <v>12</v>
      </c>
      <c r="E18" s="12">
        <v>27</v>
      </c>
      <c r="F18" s="11" t="s">
        <v>13</v>
      </c>
      <c r="G18" s="12">
        <v>4</v>
      </c>
      <c r="H18" s="9">
        <v>25</v>
      </c>
      <c r="I18" s="9">
        <f>sales24[[#This Row],[Quantity]]*sales24[[#This Row],[Price per Unit]]</f>
        <v>100</v>
      </c>
      <c r="J18" s="9">
        <f>sales24[[#This Row],[Total_Sales]]*$U$4</f>
        <v>1.5</v>
      </c>
      <c r="K18" s="9" t="str">
        <f>IF(sales24[[#This Row],[Age]]&gt;30,"young","adult")</f>
        <v>adult</v>
      </c>
      <c r="L18" s="9" t="str" cm="1">
        <f t="array" ref="L18">_xlfn.IFS(sales24[[#This Row],[Age]]&lt;30,"young",sales24[[#This Row],[Age]]&gt;=50,"senior",sales24[[#This Row],[Age]]&gt;=30,"adult")</f>
        <v>young</v>
      </c>
      <c r="M18" s="12" cm="1">
        <f t="array" ref="M18">_xlfn.IFS(sales24[[#This Row],[Product Category]]="Beauty",1,sales24[[#This Row],[Product Category]]="Clothing",2,sales24[[#This Row],[Product Category]]="Electronics",3)</f>
        <v>2</v>
      </c>
    </row>
    <row r="19" spans="1:13" x14ac:dyDescent="0.35">
      <c r="A19">
        <v>18</v>
      </c>
      <c r="B19" s="10">
        <v>45046</v>
      </c>
      <c r="C19" s="8" t="s">
        <v>30</v>
      </c>
      <c r="D19" s="11" t="s">
        <v>12</v>
      </c>
      <c r="E19" s="12">
        <v>47</v>
      </c>
      <c r="F19" s="11" t="s">
        <v>15</v>
      </c>
      <c r="G19" s="12">
        <v>2</v>
      </c>
      <c r="H19" s="9">
        <v>25</v>
      </c>
      <c r="I19" s="9">
        <f>sales24[[#This Row],[Quantity]]*sales24[[#This Row],[Price per Unit]]</f>
        <v>50</v>
      </c>
      <c r="J19" s="9">
        <f>sales24[[#This Row],[Total_Sales]]*$U$4</f>
        <v>0.75</v>
      </c>
      <c r="K19" s="9" t="str">
        <f>IF(sales24[[#This Row],[Age]]&gt;30,"young","adult")</f>
        <v>young</v>
      </c>
      <c r="L19" s="9" t="str" cm="1">
        <f t="array" ref="L19">_xlfn.IFS(sales24[[#This Row],[Age]]&lt;30,"young",sales24[[#This Row],[Age]]&gt;=50,"senior",sales24[[#This Row],[Age]]&gt;=30,"adult")</f>
        <v>adult</v>
      </c>
      <c r="M19" s="12" cm="1">
        <f t="array" ref="M19">_xlfn.IFS(sales24[[#This Row],[Product Category]]="Beauty",1,sales24[[#This Row],[Product Category]]="Clothing",2,sales24[[#This Row],[Product Category]]="Electronics",3)</f>
        <v>3</v>
      </c>
    </row>
    <row r="20" spans="1:13" x14ac:dyDescent="0.35">
      <c r="A20">
        <v>19</v>
      </c>
      <c r="B20" s="10">
        <v>45185</v>
      </c>
      <c r="C20" s="8" t="s">
        <v>31</v>
      </c>
      <c r="D20" s="11" t="s">
        <v>12</v>
      </c>
      <c r="E20" s="12">
        <v>62</v>
      </c>
      <c r="F20" s="11" t="s">
        <v>13</v>
      </c>
      <c r="G20" s="12">
        <v>2</v>
      </c>
      <c r="H20" s="9">
        <v>25</v>
      </c>
      <c r="I20" s="9">
        <f>sales24[[#This Row],[Quantity]]*sales24[[#This Row],[Price per Unit]]</f>
        <v>50</v>
      </c>
      <c r="J20" s="9">
        <f>sales24[[#This Row],[Total_Sales]]*$U$4</f>
        <v>0.75</v>
      </c>
      <c r="K20" s="9" t="str">
        <f>IF(sales24[[#This Row],[Age]]&gt;30,"young","adult")</f>
        <v>young</v>
      </c>
      <c r="L20" s="9" t="str" cm="1">
        <f t="array" ref="L20">_xlfn.IFS(sales24[[#This Row],[Age]]&lt;30,"young",sales24[[#This Row],[Age]]&gt;=50,"senior",sales24[[#This Row],[Age]]&gt;=30,"adult")</f>
        <v>senior</v>
      </c>
      <c r="M20" s="12" cm="1">
        <f t="array" ref="M20">_xlfn.IFS(sales24[[#This Row],[Product Category]]="Beauty",1,sales24[[#This Row],[Product Category]]="Clothing",2,sales24[[#This Row],[Product Category]]="Electronics",3)</f>
        <v>2</v>
      </c>
    </row>
    <row r="21" spans="1:13" x14ac:dyDescent="0.35">
      <c r="A21">
        <v>20</v>
      </c>
      <c r="B21" s="10">
        <v>45235</v>
      </c>
      <c r="C21" s="8" t="s">
        <v>32</v>
      </c>
      <c r="D21" s="11" t="s">
        <v>9</v>
      </c>
      <c r="E21" s="12">
        <v>22</v>
      </c>
      <c r="F21" s="11" t="s">
        <v>13</v>
      </c>
      <c r="G21" s="12">
        <v>3</v>
      </c>
      <c r="H21" s="9">
        <v>300</v>
      </c>
      <c r="I21" s="9">
        <f>sales24[[#This Row],[Quantity]]*sales24[[#This Row],[Price per Unit]]</f>
        <v>900</v>
      </c>
      <c r="J21" s="9">
        <f>sales24[[#This Row],[Total_Sales]]*$U$4</f>
        <v>13.5</v>
      </c>
      <c r="K21" s="9" t="str">
        <f>IF(sales24[[#This Row],[Age]]&gt;30,"young","adult")</f>
        <v>adult</v>
      </c>
      <c r="L21" s="9" t="str" cm="1">
        <f t="array" ref="L21">_xlfn.IFS(sales24[[#This Row],[Age]]&lt;30,"young",sales24[[#This Row],[Age]]&gt;=50,"senior",sales24[[#This Row],[Age]]&gt;=30,"adult")</f>
        <v>young</v>
      </c>
      <c r="M21" s="12" cm="1">
        <f t="array" ref="M21">_xlfn.IFS(sales24[[#This Row],[Product Category]]="Beauty",1,sales24[[#This Row],[Product Category]]="Clothing",2,sales24[[#This Row],[Product Category]]="Electronics",3)</f>
        <v>2</v>
      </c>
    </row>
    <row r="22" spans="1:13" x14ac:dyDescent="0.35">
      <c r="A22">
        <v>21</v>
      </c>
      <c r="B22" s="10">
        <v>44940</v>
      </c>
      <c r="C22" s="8" t="s">
        <v>33</v>
      </c>
      <c r="D22" s="11" t="s">
        <v>12</v>
      </c>
      <c r="E22" s="12">
        <v>50</v>
      </c>
      <c r="F22" s="11" t="s">
        <v>10</v>
      </c>
      <c r="G22" s="12">
        <v>1</v>
      </c>
      <c r="H22" s="9">
        <v>500</v>
      </c>
      <c r="I22" s="9">
        <f>sales24[[#This Row],[Quantity]]*sales24[[#This Row],[Price per Unit]]</f>
        <v>500</v>
      </c>
      <c r="J22" s="9">
        <f>sales24[[#This Row],[Total_Sales]]*$U$4</f>
        <v>7.5</v>
      </c>
      <c r="K22" s="9" t="str">
        <f>IF(sales24[[#This Row],[Age]]&gt;30,"young","adult")</f>
        <v>young</v>
      </c>
      <c r="L22" s="9" t="str" cm="1">
        <f t="array" ref="L22">_xlfn.IFS(sales24[[#This Row],[Age]]&lt;30,"young",sales24[[#This Row],[Age]]&gt;=50,"senior",sales24[[#This Row],[Age]]&gt;=30,"adult")</f>
        <v>senior</v>
      </c>
      <c r="M22" s="12" cm="1">
        <f t="array" ref="M22">_xlfn.IFS(sales24[[#This Row],[Product Category]]="Beauty",1,sales24[[#This Row],[Product Category]]="Clothing",2,sales24[[#This Row],[Product Category]]="Electronics",3)</f>
        <v>1</v>
      </c>
    </row>
    <row r="23" spans="1:13" x14ac:dyDescent="0.35">
      <c r="A23">
        <v>22</v>
      </c>
      <c r="B23" s="10">
        <v>45214</v>
      </c>
      <c r="C23" s="8" t="s">
        <v>34</v>
      </c>
      <c r="D23" s="11" t="s">
        <v>9</v>
      </c>
      <c r="E23" s="12">
        <v>18</v>
      </c>
      <c r="F23" s="11" t="s">
        <v>13</v>
      </c>
      <c r="G23" s="12">
        <v>2</v>
      </c>
      <c r="H23" s="9">
        <v>50</v>
      </c>
      <c r="I23" s="9">
        <f>sales24[[#This Row],[Quantity]]*sales24[[#This Row],[Price per Unit]]</f>
        <v>100</v>
      </c>
      <c r="J23" s="9">
        <f>sales24[[#This Row],[Total_Sales]]*$U$4</f>
        <v>1.5</v>
      </c>
      <c r="K23" s="9" t="str">
        <f>IF(sales24[[#This Row],[Age]]&gt;30,"young","adult")</f>
        <v>adult</v>
      </c>
      <c r="L23" s="9" t="str" cm="1">
        <f t="array" ref="L23">_xlfn.IFS(sales24[[#This Row],[Age]]&lt;30,"young",sales24[[#This Row],[Age]]&gt;=50,"senior",sales24[[#This Row],[Age]]&gt;=30,"adult")</f>
        <v>young</v>
      </c>
      <c r="M23" s="12" cm="1">
        <f t="array" ref="M23">_xlfn.IFS(sales24[[#This Row],[Product Category]]="Beauty",1,sales24[[#This Row],[Product Category]]="Clothing",2,sales24[[#This Row],[Product Category]]="Electronics",3)</f>
        <v>2</v>
      </c>
    </row>
    <row r="24" spans="1:13" x14ac:dyDescent="0.35">
      <c r="A24">
        <v>23</v>
      </c>
      <c r="B24" s="10">
        <v>45028</v>
      </c>
      <c r="C24" s="8" t="s">
        <v>35</v>
      </c>
      <c r="D24" s="11" t="s">
        <v>12</v>
      </c>
      <c r="E24" s="12">
        <v>35</v>
      </c>
      <c r="F24" s="11" t="s">
        <v>13</v>
      </c>
      <c r="G24" s="12">
        <v>4</v>
      </c>
      <c r="H24" s="9">
        <v>30</v>
      </c>
      <c r="I24" s="9">
        <f>sales24[[#This Row],[Quantity]]*sales24[[#This Row],[Price per Unit]]</f>
        <v>120</v>
      </c>
      <c r="J24" s="9">
        <f>sales24[[#This Row],[Total_Sales]]*$U$4</f>
        <v>1.7999999999999998</v>
      </c>
      <c r="K24" s="9" t="str">
        <f>IF(sales24[[#This Row],[Age]]&gt;30,"young","adult")</f>
        <v>young</v>
      </c>
      <c r="L24" s="9" t="str" cm="1">
        <f t="array" ref="L24">_xlfn.IFS(sales24[[#This Row],[Age]]&lt;30,"young",sales24[[#This Row],[Age]]&gt;=50,"senior",sales24[[#This Row],[Age]]&gt;=30,"adult")</f>
        <v>adult</v>
      </c>
      <c r="M24" s="12" cm="1">
        <f t="array" ref="M24">_xlfn.IFS(sales24[[#This Row],[Product Category]]="Beauty",1,sales24[[#This Row],[Product Category]]="Clothing",2,sales24[[#This Row],[Product Category]]="Electronics",3)</f>
        <v>2</v>
      </c>
    </row>
    <row r="25" spans="1:13" x14ac:dyDescent="0.35">
      <c r="A25">
        <v>24</v>
      </c>
      <c r="B25" s="10">
        <v>45259</v>
      </c>
      <c r="C25" s="8" t="s">
        <v>36</v>
      </c>
      <c r="D25" s="11" t="s">
        <v>12</v>
      </c>
      <c r="E25" s="12">
        <v>49</v>
      </c>
      <c r="F25" s="11" t="s">
        <v>13</v>
      </c>
      <c r="G25" s="12">
        <v>1</v>
      </c>
      <c r="H25" s="9">
        <v>300</v>
      </c>
      <c r="I25" s="9">
        <f>sales24[[#This Row],[Quantity]]*sales24[[#This Row],[Price per Unit]]</f>
        <v>300</v>
      </c>
      <c r="J25" s="9">
        <f>sales24[[#This Row],[Total_Sales]]*$U$4</f>
        <v>4.5</v>
      </c>
      <c r="K25" s="9" t="str">
        <f>IF(sales24[[#This Row],[Age]]&gt;30,"young","adult")</f>
        <v>young</v>
      </c>
      <c r="L25" s="9" t="str" cm="1">
        <f t="array" ref="L25">_xlfn.IFS(sales24[[#This Row],[Age]]&lt;30,"young",sales24[[#This Row],[Age]]&gt;=50,"senior",sales24[[#This Row],[Age]]&gt;=30,"adult")</f>
        <v>adult</v>
      </c>
      <c r="M25" s="12" cm="1">
        <f t="array" ref="M25">_xlfn.IFS(sales24[[#This Row],[Product Category]]="Beauty",1,sales24[[#This Row],[Product Category]]="Clothing",2,sales24[[#This Row],[Product Category]]="Electronics",3)</f>
        <v>2</v>
      </c>
    </row>
    <row r="26" spans="1:13" x14ac:dyDescent="0.35">
      <c r="A26">
        <v>25</v>
      </c>
      <c r="B26" s="10">
        <v>45286</v>
      </c>
      <c r="C26" s="8" t="s">
        <v>37</v>
      </c>
      <c r="D26" s="11" t="s">
        <v>12</v>
      </c>
      <c r="E26" s="12">
        <v>64</v>
      </c>
      <c r="F26" s="11" t="s">
        <v>10</v>
      </c>
      <c r="G26" s="12">
        <v>1</v>
      </c>
      <c r="H26" s="9">
        <v>50</v>
      </c>
      <c r="I26" s="9">
        <f>sales24[[#This Row],[Quantity]]*sales24[[#This Row],[Price per Unit]]</f>
        <v>50</v>
      </c>
      <c r="J26" s="9">
        <f>sales24[[#This Row],[Total_Sales]]*$U$4</f>
        <v>0.75</v>
      </c>
      <c r="K26" s="9" t="str">
        <f>IF(sales24[[#This Row],[Age]]&gt;30,"young","adult")</f>
        <v>young</v>
      </c>
      <c r="L26" s="9" t="str" cm="1">
        <f t="array" ref="L26">_xlfn.IFS(sales24[[#This Row],[Age]]&lt;30,"young",sales24[[#This Row],[Age]]&gt;=50,"senior",sales24[[#This Row],[Age]]&gt;=30,"adult")</f>
        <v>senior</v>
      </c>
      <c r="M26" s="12" cm="1">
        <f t="array" ref="M26">_xlfn.IFS(sales24[[#This Row],[Product Category]]="Beauty",1,sales24[[#This Row],[Product Category]]="Clothing",2,sales24[[#This Row],[Product Category]]="Electronics",3)</f>
        <v>1</v>
      </c>
    </row>
    <row r="27" spans="1:13" x14ac:dyDescent="0.35">
      <c r="A27">
        <v>26</v>
      </c>
      <c r="B27" s="10">
        <v>45206</v>
      </c>
      <c r="C27" s="8" t="s">
        <v>38</v>
      </c>
      <c r="D27" s="11" t="s">
        <v>12</v>
      </c>
      <c r="E27" s="12">
        <v>28</v>
      </c>
      <c r="F27" s="11" t="s">
        <v>15</v>
      </c>
      <c r="G27" s="12">
        <v>2</v>
      </c>
      <c r="H27" s="9">
        <v>500</v>
      </c>
      <c r="I27" s="9">
        <f>sales24[[#This Row],[Quantity]]*sales24[[#This Row],[Price per Unit]]</f>
        <v>1000</v>
      </c>
      <c r="J27" s="9">
        <f>sales24[[#This Row],[Total_Sales]]*$U$4</f>
        <v>15</v>
      </c>
      <c r="K27" s="9" t="str">
        <f>IF(sales24[[#This Row],[Age]]&gt;30,"young","adult")</f>
        <v>adult</v>
      </c>
      <c r="L27" s="9" t="str" cm="1">
        <f t="array" ref="L27">_xlfn.IFS(sales24[[#This Row],[Age]]&lt;30,"young",sales24[[#This Row],[Age]]&gt;=50,"senior",sales24[[#This Row],[Age]]&gt;=30,"adult")</f>
        <v>young</v>
      </c>
      <c r="M27" s="12" cm="1">
        <f t="array" ref="M27">_xlfn.IFS(sales24[[#This Row],[Product Category]]="Beauty",1,sales24[[#This Row],[Product Category]]="Clothing",2,sales24[[#This Row],[Product Category]]="Electronics",3)</f>
        <v>3</v>
      </c>
    </row>
    <row r="28" spans="1:13" x14ac:dyDescent="0.35">
      <c r="A28">
        <v>27</v>
      </c>
      <c r="B28" s="10">
        <v>45141</v>
      </c>
      <c r="C28" s="8" t="s">
        <v>39</v>
      </c>
      <c r="D28" s="11" t="s">
        <v>12</v>
      </c>
      <c r="E28" s="12">
        <v>38</v>
      </c>
      <c r="F28" s="11" t="s">
        <v>10</v>
      </c>
      <c r="G28" s="12">
        <v>2</v>
      </c>
      <c r="H28" s="9">
        <v>25</v>
      </c>
      <c r="I28" s="9">
        <f>sales24[[#This Row],[Quantity]]*sales24[[#This Row],[Price per Unit]]</f>
        <v>50</v>
      </c>
      <c r="J28" s="9">
        <f>sales24[[#This Row],[Total_Sales]]*$U$4</f>
        <v>0.75</v>
      </c>
      <c r="K28" s="9" t="str">
        <f>IF(sales24[[#This Row],[Age]]&gt;30,"young","adult")</f>
        <v>young</v>
      </c>
      <c r="L28" s="9" t="str" cm="1">
        <f t="array" ref="L28">_xlfn.IFS(sales24[[#This Row],[Age]]&lt;30,"young",sales24[[#This Row],[Age]]&gt;=50,"senior",sales24[[#This Row],[Age]]&gt;=30,"adult")</f>
        <v>adult</v>
      </c>
      <c r="M28" s="12" cm="1">
        <f t="array" ref="M28">_xlfn.IFS(sales24[[#This Row],[Product Category]]="Beauty",1,sales24[[#This Row],[Product Category]]="Clothing",2,sales24[[#This Row],[Product Category]]="Electronics",3)</f>
        <v>1</v>
      </c>
    </row>
    <row r="29" spans="1:13" x14ac:dyDescent="0.35">
      <c r="A29">
        <v>28</v>
      </c>
      <c r="B29" s="10">
        <v>45039</v>
      </c>
      <c r="C29" s="8" t="s">
        <v>40</v>
      </c>
      <c r="D29" s="11" t="s">
        <v>12</v>
      </c>
      <c r="E29" s="12">
        <v>43</v>
      </c>
      <c r="F29" s="11" t="s">
        <v>10</v>
      </c>
      <c r="G29" s="12">
        <v>1</v>
      </c>
      <c r="H29" s="9">
        <v>500</v>
      </c>
      <c r="I29" s="9">
        <f>sales24[[#This Row],[Quantity]]*sales24[[#This Row],[Price per Unit]]</f>
        <v>500</v>
      </c>
      <c r="J29" s="9">
        <f>sales24[[#This Row],[Total_Sales]]*$U$4</f>
        <v>7.5</v>
      </c>
      <c r="K29" s="9" t="str">
        <f>IF(sales24[[#This Row],[Age]]&gt;30,"young","adult")</f>
        <v>young</v>
      </c>
      <c r="L29" s="9" t="str" cm="1">
        <f t="array" ref="L29">_xlfn.IFS(sales24[[#This Row],[Age]]&lt;30,"young",sales24[[#This Row],[Age]]&gt;=50,"senior",sales24[[#This Row],[Age]]&gt;=30,"adult")</f>
        <v>adult</v>
      </c>
      <c r="M29" s="12" cm="1">
        <f t="array" ref="M29">_xlfn.IFS(sales24[[#This Row],[Product Category]]="Beauty",1,sales24[[#This Row],[Product Category]]="Clothing",2,sales24[[#This Row],[Product Category]]="Electronics",3)</f>
        <v>1</v>
      </c>
    </row>
    <row r="30" spans="1:13" x14ac:dyDescent="0.35">
      <c r="A30">
        <v>29</v>
      </c>
      <c r="B30" s="10">
        <v>45156</v>
      </c>
      <c r="C30" s="8" t="s">
        <v>41</v>
      </c>
      <c r="D30" s="11" t="s">
        <v>12</v>
      </c>
      <c r="E30" s="12">
        <v>42</v>
      </c>
      <c r="F30" s="11" t="s">
        <v>15</v>
      </c>
      <c r="G30" s="12">
        <v>1</v>
      </c>
      <c r="H30" s="9">
        <v>30</v>
      </c>
      <c r="I30" s="9">
        <f>sales24[[#This Row],[Quantity]]*sales24[[#This Row],[Price per Unit]]</f>
        <v>30</v>
      </c>
      <c r="J30" s="9">
        <f>sales24[[#This Row],[Total_Sales]]*$U$4</f>
        <v>0.44999999999999996</v>
      </c>
      <c r="K30" s="9" t="str">
        <f>IF(sales24[[#This Row],[Age]]&gt;30,"young","adult")</f>
        <v>young</v>
      </c>
      <c r="L30" s="9" t="str" cm="1">
        <f t="array" ref="L30">_xlfn.IFS(sales24[[#This Row],[Age]]&lt;30,"young",sales24[[#This Row],[Age]]&gt;=50,"senior",sales24[[#This Row],[Age]]&gt;=30,"adult")</f>
        <v>adult</v>
      </c>
      <c r="M30" s="12" cm="1">
        <f t="array" ref="M30">_xlfn.IFS(sales24[[#This Row],[Product Category]]="Beauty",1,sales24[[#This Row],[Product Category]]="Clothing",2,sales24[[#This Row],[Product Category]]="Electronics",3)</f>
        <v>3</v>
      </c>
    </row>
    <row r="31" spans="1:13" x14ac:dyDescent="0.35">
      <c r="A31">
        <v>30</v>
      </c>
      <c r="B31" s="10">
        <v>45228</v>
      </c>
      <c r="C31" s="8" t="s">
        <v>42</v>
      </c>
      <c r="D31" s="11" t="s">
        <v>12</v>
      </c>
      <c r="E31" s="12">
        <v>39</v>
      </c>
      <c r="F31" s="11" t="s">
        <v>10</v>
      </c>
      <c r="G31" s="12">
        <v>3</v>
      </c>
      <c r="H31" s="9">
        <v>300</v>
      </c>
      <c r="I31" s="9">
        <f>sales24[[#This Row],[Quantity]]*sales24[[#This Row],[Price per Unit]]</f>
        <v>900</v>
      </c>
      <c r="J31" s="9">
        <f>sales24[[#This Row],[Total_Sales]]*$U$4</f>
        <v>13.5</v>
      </c>
      <c r="K31" s="9" t="str">
        <f>IF(sales24[[#This Row],[Age]]&gt;30,"young","adult")</f>
        <v>young</v>
      </c>
      <c r="L31" s="9" t="str" cm="1">
        <f t="array" ref="L31">_xlfn.IFS(sales24[[#This Row],[Age]]&lt;30,"young",sales24[[#This Row],[Age]]&gt;=50,"senior",sales24[[#This Row],[Age]]&gt;=30,"adult")</f>
        <v>adult</v>
      </c>
      <c r="M31" s="12" cm="1">
        <f t="array" ref="M31">_xlfn.IFS(sales24[[#This Row],[Product Category]]="Beauty",1,sales24[[#This Row],[Product Category]]="Clothing",2,sales24[[#This Row],[Product Category]]="Electronics",3)</f>
        <v>1</v>
      </c>
    </row>
    <row r="32" spans="1:13" x14ac:dyDescent="0.35">
      <c r="A32">
        <v>31</v>
      </c>
      <c r="B32" s="10">
        <v>45069</v>
      </c>
      <c r="C32" s="8" t="s">
        <v>43</v>
      </c>
      <c r="D32" s="11" t="s">
        <v>9</v>
      </c>
      <c r="E32" s="12">
        <v>44</v>
      </c>
      <c r="F32" s="11" t="s">
        <v>15</v>
      </c>
      <c r="G32" s="12">
        <v>4</v>
      </c>
      <c r="H32" s="9">
        <v>300</v>
      </c>
      <c r="I32" s="9">
        <f>sales24[[#This Row],[Quantity]]*sales24[[#This Row],[Price per Unit]]</f>
        <v>1200</v>
      </c>
      <c r="J32" s="9">
        <f>sales24[[#This Row],[Total_Sales]]*$U$4</f>
        <v>18</v>
      </c>
      <c r="K32" s="9" t="str">
        <f>IF(sales24[[#This Row],[Age]]&gt;30,"young","adult")</f>
        <v>young</v>
      </c>
      <c r="L32" s="9" t="str" cm="1">
        <f t="array" ref="L32">_xlfn.IFS(sales24[[#This Row],[Age]]&lt;30,"young",sales24[[#This Row],[Age]]&gt;=50,"senior",sales24[[#This Row],[Age]]&gt;=30,"adult")</f>
        <v>adult</v>
      </c>
      <c r="M32" s="12" cm="1">
        <f t="array" ref="M32">_xlfn.IFS(sales24[[#This Row],[Product Category]]="Beauty",1,sales24[[#This Row],[Product Category]]="Clothing",2,sales24[[#This Row],[Product Category]]="Electronics",3)</f>
        <v>3</v>
      </c>
    </row>
    <row r="33" spans="1:13" x14ac:dyDescent="0.35">
      <c r="A33">
        <v>32</v>
      </c>
      <c r="B33" s="10">
        <v>44930</v>
      </c>
      <c r="C33" s="8" t="s">
        <v>44</v>
      </c>
      <c r="D33" s="11" t="s">
        <v>9</v>
      </c>
      <c r="E33" s="12">
        <v>30</v>
      </c>
      <c r="F33" s="11" t="s">
        <v>10</v>
      </c>
      <c r="G33" s="12">
        <v>3</v>
      </c>
      <c r="H33" s="9">
        <v>30</v>
      </c>
      <c r="I33" s="9">
        <f>sales24[[#This Row],[Quantity]]*sales24[[#This Row],[Price per Unit]]</f>
        <v>90</v>
      </c>
      <c r="J33" s="9">
        <f>sales24[[#This Row],[Total_Sales]]*$U$4</f>
        <v>1.3499999999999999</v>
      </c>
      <c r="K33" s="9" t="str">
        <f>IF(sales24[[#This Row],[Age]]&gt;30,"young","adult")</f>
        <v>adult</v>
      </c>
      <c r="L33" s="9" t="str" cm="1">
        <f t="array" ref="L33">_xlfn.IFS(sales24[[#This Row],[Age]]&lt;30,"young",sales24[[#This Row],[Age]]&gt;=50,"senior",sales24[[#This Row],[Age]]&gt;=30,"adult")</f>
        <v>adult</v>
      </c>
      <c r="M33" s="12" cm="1">
        <f t="array" ref="M33">_xlfn.IFS(sales24[[#This Row],[Product Category]]="Beauty",1,sales24[[#This Row],[Product Category]]="Clothing",2,sales24[[#This Row],[Product Category]]="Electronics",3)</f>
        <v>1</v>
      </c>
    </row>
    <row r="34" spans="1:13" x14ac:dyDescent="0.35">
      <c r="A34">
        <v>33</v>
      </c>
      <c r="B34" s="10">
        <v>45008</v>
      </c>
      <c r="C34" s="8" t="s">
        <v>45</v>
      </c>
      <c r="D34" s="11" t="s">
        <v>12</v>
      </c>
      <c r="E34" s="12">
        <v>50</v>
      </c>
      <c r="F34" s="11" t="s">
        <v>15</v>
      </c>
      <c r="G34" s="12">
        <v>2</v>
      </c>
      <c r="H34" s="9">
        <v>50</v>
      </c>
      <c r="I34" s="9">
        <f>sales24[[#This Row],[Quantity]]*sales24[[#This Row],[Price per Unit]]</f>
        <v>100</v>
      </c>
      <c r="J34" s="9">
        <f>sales24[[#This Row],[Total_Sales]]*$U$4</f>
        <v>1.5</v>
      </c>
      <c r="K34" s="9" t="str">
        <f>IF(sales24[[#This Row],[Age]]&gt;30,"young","adult")</f>
        <v>young</v>
      </c>
      <c r="L34" s="9" t="str" cm="1">
        <f t="array" ref="L34">_xlfn.IFS(sales24[[#This Row],[Age]]&lt;30,"young",sales24[[#This Row],[Age]]&gt;=50,"senior",sales24[[#This Row],[Age]]&gt;=30,"adult")</f>
        <v>senior</v>
      </c>
      <c r="M34" s="12" cm="1">
        <f t="array" ref="M34">_xlfn.IFS(sales24[[#This Row],[Product Category]]="Beauty",1,sales24[[#This Row],[Product Category]]="Clothing",2,sales24[[#This Row],[Product Category]]="Electronics",3)</f>
        <v>3</v>
      </c>
    </row>
    <row r="35" spans="1:13" x14ac:dyDescent="0.35">
      <c r="A35">
        <v>34</v>
      </c>
      <c r="B35" s="10">
        <v>45284</v>
      </c>
      <c r="C35" s="8" t="s">
        <v>46</v>
      </c>
      <c r="D35" s="11" t="s">
        <v>12</v>
      </c>
      <c r="E35" s="12">
        <v>51</v>
      </c>
      <c r="F35" s="11" t="s">
        <v>13</v>
      </c>
      <c r="G35" s="12">
        <v>3</v>
      </c>
      <c r="H35" s="9">
        <v>50</v>
      </c>
      <c r="I35" s="9">
        <f>sales24[[#This Row],[Quantity]]*sales24[[#This Row],[Price per Unit]]</f>
        <v>150</v>
      </c>
      <c r="J35" s="9">
        <f>sales24[[#This Row],[Total_Sales]]*$U$4</f>
        <v>2.25</v>
      </c>
      <c r="K35" s="9" t="str">
        <f>IF(sales24[[#This Row],[Age]]&gt;30,"young","adult")</f>
        <v>young</v>
      </c>
      <c r="L35" s="9" t="str" cm="1">
        <f t="array" ref="L35">_xlfn.IFS(sales24[[#This Row],[Age]]&lt;30,"young",sales24[[#This Row],[Age]]&gt;=50,"senior",sales24[[#This Row],[Age]]&gt;=30,"adult")</f>
        <v>senior</v>
      </c>
      <c r="M35" s="12" cm="1">
        <f t="array" ref="M35">_xlfn.IFS(sales24[[#This Row],[Product Category]]="Beauty",1,sales24[[#This Row],[Product Category]]="Clothing",2,sales24[[#This Row],[Product Category]]="Electronics",3)</f>
        <v>2</v>
      </c>
    </row>
    <row r="36" spans="1:13" x14ac:dyDescent="0.35">
      <c r="A36">
        <v>35</v>
      </c>
      <c r="B36" s="10">
        <v>45143</v>
      </c>
      <c r="C36" s="8" t="s">
        <v>47</v>
      </c>
      <c r="D36" s="11" t="s">
        <v>12</v>
      </c>
      <c r="E36" s="12">
        <v>58</v>
      </c>
      <c r="F36" s="11" t="s">
        <v>10</v>
      </c>
      <c r="G36" s="12">
        <v>3</v>
      </c>
      <c r="H36" s="9">
        <v>300</v>
      </c>
      <c r="I36" s="9">
        <f>sales24[[#This Row],[Quantity]]*sales24[[#This Row],[Price per Unit]]</f>
        <v>900</v>
      </c>
      <c r="J36" s="9">
        <f>sales24[[#This Row],[Total_Sales]]*$U$4</f>
        <v>13.5</v>
      </c>
      <c r="K36" s="9" t="str">
        <f>IF(sales24[[#This Row],[Age]]&gt;30,"young","adult")</f>
        <v>young</v>
      </c>
      <c r="L36" s="9" t="str" cm="1">
        <f t="array" ref="L36">_xlfn.IFS(sales24[[#This Row],[Age]]&lt;30,"young",sales24[[#This Row],[Age]]&gt;=50,"senior",sales24[[#This Row],[Age]]&gt;=30,"adult")</f>
        <v>senior</v>
      </c>
      <c r="M36" s="12" cm="1">
        <f t="array" ref="M36">_xlfn.IFS(sales24[[#This Row],[Product Category]]="Beauty",1,sales24[[#This Row],[Product Category]]="Clothing",2,sales24[[#This Row],[Product Category]]="Electronics",3)</f>
        <v>1</v>
      </c>
    </row>
    <row r="37" spans="1:13" x14ac:dyDescent="0.35">
      <c r="A37">
        <v>36</v>
      </c>
      <c r="B37" s="10">
        <v>45101</v>
      </c>
      <c r="C37" s="8" t="s">
        <v>48</v>
      </c>
      <c r="D37" s="11" t="s">
        <v>9</v>
      </c>
      <c r="E37" s="12">
        <v>52</v>
      </c>
      <c r="F37" s="11" t="s">
        <v>10</v>
      </c>
      <c r="G37" s="12">
        <v>3</v>
      </c>
      <c r="H37" s="9">
        <v>300</v>
      </c>
      <c r="I37" s="9">
        <f>sales24[[#This Row],[Quantity]]*sales24[[#This Row],[Price per Unit]]</f>
        <v>900</v>
      </c>
      <c r="J37" s="9">
        <f>sales24[[#This Row],[Total_Sales]]*$U$4</f>
        <v>13.5</v>
      </c>
      <c r="K37" s="9" t="str">
        <f>IF(sales24[[#This Row],[Age]]&gt;30,"young","adult")</f>
        <v>young</v>
      </c>
      <c r="L37" s="9" t="str" cm="1">
        <f t="array" ref="L37">_xlfn.IFS(sales24[[#This Row],[Age]]&lt;30,"young",sales24[[#This Row],[Age]]&gt;=50,"senior",sales24[[#This Row],[Age]]&gt;=30,"adult")</f>
        <v>senior</v>
      </c>
      <c r="M37" s="12" cm="1">
        <f t="array" ref="M37">_xlfn.IFS(sales24[[#This Row],[Product Category]]="Beauty",1,sales24[[#This Row],[Product Category]]="Clothing",2,sales24[[#This Row],[Product Category]]="Electronics",3)</f>
        <v>1</v>
      </c>
    </row>
    <row r="38" spans="1:13" x14ac:dyDescent="0.35">
      <c r="A38">
        <v>37</v>
      </c>
      <c r="B38" s="10">
        <v>45069</v>
      </c>
      <c r="C38" s="8" t="s">
        <v>49</v>
      </c>
      <c r="D38" s="11" t="s">
        <v>12</v>
      </c>
      <c r="E38" s="12">
        <v>18</v>
      </c>
      <c r="F38" s="11" t="s">
        <v>10</v>
      </c>
      <c r="G38" s="12">
        <v>3</v>
      </c>
      <c r="H38" s="9">
        <v>25</v>
      </c>
      <c r="I38" s="9">
        <f>sales24[[#This Row],[Quantity]]*sales24[[#This Row],[Price per Unit]]</f>
        <v>75</v>
      </c>
      <c r="J38" s="9">
        <f>sales24[[#This Row],[Total_Sales]]*$U$4</f>
        <v>1.125</v>
      </c>
      <c r="K38" s="9" t="str">
        <f>IF(sales24[[#This Row],[Age]]&gt;30,"young","adult")</f>
        <v>adult</v>
      </c>
      <c r="L38" s="9" t="str" cm="1">
        <f t="array" ref="L38">_xlfn.IFS(sales24[[#This Row],[Age]]&lt;30,"young",sales24[[#This Row],[Age]]&gt;=50,"senior",sales24[[#This Row],[Age]]&gt;=30,"adult")</f>
        <v>young</v>
      </c>
      <c r="M38" s="12" cm="1">
        <f t="array" ref="M38">_xlfn.IFS(sales24[[#This Row],[Product Category]]="Beauty",1,sales24[[#This Row],[Product Category]]="Clothing",2,sales24[[#This Row],[Product Category]]="Electronics",3)</f>
        <v>1</v>
      </c>
    </row>
    <row r="39" spans="1:13" x14ac:dyDescent="0.35">
      <c r="A39">
        <v>38</v>
      </c>
      <c r="B39" s="10">
        <v>45006</v>
      </c>
      <c r="C39" s="8" t="s">
        <v>50</v>
      </c>
      <c r="D39" s="11" t="s">
        <v>9</v>
      </c>
      <c r="E39" s="12">
        <v>38</v>
      </c>
      <c r="F39" s="11" t="s">
        <v>10</v>
      </c>
      <c r="G39" s="12">
        <v>4</v>
      </c>
      <c r="H39" s="9">
        <v>50</v>
      </c>
      <c r="I39" s="9">
        <f>sales24[[#This Row],[Quantity]]*sales24[[#This Row],[Price per Unit]]</f>
        <v>200</v>
      </c>
      <c r="J39" s="9">
        <f>sales24[[#This Row],[Total_Sales]]*$U$4</f>
        <v>3</v>
      </c>
      <c r="K39" s="9" t="str">
        <f>IF(sales24[[#This Row],[Age]]&gt;30,"young","adult")</f>
        <v>young</v>
      </c>
      <c r="L39" s="9" t="str" cm="1">
        <f t="array" ref="L39">_xlfn.IFS(sales24[[#This Row],[Age]]&lt;30,"young",sales24[[#This Row],[Age]]&gt;=50,"senior",sales24[[#This Row],[Age]]&gt;=30,"adult")</f>
        <v>adult</v>
      </c>
      <c r="M39" s="12" cm="1">
        <f t="array" ref="M39">_xlfn.IFS(sales24[[#This Row],[Product Category]]="Beauty",1,sales24[[#This Row],[Product Category]]="Clothing",2,sales24[[#This Row],[Product Category]]="Electronics",3)</f>
        <v>1</v>
      </c>
    </row>
    <row r="40" spans="1:13" x14ac:dyDescent="0.35">
      <c r="A40">
        <v>39</v>
      </c>
      <c r="B40" s="10">
        <v>45037</v>
      </c>
      <c r="C40" s="8" t="s">
        <v>51</v>
      </c>
      <c r="D40" s="11" t="s">
        <v>9</v>
      </c>
      <c r="E40" s="12">
        <v>23</v>
      </c>
      <c r="F40" s="11" t="s">
        <v>13</v>
      </c>
      <c r="G40" s="12">
        <v>4</v>
      </c>
      <c r="H40" s="9">
        <v>30</v>
      </c>
      <c r="I40" s="9">
        <f>sales24[[#This Row],[Quantity]]*sales24[[#This Row],[Price per Unit]]</f>
        <v>120</v>
      </c>
      <c r="J40" s="9">
        <f>sales24[[#This Row],[Total_Sales]]*$U$4</f>
        <v>1.7999999999999998</v>
      </c>
      <c r="K40" s="9" t="str">
        <f>IF(sales24[[#This Row],[Age]]&gt;30,"young","adult")</f>
        <v>adult</v>
      </c>
      <c r="L40" s="9" t="str" cm="1">
        <f t="array" ref="L40">_xlfn.IFS(sales24[[#This Row],[Age]]&lt;30,"young",sales24[[#This Row],[Age]]&gt;=50,"senior",sales24[[#This Row],[Age]]&gt;=30,"adult")</f>
        <v>young</v>
      </c>
      <c r="M40" s="12" cm="1">
        <f t="array" ref="M40">_xlfn.IFS(sales24[[#This Row],[Product Category]]="Beauty",1,sales24[[#This Row],[Product Category]]="Clothing",2,sales24[[#This Row],[Product Category]]="Electronics",3)</f>
        <v>2</v>
      </c>
    </row>
    <row r="41" spans="1:13" x14ac:dyDescent="0.35">
      <c r="A41">
        <v>40</v>
      </c>
      <c r="B41" s="10">
        <v>45099</v>
      </c>
      <c r="C41" s="8" t="s">
        <v>52</v>
      </c>
      <c r="D41" s="11" t="s">
        <v>9</v>
      </c>
      <c r="E41" s="12">
        <v>45</v>
      </c>
      <c r="F41" s="11" t="s">
        <v>10</v>
      </c>
      <c r="G41" s="12">
        <v>1</v>
      </c>
      <c r="H41" s="9">
        <v>50</v>
      </c>
      <c r="I41" s="9">
        <f>sales24[[#This Row],[Quantity]]*sales24[[#This Row],[Price per Unit]]</f>
        <v>50</v>
      </c>
      <c r="J41" s="9">
        <f>sales24[[#This Row],[Total_Sales]]*$U$4</f>
        <v>0.75</v>
      </c>
      <c r="K41" s="9" t="str">
        <f>IF(sales24[[#This Row],[Age]]&gt;30,"young","adult")</f>
        <v>young</v>
      </c>
      <c r="L41" s="9" t="str" cm="1">
        <f t="array" ref="L41">_xlfn.IFS(sales24[[#This Row],[Age]]&lt;30,"young",sales24[[#This Row],[Age]]&gt;=50,"senior",sales24[[#This Row],[Age]]&gt;=30,"adult")</f>
        <v>adult</v>
      </c>
      <c r="M41" s="12" cm="1">
        <f t="array" ref="M41">_xlfn.IFS(sales24[[#This Row],[Product Category]]="Beauty",1,sales24[[#This Row],[Product Category]]="Clothing",2,sales24[[#This Row],[Product Category]]="Electronics",3)</f>
        <v>1</v>
      </c>
    </row>
    <row r="42" spans="1:13" x14ac:dyDescent="0.35">
      <c r="A42">
        <v>41</v>
      </c>
      <c r="B42" s="10">
        <v>44979</v>
      </c>
      <c r="C42" s="8" t="s">
        <v>53</v>
      </c>
      <c r="D42" s="11" t="s">
        <v>9</v>
      </c>
      <c r="E42" s="12">
        <v>34</v>
      </c>
      <c r="F42" s="11" t="s">
        <v>13</v>
      </c>
      <c r="G42" s="12">
        <v>2</v>
      </c>
      <c r="H42" s="9">
        <v>25</v>
      </c>
      <c r="I42" s="9">
        <f>sales24[[#This Row],[Quantity]]*sales24[[#This Row],[Price per Unit]]</f>
        <v>50</v>
      </c>
      <c r="J42" s="9">
        <f>sales24[[#This Row],[Total_Sales]]*$U$4</f>
        <v>0.75</v>
      </c>
      <c r="K42" s="9" t="str">
        <f>IF(sales24[[#This Row],[Age]]&gt;30,"young","adult")</f>
        <v>young</v>
      </c>
      <c r="L42" s="9" t="str" cm="1">
        <f t="array" ref="L42">_xlfn.IFS(sales24[[#This Row],[Age]]&lt;30,"young",sales24[[#This Row],[Age]]&gt;=50,"senior",sales24[[#This Row],[Age]]&gt;=30,"adult")</f>
        <v>adult</v>
      </c>
      <c r="M42" s="12" cm="1">
        <f t="array" ref="M42">_xlfn.IFS(sales24[[#This Row],[Product Category]]="Beauty",1,sales24[[#This Row],[Product Category]]="Clothing",2,sales24[[#This Row],[Product Category]]="Electronics",3)</f>
        <v>2</v>
      </c>
    </row>
    <row r="43" spans="1:13" x14ac:dyDescent="0.35">
      <c r="A43">
        <v>42</v>
      </c>
      <c r="B43" s="10">
        <v>44974</v>
      </c>
      <c r="C43" s="8" t="s">
        <v>54</v>
      </c>
      <c r="D43" s="11" t="s">
        <v>9</v>
      </c>
      <c r="E43" s="12">
        <v>22</v>
      </c>
      <c r="F43" s="11" t="s">
        <v>13</v>
      </c>
      <c r="G43" s="12">
        <v>3</v>
      </c>
      <c r="H43" s="9">
        <v>300</v>
      </c>
      <c r="I43" s="9">
        <f>sales24[[#This Row],[Quantity]]*sales24[[#This Row],[Price per Unit]]</f>
        <v>900</v>
      </c>
      <c r="J43" s="9">
        <f>sales24[[#This Row],[Total_Sales]]*$U$4</f>
        <v>13.5</v>
      </c>
      <c r="K43" s="9" t="str">
        <f>IF(sales24[[#This Row],[Age]]&gt;30,"young","adult")</f>
        <v>adult</v>
      </c>
      <c r="L43" s="9" t="str" cm="1">
        <f t="array" ref="L43">_xlfn.IFS(sales24[[#This Row],[Age]]&lt;30,"young",sales24[[#This Row],[Age]]&gt;=50,"senior",sales24[[#This Row],[Age]]&gt;=30,"adult")</f>
        <v>young</v>
      </c>
      <c r="M43" s="12" cm="1">
        <f t="array" ref="M43">_xlfn.IFS(sales24[[#This Row],[Product Category]]="Beauty",1,sales24[[#This Row],[Product Category]]="Clothing",2,sales24[[#This Row],[Product Category]]="Electronics",3)</f>
        <v>2</v>
      </c>
    </row>
    <row r="44" spans="1:13" x14ac:dyDescent="0.35">
      <c r="A44">
        <v>43</v>
      </c>
      <c r="B44" s="10">
        <v>45121</v>
      </c>
      <c r="C44" s="8" t="s">
        <v>55</v>
      </c>
      <c r="D44" s="11" t="s">
        <v>12</v>
      </c>
      <c r="E44" s="12">
        <v>48</v>
      </c>
      <c r="F44" s="11" t="s">
        <v>13</v>
      </c>
      <c r="G44" s="12">
        <v>1</v>
      </c>
      <c r="H44" s="9">
        <v>300</v>
      </c>
      <c r="I44" s="9">
        <f>sales24[[#This Row],[Quantity]]*sales24[[#This Row],[Price per Unit]]</f>
        <v>300</v>
      </c>
      <c r="J44" s="9">
        <f>sales24[[#This Row],[Total_Sales]]*$U$4</f>
        <v>4.5</v>
      </c>
      <c r="K44" s="9" t="str">
        <f>IF(sales24[[#This Row],[Age]]&gt;30,"young","adult")</f>
        <v>young</v>
      </c>
      <c r="L44" s="9" t="str" cm="1">
        <f t="array" ref="L44">_xlfn.IFS(sales24[[#This Row],[Age]]&lt;30,"young",sales24[[#This Row],[Age]]&gt;=50,"senior",sales24[[#This Row],[Age]]&gt;=30,"adult")</f>
        <v>adult</v>
      </c>
      <c r="M44" s="12" cm="1">
        <f t="array" ref="M44">_xlfn.IFS(sales24[[#This Row],[Product Category]]="Beauty",1,sales24[[#This Row],[Product Category]]="Clothing",2,sales24[[#This Row],[Product Category]]="Electronics",3)</f>
        <v>2</v>
      </c>
    </row>
    <row r="45" spans="1:13" x14ac:dyDescent="0.35">
      <c r="A45">
        <v>44</v>
      </c>
      <c r="B45" s="10">
        <v>44976</v>
      </c>
      <c r="C45" s="8" t="s">
        <v>56</v>
      </c>
      <c r="D45" s="11" t="s">
        <v>12</v>
      </c>
      <c r="E45" s="12">
        <v>22</v>
      </c>
      <c r="F45" s="11" t="s">
        <v>13</v>
      </c>
      <c r="G45" s="12">
        <v>1</v>
      </c>
      <c r="H45" s="9">
        <v>25</v>
      </c>
      <c r="I45" s="9">
        <f>sales24[[#This Row],[Quantity]]*sales24[[#This Row],[Price per Unit]]</f>
        <v>25</v>
      </c>
      <c r="J45" s="9">
        <f>sales24[[#This Row],[Total_Sales]]*$U$4</f>
        <v>0.375</v>
      </c>
      <c r="K45" s="9" t="str">
        <f>IF(sales24[[#This Row],[Age]]&gt;30,"young","adult")</f>
        <v>adult</v>
      </c>
      <c r="L45" s="9" t="str" cm="1">
        <f t="array" ref="L45">_xlfn.IFS(sales24[[#This Row],[Age]]&lt;30,"young",sales24[[#This Row],[Age]]&gt;=50,"senior",sales24[[#This Row],[Age]]&gt;=30,"adult")</f>
        <v>young</v>
      </c>
      <c r="M45" s="12" cm="1">
        <f t="array" ref="M45">_xlfn.IFS(sales24[[#This Row],[Product Category]]="Beauty",1,sales24[[#This Row],[Product Category]]="Clothing",2,sales24[[#This Row],[Product Category]]="Electronics",3)</f>
        <v>2</v>
      </c>
    </row>
    <row r="46" spans="1:13" x14ac:dyDescent="0.35">
      <c r="A46">
        <v>45</v>
      </c>
      <c r="B46" s="10">
        <v>45110</v>
      </c>
      <c r="C46" s="8" t="s">
        <v>57</v>
      </c>
      <c r="D46" s="11" t="s">
        <v>12</v>
      </c>
      <c r="E46" s="12">
        <v>55</v>
      </c>
      <c r="F46" s="11" t="s">
        <v>15</v>
      </c>
      <c r="G46" s="12">
        <v>1</v>
      </c>
      <c r="H46" s="9">
        <v>30</v>
      </c>
      <c r="I46" s="9">
        <f>sales24[[#This Row],[Quantity]]*sales24[[#This Row],[Price per Unit]]</f>
        <v>30</v>
      </c>
      <c r="J46" s="9">
        <f>sales24[[#This Row],[Total_Sales]]*$U$4</f>
        <v>0.44999999999999996</v>
      </c>
      <c r="K46" s="9" t="str">
        <f>IF(sales24[[#This Row],[Age]]&gt;30,"young","adult")</f>
        <v>young</v>
      </c>
      <c r="L46" s="9" t="str" cm="1">
        <f t="array" ref="L46">_xlfn.IFS(sales24[[#This Row],[Age]]&lt;30,"young",sales24[[#This Row],[Age]]&gt;=50,"senior",sales24[[#This Row],[Age]]&gt;=30,"adult")</f>
        <v>senior</v>
      </c>
      <c r="M46" s="12" cm="1">
        <f t="array" ref="M46">_xlfn.IFS(sales24[[#This Row],[Product Category]]="Beauty",1,sales24[[#This Row],[Product Category]]="Clothing",2,sales24[[#This Row],[Product Category]]="Electronics",3)</f>
        <v>3</v>
      </c>
    </row>
    <row r="47" spans="1:13" x14ac:dyDescent="0.35">
      <c r="A47">
        <v>46</v>
      </c>
      <c r="B47" s="10">
        <v>45103</v>
      </c>
      <c r="C47" s="8" t="s">
        <v>58</v>
      </c>
      <c r="D47" s="11" t="s">
        <v>12</v>
      </c>
      <c r="E47" s="12">
        <v>20</v>
      </c>
      <c r="F47" s="11" t="s">
        <v>15</v>
      </c>
      <c r="G47" s="12">
        <v>4</v>
      </c>
      <c r="H47" s="9">
        <v>300</v>
      </c>
      <c r="I47" s="9">
        <f>sales24[[#This Row],[Quantity]]*sales24[[#This Row],[Price per Unit]]</f>
        <v>1200</v>
      </c>
      <c r="J47" s="9">
        <f>sales24[[#This Row],[Total_Sales]]*$U$4</f>
        <v>18</v>
      </c>
      <c r="K47" s="9" t="str">
        <f>IF(sales24[[#This Row],[Age]]&gt;30,"young","adult")</f>
        <v>adult</v>
      </c>
      <c r="L47" s="9" t="str" cm="1">
        <f t="array" ref="L47">_xlfn.IFS(sales24[[#This Row],[Age]]&lt;30,"young",sales24[[#This Row],[Age]]&gt;=50,"senior",sales24[[#This Row],[Age]]&gt;=30,"adult")</f>
        <v>young</v>
      </c>
      <c r="M47" s="12" cm="1">
        <f t="array" ref="M47">_xlfn.IFS(sales24[[#This Row],[Product Category]]="Beauty",1,sales24[[#This Row],[Product Category]]="Clothing",2,sales24[[#This Row],[Product Category]]="Electronics",3)</f>
        <v>3</v>
      </c>
    </row>
    <row r="48" spans="1:13" x14ac:dyDescent="0.35">
      <c r="A48">
        <v>47</v>
      </c>
      <c r="B48" s="10">
        <v>45236</v>
      </c>
      <c r="C48" s="8" t="s">
        <v>59</v>
      </c>
      <c r="D48" s="11" t="s">
        <v>12</v>
      </c>
      <c r="E48" s="12">
        <v>40</v>
      </c>
      <c r="F48" s="11" t="s">
        <v>10</v>
      </c>
      <c r="G48" s="12">
        <v>3</v>
      </c>
      <c r="H48" s="9">
        <v>500</v>
      </c>
      <c r="I48" s="9">
        <f>sales24[[#This Row],[Quantity]]*sales24[[#This Row],[Price per Unit]]</f>
        <v>1500</v>
      </c>
      <c r="J48" s="9">
        <f>sales24[[#This Row],[Total_Sales]]*$U$4</f>
        <v>22.5</v>
      </c>
      <c r="K48" s="9" t="str">
        <f>IF(sales24[[#This Row],[Age]]&gt;30,"young","adult")</f>
        <v>young</v>
      </c>
      <c r="L48" s="9" t="str" cm="1">
        <f t="array" ref="L48">_xlfn.IFS(sales24[[#This Row],[Age]]&lt;30,"young",sales24[[#This Row],[Age]]&gt;=50,"senior",sales24[[#This Row],[Age]]&gt;=30,"adult")</f>
        <v>adult</v>
      </c>
      <c r="M48" s="12" cm="1">
        <f t="array" ref="M48">_xlfn.IFS(sales24[[#This Row],[Product Category]]="Beauty",1,sales24[[#This Row],[Product Category]]="Clothing",2,sales24[[#This Row],[Product Category]]="Electronics",3)</f>
        <v>1</v>
      </c>
    </row>
    <row r="49" spans="1:13" x14ac:dyDescent="0.35">
      <c r="A49">
        <v>48</v>
      </c>
      <c r="B49" s="10">
        <v>45062</v>
      </c>
      <c r="C49" s="8" t="s">
        <v>60</v>
      </c>
      <c r="D49" s="11" t="s">
        <v>9</v>
      </c>
      <c r="E49" s="12">
        <v>54</v>
      </c>
      <c r="F49" s="11" t="s">
        <v>15</v>
      </c>
      <c r="G49" s="12">
        <v>3</v>
      </c>
      <c r="H49" s="9">
        <v>300</v>
      </c>
      <c r="I49" s="9">
        <f>sales24[[#This Row],[Quantity]]*sales24[[#This Row],[Price per Unit]]</f>
        <v>900</v>
      </c>
      <c r="J49" s="9">
        <f>sales24[[#This Row],[Total_Sales]]*$U$4</f>
        <v>13.5</v>
      </c>
      <c r="K49" s="9" t="str">
        <f>IF(sales24[[#This Row],[Age]]&gt;30,"young","adult")</f>
        <v>young</v>
      </c>
      <c r="L49" s="9" t="str" cm="1">
        <f t="array" ref="L49">_xlfn.IFS(sales24[[#This Row],[Age]]&lt;30,"young",sales24[[#This Row],[Age]]&gt;=50,"senior",sales24[[#This Row],[Age]]&gt;=30,"adult")</f>
        <v>senior</v>
      </c>
      <c r="M49" s="12" cm="1">
        <f t="array" ref="M49">_xlfn.IFS(sales24[[#This Row],[Product Category]]="Beauty",1,sales24[[#This Row],[Product Category]]="Clothing",2,sales24[[#This Row],[Product Category]]="Electronics",3)</f>
        <v>3</v>
      </c>
    </row>
    <row r="50" spans="1:13" x14ac:dyDescent="0.35">
      <c r="A50">
        <v>49</v>
      </c>
      <c r="B50" s="10">
        <v>44949</v>
      </c>
      <c r="C50" s="8" t="s">
        <v>61</v>
      </c>
      <c r="D50" s="11" t="s">
        <v>12</v>
      </c>
      <c r="E50" s="12">
        <v>54</v>
      </c>
      <c r="F50" s="11" t="s">
        <v>15</v>
      </c>
      <c r="G50" s="12">
        <v>2</v>
      </c>
      <c r="H50" s="9">
        <v>500</v>
      </c>
      <c r="I50" s="9">
        <f>sales24[[#This Row],[Quantity]]*sales24[[#This Row],[Price per Unit]]</f>
        <v>1000</v>
      </c>
      <c r="J50" s="9">
        <f>sales24[[#This Row],[Total_Sales]]*$U$4</f>
        <v>15</v>
      </c>
      <c r="K50" s="9" t="str">
        <f>IF(sales24[[#This Row],[Age]]&gt;30,"young","adult")</f>
        <v>young</v>
      </c>
      <c r="L50" s="9" t="str" cm="1">
        <f t="array" ref="L50">_xlfn.IFS(sales24[[#This Row],[Age]]&lt;30,"young",sales24[[#This Row],[Age]]&gt;=50,"senior",sales24[[#This Row],[Age]]&gt;=30,"adult")</f>
        <v>senior</v>
      </c>
      <c r="M50" s="12" cm="1">
        <f t="array" ref="M50">_xlfn.IFS(sales24[[#This Row],[Product Category]]="Beauty",1,sales24[[#This Row],[Product Category]]="Clothing",2,sales24[[#This Row],[Product Category]]="Electronics",3)</f>
        <v>3</v>
      </c>
    </row>
    <row r="51" spans="1:13" x14ac:dyDescent="0.35">
      <c r="A51">
        <v>50</v>
      </c>
      <c r="B51" s="10">
        <v>45162</v>
      </c>
      <c r="C51" s="8" t="s">
        <v>62</v>
      </c>
      <c r="D51" s="11" t="s">
        <v>12</v>
      </c>
      <c r="E51" s="12">
        <v>27</v>
      </c>
      <c r="F51" s="11" t="s">
        <v>10</v>
      </c>
      <c r="G51" s="12">
        <v>3</v>
      </c>
      <c r="H51" s="9">
        <v>25</v>
      </c>
      <c r="I51" s="9">
        <f>sales24[[#This Row],[Quantity]]*sales24[[#This Row],[Price per Unit]]</f>
        <v>75</v>
      </c>
      <c r="J51" s="9">
        <f>sales24[[#This Row],[Total_Sales]]*$U$4</f>
        <v>1.125</v>
      </c>
      <c r="K51" s="9" t="str">
        <f>IF(sales24[[#This Row],[Age]]&gt;30,"young","adult")</f>
        <v>adult</v>
      </c>
      <c r="L51" s="9" t="str" cm="1">
        <f t="array" ref="L51">_xlfn.IFS(sales24[[#This Row],[Age]]&lt;30,"young",sales24[[#This Row],[Age]]&gt;=50,"senior",sales24[[#This Row],[Age]]&gt;=30,"adult")</f>
        <v>young</v>
      </c>
      <c r="M51" s="12" cm="1">
        <f t="array" ref="M51">_xlfn.IFS(sales24[[#This Row],[Product Category]]="Beauty",1,sales24[[#This Row],[Product Category]]="Clothing",2,sales24[[#This Row],[Product Category]]="Electronics",3)</f>
        <v>1</v>
      </c>
    </row>
    <row r="52" spans="1:13" x14ac:dyDescent="0.35">
      <c r="A52">
        <v>51</v>
      </c>
      <c r="B52" s="10">
        <v>45201</v>
      </c>
      <c r="C52" s="8" t="s">
        <v>63</v>
      </c>
      <c r="D52" s="11" t="s">
        <v>9</v>
      </c>
      <c r="E52" s="12">
        <v>27</v>
      </c>
      <c r="F52" s="11" t="s">
        <v>10</v>
      </c>
      <c r="G52" s="12">
        <v>3</v>
      </c>
      <c r="H52" s="9">
        <v>25</v>
      </c>
      <c r="I52" s="9">
        <f>sales24[[#This Row],[Quantity]]*sales24[[#This Row],[Price per Unit]]</f>
        <v>75</v>
      </c>
      <c r="J52" s="9">
        <f>sales24[[#This Row],[Total_Sales]]*$U$4</f>
        <v>1.125</v>
      </c>
      <c r="K52" s="9" t="str">
        <f>IF(sales24[[#This Row],[Age]]&gt;30,"young","adult")</f>
        <v>adult</v>
      </c>
      <c r="L52" s="9" t="str" cm="1">
        <f t="array" ref="L52">_xlfn.IFS(sales24[[#This Row],[Age]]&lt;30,"young",sales24[[#This Row],[Age]]&gt;=50,"senior",sales24[[#This Row],[Age]]&gt;=30,"adult")</f>
        <v>young</v>
      </c>
      <c r="M52" s="12" cm="1">
        <f t="array" ref="M52">_xlfn.IFS(sales24[[#This Row],[Product Category]]="Beauty",1,sales24[[#This Row],[Product Category]]="Clothing",2,sales24[[#This Row],[Product Category]]="Electronics",3)</f>
        <v>1</v>
      </c>
    </row>
    <row r="53" spans="1:13" x14ac:dyDescent="0.35">
      <c r="A53">
        <v>52</v>
      </c>
      <c r="B53" s="10">
        <v>44990</v>
      </c>
      <c r="C53" s="8" t="s">
        <v>64</v>
      </c>
      <c r="D53" s="11" t="s">
        <v>12</v>
      </c>
      <c r="E53" s="12">
        <v>36</v>
      </c>
      <c r="F53" s="11" t="s">
        <v>10</v>
      </c>
      <c r="G53" s="12">
        <v>1</v>
      </c>
      <c r="H53" s="9">
        <v>300</v>
      </c>
      <c r="I53" s="9">
        <f>sales24[[#This Row],[Quantity]]*sales24[[#This Row],[Price per Unit]]</f>
        <v>300</v>
      </c>
      <c r="J53" s="9">
        <f>sales24[[#This Row],[Total_Sales]]*$U$4</f>
        <v>4.5</v>
      </c>
      <c r="K53" s="9" t="str">
        <f>IF(sales24[[#This Row],[Age]]&gt;30,"young","adult")</f>
        <v>young</v>
      </c>
      <c r="L53" s="9" t="str" cm="1">
        <f t="array" ref="L53">_xlfn.IFS(sales24[[#This Row],[Age]]&lt;30,"young",sales24[[#This Row],[Age]]&gt;=50,"senior",sales24[[#This Row],[Age]]&gt;=30,"adult")</f>
        <v>adult</v>
      </c>
      <c r="M53" s="12" cm="1">
        <f t="array" ref="M53">_xlfn.IFS(sales24[[#This Row],[Product Category]]="Beauty",1,sales24[[#This Row],[Product Category]]="Clothing",2,sales24[[#This Row],[Product Category]]="Electronics",3)</f>
        <v>1</v>
      </c>
    </row>
    <row r="54" spans="1:13" x14ac:dyDescent="0.35">
      <c r="A54">
        <v>53</v>
      </c>
      <c r="B54" s="10">
        <v>45120</v>
      </c>
      <c r="C54" s="8" t="s">
        <v>65</v>
      </c>
      <c r="D54" s="11" t="s">
        <v>9</v>
      </c>
      <c r="E54" s="12">
        <v>34</v>
      </c>
      <c r="F54" s="11" t="s">
        <v>15</v>
      </c>
      <c r="G54" s="12">
        <v>2</v>
      </c>
      <c r="H54" s="9">
        <v>50</v>
      </c>
      <c r="I54" s="9">
        <f>sales24[[#This Row],[Quantity]]*sales24[[#This Row],[Price per Unit]]</f>
        <v>100</v>
      </c>
      <c r="J54" s="9">
        <f>sales24[[#This Row],[Total_Sales]]*$U$4</f>
        <v>1.5</v>
      </c>
      <c r="K54" s="9" t="str">
        <f>IF(sales24[[#This Row],[Age]]&gt;30,"young","adult")</f>
        <v>young</v>
      </c>
      <c r="L54" s="9" t="str" cm="1">
        <f t="array" ref="L54">_xlfn.IFS(sales24[[#This Row],[Age]]&lt;30,"young",sales24[[#This Row],[Age]]&gt;=50,"senior",sales24[[#This Row],[Age]]&gt;=30,"adult")</f>
        <v>adult</v>
      </c>
      <c r="M54" s="12" cm="1">
        <f t="array" ref="M54">_xlfn.IFS(sales24[[#This Row],[Product Category]]="Beauty",1,sales24[[#This Row],[Product Category]]="Clothing",2,sales24[[#This Row],[Product Category]]="Electronics",3)</f>
        <v>3</v>
      </c>
    </row>
    <row r="55" spans="1:13" x14ac:dyDescent="0.35">
      <c r="A55">
        <v>54</v>
      </c>
      <c r="B55" s="10">
        <v>44967</v>
      </c>
      <c r="C55" s="8" t="s">
        <v>66</v>
      </c>
      <c r="D55" s="11" t="s">
        <v>12</v>
      </c>
      <c r="E55" s="12">
        <v>38</v>
      </c>
      <c r="F55" s="11" t="s">
        <v>15</v>
      </c>
      <c r="G55" s="12">
        <v>3</v>
      </c>
      <c r="H55" s="9">
        <v>500</v>
      </c>
      <c r="I55" s="9">
        <f>sales24[[#This Row],[Quantity]]*sales24[[#This Row],[Price per Unit]]</f>
        <v>1500</v>
      </c>
      <c r="J55" s="9">
        <f>sales24[[#This Row],[Total_Sales]]*$U$4</f>
        <v>22.5</v>
      </c>
      <c r="K55" s="9" t="str">
        <f>IF(sales24[[#This Row],[Age]]&gt;30,"young","adult")</f>
        <v>young</v>
      </c>
      <c r="L55" s="9" t="str" cm="1">
        <f t="array" ref="L55">_xlfn.IFS(sales24[[#This Row],[Age]]&lt;30,"young",sales24[[#This Row],[Age]]&gt;=50,"senior",sales24[[#This Row],[Age]]&gt;=30,"adult")</f>
        <v>adult</v>
      </c>
      <c r="M55" s="12" cm="1">
        <f t="array" ref="M55">_xlfn.IFS(sales24[[#This Row],[Product Category]]="Beauty",1,sales24[[#This Row],[Product Category]]="Clothing",2,sales24[[#This Row],[Product Category]]="Electronics",3)</f>
        <v>3</v>
      </c>
    </row>
    <row r="56" spans="1:13" x14ac:dyDescent="0.35">
      <c r="A56">
        <v>55</v>
      </c>
      <c r="B56" s="10">
        <v>45209</v>
      </c>
      <c r="C56" s="8" t="s">
        <v>67</v>
      </c>
      <c r="D56" s="11" t="s">
        <v>9</v>
      </c>
      <c r="E56" s="12">
        <v>31</v>
      </c>
      <c r="F56" s="11" t="s">
        <v>10</v>
      </c>
      <c r="G56" s="12">
        <v>4</v>
      </c>
      <c r="H56" s="9">
        <v>30</v>
      </c>
      <c r="I56" s="9">
        <f>sales24[[#This Row],[Quantity]]*sales24[[#This Row],[Price per Unit]]</f>
        <v>120</v>
      </c>
      <c r="J56" s="9">
        <f>sales24[[#This Row],[Total_Sales]]*$U$4</f>
        <v>1.7999999999999998</v>
      </c>
      <c r="K56" s="9" t="str">
        <f>IF(sales24[[#This Row],[Age]]&gt;30,"young","adult")</f>
        <v>young</v>
      </c>
      <c r="L56" s="9" t="str" cm="1">
        <f t="array" ref="L56">_xlfn.IFS(sales24[[#This Row],[Age]]&lt;30,"young",sales24[[#This Row],[Age]]&gt;=50,"senior",sales24[[#This Row],[Age]]&gt;=30,"adult")</f>
        <v>adult</v>
      </c>
      <c r="M56" s="12" cm="1">
        <f t="array" ref="M56">_xlfn.IFS(sales24[[#This Row],[Product Category]]="Beauty",1,sales24[[#This Row],[Product Category]]="Clothing",2,sales24[[#This Row],[Product Category]]="Electronics",3)</f>
        <v>1</v>
      </c>
    </row>
    <row r="57" spans="1:13" x14ac:dyDescent="0.35">
      <c r="A57">
        <v>56</v>
      </c>
      <c r="B57" s="10">
        <v>45077</v>
      </c>
      <c r="C57" s="8" t="s">
        <v>68</v>
      </c>
      <c r="D57" s="11" t="s">
        <v>12</v>
      </c>
      <c r="E57" s="12">
        <v>26</v>
      </c>
      <c r="F57" s="11" t="s">
        <v>13</v>
      </c>
      <c r="G57" s="12">
        <v>3</v>
      </c>
      <c r="H57" s="9">
        <v>300</v>
      </c>
      <c r="I57" s="9">
        <f>sales24[[#This Row],[Quantity]]*sales24[[#This Row],[Price per Unit]]</f>
        <v>900</v>
      </c>
      <c r="J57" s="9">
        <f>sales24[[#This Row],[Total_Sales]]*$U$4</f>
        <v>13.5</v>
      </c>
      <c r="K57" s="9" t="str">
        <f>IF(sales24[[#This Row],[Age]]&gt;30,"young","adult")</f>
        <v>adult</v>
      </c>
      <c r="L57" s="9" t="str" cm="1">
        <f t="array" ref="L57">_xlfn.IFS(sales24[[#This Row],[Age]]&lt;30,"young",sales24[[#This Row],[Age]]&gt;=50,"senior",sales24[[#This Row],[Age]]&gt;=30,"adult")</f>
        <v>young</v>
      </c>
      <c r="M57" s="12" cm="1">
        <f t="array" ref="M57">_xlfn.IFS(sales24[[#This Row],[Product Category]]="Beauty",1,sales24[[#This Row],[Product Category]]="Clothing",2,sales24[[#This Row],[Product Category]]="Electronics",3)</f>
        <v>2</v>
      </c>
    </row>
    <row r="58" spans="1:13" x14ac:dyDescent="0.35">
      <c r="A58">
        <v>57</v>
      </c>
      <c r="B58" s="10">
        <v>45248</v>
      </c>
      <c r="C58" s="8" t="s">
        <v>69</v>
      </c>
      <c r="D58" s="11" t="s">
        <v>12</v>
      </c>
      <c r="E58" s="12">
        <v>63</v>
      </c>
      <c r="F58" s="11" t="s">
        <v>10</v>
      </c>
      <c r="G58" s="12">
        <v>1</v>
      </c>
      <c r="H58" s="9">
        <v>30</v>
      </c>
      <c r="I58" s="9">
        <f>sales24[[#This Row],[Quantity]]*sales24[[#This Row],[Price per Unit]]</f>
        <v>30</v>
      </c>
      <c r="J58" s="9">
        <f>sales24[[#This Row],[Total_Sales]]*$U$4</f>
        <v>0.44999999999999996</v>
      </c>
      <c r="K58" s="9" t="str">
        <f>IF(sales24[[#This Row],[Age]]&gt;30,"young","adult")</f>
        <v>young</v>
      </c>
      <c r="L58" s="9" t="str" cm="1">
        <f t="array" ref="L58">_xlfn.IFS(sales24[[#This Row],[Age]]&lt;30,"young",sales24[[#This Row],[Age]]&gt;=50,"senior",sales24[[#This Row],[Age]]&gt;=30,"adult")</f>
        <v>senior</v>
      </c>
      <c r="M58" s="12" cm="1">
        <f t="array" ref="M58">_xlfn.IFS(sales24[[#This Row],[Product Category]]="Beauty",1,sales24[[#This Row],[Product Category]]="Clothing",2,sales24[[#This Row],[Product Category]]="Electronics",3)</f>
        <v>1</v>
      </c>
    </row>
    <row r="59" spans="1:13" x14ac:dyDescent="0.35">
      <c r="A59">
        <v>58</v>
      </c>
      <c r="B59" s="10">
        <v>45243</v>
      </c>
      <c r="C59" s="8" t="s">
        <v>70</v>
      </c>
      <c r="D59" s="11" t="s">
        <v>9</v>
      </c>
      <c r="E59" s="12">
        <v>18</v>
      </c>
      <c r="F59" s="11" t="s">
        <v>13</v>
      </c>
      <c r="G59" s="12">
        <v>4</v>
      </c>
      <c r="H59" s="9">
        <v>300</v>
      </c>
      <c r="I59" s="9">
        <f>sales24[[#This Row],[Quantity]]*sales24[[#This Row],[Price per Unit]]</f>
        <v>1200</v>
      </c>
      <c r="J59" s="9">
        <f>sales24[[#This Row],[Total_Sales]]*$U$4</f>
        <v>18</v>
      </c>
      <c r="K59" s="9" t="str">
        <f>IF(sales24[[#This Row],[Age]]&gt;30,"young","adult")</f>
        <v>adult</v>
      </c>
      <c r="L59" s="9" t="str" cm="1">
        <f t="array" ref="L59">_xlfn.IFS(sales24[[#This Row],[Age]]&lt;30,"young",sales24[[#This Row],[Age]]&gt;=50,"senior",sales24[[#This Row],[Age]]&gt;=30,"adult")</f>
        <v>young</v>
      </c>
      <c r="M59" s="12" cm="1">
        <f t="array" ref="M59">_xlfn.IFS(sales24[[#This Row],[Product Category]]="Beauty",1,sales24[[#This Row],[Product Category]]="Clothing",2,sales24[[#This Row],[Product Category]]="Electronics",3)</f>
        <v>2</v>
      </c>
    </row>
    <row r="60" spans="1:13" x14ac:dyDescent="0.35">
      <c r="A60">
        <v>59</v>
      </c>
      <c r="B60" s="10">
        <v>45112</v>
      </c>
      <c r="C60" s="8" t="s">
        <v>71</v>
      </c>
      <c r="D60" s="11" t="s">
        <v>9</v>
      </c>
      <c r="E60" s="12">
        <v>62</v>
      </c>
      <c r="F60" s="11" t="s">
        <v>13</v>
      </c>
      <c r="G60" s="12">
        <v>1</v>
      </c>
      <c r="H60" s="9">
        <v>50</v>
      </c>
      <c r="I60" s="9">
        <f>sales24[[#This Row],[Quantity]]*sales24[[#This Row],[Price per Unit]]</f>
        <v>50</v>
      </c>
      <c r="J60" s="9">
        <f>sales24[[#This Row],[Total_Sales]]*$U$4</f>
        <v>0.75</v>
      </c>
      <c r="K60" s="9" t="str">
        <f>IF(sales24[[#This Row],[Age]]&gt;30,"young","adult")</f>
        <v>young</v>
      </c>
      <c r="L60" s="9" t="str" cm="1">
        <f t="array" ref="L60">_xlfn.IFS(sales24[[#This Row],[Age]]&lt;30,"young",sales24[[#This Row],[Age]]&gt;=50,"senior",sales24[[#This Row],[Age]]&gt;=30,"adult")</f>
        <v>senior</v>
      </c>
      <c r="M60" s="12" cm="1">
        <f t="array" ref="M60">_xlfn.IFS(sales24[[#This Row],[Product Category]]="Beauty",1,sales24[[#This Row],[Product Category]]="Clothing",2,sales24[[#This Row],[Product Category]]="Electronics",3)</f>
        <v>2</v>
      </c>
    </row>
    <row r="61" spans="1:13" x14ac:dyDescent="0.35">
      <c r="A61">
        <v>60</v>
      </c>
      <c r="B61" s="10">
        <v>45222</v>
      </c>
      <c r="C61" s="8" t="s">
        <v>72</v>
      </c>
      <c r="D61" s="11" t="s">
        <v>9</v>
      </c>
      <c r="E61" s="12">
        <v>30</v>
      </c>
      <c r="F61" s="11" t="s">
        <v>10</v>
      </c>
      <c r="G61" s="12">
        <v>3</v>
      </c>
      <c r="H61" s="9">
        <v>50</v>
      </c>
      <c r="I61" s="9">
        <f>sales24[[#This Row],[Quantity]]*sales24[[#This Row],[Price per Unit]]</f>
        <v>150</v>
      </c>
      <c r="J61" s="9">
        <f>sales24[[#This Row],[Total_Sales]]*$U$4</f>
        <v>2.25</v>
      </c>
      <c r="K61" s="9" t="str">
        <f>IF(sales24[[#This Row],[Age]]&gt;30,"young","adult")</f>
        <v>adult</v>
      </c>
      <c r="L61" s="9" t="str" cm="1">
        <f t="array" ref="L61">_xlfn.IFS(sales24[[#This Row],[Age]]&lt;30,"young",sales24[[#This Row],[Age]]&gt;=50,"senior",sales24[[#This Row],[Age]]&gt;=30,"adult")</f>
        <v>adult</v>
      </c>
      <c r="M61" s="12" cm="1">
        <f t="array" ref="M61">_xlfn.IFS(sales24[[#This Row],[Product Category]]="Beauty",1,sales24[[#This Row],[Product Category]]="Clothing",2,sales24[[#This Row],[Product Category]]="Electronics",3)</f>
        <v>1</v>
      </c>
    </row>
    <row r="62" spans="1:13" x14ac:dyDescent="0.35">
      <c r="A62">
        <v>61</v>
      </c>
      <c r="B62" s="10">
        <v>45025</v>
      </c>
      <c r="C62" s="8" t="s">
        <v>73</v>
      </c>
      <c r="D62" s="11" t="s">
        <v>9</v>
      </c>
      <c r="E62" s="12">
        <v>21</v>
      </c>
      <c r="F62" s="11" t="s">
        <v>10</v>
      </c>
      <c r="G62" s="12">
        <v>4</v>
      </c>
      <c r="H62" s="9">
        <v>50</v>
      </c>
      <c r="I62" s="9">
        <f>sales24[[#This Row],[Quantity]]*sales24[[#This Row],[Price per Unit]]</f>
        <v>200</v>
      </c>
      <c r="J62" s="9">
        <f>sales24[[#This Row],[Total_Sales]]*$U$4</f>
        <v>3</v>
      </c>
      <c r="K62" s="9" t="str">
        <f>IF(sales24[[#This Row],[Age]]&gt;30,"young","adult")</f>
        <v>adult</v>
      </c>
      <c r="L62" s="9" t="str" cm="1">
        <f t="array" ref="L62">_xlfn.IFS(sales24[[#This Row],[Age]]&lt;30,"young",sales24[[#This Row],[Age]]&gt;=50,"senior",sales24[[#This Row],[Age]]&gt;=30,"adult")</f>
        <v>young</v>
      </c>
      <c r="M62" s="12" cm="1">
        <f t="array" ref="M62">_xlfn.IFS(sales24[[#This Row],[Product Category]]="Beauty",1,sales24[[#This Row],[Product Category]]="Clothing",2,sales24[[#This Row],[Product Category]]="Electronics",3)</f>
        <v>1</v>
      </c>
    </row>
    <row r="63" spans="1:13" x14ac:dyDescent="0.35">
      <c r="A63">
        <v>62</v>
      </c>
      <c r="B63" s="10">
        <v>45287</v>
      </c>
      <c r="C63" s="8" t="s">
        <v>74</v>
      </c>
      <c r="D63" s="11" t="s">
        <v>9</v>
      </c>
      <c r="E63" s="12">
        <v>18</v>
      </c>
      <c r="F63" s="11" t="s">
        <v>10</v>
      </c>
      <c r="G63" s="12">
        <v>2</v>
      </c>
      <c r="H63" s="9">
        <v>50</v>
      </c>
      <c r="I63" s="9">
        <f>sales24[[#This Row],[Quantity]]*sales24[[#This Row],[Price per Unit]]</f>
        <v>100</v>
      </c>
      <c r="J63" s="9">
        <f>sales24[[#This Row],[Total_Sales]]*$U$4</f>
        <v>1.5</v>
      </c>
      <c r="K63" s="9" t="str">
        <f>IF(sales24[[#This Row],[Age]]&gt;30,"young","adult")</f>
        <v>adult</v>
      </c>
      <c r="L63" s="9" t="str" cm="1">
        <f t="array" ref="L63">_xlfn.IFS(sales24[[#This Row],[Age]]&lt;30,"young",sales24[[#This Row],[Age]]&gt;=50,"senior",sales24[[#This Row],[Age]]&gt;=30,"adult")</f>
        <v>young</v>
      </c>
      <c r="M63" s="12" cm="1">
        <f t="array" ref="M63">_xlfn.IFS(sales24[[#This Row],[Product Category]]="Beauty",1,sales24[[#This Row],[Product Category]]="Clothing",2,sales24[[#This Row],[Product Category]]="Electronics",3)</f>
        <v>1</v>
      </c>
    </row>
    <row r="64" spans="1:13" x14ac:dyDescent="0.35">
      <c r="A64">
        <v>63</v>
      </c>
      <c r="B64" s="10">
        <v>44962</v>
      </c>
      <c r="C64" s="8" t="s">
        <v>75</v>
      </c>
      <c r="D64" s="11" t="s">
        <v>9</v>
      </c>
      <c r="E64" s="12">
        <v>57</v>
      </c>
      <c r="F64" s="11" t="s">
        <v>15</v>
      </c>
      <c r="G64" s="12">
        <v>2</v>
      </c>
      <c r="H64" s="9">
        <v>25</v>
      </c>
      <c r="I64" s="9">
        <f>sales24[[#This Row],[Quantity]]*sales24[[#This Row],[Price per Unit]]</f>
        <v>50</v>
      </c>
      <c r="J64" s="9">
        <f>sales24[[#This Row],[Total_Sales]]*$U$4</f>
        <v>0.75</v>
      </c>
      <c r="K64" s="9" t="str">
        <f>IF(sales24[[#This Row],[Age]]&gt;30,"young","adult")</f>
        <v>young</v>
      </c>
      <c r="L64" s="9" t="str" cm="1">
        <f t="array" ref="L64">_xlfn.IFS(sales24[[#This Row],[Age]]&lt;30,"young",sales24[[#This Row],[Age]]&gt;=50,"senior",sales24[[#This Row],[Age]]&gt;=30,"adult")</f>
        <v>senior</v>
      </c>
      <c r="M64" s="12" cm="1">
        <f t="array" ref="M64">_xlfn.IFS(sales24[[#This Row],[Product Category]]="Beauty",1,sales24[[#This Row],[Product Category]]="Clothing",2,sales24[[#This Row],[Product Category]]="Electronics",3)</f>
        <v>3</v>
      </c>
    </row>
    <row r="65" spans="1:13" x14ac:dyDescent="0.35">
      <c r="A65">
        <v>64</v>
      </c>
      <c r="B65" s="10">
        <v>44950</v>
      </c>
      <c r="C65" s="8" t="s">
        <v>76</v>
      </c>
      <c r="D65" s="11" t="s">
        <v>9</v>
      </c>
      <c r="E65" s="12">
        <v>49</v>
      </c>
      <c r="F65" s="11" t="s">
        <v>13</v>
      </c>
      <c r="G65" s="12">
        <v>4</v>
      </c>
      <c r="H65" s="9">
        <v>25</v>
      </c>
      <c r="I65" s="9">
        <f>sales24[[#This Row],[Quantity]]*sales24[[#This Row],[Price per Unit]]</f>
        <v>100</v>
      </c>
      <c r="J65" s="9">
        <f>sales24[[#This Row],[Total_Sales]]*$U$4</f>
        <v>1.5</v>
      </c>
      <c r="K65" s="9" t="str">
        <f>IF(sales24[[#This Row],[Age]]&gt;30,"young","adult")</f>
        <v>young</v>
      </c>
      <c r="L65" s="9" t="str" cm="1">
        <f t="array" ref="L65">_xlfn.IFS(sales24[[#This Row],[Age]]&lt;30,"young",sales24[[#This Row],[Age]]&gt;=50,"senior",sales24[[#This Row],[Age]]&gt;=30,"adult")</f>
        <v>adult</v>
      </c>
      <c r="M65" s="12" cm="1">
        <f t="array" ref="M65">_xlfn.IFS(sales24[[#This Row],[Product Category]]="Beauty",1,sales24[[#This Row],[Product Category]]="Clothing",2,sales24[[#This Row],[Product Category]]="Electronics",3)</f>
        <v>2</v>
      </c>
    </row>
    <row r="66" spans="1:13" x14ac:dyDescent="0.35">
      <c r="A66">
        <v>65</v>
      </c>
      <c r="B66" s="10">
        <v>45265</v>
      </c>
      <c r="C66" s="8" t="s">
        <v>77</v>
      </c>
      <c r="D66" s="11" t="s">
        <v>9</v>
      </c>
      <c r="E66" s="12">
        <v>51</v>
      </c>
      <c r="F66" s="11" t="s">
        <v>15</v>
      </c>
      <c r="G66" s="12">
        <v>4</v>
      </c>
      <c r="H66" s="9">
        <v>500</v>
      </c>
      <c r="I66" s="9">
        <f>sales24[[#This Row],[Quantity]]*sales24[[#This Row],[Price per Unit]]</f>
        <v>2000</v>
      </c>
      <c r="J66" s="9">
        <f>sales24[[#This Row],[Total_Sales]]*$U$4</f>
        <v>30</v>
      </c>
      <c r="K66" s="9" t="str">
        <f>IF(sales24[[#This Row],[Age]]&gt;30,"young","adult")</f>
        <v>young</v>
      </c>
      <c r="L66" s="9" t="str" cm="1">
        <f t="array" ref="L66">_xlfn.IFS(sales24[[#This Row],[Age]]&lt;30,"young",sales24[[#This Row],[Age]]&gt;=50,"senior",sales24[[#This Row],[Age]]&gt;=30,"adult")</f>
        <v>senior</v>
      </c>
      <c r="M66" s="12" cm="1">
        <f t="array" ref="M66">_xlfn.IFS(sales24[[#This Row],[Product Category]]="Beauty",1,sales24[[#This Row],[Product Category]]="Clothing",2,sales24[[#This Row],[Product Category]]="Electronics",3)</f>
        <v>3</v>
      </c>
    </row>
    <row r="67" spans="1:13" x14ac:dyDescent="0.35">
      <c r="A67">
        <v>66</v>
      </c>
      <c r="B67" s="10">
        <v>45043</v>
      </c>
      <c r="C67" s="8" t="s">
        <v>78</v>
      </c>
      <c r="D67" s="11" t="s">
        <v>12</v>
      </c>
      <c r="E67" s="12">
        <v>45</v>
      </c>
      <c r="F67" s="11" t="s">
        <v>15</v>
      </c>
      <c r="G67" s="12">
        <v>1</v>
      </c>
      <c r="H67" s="9">
        <v>30</v>
      </c>
      <c r="I67" s="9">
        <f>sales24[[#This Row],[Quantity]]*sales24[[#This Row],[Price per Unit]]</f>
        <v>30</v>
      </c>
      <c r="J67" s="9">
        <f>sales24[[#This Row],[Total_Sales]]*$U$4</f>
        <v>0.44999999999999996</v>
      </c>
      <c r="K67" s="9" t="str">
        <f>IF(sales24[[#This Row],[Age]]&gt;30,"young","adult")</f>
        <v>young</v>
      </c>
      <c r="L67" s="9" t="str" cm="1">
        <f t="array" ref="L67">_xlfn.IFS(sales24[[#This Row],[Age]]&lt;30,"young",sales24[[#This Row],[Age]]&gt;=50,"senior",sales24[[#This Row],[Age]]&gt;=30,"adult")</f>
        <v>adult</v>
      </c>
      <c r="M67" s="12" cm="1">
        <f t="array" ref="M67">_xlfn.IFS(sales24[[#This Row],[Product Category]]="Beauty",1,sales24[[#This Row],[Product Category]]="Clothing",2,sales24[[#This Row],[Product Category]]="Electronics",3)</f>
        <v>3</v>
      </c>
    </row>
    <row r="68" spans="1:13" x14ac:dyDescent="0.35">
      <c r="A68">
        <v>67</v>
      </c>
      <c r="B68" s="10">
        <v>45075</v>
      </c>
      <c r="C68" s="8" t="s">
        <v>79</v>
      </c>
      <c r="D68" s="11" t="s">
        <v>12</v>
      </c>
      <c r="E68" s="12">
        <v>48</v>
      </c>
      <c r="F68" s="11" t="s">
        <v>10</v>
      </c>
      <c r="G68" s="12">
        <v>4</v>
      </c>
      <c r="H68" s="9">
        <v>300</v>
      </c>
      <c r="I68" s="9">
        <f>sales24[[#This Row],[Quantity]]*sales24[[#This Row],[Price per Unit]]</f>
        <v>1200</v>
      </c>
      <c r="J68" s="9">
        <f>sales24[[#This Row],[Total_Sales]]*$U$4</f>
        <v>18</v>
      </c>
      <c r="K68" s="9" t="str">
        <f>IF(sales24[[#This Row],[Age]]&gt;30,"young","adult")</f>
        <v>young</v>
      </c>
      <c r="L68" s="9" t="str" cm="1">
        <f t="array" ref="L68">_xlfn.IFS(sales24[[#This Row],[Age]]&lt;30,"young",sales24[[#This Row],[Age]]&gt;=50,"senior",sales24[[#This Row],[Age]]&gt;=30,"adult")</f>
        <v>adult</v>
      </c>
      <c r="M68" s="12" cm="1">
        <f t="array" ref="M68">_xlfn.IFS(sales24[[#This Row],[Product Category]]="Beauty",1,sales24[[#This Row],[Product Category]]="Clothing",2,sales24[[#This Row],[Product Category]]="Electronics",3)</f>
        <v>1</v>
      </c>
    </row>
    <row r="69" spans="1:13" x14ac:dyDescent="0.35">
      <c r="A69">
        <v>68</v>
      </c>
      <c r="B69" s="10">
        <v>44967</v>
      </c>
      <c r="C69" s="8" t="s">
        <v>80</v>
      </c>
      <c r="D69" s="11" t="s">
        <v>9</v>
      </c>
      <c r="E69" s="12">
        <v>25</v>
      </c>
      <c r="F69" s="11" t="s">
        <v>15</v>
      </c>
      <c r="G69" s="12">
        <v>1</v>
      </c>
      <c r="H69" s="9">
        <v>300</v>
      </c>
      <c r="I69" s="9">
        <f>sales24[[#This Row],[Quantity]]*sales24[[#This Row],[Price per Unit]]</f>
        <v>300</v>
      </c>
      <c r="J69" s="9">
        <f>sales24[[#This Row],[Total_Sales]]*$U$4</f>
        <v>4.5</v>
      </c>
      <c r="K69" s="9" t="str">
        <f>IF(sales24[[#This Row],[Age]]&gt;30,"young","adult")</f>
        <v>adult</v>
      </c>
      <c r="L69" s="9" t="str" cm="1">
        <f t="array" ref="L69">_xlfn.IFS(sales24[[#This Row],[Age]]&lt;30,"young",sales24[[#This Row],[Age]]&gt;=50,"senior",sales24[[#This Row],[Age]]&gt;=30,"adult")</f>
        <v>young</v>
      </c>
      <c r="M69" s="12" cm="1">
        <f t="array" ref="M69">_xlfn.IFS(sales24[[#This Row],[Product Category]]="Beauty",1,sales24[[#This Row],[Product Category]]="Clothing",2,sales24[[#This Row],[Product Category]]="Electronics",3)</f>
        <v>3</v>
      </c>
    </row>
    <row r="70" spans="1:13" x14ac:dyDescent="0.35">
      <c r="A70">
        <v>69</v>
      </c>
      <c r="B70" s="10">
        <v>45046</v>
      </c>
      <c r="C70" s="8" t="s">
        <v>81</v>
      </c>
      <c r="D70" s="11" t="s">
        <v>12</v>
      </c>
      <c r="E70" s="12">
        <v>56</v>
      </c>
      <c r="F70" s="11" t="s">
        <v>10</v>
      </c>
      <c r="G70" s="12">
        <v>3</v>
      </c>
      <c r="H70" s="9">
        <v>25</v>
      </c>
      <c r="I70" s="9">
        <f>sales24[[#This Row],[Quantity]]*sales24[[#This Row],[Price per Unit]]</f>
        <v>75</v>
      </c>
      <c r="J70" s="9">
        <f>sales24[[#This Row],[Total_Sales]]*$U$4</f>
        <v>1.125</v>
      </c>
      <c r="K70" s="9" t="str">
        <f>IF(sales24[[#This Row],[Age]]&gt;30,"young","adult")</f>
        <v>young</v>
      </c>
      <c r="L70" s="9" t="str" cm="1">
        <f t="array" ref="L70">_xlfn.IFS(sales24[[#This Row],[Age]]&lt;30,"young",sales24[[#This Row],[Age]]&gt;=50,"senior",sales24[[#This Row],[Age]]&gt;=30,"adult")</f>
        <v>senior</v>
      </c>
      <c r="M70" s="12" cm="1">
        <f t="array" ref="M70">_xlfn.IFS(sales24[[#This Row],[Product Category]]="Beauty",1,sales24[[#This Row],[Product Category]]="Clothing",2,sales24[[#This Row],[Product Category]]="Electronics",3)</f>
        <v>1</v>
      </c>
    </row>
    <row r="71" spans="1:13" x14ac:dyDescent="0.35">
      <c r="A71">
        <v>70</v>
      </c>
      <c r="B71" s="10">
        <v>44978</v>
      </c>
      <c r="C71" s="8" t="s">
        <v>82</v>
      </c>
      <c r="D71" s="11" t="s">
        <v>12</v>
      </c>
      <c r="E71" s="12">
        <v>43</v>
      </c>
      <c r="F71" s="11" t="s">
        <v>13</v>
      </c>
      <c r="G71" s="12">
        <v>1</v>
      </c>
      <c r="H71" s="9">
        <v>300</v>
      </c>
      <c r="I71" s="9">
        <f>sales24[[#This Row],[Quantity]]*sales24[[#This Row],[Price per Unit]]</f>
        <v>300</v>
      </c>
      <c r="J71" s="9">
        <f>sales24[[#This Row],[Total_Sales]]*$U$4</f>
        <v>4.5</v>
      </c>
      <c r="K71" s="9" t="str">
        <f>IF(sales24[[#This Row],[Age]]&gt;30,"young","adult")</f>
        <v>young</v>
      </c>
      <c r="L71" s="9" t="str" cm="1">
        <f t="array" ref="L71">_xlfn.IFS(sales24[[#This Row],[Age]]&lt;30,"young",sales24[[#This Row],[Age]]&gt;=50,"senior",sales24[[#This Row],[Age]]&gt;=30,"adult")</f>
        <v>adult</v>
      </c>
      <c r="M71" s="12" cm="1">
        <f t="array" ref="M71">_xlfn.IFS(sales24[[#This Row],[Product Category]]="Beauty",1,sales24[[#This Row],[Product Category]]="Clothing",2,sales24[[#This Row],[Product Category]]="Electronics",3)</f>
        <v>2</v>
      </c>
    </row>
    <row r="72" spans="1:13" x14ac:dyDescent="0.35">
      <c r="A72">
        <v>71</v>
      </c>
      <c r="B72" s="10">
        <v>45121</v>
      </c>
      <c r="C72" s="8" t="s">
        <v>83</v>
      </c>
      <c r="D72" s="11" t="s">
        <v>12</v>
      </c>
      <c r="E72" s="12">
        <v>51</v>
      </c>
      <c r="F72" s="11" t="s">
        <v>10</v>
      </c>
      <c r="G72" s="12">
        <v>4</v>
      </c>
      <c r="H72" s="9">
        <v>25</v>
      </c>
      <c r="I72" s="9">
        <f>sales24[[#This Row],[Quantity]]*sales24[[#This Row],[Price per Unit]]</f>
        <v>100</v>
      </c>
      <c r="J72" s="9">
        <f>sales24[[#This Row],[Total_Sales]]*$U$4</f>
        <v>1.5</v>
      </c>
      <c r="K72" s="9" t="str">
        <f>IF(sales24[[#This Row],[Age]]&gt;30,"young","adult")</f>
        <v>young</v>
      </c>
      <c r="L72" s="9" t="str" cm="1">
        <f t="array" ref="L72">_xlfn.IFS(sales24[[#This Row],[Age]]&lt;30,"young",sales24[[#This Row],[Age]]&gt;=50,"senior",sales24[[#This Row],[Age]]&gt;=30,"adult")</f>
        <v>senior</v>
      </c>
      <c r="M72" s="12" cm="1">
        <f t="array" ref="M72">_xlfn.IFS(sales24[[#This Row],[Product Category]]="Beauty",1,sales24[[#This Row],[Product Category]]="Clothing",2,sales24[[#This Row],[Product Category]]="Electronics",3)</f>
        <v>1</v>
      </c>
    </row>
    <row r="73" spans="1:13" x14ac:dyDescent="0.35">
      <c r="A73">
        <v>72</v>
      </c>
      <c r="B73" s="10">
        <v>45069</v>
      </c>
      <c r="C73" s="8" t="s">
        <v>84</v>
      </c>
      <c r="D73" s="11" t="s">
        <v>12</v>
      </c>
      <c r="E73" s="12">
        <v>20</v>
      </c>
      <c r="F73" s="11" t="s">
        <v>15</v>
      </c>
      <c r="G73" s="12">
        <v>4</v>
      </c>
      <c r="H73" s="9">
        <v>500</v>
      </c>
      <c r="I73" s="9">
        <f>sales24[[#This Row],[Quantity]]*sales24[[#This Row],[Price per Unit]]</f>
        <v>2000</v>
      </c>
      <c r="J73" s="9">
        <f>sales24[[#This Row],[Total_Sales]]*$U$4</f>
        <v>30</v>
      </c>
      <c r="K73" s="9" t="str">
        <f>IF(sales24[[#This Row],[Age]]&gt;30,"young","adult")</f>
        <v>adult</v>
      </c>
      <c r="L73" s="9" t="str" cm="1">
        <f t="array" ref="L73">_xlfn.IFS(sales24[[#This Row],[Age]]&lt;30,"young",sales24[[#This Row],[Age]]&gt;=50,"senior",sales24[[#This Row],[Age]]&gt;=30,"adult")</f>
        <v>young</v>
      </c>
      <c r="M73" s="12" cm="1">
        <f t="array" ref="M73">_xlfn.IFS(sales24[[#This Row],[Product Category]]="Beauty",1,sales24[[#This Row],[Product Category]]="Clothing",2,sales24[[#This Row],[Product Category]]="Electronics",3)</f>
        <v>3</v>
      </c>
    </row>
    <row r="74" spans="1:13" x14ac:dyDescent="0.35">
      <c r="A74">
        <v>73</v>
      </c>
      <c r="B74" s="10">
        <v>45159</v>
      </c>
      <c r="C74" s="8" t="s">
        <v>85</v>
      </c>
      <c r="D74" s="11" t="s">
        <v>9</v>
      </c>
      <c r="E74" s="12">
        <v>29</v>
      </c>
      <c r="F74" s="11" t="s">
        <v>15</v>
      </c>
      <c r="G74" s="12">
        <v>3</v>
      </c>
      <c r="H74" s="9">
        <v>30</v>
      </c>
      <c r="I74" s="9">
        <f>sales24[[#This Row],[Quantity]]*sales24[[#This Row],[Price per Unit]]</f>
        <v>90</v>
      </c>
      <c r="J74" s="9">
        <f>sales24[[#This Row],[Total_Sales]]*$U$4</f>
        <v>1.3499999999999999</v>
      </c>
      <c r="K74" s="9" t="str">
        <f>IF(sales24[[#This Row],[Age]]&gt;30,"young","adult")</f>
        <v>adult</v>
      </c>
      <c r="L74" s="9" t="str" cm="1">
        <f t="array" ref="L74">_xlfn.IFS(sales24[[#This Row],[Age]]&lt;30,"young",sales24[[#This Row],[Age]]&gt;=50,"senior",sales24[[#This Row],[Age]]&gt;=30,"adult")</f>
        <v>young</v>
      </c>
      <c r="M74" s="12" cm="1">
        <f t="array" ref="M74">_xlfn.IFS(sales24[[#This Row],[Product Category]]="Beauty",1,sales24[[#This Row],[Product Category]]="Clothing",2,sales24[[#This Row],[Product Category]]="Electronics",3)</f>
        <v>3</v>
      </c>
    </row>
    <row r="75" spans="1:13" x14ac:dyDescent="0.35">
      <c r="A75">
        <v>74</v>
      </c>
      <c r="B75" s="10">
        <v>45252</v>
      </c>
      <c r="C75" s="8" t="s">
        <v>86</v>
      </c>
      <c r="D75" s="11" t="s">
        <v>12</v>
      </c>
      <c r="E75" s="12">
        <v>18</v>
      </c>
      <c r="F75" s="11" t="s">
        <v>10</v>
      </c>
      <c r="G75" s="12">
        <v>4</v>
      </c>
      <c r="H75" s="9">
        <v>500</v>
      </c>
      <c r="I75" s="9">
        <f>sales24[[#This Row],[Quantity]]*sales24[[#This Row],[Price per Unit]]</f>
        <v>2000</v>
      </c>
      <c r="J75" s="9">
        <f>sales24[[#This Row],[Total_Sales]]*$U$4</f>
        <v>30</v>
      </c>
      <c r="K75" s="9" t="str">
        <f>IF(sales24[[#This Row],[Age]]&gt;30,"young","adult")</f>
        <v>adult</v>
      </c>
      <c r="L75" s="9" t="str" cm="1">
        <f t="array" ref="L75">_xlfn.IFS(sales24[[#This Row],[Age]]&lt;30,"young",sales24[[#This Row],[Age]]&gt;=50,"senior",sales24[[#This Row],[Age]]&gt;=30,"adult")</f>
        <v>young</v>
      </c>
      <c r="M75" s="12" cm="1">
        <f t="array" ref="M75">_xlfn.IFS(sales24[[#This Row],[Product Category]]="Beauty",1,sales24[[#This Row],[Product Category]]="Clothing",2,sales24[[#This Row],[Product Category]]="Electronics",3)</f>
        <v>1</v>
      </c>
    </row>
    <row r="76" spans="1:13" x14ac:dyDescent="0.35">
      <c r="A76">
        <v>75</v>
      </c>
      <c r="B76" s="10">
        <v>45113</v>
      </c>
      <c r="C76" s="8" t="s">
        <v>87</v>
      </c>
      <c r="D76" s="11" t="s">
        <v>9</v>
      </c>
      <c r="E76" s="12">
        <v>61</v>
      </c>
      <c r="F76" s="11" t="s">
        <v>10</v>
      </c>
      <c r="G76" s="12">
        <v>4</v>
      </c>
      <c r="H76" s="9">
        <v>50</v>
      </c>
      <c r="I76" s="9">
        <f>sales24[[#This Row],[Quantity]]*sales24[[#This Row],[Price per Unit]]</f>
        <v>200</v>
      </c>
      <c r="J76" s="9">
        <f>sales24[[#This Row],[Total_Sales]]*$U$4</f>
        <v>3</v>
      </c>
      <c r="K76" s="9" t="str">
        <f>IF(sales24[[#This Row],[Age]]&gt;30,"young","adult")</f>
        <v>young</v>
      </c>
      <c r="L76" s="9" t="str" cm="1">
        <f t="array" ref="L76">_xlfn.IFS(sales24[[#This Row],[Age]]&lt;30,"young",sales24[[#This Row],[Age]]&gt;=50,"senior",sales24[[#This Row],[Age]]&gt;=30,"adult")</f>
        <v>senior</v>
      </c>
      <c r="M76" s="12" cm="1">
        <f t="array" ref="M76">_xlfn.IFS(sales24[[#This Row],[Product Category]]="Beauty",1,sales24[[#This Row],[Product Category]]="Clothing",2,sales24[[#This Row],[Product Category]]="Electronics",3)</f>
        <v>1</v>
      </c>
    </row>
    <row r="77" spans="1:13" x14ac:dyDescent="0.35">
      <c r="A77">
        <v>76</v>
      </c>
      <c r="B77" s="10">
        <v>45010</v>
      </c>
      <c r="C77" s="8" t="s">
        <v>88</v>
      </c>
      <c r="D77" s="11" t="s">
        <v>12</v>
      </c>
      <c r="E77" s="12">
        <v>22</v>
      </c>
      <c r="F77" s="11" t="s">
        <v>15</v>
      </c>
      <c r="G77" s="12">
        <v>2</v>
      </c>
      <c r="H77" s="9">
        <v>50</v>
      </c>
      <c r="I77" s="9">
        <f>sales24[[#This Row],[Quantity]]*sales24[[#This Row],[Price per Unit]]</f>
        <v>100</v>
      </c>
      <c r="J77" s="9">
        <f>sales24[[#This Row],[Total_Sales]]*$U$4</f>
        <v>1.5</v>
      </c>
      <c r="K77" s="9" t="str">
        <f>IF(sales24[[#This Row],[Age]]&gt;30,"young","adult")</f>
        <v>adult</v>
      </c>
      <c r="L77" s="9" t="str" cm="1">
        <f t="array" ref="L77">_xlfn.IFS(sales24[[#This Row],[Age]]&lt;30,"young",sales24[[#This Row],[Age]]&gt;=50,"senior",sales24[[#This Row],[Age]]&gt;=30,"adult")</f>
        <v>young</v>
      </c>
      <c r="M77" s="12" cm="1">
        <f t="array" ref="M77">_xlfn.IFS(sales24[[#This Row],[Product Category]]="Beauty",1,sales24[[#This Row],[Product Category]]="Clothing",2,sales24[[#This Row],[Product Category]]="Electronics",3)</f>
        <v>3</v>
      </c>
    </row>
    <row r="78" spans="1:13" x14ac:dyDescent="0.35">
      <c r="A78">
        <v>77</v>
      </c>
      <c r="B78" s="10">
        <v>45116</v>
      </c>
      <c r="C78" s="8" t="s">
        <v>89</v>
      </c>
      <c r="D78" s="11" t="s">
        <v>12</v>
      </c>
      <c r="E78" s="12">
        <v>47</v>
      </c>
      <c r="F78" s="11" t="s">
        <v>13</v>
      </c>
      <c r="G78" s="12">
        <v>2</v>
      </c>
      <c r="H78" s="9">
        <v>50</v>
      </c>
      <c r="I78" s="9">
        <f>sales24[[#This Row],[Quantity]]*sales24[[#This Row],[Price per Unit]]</f>
        <v>100</v>
      </c>
      <c r="J78" s="9">
        <f>sales24[[#This Row],[Total_Sales]]*$U$4</f>
        <v>1.5</v>
      </c>
      <c r="K78" s="9" t="str">
        <f>IF(sales24[[#This Row],[Age]]&gt;30,"young","adult")</f>
        <v>young</v>
      </c>
      <c r="L78" s="9" t="str" cm="1">
        <f t="array" ref="L78">_xlfn.IFS(sales24[[#This Row],[Age]]&lt;30,"young",sales24[[#This Row],[Age]]&gt;=50,"senior",sales24[[#This Row],[Age]]&gt;=30,"adult")</f>
        <v>adult</v>
      </c>
      <c r="M78" s="12" cm="1">
        <f t="array" ref="M78">_xlfn.IFS(sales24[[#This Row],[Product Category]]="Beauty",1,sales24[[#This Row],[Product Category]]="Clothing",2,sales24[[#This Row],[Product Category]]="Electronics",3)</f>
        <v>2</v>
      </c>
    </row>
    <row r="79" spans="1:13" x14ac:dyDescent="0.35">
      <c r="A79">
        <v>78</v>
      </c>
      <c r="B79" s="10">
        <v>45108</v>
      </c>
      <c r="C79" s="8" t="s">
        <v>90</v>
      </c>
      <c r="D79" s="11" t="s">
        <v>12</v>
      </c>
      <c r="E79" s="12">
        <v>47</v>
      </c>
      <c r="F79" s="11" t="s">
        <v>13</v>
      </c>
      <c r="G79" s="12">
        <v>3</v>
      </c>
      <c r="H79" s="9">
        <v>500</v>
      </c>
      <c r="I79" s="9">
        <f>sales24[[#This Row],[Quantity]]*sales24[[#This Row],[Price per Unit]]</f>
        <v>1500</v>
      </c>
      <c r="J79" s="9">
        <f>sales24[[#This Row],[Total_Sales]]*$U$4</f>
        <v>22.5</v>
      </c>
      <c r="K79" s="9" t="str">
        <f>IF(sales24[[#This Row],[Age]]&gt;30,"young","adult")</f>
        <v>young</v>
      </c>
      <c r="L79" s="9" t="str" cm="1">
        <f t="array" ref="L79">_xlfn.IFS(sales24[[#This Row],[Age]]&lt;30,"young",sales24[[#This Row],[Age]]&gt;=50,"senior",sales24[[#This Row],[Age]]&gt;=30,"adult")</f>
        <v>adult</v>
      </c>
      <c r="M79" s="12" cm="1">
        <f t="array" ref="M79">_xlfn.IFS(sales24[[#This Row],[Product Category]]="Beauty",1,sales24[[#This Row],[Product Category]]="Clothing",2,sales24[[#This Row],[Product Category]]="Electronics",3)</f>
        <v>2</v>
      </c>
    </row>
    <row r="80" spans="1:13" x14ac:dyDescent="0.35">
      <c r="A80">
        <v>79</v>
      </c>
      <c r="B80" s="10">
        <v>45034</v>
      </c>
      <c r="C80" s="8" t="s">
        <v>91</v>
      </c>
      <c r="D80" s="11" t="s">
        <v>9</v>
      </c>
      <c r="E80" s="12">
        <v>34</v>
      </c>
      <c r="F80" s="11" t="s">
        <v>10</v>
      </c>
      <c r="G80" s="12">
        <v>1</v>
      </c>
      <c r="H80" s="9">
        <v>300</v>
      </c>
      <c r="I80" s="9">
        <f>sales24[[#This Row],[Quantity]]*sales24[[#This Row],[Price per Unit]]</f>
        <v>300</v>
      </c>
      <c r="J80" s="9">
        <f>sales24[[#This Row],[Total_Sales]]*$U$4</f>
        <v>4.5</v>
      </c>
      <c r="K80" s="9" t="str">
        <f>IF(sales24[[#This Row],[Age]]&gt;30,"young","adult")</f>
        <v>young</v>
      </c>
      <c r="L80" s="9" t="str" cm="1">
        <f t="array" ref="L80">_xlfn.IFS(sales24[[#This Row],[Age]]&lt;30,"young",sales24[[#This Row],[Age]]&gt;=50,"senior",sales24[[#This Row],[Age]]&gt;=30,"adult")</f>
        <v>adult</v>
      </c>
      <c r="M80" s="12" cm="1">
        <f t="array" ref="M80">_xlfn.IFS(sales24[[#This Row],[Product Category]]="Beauty",1,sales24[[#This Row],[Product Category]]="Clothing",2,sales24[[#This Row],[Product Category]]="Electronics",3)</f>
        <v>1</v>
      </c>
    </row>
    <row r="81" spans="1:13" x14ac:dyDescent="0.35">
      <c r="A81">
        <v>80</v>
      </c>
      <c r="B81" s="10">
        <v>45270</v>
      </c>
      <c r="C81" s="8" t="s">
        <v>92</v>
      </c>
      <c r="D81" s="11" t="s">
        <v>12</v>
      </c>
      <c r="E81" s="12">
        <v>64</v>
      </c>
      <c r="F81" s="11" t="s">
        <v>13</v>
      </c>
      <c r="G81" s="12">
        <v>2</v>
      </c>
      <c r="H81" s="9">
        <v>30</v>
      </c>
      <c r="I81" s="9">
        <f>sales24[[#This Row],[Quantity]]*sales24[[#This Row],[Price per Unit]]</f>
        <v>60</v>
      </c>
      <c r="J81" s="9">
        <f>sales24[[#This Row],[Total_Sales]]*$U$4</f>
        <v>0.89999999999999991</v>
      </c>
      <c r="K81" s="9" t="str">
        <f>IF(sales24[[#This Row],[Age]]&gt;30,"young","adult")</f>
        <v>young</v>
      </c>
      <c r="L81" s="9" t="str" cm="1">
        <f t="array" ref="L81">_xlfn.IFS(sales24[[#This Row],[Age]]&lt;30,"young",sales24[[#This Row],[Age]]&gt;=50,"senior",sales24[[#This Row],[Age]]&gt;=30,"adult")</f>
        <v>senior</v>
      </c>
      <c r="M81" s="12" cm="1">
        <f t="array" ref="M81">_xlfn.IFS(sales24[[#This Row],[Product Category]]="Beauty",1,sales24[[#This Row],[Product Category]]="Clothing",2,sales24[[#This Row],[Product Category]]="Electronics",3)</f>
        <v>2</v>
      </c>
    </row>
    <row r="82" spans="1:13" x14ac:dyDescent="0.35">
      <c r="A82">
        <v>81</v>
      </c>
      <c r="B82" s="10">
        <v>45063</v>
      </c>
      <c r="C82" s="8" t="s">
        <v>93</v>
      </c>
      <c r="D82" s="11" t="s">
        <v>9</v>
      </c>
      <c r="E82" s="12">
        <v>40</v>
      </c>
      <c r="F82" s="11" t="s">
        <v>15</v>
      </c>
      <c r="G82" s="12">
        <v>1</v>
      </c>
      <c r="H82" s="9">
        <v>50</v>
      </c>
      <c r="I82" s="9">
        <f>sales24[[#This Row],[Quantity]]*sales24[[#This Row],[Price per Unit]]</f>
        <v>50</v>
      </c>
      <c r="J82" s="9">
        <f>sales24[[#This Row],[Total_Sales]]*$U$4</f>
        <v>0.75</v>
      </c>
      <c r="K82" s="9" t="str">
        <f>IF(sales24[[#This Row],[Age]]&gt;30,"young","adult")</f>
        <v>young</v>
      </c>
      <c r="L82" s="9" t="str" cm="1">
        <f t="array" ref="L82">_xlfn.IFS(sales24[[#This Row],[Age]]&lt;30,"young",sales24[[#This Row],[Age]]&gt;=50,"senior",sales24[[#This Row],[Age]]&gt;=30,"adult")</f>
        <v>adult</v>
      </c>
      <c r="M82" s="12" cm="1">
        <f t="array" ref="M82">_xlfn.IFS(sales24[[#This Row],[Product Category]]="Beauty",1,sales24[[#This Row],[Product Category]]="Clothing",2,sales24[[#This Row],[Product Category]]="Electronics",3)</f>
        <v>3</v>
      </c>
    </row>
    <row r="83" spans="1:13" x14ac:dyDescent="0.35">
      <c r="A83">
        <v>82</v>
      </c>
      <c r="B83" s="10">
        <v>45286</v>
      </c>
      <c r="C83" s="8" t="s">
        <v>94</v>
      </c>
      <c r="D83" s="11" t="s">
        <v>12</v>
      </c>
      <c r="E83" s="12">
        <v>32</v>
      </c>
      <c r="F83" s="11" t="s">
        <v>10</v>
      </c>
      <c r="G83" s="12">
        <v>4</v>
      </c>
      <c r="H83" s="9">
        <v>50</v>
      </c>
      <c r="I83" s="9">
        <f>sales24[[#This Row],[Quantity]]*sales24[[#This Row],[Price per Unit]]</f>
        <v>200</v>
      </c>
      <c r="J83" s="9">
        <f>sales24[[#This Row],[Total_Sales]]*$U$4</f>
        <v>3</v>
      </c>
      <c r="K83" s="9" t="str">
        <f>IF(sales24[[#This Row],[Age]]&gt;30,"young","adult")</f>
        <v>young</v>
      </c>
      <c r="L83" s="9" t="str" cm="1">
        <f t="array" ref="L83">_xlfn.IFS(sales24[[#This Row],[Age]]&lt;30,"young",sales24[[#This Row],[Age]]&gt;=50,"senior",sales24[[#This Row],[Age]]&gt;=30,"adult")</f>
        <v>adult</v>
      </c>
      <c r="M83" s="12" cm="1">
        <f t="array" ref="M83">_xlfn.IFS(sales24[[#This Row],[Product Category]]="Beauty",1,sales24[[#This Row],[Product Category]]="Clothing",2,sales24[[#This Row],[Product Category]]="Electronics",3)</f>
        <v>1</v>
      </c>
    </row>
    <row r="84" spans="1:13" x14ac:dyDescent="0.35">
      <c r="A84">
        <v>83</v>
      </c>
      <c r="B84" s="10">
        <v>45276</v>
      </c>
      <c r="C84" s="8" t="s">
        <v>95</v>
      </c>
      <c r="D84" s="11" t="s">
        <v>9</v>
      </c>
      <c r="E84" s="12">
        <v>54</v>
      </c>
      <c r="F84" s="11" t="s">
        <v>15</v>
      </c>
      <c r="G84" s="12">
        <v>2</v>
      </c>
      <c r="H84" s="9">
        <v>50</v>
      </c>
      <c r="I84" s="9">
        <f>sales24[[#This Row],[Quantity]]*sales24[[#This Row],[Price per Unit]]</f>
        <v>100</v>
      </c>
      <c r="J84" s="9">
        <f>sales24[[#This Row],[Total_Sales]]*$U$4</f>
        <v>1.5</v>
      </c>
      <c r="K84" s="9" t="str">
        <f>IF(sales24[[#This Row],[Age]]&gt;30,"young","adult")</f>
        <v>young</v>
      </c>
      <c r="L84" s="9" t="str" cm="1">
        <f t="array" ref="L84">_xlfn.IFS(sales24[[#This Row],[Age]]&lt;30,"young",sales24[[#This Row],[Age]]&gt;=50,"senior",sales24[[#This Row],[Age]]&gt;=30,"adult")</f>
        <v>senior</v>
      </c>
      <c r="M84" s="12" cm="1">
        <f t="array" ref="M84">_xlfn.IFS(sales24[[#This Row],[Product Category]]="Beauty",1,sales24[[#This Row],[Product Category]]="Clothing",2,sales24[[#This Row],[Product Category]]="Electronics",3)</f>
        <v>3</v>
      </c>
    </row>
    <row r="85" spans="1:13" x14ac:dyDescent="0.35">
      <c r="A85">
        <v>84</v>
      </c>
      <c r="B85" s="10">
        <v>45258</v>
      </c>
      <c r="C85" s="8" t="s">
        <v>96</v>
      </c>
      <c r="D85" s="11" t="s">
        <v>12</v>
      </c>
      <c r="E85" s="12">
        <v>38</v>
      </c>
      <c r="F85" s="11" t="s">
        <v>15</v>
      </c>
      <c r="G85" s="12">
        <v>3</v>
      </c>
      <c r="H85" s="9">
        <v>30</v>
      </c>
      <c r="I85" s="9">
        <f>sales24[[#This Row],[Quantity]]*sales24[[#This Row],[Price per Unit]]</f>
        <v>90</v>
      </c>
      <c r="J85" s="9">
        <f>sales24[[#This Row],[Total_Sales]]*$U$4</f>
        <v>1.3499999999999999</v>
      </c>
      <c r="K85" s="9" t="str">
        <f>IF(sales24[[#This Row],[Age]]&gt;30,"young","adult")</f>
        <v>young</v>
      </c>
      <c r="L85" s="9" t="str" cm="1">
        <f t="array" ref="L85">_xlfn.IFS(sales24[[#This Row],[Age]]&lt;30,"young",sales24[[#This Row],[Age]]&gt;=50,"senior",sales24[[#This Row],[Age]]&gt;=30,"adult")</f>
        <v>adult</v>
      </c>
      <c r="M85" s="12" cm="1">
        <f t="array" ref="M85">_xlfn.IFS(sales24[[#This Row],[Product Category]]="Beauty",1,sales24[[#This Row],[Product Category]]="Clothing",2,sales24[[#This Row],[Product Category]]="Electronics",3)</f>
        <v>3</v>
      </c>
    </row>
    <row r="86" spans="1:13" x14ac:dyDescent="0.35">
      <c r="A86">
        <v>85</v>
      </c>
      <c r="B86" s="10">
        <v>44963</v>
      </c>
      <c r="C86" s="8" t="s">
        <v>97</v>
      </c>
      <c r="D86" s="11" t="s">
        <v>9</v>
      </c>
      <c r="E86" s="12">
        <v>31</v>
      </c>
      <c r="F86" s="11" t="s">
        <v>13</v>
      </c>
      <c r="G86" s="12">
        <v>3</v>
      </c>
      <c r="H86" s="9">
        <v>50</v>
      </c>
      <c r="I86" s="9">
        <f>sales24[[#This Row],[Quantity]]*sales24[[#This Row],[Price per Unit]]</f>
        <v>150</v>
      </c>
      <c r="J86" s="9">
        <f>sales24[[#This Row],[Total_Sales]]*$U$4</f>
        <v>2.25</v>
      </c>
      <c r="K86" s="9" t="str">
        <f>IF(sales24[[#This Row],[Age]]&gt;30,"young","adult")</f>
        <v>young</v>
      </c>
      <c r="L86" s="9" t="str" cm="1">
        <f t="array" ref="L86">_xlfn.IFS(sales24[[#This Row],[Age]]&lt;30,"young",sales24[[#This Row],[Age]]&gt;=50,"senior",sales24[[#This Row],[Age]]&gt;=30,"adult")</f>
        <v>adult</v>
      </c>
      <c r="M86" s="12" cm="1">
        <f t="array" ref="M86">_xlfn.IFS(sales24[[#This Row],[Product Category]]="Beauty",1,sales24[[#This Row],[Product Category]]="Clothing",2,sales24[[#This Row],[Product Category]]="Electronics",3)</f>
        <v>2</v>
      </c>
    </row>
    <row r="87" spans="1:13" x14ac:dyDescent="0.35">
      <c r="A87">
        <v>86</v>
      </c>
      <c r="B87" s="10">
        <v>45238</v>
      </c>
      <c r="C87" s="8" t="s">
        <v>98</v>
      </c>
      <c r="D87" s="11" t="s">
        <v>9</v>
      </c>
      <c r="E87" s="12">
        <v>19</v>
      </c>
      <c r="F87" s="11" t="s">
        <v>10</v>
      </c>
      <c r="G87" s="12">
        <v>3</v>
      </c>
      <c r="H87" s="9">
        <v>30</v>
      </c>
      <c r="I87" s="9">
        <f>sales24[[#This Row],[Quantity]]*sales24[[#This Row],[Price per Unit]]</f>
        <v>90</v>
      </c>
      <c r="J87" s="9">
        <f>sales24[[#This Row],[Total_Sales]]*$U$4</f>
        <v>1.3499999999999999</v>
      </c>
      <c r="K87" s="9" t="str">
        <f>IF(sales24[[#This Row],[Age]]&gt;30,"young","adult")</f>
        <v>adult</v>
      </c>
      <c r="L87" s="9" t="str" cm="1">
        <f t="array" ref="L87">_xlfn.IFS(sales24[[#This Row],[Age]]&lt;30,"young",sales24[[#This Row],[Age]]&gt;=50,"senior",sales24[[#This Row],[Age]]&gt;=30,"adult")</f>
        <v>young</v>
      </c>
      <c r="M87" s="12" cm="1">
        <f t="array" ref="M87">_xlfn.IFS(sales24[[#This Row],[Product Category]]="Beauty",1,sales24[[#This Row],[Product Category]]="Clothing",2,sales24[[#This Row],[Product Category]]="Electronics",3)</f>
        <v>1</v>
      </c>
    </row>
    <row r="88" spans="1:13" x14ac:dyDescent="0.35">
      <c r="A88">
        <v>87</v>
      </c>
      <c r="B88" s="10">
        <v>45252</v>
      </c>
      <c r="C88" s="8" t="s">
        <v>99</v>
      </c>
      <c r="D88" s="11" t="s">
        <v>12</v>
      </c>
      <c r="E88" s="12">
        <v>28</v>
      </c>
      <c r="F88" s="11" t="s">
        <v>10</v>
      </c>
      <c r="G88" s="12">
        <v>2</v>
      </c>
      <c r="H88" s="9">
        <v>50</v>
      </c>
      <c r="I88" s="9">
        <f>sales24[[#This Row],[Quantity]]*sales24[[#This Row],[Price per Unit]]</f>
        <v>100</v>
      </c>
      <c r="J88" s="9">
        <f>sales24[[#This Row],[Total_Sales]]*$U$4</f>
        <v>1.5</v>
      </c>
      <c r="K88" s="9" t="str">
        <f>IF(sales24[[#This Row],[Age]]&gt;30,"young","adult")</f>
        <v>adult</v>
      </c>
      <c r="L88" s="9" t="str" cm="1">
        <f t="array" ref="L88">_xlfn.IFS(sales24[[#This Row],[Age]]&lt;30,"young",sales24[[#This Row],[Age]]&gt;=50,"senior",sales24[[#This Row],[Age]]&gt;=30,"adult")</f>
        <v>young</v>
      </c>
      <c r="M88" s="12" cm="1">
        <f t="array" ref="M88">_xlfn.IFS(sales24[[#This Row],[Product Category]]="Beauty",1,sales24[[#This Row],[Product Category]]="Clothing",2,sales24[[#This Row],[Product Category]]="Electronics",3)</f>
        <v>1</v>
      </c>
    </row>
    <row r="89" spans="1:13" x14ac:dyDescent="0.35">
      <c r="A89">
        <v>88</v>
      </c>
      <c r="B89" s="10">
        <v>45014</v>
      </c>
      <c r="C89" s="8" t="s">
        <v>100</v>
      </c>
      <c r="D89" s="11" t="s">
        <v>9</v>
      </c>
      <c r="E89" s="12">
        <v>56</v>
      </c>
      <c r="F89" s="11" t="s">
        <v>13</v>
      </c>
      <c r="G89" s="12">
        <v>1</v>
      </c>
      <c r="H89" s="9">
        <v>500</v>
      </c>
      <c r="I89" s="9">
        <f>sales24[[#This Row],[Quantity]]*sales24[[#This Row],[Price per Unit]]</f>
        <v>500</v>
      </c>
      <c r="J89" s="9">
        <f>sales24[[#This Row],[Total_Sales]]*$U$4</f>
        <v>7.5</v>
      </c>
      <c r="K89" s="9" t="str">
        <f>IF(sales24[[#This Row],[Age]]&gt;30,"young","adult")</f>
        <v>young</v>
      </c>
      <c r="L89" s="9" t="str" cm="1">
        <f t="array" ref="L89">_xlfn.IFS(sales24[[#This Row],[Age]]&lt;30,"young",sales24[[#This Row],[Age]]&gt;=50,"senior",sales24[[#This Row],[Age]]&gt;=30,"adult")</f>
        <v>senior</v>
      </c>
      <c r="M89" s="12" cm="1">
        <f t="array" ref="M89">_xlfn.IFS(sales24[[#This Row],[Product Category]]="Beauty",1,sales24[[#This Row],[Product Category]]="Clothing",2,sales24[[#This Row],[Product Category]]="Electronics",3)</f>
        <v>2</v>
      </c>
    </row>
    <row r="90" spans="1:13" x14ac:dyDescent="0.35">
      <c r="A90">
        <v>89</v>
      </c>
      <c r="B90" s="10">
        <v>45200</v>
      </c>
      <c r="C90" s="8" t="s">
        <v>101</v>
      </c>
      <c r="D90" s="11" t="s">
        <v>12</v>
      </c>
      <c r="E90" s="12">
        <v>55</v>
      </c>
      <c r="F90" s="11" t="s">
        <v>15</v>
      </c>
      <c r="G90" s="12">
        <v>4</v>
      </c>
      <c r="H90" s="9">
        <v>500</v>
      </c>
      <c r="I90" s="9">
        <f>sales24[[#This Row],[Quantity]]*sales24[[#This Row],[Price per Unit]]</f>
        <v>2000</v>
      </c>
      <c r="J90" s="9">
        <f>sales24[[#This Row],[Total_Sales]]*$U$4</f>
        <v>30</v>
      </c>
      <c r="K90" s="9" t="str">
        <f>IF(sales24[[#This Row],[Age]]&gt;30,"young","adult")</f>
        <v>young</v>
      </c>
      <c r="L90" s="9" t="str" cm="1">
        <f t="array" ref="L90">_xlfn.IFS(sales24[[#This Row],[Age]]&lt;30,"young",sales24[[#This Row],[Age]]&gt;=50,"senior",sales24[[#This Row],[Age]]&gt;=30,"adult")</f>
        <v>senior</v>
      </c>
      <c r="M90" s="12" cm="1">
        <f t="array" ref="M90">_xlfn.IFS(sales24[[#This Row],[Product Category]]="Beauty",1,sales24[[#This Row],[Product Category]]="Clothing",2,sales24[[#This Row],[Product Category]]="Electronics",3)</f>
        <v>3</v>
      </c>
    </row>
    <row r="91" spans="1:13" x14ac:dyDescent="0.35">
      <c r="A91">
        <v>90</v>
      </c>
      <c r="B91" s="10">
        <v>45052</v>
      </c>
      <c r="C91" s="8" t="s">
        <v>102</v>
      </c>
      <c r="D91" s="11" t="s">
        <v>12</v>
      </c>
      <c r="E91" s="12">
        <v>51</v>
      </c>
      <c r="F91" s="11" t="s">
        <v>15</v>
      </c>
      <c r="G91" s="12">
        <v>1</v>
      </c>
      <c r="H91" s="9">
        <v>30</v>
      </c>
      <c r="I91" s="9">
        <f>sales24[[#This Row],[Quantity]]*sales24[[#This Row],[Price per Unit]]</f>
        <v>30</v>
      </c>
      <c r="J91" s="9">
        <f>sales24[[#This Row],[Total_Sales]]*$U$4</f>
        <v>0.44999999999999996</v>
      </c>
      <c r="K91" s="9" t="str">
        <f>IF(sales24[[#This Row],[Age]]&gt;30,"young","adult")</f>
        <v>young</v>
      </c>
      <c r="L91" s="9" t="str" cm="1">
        <f t="array" ref="L91">_xlfn.IFS(sales24[[#This Row],[Age]]&lt;30,"young",sales24[[#This Row],[Age]]&gt;=50,"senior",sales24[[#This Row],[Age]]&gt;=30,"adult")</f>
        <v>senior</v>
      </c>
      <c r="M91" s="12" cm="1">
        <f t="array" ref="M91">_xlfn.IFS(sales24[[#This Row],[Product Category]]="Beauty",1,sales24[[#This Row],[Product Category]]="Clothing",2,sales24[[#This Row],[Product Category]]="Electronics",3)</f>
        <v>3</v>
      </c>
    </row>
    <row r="92" spans="1:13" x14ac:dyDescent="0.35">
      <c r="A92">
        <v>91</v>
      </c>
      <c r="B92" s="10">
        <v>45010</v>
      </c>
      <c r="C92" s="8" t="s">
        <v>103</v>
      </c>
      <c r="D92" s="11" t="s">
        <v>12</v>
      </c>
      <c r="E92" s="12">
        <v>55</v>
      </c>
      <c r="F92" s="11" t="s">
        <v>15</v>
      </c>
      <c r="G92" s="12">
        <v>1</v>
      </c>
      <c r="H92" s="9">
        <v>500</v>
      </c>
      <c r="I92" s="9">
        <f>sales24[[#This Row],[Quantity]]*sales24[[#This Row],[Price per Unit]]</f>
        <v>500</v>
      </c>
      <c r="J92" s="9">
        <f>sales24[[#This Row],[Total_Sales]]*$U$4</f>
        <v>7.5</v>
      </c>
      <c r="K92" s="9" t="str">
        <f>IF(sales24[[#This Row],[Age]]&gt;30,"young","adult")</f>
        <v>young</v>
      </c>
      <c r="L92" s="9" t="str" cm="1">
        <f t="array" ref="L92">_xlfn.IFS(sales24[[#This Row],[Age]]&lt;30,"young",sales24[[#This Row],[Age]]&gt;=50,"senior",sales24[[#This Row],[Age]]&gt;=30,"adult")</f>
        <v>senior</v>
      </c>
      <c r="M92" s="12" cm="1">
        <f t="array" ref="M92">_xlfn.IFS(sales24[[#This Row],[Product Category]]="Beauty",1,sales24[[#This Row],[Product Category]]="Clothing",2,sales24[[#This Row],[Product Category]]="Electronics",3)</f>
        <v>3</v>
      </c>
    </row>
    <row r="93" spans="1:13" x14ac:dyDescent="0.35">
      <c r="A93">
        <v>92</v>
      </c>
      <c r="B93" s="10">
        <v>45163</v>
      </c>
      <c r="C93" s="8" t="s">
        <v>104</v>
      </c>
      <c r="D93" s="11" t="s">
        <v>12</v>
      </c>
      <c r="E93" s="12">
        <v>51</v>
      </c>
      <c r="F93" s="11" t="s">
        <v>15</v>
      </c>
      <c r="G93" s="12">
        <v>4</v>
      </c>
      <c r="H93" s="9">
        <v>30</v>
      </c>
      <c r="I93" s="9">
        <f>sales24[[#This Row],[Quantity]]*sales24[[#This Row],[Price per Unit]]</f>
        <v>120</v>
      </c>
      <c r="J93" s="9">
        <f>sales24[[#This Row],[Total_Sales]]*$U$4</f>
        <v>1.7999999999999998</v>
      </c>
      <c r="K93" s="9" t="str">
        <f>IF(sales24[[#This Row],[Age]]&gt;30,"young","adult")</f>
        <v>young</v>
      </c>
      <c r="L93" s="9" t="str" cm="1">
        <f t="array" ref="L93">_xlfn.IFS(sales24[[#This Row],[Age]]&lt;30,"young",sales24[[#This Row],[Age]]&gt;=50,"senior",sales24[[#This Row],[Age]]&gt;=30,"adult")</f>
        <v>senior</v>
      </c>
      <c r="M93" s="12" cm="1">
        <f t="array" ref="M93">_xlfn.IFS(sales24[[#This Row],[Product Category]]="Beauty",1,sales24[[#This Row],[Product Category]]="Clothing",2,sales24[[#This Row],[Product Category]]="Electronics",3)</f>
        <v>3</v>
      </c>
    </row>
    <row r="94" spans="1:13" x14ac:dyDescent="0.35">
      <c r="A94">
        <v>93</v>
      </c>
      <c r="B94" s="10">
        <v>45121</v>
      </c>
      <c r="C94" s="8" t="s">
        <v>105</v>
      </c>
      <c r="D94" s="11" t="s">
        <v>12</v>
      </c>
      <c r="E94" s="12">
        <v>35</v>
      </c>
      <c r="F94" s="11" t="s">
        <v>10</v>
      </c>
      <c r="G94" s="12">
        <v>4</v>
      </c>
      <c r="H94" s="9">
        <v>500</v>
      </c>
      <c r="I94" s="9">
        <f>sales24[[#This Row],[Quantity]]*sales24[[#This Row],[Price per Unit]]</f>
        <v>2000</v>
      </c>
      <c r="J94" s="9">
        <f>sales24[[#This Row],[Total_Sales]]*$U$4</f>
        <v>30</v>
      </c>
      <c r="K94" s="9" t="str">
        <f>IF(sales24[[#This Row],[Age]]&gt;30,"young","adult")</f>
        <v>young</v>
      </c>
      <c r="L94" s="9" t="str" cm="1">
        <f t="array" ref="L94">_xlfn.IFS(sales24[[#This Row],[Age]]&lt;30,"young",sales24[[#This Row],[Age]]&gt;=50,"senior",sales24[[#This Row],[Age]]&gt;=30,"adult")</f>
        <v>adult</v>
      </c>
      <c r="M94" s="12" cm="1">
        <f t="array" ref="M94">_xlfn.IFS(sales24[[#This Row],[Product Category]]="Beauty",1,sales24[[#This Row],[Product Category]]="Clothing",2,sales24[[#This Row],[Product Category]]="Electronics",3)</f>
        <v>1</v>
      </c>
    </row>
    <row r="95" spans="1:13" x14ac:dyDescent="0.35">
      <c r="A95">
        <v>94</v>
      </c>
      <c r="B95" s="10">
        <v>45065</v>
      </c>
      <c r="C95" s="8" t="s">
        <v>106</v>
      </c>
      <c r="D95" s="11" t="s">
        <v>12</v>
      </c>
      <c r="E95" s="12">
        <v>47</v>
      </c>
      <c r="F95" s="11" t="s">
        <v>10</v>
      </c>
      <c r="G95" s="12">
        <v>2</v>
      </c>
      <c r="H95" s="9">
        <v>500</v>
      </c>
      <c r="I95" s="9">
        <f>sales24[[#This Row],[Quantity]]*sales24[[#This Row],[Price per Unit]]</f>
        <v>1000</v>
      </c>
      <c r="J95" s="9">
        <f>sales24[[#This Row],[Total_Sales]]*$U$4</f>
        <v>15</v>
      </c>
      <c r="K95" s="9" t="str">
        <f>IF(sales24[[#This Row],[Age]]&gt;30,"young","adult")</f>
        <v>young</v>
      </c>
      <c r="L95" s="9" t="str" cm="1">
        <f t="array" ref="L95">_xlfn.IFS(sales24[[#This Row],[Age]]&lt;30,"young",sales24[[#This Row],[Age]]&gt;=50,"senior",sales24[[#This Row],[Age]]&gt;=30,"adult")</f>
        <v>adult</v>
      </c>
      <c r="M95" s="12" cm="1">
        <f t="array" ref="M95">_xlfn.IFS(sales24[[#This Row],[Product Category]]="Beauty",1,sales24[[#This Row],[Product Category]]="Clothing",2,sales24[[#This Row],[Product Category]]="Electronics",3)</f>
        <v>1</v>
      </c>
    </row>
    <row r="96" spans="1:13" x14ac:dyDescent="0.35">
      <c r="A96">
        <v>95</v>
      </c>
      <c r="B96" s="10">
        <v>45254</v>
      </c>
      <c r="C96" s="8" t="s">
        <v>107</v>
      </c>
      <c r="D96" s="11" t="s">
        <v>12</v>
      </c>
      <c r="E96" s="12">
        <v>32</v>
      </c>
      <c r="F96" s="11" t="s">
        <v>13</v>
      </c>
      <c r="G96" s="12">
        <v>2</v>
      </c>
      <c r="H96" s="9">
        <v>30</v>
      </c>
      <c r="I96" s="9">
        <f>sales24[[#This Row],[Quantity]]*sales24[[#This Row],[Price per Unit]]</f>
        <v>60</v>
      </c>
      <c r="J96" s="9">
        <f>sales24[[#This Row],[Total_Sales]]*$U$4</f>
        <v>0.89999999999999991</v>
      </c>
      <c r="K96" s="9" t="str">
        <f>IF(sales24[[#This Row],[Age]]&gt;30,"young","adult")</f>
        <v>young</v>
      </c>
      <c r="L96" s="9" t="str" cm="1">
        <f t="array" ref="L96">_xlfn.IFS(sales24[[#This Row],[Age]]&lt;30,"young",sales24[[#This Row],[Age]]&gt;=50,"senior",sales24[[#This Row],[Age]]&gt;=30,"adult")</f>
        <v>adult</v>
      </c>
      <c r="M96" s="12" cm="1">
        <f t="array" ref="M96">_xlfn.IFS(sales24[[#This Row],[Product Category]]="Beauty",1,sales24[[#This Row],[Product Category]]="Clothing",2,sales24[[#This Row],[Product Category]]="Electronics",3)</f>
        <v>2</v>
      </c>
    </row>
    <row r="97" spans="1:13" x14ac:dyDescent="0.35">
      <c r="A97">
        <v>96</v>
      </c>
      <c r="B97" s="10">
        <v>45279</v>
      </c>
      <c r="C97" s="8" t="s">
        <v>108</v>
      </c>
      <c r="D97" s="11" t="s">
        <v>12</v>
      </c>
      <c r="E97" s="12">
        <v>44</v>
      </c>
      <c r="F97" s="11" t="s">
        <v>13</v>
      </c>
      <c r="G97" s="12">
        <v>2</v>
      </c>
      <c r="H97" s="9">
        <v>300</v>
      </c>
      <c r="I97" s="9">
        <f>sales24[[#This Row],[Quantity]]*sales24[[#This Row],[Price per Unit]]</f>
        <v>600</v>
      </c>
      <c r="J97" s="9">
        <f>sales24[[#This Row],[Total_Sales]]*$U$4</f>
        <v>9</v>
      </c>
      <c r="K97" s="9" t="str">
        <f>IF(sales24[[#This Row],[Age]]&gt;30,"young","adult")</f>
        <v>young</v>
      </c>
      <c r="L97" s="9" t="str" cm="1">
        <f t="array" ref="L97">_xlfn.IFS(sales24[[#This Row],[Age]]&lt;30,"young",sales24[[#This Row],[Age]]&gt;=50,"senior",sales24[[#This Row],[Age]]&gt;=30,"adult")</f>
        <v>adult</v>
      </c>
      <c r="M97" s="12" cm="1">
        <f t="array" ref="M97">_xlfn.IFS(sales24[[#This Row],[Product Category]]="Beauty",1,sales24[[#This Row],[Product Category]]="Clothing",2,sales24[[#This Row],[Product Category]]="Electronics",3)</f>
        <v>2</v>
      </c>
    </row>
    <row r="98" spans="1:13" x14ac:dyDescent="0.35">
      <c r="A98">
        <v>97</v>
      </c>
      <c r="B98" s="10">
        <v>45212</v>
      </c>
      <c r="C98" s="8" t="s">
        <v>109</v>
      </c>
      <c r="D98" s="11" t="s">
        <v>12</v>
      </c>
      <c r="E98" s="12">
        <v>51</v>
      </c>
      <c r="F98" s="11" t="s">
        <v>10</v>
      </c>
      <c r="G98" s="12">
        <v>2</v>
      </c>
      <c r="H98" s="9">
        <v>500</v>
      </c>
      <c r="I98" s="9">
        <f>sales24[[#This Row],[Quantity]]*sales24[[#This Row],[Price per Unit]]</f>
        <v>1000</v>
      </c>
      <c r="J98" s="9">
        <f>sales24[[#This Row],[Total_Sales]]*$U$4</f>
        <v>15</v>
      </c>
      <c r="K98" s="9" t="str">
        <f>IF(sales24[[#This Row],[Age]]&gt;30,"young","adult")</f>
        <v>young</v>
      </c>
      <c r="L98" s="9" t="str" cm="1">
        <f t="array" ref="L98">_xlfn.IFS(sales24[[#This Row],[Age]]&lt;30,"young",sales24[[#This Row],[Age]]&gt;=50,"senior",sales24[[#This Row],[Age]]&gt;=30,"adult")</f>
        <v>senior</v>
      </c>
      <c r="M98" s="12" cm="1">
        <f t="array" ref="M98">_xlfn.IFS(sales24[[#This Row],[Product Category]]="Beauty",1,sales24[[#This Row],[Product Category]]="Clothing",2,sales24[[#This Row],[Product Category]]="Electronics",3)</f>
        <v>1</v>
      </c>
    </row>
    <row r="99" spans="1:13" x14ac:dyDescent="0.35">
      <c r="A99">
        <v>98</v>
      </c>
      <c r="B99" s="10">
        <v>45039</v>
      </c>
      <c r="C99" s="8" t="s">
        <v>110</v>
      </c>
      <c r="D99" s="11" t="s">
        <v>12</v>
      </c>
      <c r="E99" s="12">
        <v>55</v>
      </c>
      <c r="F99" s="11" t="s">
        <v>10</v>
      </c>
      <c r="G99" s="12">
        <v>2</v>
      </c>
      <c r="H99" s="9">
        <v>50</v>
      </c>
      <c r="I99" s="9">
        <f>sales24[[#This Row],[Quantity]]*sales24[[#This Row],[Price per Unit]]</f>
        <v>100</v>
      </c>
      <c r="J99" s="9">
        <f>sales24[[#This Row],[Total_Sales]]*$U$4</f>
        <v>1.5</v>
      </c>
      <c r="K99" s="9" t="str">
        <f>IF(sales24[[#This Row],[Age]]&gt;30,"young","adult")</f>
        <v>young</v>
      </c>
      <c r="L99" s="9" t="str" cm="1">
        <f t="array" ref="L99">_xlfn.IFS(sales24[[#This Row],[Age]]&lt;30,"young",sales24[[#This Row],[Age]]&gt;=50,"senior",sales24[[#This Row],[Age]]&gt;=30,"adult")</f>
        <v>senior</v>
      </c>
      <c r="M99" s="12" cm="1">
        <f t="array" ref="M99">_xlfn.IFS(sales24[[#This Row],[Product Category]]="Beauty",1,sales24[[#This Row],[Product Category]]="Clothing",2,sales24[[#This Row],[Product Category]]="Electronics",3)</f>
        <v>1</v>
      </c>
    </row>
    <row r="100" spans="1:13" x14ac:dyDescent="0.35">
      <c r="A100">
        <v>99</v>
      </c>
      <c r="B100" s="10">
        <v>45277</v>
      </c>
      <c r="C100" s="8" t="s">
        <v>111</v>
      </c>
      <c r="D100" s="11" t="s">
        <v>12</v>
      </c>
      <c r="E100" s="12">
        <v>50</v>
      </c>
      <c r="F100" s="11" t="s">
        <v>15</v>
      </c>
      <c r="G100" s="12">
        <v>4</v>
      </c>
      <c r="H100" s="9">
        <v>300</v>
      </c>
      <c r="I100" s="9">
        <f>sales24[[#This Row],[Quantity]]*sales24[[#This Row],[Price per Unit]]</f>
        <v>1200</v>
      </c>
      <c r="J100" s="9">
        <f>sales24[[#This Row],[Total_Sales]]*$U$4</f>
        <v>18</v>
      </c>
      <c r="K100" s="9" t="str">
        <f>IF(sales24[[#This Row],[Age]]&gt;30,"young","adult")</f>
        <v>young</v>
      </c>
      <c r="L100" s="9" t="str" cm="1">
        <f t="array" ref="L100">_xlfn.IFS(sales24[[#This Row],[Age]]&lt;30,"young",sales24[[#This Row],[Age]]&gt;=50,"senior",sales24[[#This Row],[Age]]&gt;=30,"adult")</f>
        <v>senior</v>
      </c>
      <c r="M100" s="12" cm="1">
        <f t="array" ref="M100">_xlfn.IFS(sales24[[#This Row],[Product Category]]="Beauty",1,sales24[[#This Row],[Product Category]]="Clothing",2,sales24[[#This Row],[Product Category]]="Electronics",3)</f>
        <v>3</v>
      </c>
    </row>
    <row r="101" spans="1:13" x14ac:dyDescent="0.35">
      <c r="A101">
        <v>100</v>
      </c>
      <c r="B101" s="10">
        <v>45093</v>
      </c>
      <c r="C101" s="8" t="s">
        <v>112</v>
      </c>
      <c r="D101" s="11" t="s">
        <v>9</v>
      </c>
      <c r="E101" s="12">
        <v>41</v>
      </c>
      <c r="F101" s="11" t="s">
        <v>15</v>
      </c>
      <c r="G101" s="12">
        <v>1</v>
      </c>
      <c r="H101" s="9">
        <v>30</v>
      </c>
      <c r="I101" s="9">
        <f>sales24[[#This Row],[Quantity]]*sales24[[#This Row],[Price per Unit]]</f>
        <v>30</v>
      </c>
      <c r="J101" s="9">
        <f>sales24[[#This Row],[Total_Sales]]*$U$4</f>
        <v>0.44999999999999996</v>
      </c>
      <c r="K101" s="9" t="str">
        <f>IF(sales24[[#This Row],[Age]]&gt;30,"young","adult")</f>
        <v>young</v>
      </c>
      <c r="L101" s="9" t="str" cm="1">
        <f t="array" ref="L101">_xlfn.IFS(sales24[[#This Row],[Age]]&lt;30,"young",sales24[[#This Row],[Age]]&gt;=50,"senior",sales24[[#This Row],[Age]]&gt;=30,"adult")</f>
        <v>adult</v>
      </c>
      <c r="M101" s="12" cm="1">
        <f t="array" ref="M101">_xlfn.IFS(sales24[[#This Row],[Product Category]]="Beauty",1,sales24[[#This Row],[Product Category]]="Clothing",2,sales24[[#This Row],[Product Category]]="Electronics",3)</f>
        <v>3</v>
      </c>
    </row>
    <row r="102" spans="1:13" x14ac:dyDescent="0.35">
      <c r="A102">
        <v>101</v>
      </c>
      <c r="B102" s="10">
        <v>44955</v>
      </c>
      <c r="C102" s="8" t="s">
        <v>113</v>
      </c>
      <c r="D102" s="11" t="s">
        <v>9</v>
      </c>
      <c r="E102" s="12">
        <v>32</v>
      </c>
      <c r="F102" s="11" t="s">
        <v>13</v>
      </c>
      <c r="G102" s="12">
        <v>2</v>
      </c>
      <c r="H102" s="9">
        <v>300</v>
      </c>
      <c r="I102" s="9">
        <f>sales24[[#This Row],[Quantity]]*sales24[[#This Row],[Price per Unit]]</f>
        <v>600</v>
      </c>
      <c r="J102" s="9">
        <f>sales24[[#This Row],[Total_Sales]]*$U$4</f>
        <v>9</v>
      </c>
      <c r="K102" s="9" t="str">
        <f>IF(sales24[[#This Row],[Age]]&gt;30,"young","adult")</f>
        <v>young</v>
      </c>
      <c r="L102" s="9" t="str" cm="1">
        <f t="array" ref="L102">_xlfn.IFS(sales24[[#This Row],[Age]]&lt;30,"young",sales24[[#This Row],[Age]]&gt;=50,"senior",sales24[[#This Row],[Age]]&gt;=30,"adult")</f>
        <v>adult</v>
      </c>
      <c r="M102" s="12" cm="1">
        <f t="array" ref="M102">_xlfn.IFS(sales24[[#This Row],[Product Category]]="Beauty",1,sales24[[#This Row],[Product Category]]="Clothing",2,sales24[[#This Row],[Product Category]]="Electronics",3)</f>
        <v>2</v>
      </c>
    </row>
    <row r="103" spans="1:13" x14ac:dyDescent="0.35">
      <c r="A103">
        <v>102</v>
      </c>
      <c r="B103" s="10">
        <v>45044</v>
      </c>
      <c r="C103" s="8" t="s">
        <v>114</v>
      </c>
      <c r="D103" s="11" t="s">
        <v>12</v>
      </c>
      <c r="E103" s="12">
        <v>47</v>
      </c>
      <c r="F103" s="11" t="s">
        <v>10</v>
      </c>
      <c r="G103" s="12">
        <v>2</v>
      </c>
      <c r="H103" s="9">
        <v>25</v>
      </c>
      <c r="I103" s="9">
        <f>sales24[[#This Row],[Quantity]]*sales24[[#This Row],[Price per Unit]]</f>
        <v>50</v>
      </c>
      <c r="J103" s="9">
        <f>sales24[[#This Row],[Total_Sales]]*$U$4</f>
        <v>0.75</v>
      </c>
      <c r="K103" s="9" t="str">
        <f>IF(sales24[[#This Row],[Age]]&gt;30,"young","adult")</f>
        <v>young</v>
      </c>
      <c r="L103" s="9" t="str" cm="1">
        <f t="array" ref="L103">_xlfn.IFS(sales24[[#This Row],[Age]]&lt;30,"young",sales24[[#This Row],[Age]]&gt;=50,"senior",sales24[[#This Row],[Age]]&gt;=30,"adult")</f>
        <v>adult</v>
      </c>
      <c r="M103" s="12" cm="1">
        <f t="array" ref="M103">_xlfn.IFS(sales24[[#This Row],[Product Category]]="Beauty",1,sales24[[#This Row],[Product Category]]="Clothing",2,sales24[[#This Row],[Product Category]]="Electronics",3)</f>
        <v>1</v>
      </c>
    </row>
    <row r="104" spans="1:13" x14ac:dyDescent="0.35">
      <c r="A104">
        <v>103</v>
      </c>
      <c r="B104" s="10">
        <v>44943</v>
      </c>
      <c r="C104" s="8" t="s">
        <v>115</v>
      </c>
      <c r="D104" s="11" t="s">
        <v>12</v>
      </c>
      <c r="E104" s="12">
        <v>59</v>
      </c>
      <c r="F104" s="11" t="s">
        <v>13</v>
      </c>
      <c r="G104" s="12">
        <v>1</v>
      </c>
      <c r="H104" s="9">
        <v>25</v>
      </c>
      <c r="I104" s="9">
        <f>sales24[[#This Row],[Quantity]]*sales24[[#This Row],[Price per Unit]]</f>
        <v>25</v>
      </c>
      <c r="J104" s="9">
        <f>sales24[[#This Row],[Total_Sales]]*$U$4</f>
        <v>0.375</v>
      </c>
      <c r="K104" s="9" t="str">
        <f>IF(sales24[[#This Row],[Age]]&gt;30,"young","adult")</f>
        <v>young</v>
      </c>
      <c r="L104" s="9" t="str" cm="1">
        <f t="array" ref="L104">_xlfn.IFS(sales24[[#This Row],[Age]]&lt;30,"young",sales24[[#This Row],[Age]]&gt;=50,"senior",sales24[[#This Row],[Age]]&gt;=30,"adult")</f>
        <v>senior</v>
      </c>
      <c r="M104" s="12" cm="1">
        <f t="array" ref="M104">_xlfn.IFS(sales24[[#This Row],[Product Category]]="Beauty",1,sales24[[#This Row],[Product Category]]="Clothing",2,sales24[[#This Row],[Product Category]]="Electronics",3)</f>
        <v>2</v>
      </c>
    </row>
    <row r="105" spans="1:13" x14ac:dyDescent="0.35">
      <c r="A105">
        <v>104</v>
      </c>
      <c r="B105" s="10">
        <v>45088</v>
      </c>
      <c r="C105" s="8" t="s">
        <v>116</v>
      </c>
      <c r="D105" s="11" t="s">
        <v>12</v>
      </c>
      <c r="E105" s="12">
        <v>34</v>
      </c>
      <c r="F105" s="11" t="s">
        <v>10</v>
      </c>
      <c r="G105" s="12">
        <v>2</v>
      </c>
      <c r="H105" s="9">
        <v>500</v>
      </c>
      <c r="I105" s="9">
        <f>sales24[[#This Row],[Quantity]]*sales24[[#This Row],[Price per Unit]]</f>
        <v>1000</v>
      </c>
      <c r="J105" s="9">
        <f>sales24[[#This Row],[Total_Sales]]*$U$4</f>
        <v>15</v>
      </c>
      <c r="K105" s="9" t="str">
        <f>IF(sales24[[#This Row],[Age]]&gt;30,"young","adult")</f>
        <v>young</v>
      </c>
      <c r="L105" s="9" t="str" cm="1">
        <f t="array" ref="L105">_xlfn.IFS(sales24[[#This Row],[Age]]&lt;30,"young",sales24[[#This Row],[Age]]&gt;=50,"senior",sales24[[#This Row],[Age]]&gt;=30,"adult")</f>
        <v>adult</v>
      </c>
      <c r="M105" s="12" cm="1">
        <f t="array" ref="M105">_xlfn.IFS(sales24[[#This Row],[Product Category]]="Beauty",1,sales24[[#This Row],[Product Category]]="Clothing",2,sales24[[#This Row],[Product Category]]="Electronics",3)</f>
        <v>1</v>
      </c>
    </row>
    <row r="106" spans="1:13" x14ac:dyDescent="0.35">
      <c r="A106">
        <v>105</v>
      </c>
      <c r="B106" s="10">
        <v>45132</v>
      </c>
      <c r="C106" s="8" t="s">
        <v>117</v>
      </c>
      <c r="D106" s="11" t="s">
        <v>12</v>
      </c>
      <c r="E106" s="12">
        <v>22</v>
      </c>
      <c r="F106" s="11" t="s">
        <v>15</v>
      </c>
      <c r="G106" s="12">
        <v>1</v>
      </c>
      <c r="H106" s="9">
        <v>500</v>
      </c>
      <c r="I106" s="9">
        <f>sales24[[#This Row],[Quantity]]*sales24[[#This Row],[Price per Unit]]</f>
        <v>500</v>
      </c>
      <c r="J106" s="9">
        <f>sales24[[#This Row],[Total_Sales]]*$U$4</f>
        <v>7.5</v>
      </c>
      <c r="K106" s="9" t="str">
        <f>IF(sales24[[#This Row],[Age]]&gt;30,"young","adult")</f>
        <v>adult</v>
      </c>
      <c r="L106" s="9" t="str" cm="1">
        <f t="array" ref="L106">_xlfn.IFS(sales24[[#This Row],[Age]]&lt;30,"young",sales24[[#This Row],[Age]]&gt;=50,"senior",sales24[[#This Row],[Age]]&gt;=30,"adult")</f>
        <v>young</v>
      </c>
      <c r="M106" s="12" cm="1">
        <f t="array" ref="M106">_xlfn.IFS(sales24[[#This Row],[Product Category]]="Beauty",1,sales24[[#This Row],[Product Category]]="Clothing",2,sales24[[#This Row],[Product Category]]="Electronics",3)</f>
        <v>3</v>
      </c>
    </row>
    <row r="107" spans="1:13" x14ac:dyDescent="0.35">
      <c r="A107">
        <v>106</v>
      </c>
      <c r="B107" s="10">
        <v>45064</v>
      </c>
      <c r="C107" s="8" t="s">
        <v>118</v>
      </c>
      <c r="D107" s="11" t="s">
        <v>12</v>
      </c>
      <c r="E107" s="12">
        <v>46</v>
      </c>
      <c r="F107" s="11" t="s">
        <v>13</v>
      </c>
      <c r="G107" s="12">
        <v>1</v>
      </c>
      <c r="H107" s="9">
        <v>50</v>
      </c>
      <c r="I107" s="9">
        <f>sales24[[#This Row],[Quantity]]*sales24[[#This Row],[Price per Unit]]</f>
        <v>50</v>
      </c>
      <c r="J107" s="9">
        <f>sales24[[#This Row],[Total_Sales]]*$U$4</f>
        <v>0.75</v>
      </c>
      <c r="K107" s="9" t="str">
        <f>IF(sales24[[#This Row],[Age]]&gt;30,"young","adult")</f>
        <v>young</v>
      </c>
      <c r="L107" s="9" t="str" cm="1">
        <f t="array" ref="L107">_xlfn.IFS(sales24[[#This Row],[Age]]&lt;30,"young",sales24[[#This Row],[Age]]&gt;=50,"senior",sales24[[#This Row],[Age]]&gt;=30,"adult")</f>
        <v>adult</v>
      </c>
      <c r="M107" s="12" cm="1">
        <f t="array" ref="M107">_xlfn.IFS(sales24[[#This Row],[Product Category]]="Beauty",1,sales24[[#This Row],[Product Category]]="Clothing",2,sales24[[#This Row],[Product Category]]="Electronics",3)</f>
        <v>2</v>
      </c>
    </row>
    <row r="108" spans="1:13" x14ac:dyDescent="0.35">
      <c r="A108">
        <v>107</v>
      </c>
      <c r="B108" s="10">
        <v>44960</v>
      </c>
      <c r="C108" s="8" t="s">
        <v>119</v>
      </c>
      <c r="D108" s="11" t="s">
        <v>12</v>
      </c>
      <c r="E108" s="12">
        <v>21</v>
      </c>
      <c r="F108" s="11" t="s">
        <v>13</v>
      </c>
      <c r="G108" s="12">
        <v>4</v>
      </c>
      <c r="H108" s="9">
        <v>300</v>
      </c>
      <c r="I108" s="9">
        <f>sales24[[#This Row],[Quantity]]*sales24[[#This Row],[Price per Unit]]</f>
        <v>1200</v>
      </c>
      <c r="J108" s="9">
        <f>sales24[[#This Row],[Total_Sales]]*$U$4</f>
        <v>18</v>
      </c>
      <c r="K108" s="9" t="str">
        <f>IF(sales24[[#This Row],[Age]]&gt;30,"young","adult")</f>
        <v>adult</v>
      </c>
      <c r="L108" s="9" t="str" cm="1">
        <f t="array" ref="L108">_xlfn.IFS(sales24[[#This Row],[Age]]&lt;30,"young",sales24[[#This Row],[Age]]&gt;=50,"senior",sales24[[#This Row],[Age]]&gt;=30,"adult")</f>
        <v>young</v>
      </c>
      <c r="M108" s="12" cm="1">
        <f t="array" ref="M108">_xlfn.IFS(sales24[[#This Row],[Product Category]]="Beauty",1,sales24[[#This Row],[Product Category]]="Clothing",2,sales24[[#This Row],[Product Category]]="Electronics",3)</f>
        <v>2</v>
      </c>
    </row>
    <row r="109" spans="1:13" x14ac:dyDescent="0.35">
      <c r="A109">
        <v>108</v>
      </c>
      <c r="B109" s="10">
        <v>45035</v>
      </c>
      <c r="C109" s="8" t="s">
        <v>120</v>
      </c>
      <c r="D109" s="11" t="s">
        <v>12</v>
      </c>
      <c r="E109" s="12">
        <v>27</v>
      </c>
      <c r="F109" s="11" t="s">
        <v>10</v>
      </c>
      <c r="G109" s="12">
        <v>3</v>
      </c>
      <c r="H109" s="9">
        <v>25</v>
      </c>
      <c r="I109" s="9">
        <f>sales24[[#This Row],[Quantity]]*sales24[[#This Row],[Price per Unit]]</f>
        <v>75</v>
      </c>
      <c r="J109" s="9">
        <f>sales24[[#This Row],[Total_Sales]]*$U$4</f>
        <v>1.125</v>
      </c>
      <c r="K109" s="9" t="str">
        <f>IF(sales24[[#This Row],[Age]]&gt;30,"young","adult")</f>
        <v>adult</v>
      </c>
      <c r="L109" s="9" t="str" cm="1">
        <f t="array" ref="L109">_xlfn.IFS(sales24[[#This Row],[Age]]&lt;30,"young",sales24[[#This Row],[Age]]&gt;=50,"senior",sales24[[#This Row],[Age]]&gt;=30,"adult")</f>
        <v>young</v>
      </c>
      <c r="M109" s="12" cm="1">
        <f t="array" ref="M109">_xlfn.IFS(sales24[[#This Row],[Product Category]]="Beauty",1,sales24[[#This Row],[Product Category]]="Clothing",2,sales24[[#This Row],[Product Category]]="Electronics",3)</f>
        <v>1</v>
      </c>
    </row>
    <row r="110" spans="1:13" x14ac:dyDescent="0.35">
      <c r="A110">
        <v>109</v>
      </c>
      <c r="B110" s="10">
        <v>45217</v>
      </c>
      <c r="C110" s="8" t="s">
        <v>121</v>
      </c>
      <c r="D110" s="11" t="s">
        <v>12</v>
      </c>
      <c r="E110" s="12">
        <v>34</v>
      </c>
      <c r="F110" s="11" t="s">
        <v>15</v>
      </c>
      <c r="G110" s="12">
        <v>4</v>
      </c>
      <c r="H110" s="9">
        <v>500</v>
      </c>
      <c r="I110" s="9">
        <f>sales24[[#This Row],[Quantity]]*sales24[[#This Row],[Price per Unit]]</f>
        <v>2000</v>
      </c>
      <c r="J110" s="9">
        <f>sales24[[#This Row],[Total_Sales]]*$U$4</f>
        <v>30</v>
      </c>
      <c r="K110" s="9" t="str">
        <f>IF(sales24[[#This Row],[Age]]&gt;30,"young","adult")</f>
        <v>young</v>
      </c>
      <c r="L110" s="9" t="str" cm="1">
        <f t="array" ref="L110">_xlfn.IFS(sales24[[#This Row],[Age]]&lt;30,"young",sales24[[#This Row],[Age]]&gt;=50,"senior",sales24[[#This Row],[Age]]&gt;=30,"adult")</f>
        <v>adult</v>
      </c>
      <c r="M110" s="12" cm="1">
        <f t="array" ref="M110">_xlfn.IFS(sales24[[#This Row],[Product Category]]="Beauty",1,sales24[[#This Row],[Product Category]]="Clothing",2,sales24[[#This Row],[Product Category]]="Electronics",3)</f>
        <v>3</v>
      </c>
    </row>
    <row r="111" spans="1:13" x14ac:dyDescent="0.35">
      <c r="A111">
        <v>110</v>
      </c>
      <c r="B111" s="10">
        <v>45088</v>
      </c>
      <c r="C111" s="8" t="s">
        <v>122</v>
      </c>
      <c r="D111" s="11" t="s">
        <v>9</v>
      </c>
      <c r="E111" s="12">
        <v>27</v>
      </c>
      <c r="F111" s="11" t="s">
        <v>13</v>
      </c>
      <c r="G111" s="12">
        <v>3</v>
      </c>
      <c r="H111" s="9">
        <v>300</v>
      </c>
      <c r="I111" s="9">
        <f>sales24[[#This Row],[Quantity]]*sales24[[#This Row],[Price per Unit]]</f>
        <v>900</v>
      </c>
      <c r="J111" s="9">
        <f>sales24[[#This Row],[Total_Sales]]*$U$4</f>
        <v>13.5</v>
      </c>
      <c r="K111" s="9" t="str">
        <f>IF(sales24[[#This Row],[Age]]&gt;30,"young","adult")</f>
        <v>adult</v>
      </c>
      <c r="L111" s="9" t="str" cm="1">
        <f t="array" ref="L111">_xlfn.IFS(sales24[[#This Row],[Age]]&lt;30,"young",sales24[[#This Row],[Age]]&gt;=50,"senior",sales24[[#This Row],[Age]]&gt;=30,"adult")</f>
        <v>young</v>
      </c>
      <c r="M111" s="12" cm="1">
        <f t="array" ref="M111">_xlfn.IFS(sales24[[#This Row],[Product Category]]="Beauty",1,sales24[[#This Row],[Product Category]]="Clothing",2,sales24[[#This Row],[Product Category]]="Electronics",3)</f>
        <v>2</v>
      </c>
    </row>
    <row r="112" spans="1:13" x14ac:dyDescent="0.35">
      <c r="A112">
        <v>111</v>
      </c>
      <c r="B112" s="10">
        <v>45035</v>
      </c>
      <c r="C112" s="8" t="s">
        <v>123</v>
      </c>
      <c r="D112" s="11" t="s">
        <v>12</v>
      </c>
      <c r="E112" s="12">
        <v>34</v>
      </c>
      <c r="F112" s="11" t="s">
        <v>15</v>
      </c>
      <c r="G112" s="12">
        <v>3</v>
      </c>
      <c r="H112" s="9">
        <v>500</v>
      </c>
      <c r="I112" s="9">
        <f>sales24[[#This Row],[Quantity]]*sales24[[#This Row],[Price per Unit]]</f>
        <v>1500</v>
      </c>
      <c r="J112" s="9">
        <f>sales24[[#This Row],[Total_Sales]]*$U$4</f>
        <v>22.5</v>
      </c>
      <c r="K112" s="9" t="str">
        <f>IF(sales24[[#This Row],[Age]]&gt;30,"young","adult")</f>
        <v>young</v>
      </c>
      <c r="L112" s="9" t="str" cm="1">
        <f t="array" ref="L112">_xlfn.IFS(sales24[[#This Row],[Age]]&lt;30,"young",sales24[[#This Row],[Age]]&gt;=50,"senior",sales24[[#This Row],[Age]]&gt;=30,"adult")</f>
        <v>adult</v>
      </c>
      <c r="M112" s="12" cm="1">
        <f t="array" ref="M112">_xlfn.IFS(sales24[[#This Row],[Product Category]]="Beauty",1,sales24[[#This Row],[Product Category]]="Clothing",2,sales24[[#This Row],[Product Category]]="Electronics",3)</f>
        <v>3</v>
      </c>
    </row>
    <row r="113" spans="1:13" x14ac:dyDescent="0.35">
      <c r="A113">
        <v>112</v>
      </c>
      <c r="B113" s="10">
        <v>45262</v>
      </c>
      <c r="C113" s="8" t="s">
        <v>124</v>
      </c>
      <c r="D113" s="11" t="s">
        <v>9</v>
      </c>
      <c r="E113" s="12">
        <v>37</v>
      </c>
      <c r="F113" s="11" t="s">
        <v>13</v>
      </c>
      <c r="G113" s="12">
        <v>3</v>
      </c>
      <c r="H113" s="9">
        <v>500</v>
      </c>
      <c r="I113" s="9">
        <f>sales24[[#This Row],[Quantity]]*sales24[[#This Row],[Price per Unit]]</f>
        <v>1500</v>
      </c>
      <c r="J113" s="9">
        <f>sales24[[#This Row],[Total_Sales]]*$U$4</f>
        <v>22.5</v>
      </c>
      <c r="K113" s="9" t="str">
        <f>IF(sales24[[#This Row],[Age]]&gt;30,"young","adult")</f>
        <v>young</v>
      </c>
      <c r="L113" s="9" t="str" cm="1">
        <f t="array" ref="L113">_xlfn.IFS(sales24[[#This Row],[Age]]&lt;30,"young",sales24[[#This Row],[Age]]&gt;=50,"senior",sales24[[#This Row],[Age]]&gt;=30,"adult")</f>
        <v>adult</v>
      </c>
      <c r="M113" s="12" cm="1">
        <f t="array" ref="M113">_xlfn.IFS(sales24[[#This Row],[Product Category]]="Beauty",1,sales24[[#This Row],[Product Category]]="Clothing",2,sales24[[#This Row],[Product Category]]="Electronics",3)</f>
        <v>2</v>
      </c>
    </row>
    <row r="114" spans="1:13" x14ac:dyDescent="0.35">
      <c r="A114">
        <v>113</v>
      </c>
      <c r="B114" s="10">
        <v>45182</v>
      </c>
      <c r="C114" s="8" t="s">
        <v>125</v>
      </c>
      <c r="D114" s="11" t="s">
        <v>12</v>
      </c>
      <c r="E114" s="12">
        <v>41</v>
      </c>
      <c r="F114" s="11" t="s">
        <v>15</v>
      </c>
      <c r="G114" s="12">
        <v>2</v>
      </c>
      <c r="H114" s="9">
        <v>25</v>
      </c>
      <c r="I114" s="9">
        <f>sales24[[#This Row],[Quantity]]*sales24[[#This Row],[Price per Unit]]</f>
        <v>50</v>
      </c>
      <c r="J114" s="9">
        <f>sales24[[#This Row],[Total_Sales]]*$U$4</f>
        <v>0.75</v>
      </c>
      <c r="K114" s="9" t="str">
        <f>IF(sales24[[#This Row],[Age]]&gt;30,"young","adult")</f>
        <v>young</v>
      </c>
      <c r="L114" s="9" t="str" cm="1">
        <f t="array" ref="L114">_xlfn.IFS(sales24[[#This Row],[Age]]&lt;30,"young",sales24[[#This Row],[Age]]&gt;=50,"senior",sales24[[#This Row],[Age]]&gt;=30,"adult")</f>
        <v>adult</v>
      </c>
      <c r="M114" s="12" cm="1">
        <f t="array" ref="M114">_xlfn.IFS(sales24[[#This Row],[Product Category]]="Beauty",1,sales24[[#This Row],[Product Category]]="Clothing",2,sales24[[#This Row],[Product Category]]="Electronics",3)</f>
        <v>3</v>
      </c>
    </row>
    <row r="115" spans="1:13" x14ac:dyDescent="0.35">
      <c r="A115">
        <v>114</v>
      </c>
      <c r="B115" s="10">
        <v>45129</v>
      </c>
      <c r="C115" s="8" t="s">
        <v>126</v>
      </c>
      <c r="D115" s="11" t="s">
        <v>12</v>
      </c>
      <c r="E115" s="12">
        <v>22</v>
      </c>
      <c r="F115" s="11" t="s">
        <v>10</v>
      </c>
      <c r="G115" s="12">
        <v>4</v>
      </c>
      <c r="H115" s="9">
        <v>25</v>
      </c>
      <c r="I115" s="9">
        <f>sales24[[#This Row],[Quantity]]*sales24[[#This Row],[Price per Unit]]</f>
        <v>100</v>
      </c>
      <c r="J115" s="9">
        <f>sales24[[#This Row],[Total_Sales]]*$U$4</f>
        <v>1.5</v>
      </c>
      <c r="K115" s="9" t="str">
        <f>IF(sales24[[#This Row],[Age]]&gt;30,"young","adult")</f>
        <v>adult</v>
      </c>
      <c r="L115" s="9" t="str" cm="1">
        <f t="array" ref="L115">_xlfn.IFS(sales24[[#This Row],[Age]]&lt;30,"young",sales24[[#This Row],[Age]]&gt;=50,"senior",sales24[[#This Row],[Age]]&gt;=30,"adult")</f>
        <v>young</v>
      </c>
      <c r="M115" s="12" cm="1">
        <f t="array" ref="M115">_xlfn.IFS(sales24[[#This Row],[Product Category]]="Beauty",1,sales24[[#This Row],[Product Category]]="Clothing",2,sales24[[#This Row],[Product Category]]="Electronics",3)</f>
        <v>1</v>
      </c>
    </row>
    <row r="116" spans="1:13" x14ac:dyDescent="0.35">
      <c r="A116">
        <v>115</v>
      </c>
      <c r="B116" s="10">
        <v>45256</v>
      </c>
      <c r="C116" s="8" t="s">
        <v>127</v>
      </c>
      <c r="D116" s="11" t="s">
        <v>9</v>
      </c>
      <c r="E116" s="12">
        <v>51</v>
      </c>
      <c r="F116" s="11" t="s">
        <v>13</v>
      </c>
      <c r="G116" s="12">
        <v>3</v>
      </c>
      <c r="H116" s="9">
        <v>500</v>
      </c>
      <c r="I116" s="9">
        <f>sales24[[#This Row],[Quantity]]*sales24[[#This Row],[Price per Unit]]</f>
        <v>1500</v>
      </c>
      <c r="J116" s="9">
        <f>sales24[[#This Row],[Total_Sales]]*$U$4</f>
        <v>22.5</v>
      </c>
      <c r="K116" s="9" t="str">
        <f>IF(sales24[[#This Row],[Age]]&gt;30,"young","adult")</f>
        <v>young</v>
      </c>
      <c r="L116" s="9" t="str" cm="1">
        <f t="array" ref="L116">_xlfn.IFS(sales24[[#This Row],[Age]]&lt;30,"young",sales24[[#This Row],[Age]]&gt;=50,"senior",sales24[[#This Row],[Age]]&gt;=30,"adult")</f>
        <v>senior</v>
      </c>
      <c r="M116" s="12" cm="1">
        <f t="array" ref="M116">_xlfn.IFS(sales24[[#This Row],[Product Category]]="Beauty",1,sales24[[#This Row],[Product Category]]="Clothing",2,sales24[[#This Row],[Product Category]]="Electronics",3)</f>
        <v>2</v>
      </c>
    </row>
    <row r="117" spans="1:13" x14ac:dyDescent="0.35">
      <c r="A117">
        <v>116</v>
      </c>
      <c r="B117" s="10">
        <v>45161</v>
      </c>
      <c r="C117" s="8" t="s">
        <v>128</v>
      </c>
      <c r="D117" s="11" t="s">
        <v>12</v>
      </c>
      <c r="E117" s="12">
        <v>23</v>
      </c>
      <c r="F117" s="11" t="s">
        <v>13</v>
      </c>
      <c r="G117" s="12">
        <v>1</v>
      </c>
      <c r="H117" s="9">
        <v>30</v>
      </c>
      <c r="I117" s="9">
        <f>sales24[[#This Row],[Quantity]]*sales24[[#This Row],[Price per Unit]]</f>
        <v>30</v>
      </c>
      <c r="J117" s="9">
        <f>sales24[[#This Row],[Total_Sales]]*$U$4</f>
        <v>0.44999999999999996</v>
      </c>
      <c r="K117" s="9" t="str">
        <f>IF(sales24[[#This Row],[Age]]&gt;30,"young","adult")</f>
        <v>adult</v>
      </c>
      <c r="L117" s="9" t="str" cm="1">
        <f t="array" ref="L117">_xlfn.IFS(sales24[[#This Row],[Age]]&lt;30,"young",sales24[[#This Row],[Age]]&gt;=50,"senior",sales24[[#This Row],[Age]]&gt;=30,"adult")</f>
        <v>young</v>
      </c>
      <c r="M117" s="12" cm="1">
        <f t="array" ref="M117">_xlfn.IFS(sales24[[#This Row],[Product Category]]="Beauty",1,sales24[[#This Row],[Product Category]]="Clothing",2,sales24[[#This Row],[Product Category]]="Electronics",3)</f>
        <v>2</v>
      </c>
    </row>
    <row r="118" spans="1:13" x14ac:dyDescent="0.35">
      <c r="A118">
        <v>117</v>
      </c>
      <c r="B118" s="10">
        <v>45000</v>
      </c>
      <c r="C118" s="8" t="s">
        <v>129</v>
      </c>
      <c r="D118" s="11" t="s">
        <v>9</v>
      </c>
      <c r="E118" s="12">
        <v>19</v>
      </c>
      <c r="F118" s="11" t="s">
        <v>15</v>
      </c>
      <c r="G118" s="12">
        <v>2</v>
      </c>
      <c r="H118" s="9">
        <v>500</v>
      </c>
      <c r="I118" s="9">
        <f>sales24[[#This Row],[Quantity]]*sales24[[#This Row],[Price per Unit]]</f>
        <v>1000</v>
      </c>
      <c r="J118" s="9">
        <f>sales24[[#This Row],[Total_Sales]]*$U$4</f>
        <v>15</v>
      </c>
      <c r="K118" s="9" t="str">
        <f>IF(sales24[[#This Row],[Age]]&gt;30,"young","adult")</f>
        <v>adult</v>
      </c>
      <c r="L118" s="9" t="str" cm="1">
        <f t="array" ref="L118">_xlfn.IFS(sales24[[#This Row],[Age]]&lt;30,"young",sales24[[#This Row],[Age]]&gt;=50,"senior",sales24[[#This Row],[Age]]&gt;=30,"adult")</f>
        <v>young</v>
      </c>
      <c r="M118" s="12" cm="1">
        <f t="array" ref="M118">_xlfn.IFS(sales24[[#This Row],[Product Category]]="Beauty",1,sales24[[#This Row],[Product Category]]="Clothing",2,sales24[[#This Row],[Product Category]]="Electronics",3)</f>
        <v>3</v>
      </c>
    </row>
    <row r="119" spans="1:13" x14ac:dyDescent="0.35">
      <c r="A119">
        <v>118</v>
      </c>
      <c r="B119" s="10">
        <v>45062</v>
      </c>
      <c r="C119" s="8" t="s">
        <v>130</v>
      </c>
      <c r="D119" s="11" t="s">
        <v>12</v>
      </c>
      <c r="E119" s="12">
        <v>30</v>
      </c>
      <c r="F119" s="11" t="s">
        <v>15</v>
      </c>
      <c r="G119" s="12">
        <v>4</v>
      </c>
      <c r="H119" s="9">
        <v>500</v>
      </c>
      <c r="I119" s="9">
        <f>sales24[[#This Row],[Quantity]]*sales24[[#This Row],[Price per Unit]]</f>
        <v>2000</v>
      </c>
      <c r="J119" s="9">
        <f>sales24[[#This Row],[Total_Sales]]*$U$4</f>
        <v>30</v>
      </c>
      <c r="K119" s="9" t="str">
        <f>IF(sales24[[#This Row],[Age]]&gt;30,"young","adult")</f>
        <v>adult</v>
      </c>
      <c r="L119" s="9" t="str" cm="1">
        <f t="array" ref="L119">_xlfn.IFS(sales24[[#This Row],[Age]]&lt;30,"young",sales24[[#This Row],[Age]]&gt;=50,"senior",sales24[[#This Row],[Age]]&gt;=30,"adult")</f>
        <v>adult</v>
      </c>
      <c r="M119" s="12" cm="1">
        <f t="array" ref="M119">_xlfn.IFS(sales24[[#This Row],[Product Category]]="Beauty",1,sales24[[#This Row],[Product Category]]="Clothing",2,sales24[[#This Row],[Product Category]]="Electronics",3)</f>
        <v>3</v>
      </c>
    </row>
    <row r="120" spans="1:13" x14ac:dyDescent="0.35">
      <c r="A120">
        <v>119</v>
      </c>
      <c r="B120" s="10">
        <v>44998</v>
      </c>
      <c r="C120" s="8" t="s">
        <v>131</v>
      </c>
      <c r="D120" s="11" t="s">
        <v>12</v>
      </c>
      <c r="E120" s="12">
        <v>60</v>
      </c>
      <c r="F120" s="11" t="s">
        <v>13</v>
      </c>
      <c r="G120" s="12">
        <v>3</v>
      </c>
      <c r="H120" s="9">
        <v>50</v>
      </c>
      <c r="I120" s="9">
        <f>sales24[[#This Row],[Quantity]]*sales24[[#This Row],[Price per Unit]]</f>
        <v>150</v>
      </c>
      <c r="J120" s="9">
        <f>sales24[[#This Row],[Total_Sales]]*$U$4</f>
        <v>2.25</v>
      </c>
      <c r="K120" s="9" t="str">
        <f>IF(sales24[[#This Row],[Age]]&gt;30,"young","adult")</f>
        <v>young</v>
      </c>
      <c r="L120" s="9" t="str" cm="1">
        <f t="array" ref="L120">_xlfn.IFS(sales24[[#This Row],[Age]]&lt;30,"young",sales24[[#This Row],[Age]]&gt;=50,"senior",sales24[[#This Row],[Age]]&gt;=30,"adult")</f>
        <v>senior</v>
      </c>
      <c r="M120" s="12" cm="1">
        <f t="array" ref="M120">_xlfn.IFS(sales24[[#This Row],[Product Category]]="Beauty",1,sales24[[#This Row],[Product Category]]="Clothing",2,sales24[[#This Row],[Product Category]]="Electronics",3)</f>
        <v>2</v>
      </c>
    </row>
    <row r="121" spans="1:13" x14ac:dyDescent="0.35">
      <c r="A121">
        <v>120</v>
      </c>
      <c r="B121" s="10">
        <v>45053</v>
      </c>
      <c r="C121" s="8" t="s">
        <v>132</v>
      </c>
      <c r="D121" s="11" t="s">
        <v>9</v>
      </c>
      <c r="E121" s="12">
        <v>60</v>
      </c>
      <c r="F121" s="11" t="s">
        <v>10</v>
      </c>
      <c r="G121" s="12">
        <v>1</v>
      </c>
      <c r="H121" s="9">
        <v>50</v>
      </c>
      <c r="I121" s="9">
        <f>sales24[[#This Row],[Quantity]]*sales24[[#This Row],[Price per Unit]]</f>
        <v>50</v>
      </c>
      <c r="J121" s="9">
        <f>sales24[[#This Row],[Total_Sales]]*$U$4</f>
        <v>0.75</v>
      </c>
      <c r="K121" s="9" t="str">
        <f>IF(sales24[[#This Row],[Age]]&gt;30,"young","adult")</f>
        <v>young</v>
      </c>
      <c r="L121" s="9" t="str" cm="1">
        <f t="array" ref="L121">_xlfn.IFS(sales24[[#This Row],[Age]]&lt;30,"young",sales24[[#This Row],[Age]]&gt;=50,"senior",sales24[[#This Row],[Age]]&gt;=30,"adult")</f>
        <v>senior</v>
      </c>
      <c r="M121" s="12" cm="1">
        <f t="array" ref="M121">_xlfn.IFS(sales24[[#This Row],[Product Category]]="Beauty",1,sales24[[#This Row],[Product Category]]="Clothing",2,sales24[[#This Row],[Product Category]]="Electronics",3)</f>
        <v>1</v>
      </c>
    </row>
    <row r="122" spans="1:13" x14ac:dyDescent="0.35">
      <c r="A122">
        <v>121</v>
      </c>
      <c r="B122" s="10">
        <v>45214</v>
      </c>
      <c r="C122" s="8" t="s">
        <v>133</v>
      </c>
      <c r="D122" s="11" t="s">
        <v>12</v>
      </c>
      <c r="E122" s="12">
        <v>28</v>
      </c>
      <c r="F122" s="11" t="s">
        <v>15</v>
      </c>
      <c r="G122" s="12">
        <v>4</v>
      </c>
      <c r="H122" s="9">
        <v>50</v>
      </c>
      <c r="I122" s="9">
        <f>sales24[[#This Row],[Quantity]]*sales24[[#This Row],[Price per Unit]]</f>
        <v>200</v>
      </c>
      <c r="J122" s="9">
        <f>sales24[[#This Row],[Total_Sales]]*$U$4</f>
        <v>3</v>
      </c>
      <c r="K122" s="9" t="str">
        <f>IF(sales24[[#This Row],[Age]]&gt;30,"young","adult")</f>
        <v>adult</v>
      </c>
      <c r="L122" s="9" t="str" cm="1">
        <f t="array" ref="L122">_xlfn.IFS(sales24[[#This Row],[Age]]&lt;30,"young",sales24[[#This Row],[Age]]&gt;=50,"senior",sales24[[#This Row],[Age]]&gt;=30,"adult")</f>
        <v>young</v>
      </c>
      <c r="M122" s="12" cm="1">
        <f t="array" ref="M122">_xlfn.IFS(sales24[[#This Row],[Product Category]]="Beauty",1,sales24[[#This Row],[Product Category]]="Clothing",2,sales24[[#This Row],[Product Category]]="Electronics",3)</f>
        <v>3</v>
      </c>
    </row>
    <row r="123" spans="1:13" x14ac:dyDescent="0.35">
      <c r="A123">
        <v>122</v>
      </c>
      <c r="B123" s="10">
        <v>45202</v>
      </c>
      <c r="C123" s="8" t="s">
        <v>134</v>
      </c>
      <c r="D123" s="11" t="s">
        <v>9</v>
      </c>
      <c r="E123" s="12">
        <v>64</v>
      </c>
      <c r="F123" s="11" t="s">
        <v>15</v>
      </c>
      <c r="G123" s="12">
        <v>4</v>
      </c>
      <c r="H123" s="9">
        <v>30</v>
      </c>
      <c r="I123" s="9">
        <f>sales24[[#This Row],[Quantity]]*sales24[[#This Row],[Price per Unit]]</f>
        <v>120</v>
      </c>
      <c r="J123" s="9">
        <f>sales24[[#This Row],[Total_Sales]]*$U$4</f>
        <v>1.7999999999999998</v>
      </c>
      <c r="K123" s="9" t="str">
        <f>IF(sales24[[#This Row],[Age]]&gt;30,"young","adult")</f>
        <v>young</v>
      </c>
      <c r="L123" s="9" t="str" cm="1">
        <f t="array" ref="L123">_xlfn.IFS(sales24[[#This Row],[Age]]&lt;30,"young",sales24[[#This Row],[Age]]&gt;=50,"senior",sales24[[#This Row],[Age]]&gt;=30,"adult")</f>
        <v>senior</v>
      </c>
      <c r="M123" s="12" cm="1">
        <f t="array" ref="M123">_xlfn.IFS(sales24[[#This Row],[Product Category]]="Beauty",1,sales24[[#This Row],[Product Category]]="Clothing",2,sales24[[#This Row],[Product Category]]="Electronics",3)</f>
        <v>3</v>
      </c>
    </row>
    <row r="124" spans="1:13" x14ac:dyDescent="0.35">
      <c r="A124">
        <v>123</v>
      </c>
      <c r="B124" s="10">
        <v>45061</v>
      </c>
      <c r="C124" s="8" t="s">
        <v>135</v>
      </c>
      <c r="D124" s="11" t="s">
        <v>12</v>
      </c>
      <c r="E124" s="12">
        <v>40</v>
      </c>
      <c r="F124" s="11" t="s">
        <v>15</v>
      </c>
      <c r="G124" s="12">
        <v>2</v>
      </c>
      <c r="H124" s="9">
        <v>30</v>
      </c>
      <c r="I124" s="9">
        <f>sales24[[#This Row],[Quantity]]*sales24[[#This Row],[Price per Unit]]</f>
        <v>60</v>
      </c>
      <c r="J124" s="9">
        <f>sales24[[#This Row],[Total_Sales]]*$U$4</f>
        <v>0.89999999999999991</v>
      </c>
      <c r="K124" s="9" t="str">
        <f>IF(sales24[[#This Row],[Age]]&gt;30,"young","adult")</f>
        <v>young</v>
      </c>
      <c r="L124" s="9" t="str" cm="1">
        <f t="array" ref="L124">_xlfn.IFS(sales24[[#This Row],[Age]]&lt;30,"young",sales24[[#This Row],[Age]]&gt;=50,"senior",sales24[[#This Row],[Age]]&gt;=30,"adult")</f>
        <v>adult</v>
      </c>
      <c r="M124" s="12" cm="1">
        <f t="array" ref="M124">_xlfn.IFS(sales24[[#This Row],[Product Category]]="Beauty",1,sales24[[#This Row],[Product Category]]="Clothing",2,sales24[[#This Row],[Product Category]]="Electronics",3)</f>
        <v>3</v>
      </c>
    </row>
    <row r="125" spans="1:13" x14ac:dyDescent="0.35">
      <c r="A125">
        <v>124</v>
      </c>
      <c r="B125" s="10">
        <v>45226</v>
      </c>
      <c r="C125" s="8" t="s">
        <v>136</v>
      </c>
      <c r="D125" s="11" t="s">
        <v>9</v>
      </c>
      <c r="E125" s="12">
        <v>33</v>
      </c>
      <c r="F125" s="11" t="s">
        <v>13</v>
      </c>
      <c r="G125" s="12">
        <v>4</v>
      </c>
      <c r="H125" s="9">
        <v>500</v>
      </c>
      <c r="I125" s="9">
        <f>sales24[[#This Row],[Quantity]]*sales24[[#This Row],[Price per Unit]]</f>
        <v>2000</v>
      </c>
      <c r="J125" s="9">
        <f>sales24[[#This Row],[Total_Sales]]*$U$4</f>
        <v>30</v>
      </c>
      <c r="K125" s="9" t="str">
        <f>IF(sales24[[#This Row],[Age]]&gt;30,"young","adult")</f>
        <v>young</v>
      </c>
      <c r="L125" s="9" t="str" cm="1">
        <f t="array" ref="L125">_xlfn.IFS(sales24[[#This Row],[Age]]&lt;30,"young",sales24[[#This Row],[Age]]&gt;=50,"senior",sales24[[#This Row],[Age]]&gt;=30,"adult")</f>
        <v>adult</v>
      </c>
      <c r="M125" s="12" cm="1">
        <f t="array" ref="M125">_xlfn.IFS(sales24[[#This Row],[Product Category]]="Beauty",1,sales24[[#This Row],[Product Category]]="Clothing",2,sales24[[#This Row],[Product Category]]="Electronics",3)</f>
        <v>2</v>
      </c>
    </row>
    <row r="126" spans="1:13" x14ac:dyDescent="0.35">
      <c r="A126">
        <v>125</v>
      </c>
      <c r="B126" s="10">
        <v>45146</v>
      </c>
      <c r="C126" s="8" t="s">
        <v>137</v>
      </c>
      <c r="D126" s="11" t="s">
        <v>9</v>
      </c>
      <c r="E126" s="12">
        <v>48</v>
      </c>
      <c r="F126" s="11" t="s">
        <v>13</v>
      </c>
      <c r="G126" s="12">
        <v>2</v>
      </c>
      <c r="H126" s="9">
        <v>50</v>
      </c>
      <c r="I126" s="9">
        <f>sales24[[#This Row],[Quantity]]*sales24[[#This Row],[Price per Unit]]</f>
        <v>100</v>
      </c>
      <c r="J126" s="9">
        <f>sales24[[#This Row],[Total_Sales]]*$U$4</f>
        <v>1.5</v>
      </c>
      <c r="K126" s="9" t="str">
        <f>IF(sales24[[#This Row],[Age]]&gt;30,"young","adult")</f>
        <v>young</v>
      </c>
      <c r="L126" s="9" t="str" cm="1">
        <f t="array" ref="L126">_xlfn.IFS(sales24[[#This Row],[Age]]&lt;30,"young",sales24[[#This Row],[Age]]&gt;=50,"senior",sales24[[#This Row],[Age]]&gt;=30,"adult")</f>
        <v>adult</v>
      </c>
      <c r="M126" s="12" cm="1">
        <f t="array" ref="M126">_xlfn.IFS(sales24[[#This Row],[Product Category]]="Beauty",1,sales24[[#This Row],[Product Category]]="Clothing",2,sales24[[#This Row],[Product Category]]="Electronics",3)</f>
        <v>2</v>
      </c>
    </row>
    <row r="127" spans="1:13" x14ac:dyDescent="0.35">
      <c r="A127">
        <v>126</v>
      </c>
      <c r="B127" s="10">
        <v>45225</v>
      </c>
      <c r="C127" s="8" t="s">
        <v>138</v>
      </c>
      <c r="D127" s="11" t="s">
        <v>12</v>
      </c>
      <c r="E127" s="12">
        <v>28</v>
      </c>
      <c r="F127" s="11" t="s">
        <v>13</v>
      </c>
      <c r="G127" s="12">
        <v>3</v>
      </c>
      <c r="H127" s="9">
        <v>30</v>
      </c>
      <c r="I127" s="9">
        <f>sales24[[#This Row],[Quantity]]*sales24[[#This Row],[Price per Unit]]</f>
        <v>90</v>
      </c>
      <c r="J127" s="9">
        <f>sales24[[#This Row],[Total_Sales]]*$U$4</f>
        <v>1.3499999999999999</v>
      </c>
      <c r="K127" s="9" t="str">
        <f>IF(sales24[[#This Row],[Age]]&gt;30,"young","adult")</f>
        <v>adult</v>
      </c>
      <c r="L127" s="9" t="str" cm="1">
        <f t="array" ref="L127">_xlfn.IFS(sales24[[#This Row],[Age]]&lt;30,"young",sales24[[#This Row],[Age]]&gt;=50,"senior",sales24[[#This Row],[Age]]&gt;=30,"adult")</f>
        <v>young</v>
      </c>
      <c r="M127" s="12" cm="1">
        <f t="array" ref="M127">_xlfn.IFS(sales24[[#This Row],[Product Category]]="Beauty",1,sales24[[#This Row],[Product Category]]="Clothing",2,sales24[[#This Row],[Product Category]]="Electronics",3)</f>
        <v>2</v>
      </c>
    </row>
    <row r="128" spans="1:13" x14ac:dyDescent="0.35">
      <c r="A128">
        <v>127</v>
      </c>
      <c r="B128" s="10">
        <v>45131</v>
      </c>
      <c r="C128" s="8" t="s">
        <v>139</v>
      </c>
      <c r="D128" s="11" t="s">
        <v>12</v>
      </c>
      <c r="E128" s="12">
        <v>33</v>
      </c>
      <c r="F128" s="11" t="s">
        <v>13</v>
      </c>
      <c r="G128" s="12">
        <v>2</v>
      </c>
      <c r="H128" s="9">
        <v>25</v>
      </c>
      <c r="I128" s="9">
        <f>sales24[[#This Row],[Quantity]]*sales24[[#This Row],[Price per Unit]]</f>
        <v>50</v>
      </c>
      <c r="J128" s="9">
        <f>sales24[[#This Row],[Total_Sales]]*$U$4</f>
        <v>0.75</v>
      </c>
      <c r="K128" s="9" t="str">
        <f>IF(sales24[[#This Row],[Age]]&gt;30,"young","adult")</f>
        <v>young</v>
      </c>
      <c r="L128" s="9" t="str" cm="1">
        <f t="array" ref="L128">_xlfn.IFS(sales24[[#This Row],[Age]]&lt;30,"young",sales24[[#This Row],[Age]]&gt;=50,"senior",sales24[[#This Row],[Age]]&gt;=30,"adult")</f>
        <v>adult</v>
      </c>
      <c r="M128" s="12" cm="1">
        <f t="array" ref="M128">_xlfn.IFS(sales24[[#This Row],[Product Category]]="Beauty",1,sales24[[#This Row],[Product Category]]="Clothing",2,sales24[[#This Row],[Product Category]]="Electronics",3)</f>
        <v>2</v>
      </c>
    </row>
    <row r="129" spans="1:13" x14ac:dyDescent="0.35">
      <c r="A129">
        <v>128</v>
      </c>
      <c r="B129" s="10">
        <v>45112</v>
      </c>
      <c r="C129" s="8" t="s">
        <v>140</v>
      </c>
      <c r="D129" s="11" t="s">
        <v>9</v>
      </c>
      <c r="E129" s="12">
        <v>25</v>
      </c>
      <c r="F129" s="11" t="s">
        <v>10</v>
      </c>
      <c r="G129" s="12">
        <v>1</v>
      </c>
      <c r="H129" s="9">
        <v>500</v>
      </c>
      <c r="I129" s="9">
        <f>sales24[[#This Row],[Quantity]]*sales24[[#This Row],[Price per Unit]]</f>
        <v>500</v>
      </c>
      <c r="J129" s="9">
        <f>sales24[[#This Row],[Total_Sales]]*$U$4</f>
        <v>7.5</v>
      </c>
      <c r="K129" s="9" t="str">
        <f>IF(sales24[[#This Row],[Age]]&gt;30,"young","adult")</f>
        <v>adult</v>
      </c>
      <c r="L129" s="9" t="str" cm="1">
        <f t="array" ref="L129">_xlfn.IFS(sales24[[#This Row],[Age]]&lt;30,"young",sales24[[#This Row],[Age]]&gt;=50,"senior",sales24[[#This Row],[Age]]&gt;=30,"adult")</f>
        <v>young</v>
      </c>
      <c r="M129" s="12" cm="1">
        <f t="array" ref="M129">_xlfn.IFS(sales24[[#This Row],[Product Category]]="Beauty",1,sales24[[#This Row],[Product Category]]="Clothing",2,sales24[[#This Row],[Product Category]]="Electronics",3)</f>
        <v>1</v>
      </c>
    </row>
    <row r="130" spans="1:13" x14ac:dyDescent="0.35">
      <c r="A130">
        <v>129</v>
      </c>
      <c r="B130" s="10">
        <v>45039</v>
      </c>
      <c r="C130" s="8" t="s">
        <v>141</v>
      </c>
      <c r="D130" s="11" t="s">
        <v>12</v>
      </c>
      <c r="E130" s="12">
        <v>21</v>
      </c>
      <c r="F130" s="11" t="s">
        <v>10</v>
      </c>
      <c r="G130" s="12">
        <v>2</v>
      </c>
      <c r="H130" s="9">
        <v>300</v>
      </c>
      <c r="I130" s="9">
        <f>sales24[[#This Row],[Quantity]]*sales24[[#This Row],[Price per Unit]]</f>
        <v>600</v>
      </c>
      <c r="J130" s="9">
        <f>sales24[[#This Row],[Total_Sales]]*$U$4</f>
        <v>9</v>
      </c>
      <c r="K130" s="9" t="str">
        <f>IF(sales24[[#This Row],[Age]]&gt;30,"young","adult")</f>
        <v>adult</v>
      </c>
      <c r="L130" s="9" t="str" cm="1">
        <f t="array" ref="L130">_xlfn.IFS(sales24[[#This Row],[Age]]&lt;30,"young",sales24[[#This Row],[Age]]&gt;=50,"senior",sales24[[#This Row],[Age]]&gt;=30,"adult")</f>
        <v>young</v>
      </c>
      <c r="M130" s="12" cm="1">
        <f t="array" ref="M130">_xlfn.IFS(sales24[[#This Row],[Product Category]]="Beauty",1,sales24[[#This Row],[Product Category]]="Clothing",2,sales24[[#This Row],[Product Category]]="Electronics",3)</f>
        <v>1</v>
      </c>
    </row>
    <row r="131" spans="1:13" x14ac:dyDescent="0.35">
      <c r="A131">
        <v>130</v>
      </c>
      <c r="B131" s="10">
        <v>44997</v>
      </c>
      <c r="C131" s="8" t="s">
        <v>142</v>
      </c>
      <c r="D131" s="11" t="s">
        <v>12</v>
      </c>
      <c r="E131" s="12">
        <v>57</v>
      </c>
      <c r="F131" s="11" t="s">
        <v>13</v>
      </c>
      <c r="G131" s="12">
        <v>1</v>
      </c>
      <c r="H131" s="9">
        <v>500</v>
      </c>
      <c r="I131" s="9">
        <f>sales24[[#This Row],[Quantity]]*sales24[[#This Row],[Price per Unit]]</f>
        <v>500</v>
      </c>
      <c r="J131" s="9">
        <f>sales24[[#This Row],[Total_Sales]]*$U$4</f>
        <v>7.5</v>
      </c>
      <c r="K131" s="9" t="str">
        <f>IF(sales24[[#This Row],[Age]]&gt;30,"young","adult")</f>
        <v>young</v>
      </c>
      <c r="L131" s="9" t="str" cm="1">
        <f t="array" ref="L131">_xlfn.IFS(sales24[[#This Row],[Age]]&lt;30,"young",sales24[[#This Row],[Age]]&gt;=50,"senior",sales24[[#This Row],[Age]]&gt;=30,"adult")</f>
        <v>senior</v>
      </c>
      <c r="M131" s="12" cm="1">
        <f t="array" ref="M131">_xlfn.IFS(sales24[[#This Row],[Product Category]]="Beauty",1,sales24[[#This Row],[Product Category]]="Clothing",2,sales24[[#This Row],[Product Category]]="Electronics",3)</f>
        <v>2</v>
      </c>
    </row>
    <row r="132" spans="1:13" x14ac:dyDescent="0.35">
      <c r="A132">
        <v>131</v>
      </c>
      <c r="B132" s="10">
        <v>45187</v>
      </c>
      <c r="C132" s="8" t="s">
        <v>143</v>
      </c>
      <c r="D132" s="11" t="s">
        <v>12</v>
      </c>
      <c r="E132" s="12">
        <v>21</v>
      </c>
      <c r="F132" s="11" t="s">
        <v>10</v>
      </c>
      <c r="G132" s="12">
        <v>2</v>
      </c>
      <c r="H132" s="9">
        <v>300</v>
      </c>
      <c r="I132" s="9">
        <f>sales24[[#This Row],[Quantity]]*sales24[[#This Row],[Price per Unit]]</f>
        <v>600</v>
      </c>
      <c r="J132" s="9">
        <f>sales24[[#This Row],[Total_Sales]]*$U$4</f>
        <v>9</v>
      </c>
      <c r="K132" s="9" t="str">
        <f>IF(sales24[[#This Row],[Age]]&gt;30,"young","adult")</f>
        <v>adult</v>
      </c>
      <c r="L132" s="9" t="str" cm="1">
        <f t="array" ref="L132">_xlfn.IFS(sales24[[#This Row],[Age]]&lt;30,"young",sales24[[#This Row],[Age]]&gt;=50,"senior",sales24[[#This Row],[Age]]&gt;=30,"adult")</f>
        <v>young</v>
      </c>
      <c r="M132" s="12" cm="1">
        <f t="array" ref="M132">_xlfn.IFS(sales24[[#This Row],[Product Category]]="Beauty",1,sales24[[#This Row],[Product Category]]="Clothing",2,sales24[[#This Row],[Product Category]]="Electronics",3)</f>
        <v>1</v>
      </c>
    </row>
    <row r="133" spans="1:13" x14ac:dyDescent="0.35">
      <c r="A133">
        <v>132</v>
      </c>
      <c r="B133" s="10">
        <v>45179</v>
      </c>
      <c r="C133" s="8" t="s">
        <v>144</v>
      </c>
      <c r="D133" s="11" t="s">
        <v>9</v>
      </c>
      <c r="E133" s="12">
        <v>42</v>
      </c>
      <c r="F133" s="11" t="s">
        <v>15</v>
      </c>
      <c r="G133" s="12">
        <v>4</v>
      </c>
      <c r="H133" s="9">
        <v>50</v>
      </c>
      <c r="I133" s="9">
        <f>sales24[[#This Row],[Quantity]]*sales24[[#This Row],[Price per Unit]]</f>
        <v>200</v>
      </c>
      <c r="J133" s="9">
        <f>sales24[[#This Row],[Total_Sales]]*$U$4</f>
        <v>3</v>
      </c>
      <c r="K133" s="9" t="str">
        <f>IF(sales24[[#This Row],[Age]]&gt;30,"young","adult")</f>
        <v>young</v>
      </c>
      <c r="L133" s="9" t="str" cm="1">
        <f t="array" ref="L133">_xlfn.IFS(sales24[[#This Row],[Age]]&lt;30,"young",sales24[[#This Row],[Age]]&gt;=50,"senior",sales24[[#This Row],[Age]]&gt;=30,"adult")</f>
        <v>adult</v>
      </c>
      <c r="M133" s="12" cm="1">
        <f t="array" ref="M133">_xlfn.IFS(sales24[[#This Row],[Product Category]]="Beauty",1,sales24[[#This Row],[Product Category]]="Clothing",2,sales24[[#This Row],[Product Category]]="Electronics",3)</f>
        <v>3</v>
      </c>
    </row>
    <row r="134" spans="1:13" x14ac:dyDescent="0.35">
      <c r="A134">
        <v>133</v>
      </c>
      <c r="B134" s="10">
        <v>44973</v>
      </c>
      <c r="C134" s="8" t="s">
        <v>145</v>
      </c>
      <c r="D134" s="11" t="s">
        <v>9</v>
      </c>
      <c r="E134" s="12">
        <v>20</v>
      </c>
      <c r="F134" s="11" t="s">
        <v>15</v>
      </c>
      <c r="G134" s="12">
        <v>3</v>
      </c>
      <c r="H134" s="9">
        <v>300</v>
      </c>
      <c r="I134" s="9">
        <f>sales24[[#This Row],[Quantity]]*sales24[[#This Row],[Price per Unit]]</f>
        <v>900</v>
      </c>
      <c r="J134" s="9">
        <f>sales24[[#This Row],[Total_Sales]]*$U$4</f>
        <v>13.5</v>
      </c>
      <c r="K134" s="9" t="str">
        <f>IF(sales24[[#This Row],[Age]]&gt;30,"young","adult")</f>
        <v>adult</v>
      </c>
      <c r="L134" s="9" t="str" cm="1">
        <f t="array" ref="L134">_xlfn.IFS(sales24[[#This Row],[Age]]&lt;30,"young",sales24[[#This Row],[Age]]&gt;=50,"senior",sales24[[#This Row],[Age]]&gt;=30,"adult")</f>
        <v>young</v>
      </c>
      <c r="M134" s="12" cm="1">
        <f t="array" ref="M134">_xlfn.IFS(sales24[[#This Row],[Product Category]]="Beauty",1,sales24[[#This Row],[Product Category]]="Clothing",2,sales24[[#This Row],[Product Category]]="Electronics",3)</f>
        <v>3</v>
      </c>
    </row>
    <row r="135" spans="1:13" x14ac:dyDescent="0.35">
      <c r="A135">
        <v>134</v>
      </c>
      <c r="B135" s="10">
        <v>44951</v>
      </c>
      <c r="C135" s="8" t="s">
        <v>146</v>
      </c>
      <c r="D135" s="11" t="s">
        <v>9</v>
      </c>
      <c r="E135" s="12">
        <v>49</v>
      </c>
      <c r="F135" s="11" t="s">
        <v>15</v>
      </c>
      <c r="G135" s="12">
        <v>1</v>
      </c>
      <c r="H135" s="9">
        <v>50</v>
      </c>
      <c r="I135" s="9">
        <f>sales24[[#This Row],[Quantity]]*sales24[[#This Row],[Price per Unit]]</f>
        <v>50</v>
      </c>
      <c r="J135" s="9">
        <f>sales24[[#This Row],[Total_Sales]]*$U$4</f>
        <v>0.75</v>
      </c>
      <c r="K135" s="9" t="str">
        <f>IF(sales24[[#This Row],[Age]]&gt;30,"young","adult")</f>
        <v>young</v>
      </c>
      <c r="L135" s="9" t="str" cm="1">
        <f t="array" ref="L135">_xlfn.IFS(sales24[[#This Row],[Age]]&lt;30,"young",sales24[[#This Row],[Age]]&gt;=50,"senior",sales24[[#This Row],[Age]]&gt;=30,"adult")</f>
        <v>adult</v>
      </c>
      <c r="M135" s="12" cm="1">
        <f t="array" ref="M135">_xlfn.IFS(sales24[[#This Row],[Product Category]]="Beauty",1,sales24[[#This Row],[Product Category]]="Clothing",2,sales24[[#This Row],[Product Category]]="Electronics",3)</f>
        <v>3</v>
      </c>
    </row>
    <row r="136" spans="1:13" x14ac:dyDescent="0.35">
      <c r="A136">
        <v>135</v>
      </c>
      <c r="B136" s="10">
        <v>44983</v>
      </c>
      <c r="C136" s="8" t="s">
        <v>147</v>
      </c>
      <c r="D136" s="11" t="s">
        <v>9</v>
      </c>
      <c r="E136" s="12">
        <v>20</v>
      </c>
      <c r="F136" s="11" t="s">
        <v>13</v>
      </c>
      <c r="G136" s="12">
        <v>2</v>
      </c>
      <c r="H136" s="9">
        <v>25</v>
      </c>
      <c r="I136" s="9">
        <f>sales24[[#This Row],[Quantity]]*sales24[[#This Row],[Price per Unit]]</f>
        <v>50</v>
      </c>
      <c r="J136" s="9">
        <f>sales24[[#This Row],[Total_Sales]]*$U$4</f>
        <v>0.75</v>
      </c>
      <c r="K136" s="9" t="str">
        <f>IF(sales24[[#This Row],[Age]]&gt;30,"young","adult")</f>
        <v>adult</v>
      </c>
      <c r="L136" s="9" t="str" cm="1">
        <f t="array" ref="L136">_xlfn.IFS(sales24[[#This Row],[Age]]&lt;30,"young",sales24[[#This Row],[Age]]&gt;=50,"senior",sales24[[#This Row],[Age]]&gt;=30,"adult")</f>
        <v>young</v>
      </c>
      <c r="M136" s="12" cm="1">
        <f t="array" ref="M136">_xlfn.IFS(sales24[[#This Row],[Product Category]]="Beauty",1,sales24[[#This Row],[Product Category]]="Clothing",2,sales24[[#This Row],[Product Category]]="Electronics",3)</f>
        <v>2</v>
      </c>
    </row>
    <row r="137" spans="1:13" x14ac:dyDescent="0.35">
      <c r="A137">
        <v>136</v>
      </c>
      <c r="B137" s="10">
        <v>45005</v>
      </c>
      <c r="C137" s="8" t="s">
        <v>148</v>
      </c>
      <c r="D137" s="11" t="s">
        <v>9</v>
      </c>
      <c r="E137" s="12">
        <v>44</v>
      </c>
      <c r="F137" s="11" t="s">
        <v>15</v>
      </c>
      <c r="G137" s="12">
        <v>2</v>
      </c>
      <c r="H137" s="9">
        <v>300</v>
      </c>
      <c r="I137" s="9">
        <f>sales24[[#This Row],[Quantity]]*sales24[[#This Row],[Price per Unit]]</f>
        <v>600</v>
      </c>
      <c r="J137" s="9">
        <f>sales24[[#This Row],[Total_Sales]]*$U$4</f>
        <v>9</v>
      </c>
      <c r="K137" s="9" t="str">
        <f>IF(sales24[[#This Row],[Age]]&gt;30,"young","adult")</f>
        <v>young</v>
      </c>
      <c r="L137" s="9" t="str" cm="1">
        <f t="array" ref="L137">_xlfn.IFS(sales24[[#This Row],[Age]]&lt;30,"young",sales24[[#This Row],[Age]]&gt;=50,"senior",sales24[[#This Row],[Age]]&gt;=30,"adult")</f>
        <v>adult</v>
      </c>
      <c r="M137" s="12" cm="1">
        <f t="array" ref="M137">_xlfn.IFS(sales24[[#This Row],[Product Category]]="Beauty",1,sales24[[#This Row],[Product Category]]="Clothing",2,sales24[[#This Row],[Product Category]]="Electronics",3)</f>
        <v>3</v>
      </c>
    </row>
    <row r="138" spans="1:13" x14ac:dyDescent="0.35">
      <c r="A138">
        <v>137</v>
      </c>
      <c r="B138" s="10">
        <v>45248</v>
      </c>
      <c r="C138" s="8" t="s">
        <v>149</v>
      </c>
      <c r="D138" s="11" t="s">
        <v>9</v>
      </c>
      <c r="E138" s="12">
        <v>46</v>
      </c>
      <c r="F138" s="11" t="s">
        <v>10</v>
      </c>
      <c r="G138" s="12">
        <v>2</v>
      </c>
      <c r="H138" s="9">
        <v>500</v>
      </c>
      <c r="I138" s="9">
        <f>sales24[[#This Row],[Quantity]]*sales24[[#This Row],[Price per Unit]]</f>
        <v>1000</v>
      </c>
      <c r="J138" s="9">
        <f>sales24[[#This Row],[Total_Sales]]*$U$4</f>
        <v>15</v>
      </c>
      <c r="K138" s="9" t="str">
        <f>IF(sales24[[#This Row],[Age]]&gt;30,"young","adult")</f>
        <v>young</v>
      </c>
      <c r="L138" s="9" t="str" cm="1">
        <f t="array" ref="L138">_xlfn.IFS(sales24[[#This Row],[Age]]&lt;30,"young",sales24[[#This Row],[Age]]&gt;=50,"senior",sales24[[#This Row],[Age]]&gt;=30,"adult")</f>
        <v>adult</v>
      </c>
      <c r="M138" s="12" cm="1">
        <f t="array" ref="M138">_xlfn.IFS(sales24[[#This Row],[Product Category]]="Beauty",1,sales24[[#This Row],[Product Category]]="Clothing",2,sales24[[#This Row],[Product Category]]="Electronics",3)</f>
        <v>1</v>
      </c>
    </row>
    <row r="139" spans="1:13" x14ac:dyDescent="0.35">
      <c r="A139">
        <v>138</v>
      </c>
      <c r="B139" s="10">
        <v>45008</v>
      </c>
      <c r="C139" s="8" t="s">
        <v>150</v>
      </c>
      <c r="D139" s="11" t="s">
        <v>9</v>
      </c>
      <c r="E139" s="12">
        <v>49</v>
      </c>
      <c r="F139" s="11" t="s">
        <v>13</v>
      </c>
      <c r="G139" s="12">
        <v>4</v>
      </c>
      <c r="H139" s="9">
        <v>50</v>
      </c>
      <c r="I139" s="9">
        <f>sales24[[#This Row],[Quantity]]*sales24[[#This Row],[Price per Unit]]</f>
        <v>200</v>
      </c>
      <c r="J139" s="9">
        <f>sales24[[#This Row],[Total_Sales]]*$U$4</f>
        <v>3</v>
      </c>
      <c r="K139" s="9" t="str">
        <f>IF(sales24[[#This Row],[Age]]&gt;30,"young","adult")</f>
        <v>young</v>
      </c>
      <c r="L139" s="9" t="str" cm="1">
        <f t="array" ref="L139">_xlfn.IFS(sales24[[#This Row],[Age]]&lt;30,"young",sales24[[#This Row],[Age]]&gt;=50,"senior",sales24[[#This Row],[Age]]&gt;=30,"adult")</f>
        <v>adult</v>
      </c>
      <c r="M139" s="12" cm="1">
        <f t="array" ref="M139">_xlfn.IFS(sales24[[#This Row],[Product Category]]="Beauty",1,sales24[[#This Row],[Product Category]]="Clothing",2,sales24[[#This Row],[Product Category]]="Electronics",3)</f>
        <v>2</v>
      </c>
    </row>
    <row r="140" spans="1:13" x14ac:dyDescent="0.35">
      <c r="A140">
        <v>139</v>
      </c>
      <c r="B140" s="10">
        <v>45275</v>
      </c>
      <c r="C140" s="8" t="s">
        <v>151</v>
      </c>
      <c r="D140" s="11" t="s">
        <v>9</v>
      </c>
      <c r="E140" s="12">
        <v>36</v>
      </c>
      <c r="F140" s="11" t="s">
        <v>10</v>
      </c>
      <c r="G140" s="12">
        <v>4</v>
      </c>
      <c r="H140" s="9">
        <v>500</v>
      </c>
      <c r="I140" s="9">
        <f>sales24[[#This Row],[Quantity]]*sales24[[#This Row],[Price per Unit]]</f>
        <v>2000</v>
      </c>
      <c r="J140" s="9">
        <f>sales24[[#This Row],[Total_Sales]]*$U$4</f>
        <v>30</v>
      </c>
      <c r="K140" s="9" t="str">
        <f>IF(sales24[[#This Row],[Age]]&gt;30,"young","adult")</f>
        <v>young</v>
      </c>
      <c r="L140" s="9" t="str" cm="1">
        <f t="array" ref="L140">_xlfn.IFS(sales24[[#This Row],[Age]]&lt;30,"young",sales24[[#This Row],[Age]]&gt;=50,"senior",sales24[[#This Row],[Age]]&gt;=30,"adult")</f>
        <v>adult</v>
      </c>
      <c r="M140" s="12" cm="1">
        <f t="array" ref="M140">_xlfn.IFS(sales24[[#This Row],[Product Category]]="Beauty",1,sales24[[#This Row],[Product Category]]="Clothing",2,sales24[[#This Row],[Product Category]]="Electronics",3)</f>
        <v>1</v>
      </c>
    </row>
    <row r="141" spans="1:13" x14ac:dyDescent="0.35">
      <c r="A141">
        <v>140</v>
      </c>
      <c r="B141" s="10">
        <v>45143</v>
      </c>
      <c r="C141" s="8" t="s">
        <v>152</v>
      </c>
      <c r="D141" s="11" t="s">
        <v>9</v>
      </c>
      <c r="E141" s="12">
        <v>38</v>
      </c>
      <c r="F141" s="11" t="s">
        <v>15</v>
      </c>
      <c r="G141" s="12">
        <v>1</v>
      </c>
      <c r="H141" s="9">
        <v>30</v>
      </c>
      <c r="I141" s="9">
        <f>sales24[[#This Row],[Quantity]]*sales24[[#This Row],[Price per Unit]]</f>
        <v>30</v>
      </c>
      <c r="J141" s="9">
        <f>sales24[[#This Row],[Total_Sales]]*$U$4</f>
        <v>0.44999999999999996</v>
      </c>
      <c r="K141" s="9" t="str">
        <f>IF(sales24[[#This Row],[Age]]&gt;30,"young","adult")</f>
        <v>young</v>
      </c>
      <c r="L141" s="9" t="str" cm="1">
        <f t="array" ref="L141">_xlfn.IFS(sales24[[#This Row],[Age]]&lt;30,"young",sales24[[#This Row],[Age]]&gt;=50,"senior",sales24[[#This Row],[Age]]&gt;=30,"adult")</f>
        <v>adult</v>
      </c>
      <c r="M141" s="12" cm="1">
        <f t="array" ref="M141">_xlfn.IFS(sales24[[#This Row],[Product Category]]="Beauty",1,sales24[[#This Row],[Product Category]]="Clothing",2,sales24[[#This Row],[Product Category]]="Electronics",3)</f>
        <v>3</v>
      </c>
    </row>
    <row r="142" spans="1:13" x14ac:dyDescent="0.35">
      <c r="A142">
        <v>141</v>
      </c>
      <c r="B142" s="10">
        <v>45232</v>
      </c>
      <c r="C142" s="8" t="s">
        <v>153</v>
      </c>
      <c r="D142" s="11" t="s">
        <v>12</v>
      </c>
      <c r="E142" s="12">
        <v>22</v>
      </c>
      <c r="F142" s="11" t="s">
        <v>15</v>
      </c>
      <c r="G142" s="12">
        <v>1</v>
      </c>
      <c r="H142" s="9">
        <v>50</v>
      </c>
      <c r="I142" s="9">
        <f>sales24[[#This Row],[Quantity]]*sales24[[#This Row],[Price per Unit]]</f>
        <v>50</v>
      </c>
      <c r="J142" s="9">
        <f>sales24[[#This Row],[Total_Sales]]*$U$4</f>
        <v>0.75</v>
      </c>
      <c r="K142" s="9" t="str">
        <f>IF(sales24[[#This Row],[Age]]&gt;30,"young","adult")</f>
        <v>adult</v>
      </c>
      <c r="L142" s="9" t="str" cm="1">
        <f t="array" ref="L142">_xlfn.IFS(sales24[[#This Row],[Age]]&lt;30,"young",sales24[[#This Row],[Age]]&gt;=50,"senior",sales24[[#This Row],[Age]]&gt;=30,"adult")</f>
        <v>young</v>
      </c>
      <c r="M142" s="12" cm="1">
        <f t="array" ref="M142">_xlfn.IFS(sales24[[#This Row],[Product Category]]="Beauty",1,sales24[[#This Row],[Product Category]]="Clothing",2,sales24[[#This Row],[Product Category]]="Electronics",3)</f>
        <v>3</v>
      </c>
    </row>
    <row r="143" spans="1:13" x14ac:dyDescent="0.35">
      <c r="A143">
        <v>142</v>
      </c>
      <c r="B143" s="10">
        <v>44959</v>
      </c>
      <c r="C143" s="8" t="s">
        <v>154</v>
      </c>
      <c r="D143" s="11" t="s">
        <v>9</v>
      </c>
      <c r="E143" s="12">
        <v>35</v>
      </c>
      <c r="F143" s="11" t="s">
        <v>15</v>
      </c>
      <c r="G143" s="12">
        <v>4</v>
      </c>
      <c r="H143" s="9">
        <v>300</v>
      </c>
      <c r="I143" s="9">
        <f>sales24[[#This Row],[Quantity]]*sales24[[#This Row],[Price per Unit]]</f>
        <v>1200</v>
      </c>
      <c r="J143" s="9">
        <f>sales24[[#This Row],[Total_Sales]]*$U$4</f>
        <v>18</v>
      </c>
      <c r="K143" s="9" t="str">
        <f>IF(sales24[[#This Row],[Age]]&gt;30,"young","adult")</f>
        <v>young</v>
      </c>
      <c r="L143" s="9" t="str" cm="1">
        <f t="array" ref="L143">_xlfn.IFS(sales24[[#This Row],[Age]]&lt;30,"young",sales24[[#This Row],[Age]]&gt;=50,"senior",sales24[[#This Row],[Age]]&gt;=30,"adult")</f>
        <v>adult</v>
      </c>
      <c r="M143" s="12" cm="1">
        <f t="array" ref="M143">_xlfn.IFS(sales24[[#This Row],[Product Category]]="Beauty",1,sales24[[#This Row],[Product Category]]="Clothing",2,sales24[[#This Row],[Product Category]]="Electronics",3)</f>
        <v>3</v>
      </c>
    </row>
    <row r="144" spans="1:13" x14ac:dyDescent="0.35">
      <c r="A144">
        <v>143</v>
      </c>
      <c r="B144" s="10">
        <v>45124</v>
      </c>
      <c r="C144" s="8" t="s">
        <v>155</v>
      </c>
      <c r="D144" s="11" t="s">
        <v>12</v>
      </c>
      <c r="E144" s="12">
        <v>45</v>
      </c>
      <c r="F144" s="11" t="s">
        <v>13</v>
      </c>
      <c r="G144" s="12">
        <v>1</v>
      </c>
      <c r="H144" s="9">
        <v>50</v>
      </c>
      <c r="I144" s="9">
        <f>sales24[[#This Row],[Quantity]]*sales24[[#This Row],[Price per Unit]]</f>
        <v>50</v>
      </c>
      <c r="J144" s="9">
        <f>sales24[[#This Row],[Total_Sales]]*$U$4</f>
        <v>0.75</v>
      </c>
      <c r="K144" s="9" t="str">
        <f>IF(sales24[[#This Row],[Age]]&gt;30,"young","adult")</f>
        <v>young</v>
      </c>
      <c r="L144" s="9" t="str" cm="1">
        <f t="array" ref="L144">_xlfn.IFS(sales24[[#This Row],[Age]]&lt;30,"young",sales24[[#This Row],[Age]]&gt;=50,"senior",sales24[[#This Row],[Age]]&gt;=30,"adult")</f>
        <v>adult</v>
      </c>
      <c r="M144" s="12" cm="1">
        <f t="array" ref="M144">_xlfn.IFS(sales24[[#This Row],[Product Category]]="Beauty",1,sales24[[#This Row],[Product Category]]="Clothing",2,sales24[[#This Row],[Product Category]]="Electronics",3)</f>
        <v>2</v>
      </c>
    </row>
    <row r="145" spans="1:13" x14ac:dyDescent="0.35">
      <c r="A145">
        <v>144</v>
      </c>
      <c r="B145" s="10">
        <v>45122</v>
      </c>
      <c r="C145" s="8" t="s">
        <v>156</v>
      </c>
      <c r="D145" s="11" t="s">
        <v>12</v>
      </c>
      <c r="E145" s="12">
        <v>59</v>
      </c>
      <c r="F145" s="11" t="s">
        <v>10</v>
      </c>
      <c r="G145" s="12">
        <v>3</v>
      </c>
      <c r="H145" s="9">
        <v>500</v>
      </c>
      <c r="I145" s="9">
        <f>sales24[[#This Row],[Quantity]]*sales24[[#This Row],[Price per Unit]]</f>
        <v>1500</v>
      </c>
      <c r="J145" s="9">
        <f>sales24[[#This Row],[Total_Sales]]*$U$4</f>
        <v>22.5</v>
      </c>
      <c r="K145" s="9" t="str">
        <f>IF(sales24[[#This Row],[Age]]&gt;30,"young","adult")</f>
        <v>young</v>
      </c>
      <c r="L145" s="9" t="str" cm="1">
        <f t="array" ref="L145">_xlfn.IFS(sales24[[#This Row],[Age]]&lt;30,"young",sales24[[#This Row],[Age]]&gt;=50,"senior",sales24[[#This Row],[Age]]&gt;=30,"adult")</f>
        <v>senior</v>
      </c>
      <c r="M145" s="12" cm="1">
        <f t="array" ref="M145">_xlfn.IFS(sales24[[#This Row],[Product Category]]="Beauty",1,sales24[[#This Row],[Product Category]]="Clothing",2,sales24[[#This Row],[Product Category]]="Electronics",3)</f>
        <v>1</v>
      </c>
    </row>
    <row r="146" spans="1:13" x14ac:dyDescent="0.35">
      <c r="A146">
        <v>145</v>
      </c>
      <c r="B146" s="10">
        <v>45232</v>
      </c>
      <c r="C146" s="8" t="s">
        <v>157</v>
      </c>
      <c r="D146" s="11" t="s">
        <v>12</v>
      </c>
      <c r="E146" s="12">
        <v>39</v>
      </c>
      <c r="F146" s="11" t="s">
        <v>13</v>
      </c>
      <c r="G146" s="12">
        <v>3</v>
      </c>
      <c r="H146" s="9">
        <v>25</v>
      </c>
      <c r="I146" s="9">
        <f>sales24[[#This Row],[Quantity]]*sales24[[#This Row],[Price per Unit]]</f>
        <v>75</v>
      </c>
      <c r="J146" s="9">
        <f>sales24[[#This Row],[Total_Sales]]*$U$4</f>
        <v>1.125</v>
      </c>
      <c r="K146" s="9" t="str">
        <f>IF(sales24[[#This Row],[Age]]&gt;30,"young","adult")</f>
        <v>young</v>
      </c>
      <c r="L146" s="9" t="str" cm="1">
        <f t="array" ref="L146">_xlfn.IFS(sales24[[#This Row],[Age]]&lt;30,"young",sales24[[#This Row],[Age]]&gt;=50,"senior",sales24[[#This Row],[Age]]&gt;=30,"adult")</f>
        <v>adult</v>
      </c>
      <c r="M146" s="12" cm="1">
        <f t="array" ref="M146">_xlfn.IFS(sales24[[#This Row],[Product Category]]="Beauty",1,sales24[[#This Row],[Product Category]]="Clothing",2,sales24[[#This Row],[Product Category]]="Electronics",3)</f>
        <v>2</v>
      </c>
    </row>
    <row r="147" spans="1:13" x14ac:dyDescent="0.35">
      <c r="A147">
        <v>146</v>
      </c>
      <c r="B147" s="10">
        <v>45166</v>
      </c>
      <c r="C147" s="8" t="s">
        <v>158</v>
      </c>
      <c r="D147" s="11" t="s">
        <v>9</v>
      </c>
      <c r="E147" s="12">
        <v>38</v>
      </c>
      <c r="F147" s="11" t="s">
        <v>13</v>
      </c>
      <c r="G147" s="12">
        <v>4</v>
      </c>
      <c r="H147" s="9">
        <v>50</v>
      </c>
      <c r="I147" s="9">
        <f>sales24[[#This Row],[Quantity]]*sales24[[#This Row],[Price per Unit]]</f>
        <v>200</v>
      </c>
      <c r="J147" s="9">
        <f>sales24[[#This Row],[Total_Sales]]*$U$4</f>
        <v>3</v>
      </c>
      <c r="K147" s="9" t="str">
        <f>IF(sales24[[#This Row],[Age]]&gt;30,"young","adult")</f>
        <v>young</v>
      </c>
      <c r="L147" s="9" t="str" cm="1">
        <f t="array" ref="L147">_xlfn.IFS(sales24[[#This Row],[Age]]&lt;30,"young",sales24[[#This Row],[Age]]&gt;=50,"senior",sales24[[#This Row],[Age]]&gt;=30,"adult")</f>
        <v>adult</v>
      </c>
      <c r="M147" s="12" cm="1">
        <f t="array" ref="M147">_xlfn.IFS(sales24[[#This Row],[Product Category]]="Beauty",1,sales24[[#This Row],[Product Category]]="Clothing",2,sales24[[#This Row],[Product Category]]="Electronics",3)</f>
        <v>2</v>
      </c>
    </row>
    <row r="148" spans="1:13" x14ac:dyDescent="0.35">
      <c r="A148">
        <v>147</v>
      </c>
      <c r="B148" s="10">
        <v>45197</v>
      </c>
      <c r="C148" s="8" t="s">
        <v>159</v>
      </c>
      <c r="D148" s="11" t="s">
        <v>9</v>
      </c>
      <c r="E148" s="12">
        <v>23</v>
      </c>
      <c r="F148" s="11" t="s">
        <v>15</v>
      </c>
      <c r="G148" s="12">
        <v>1</v>
      </c>
      <c r="H148" s="9">
        <v>300</v>
      </c>
      <c r="I148" s="9">
        <f>sales24[[#This Row],[Quantity]]*sales24[[#This Row],[Price per Unit]]</f>
        <v>300</v>
      </c>
      <c r="J148" s="9">
        <f>sales24[[#This Row],[Total_Sales]]*$U$4</f>
        <v>4.5</v>
      </c>
      <c r="K148" s="9" t="str">
        <f>IF(sales24[[#This Row],[Age]]&gt;30,"young","adult")</f>
        <v>adult</v>
      </c>
      <c r="L148" s="9" t="str" cm="1">
        <f t="array" ref="L148">_xlfn.IFS(sales24[[#This Row],[Age]]&lt;30,"young",sales24[[#This Row],[Age]]&gt;=50,"senior",sales24[[#This Row],[Age]]&gt;=30,"adult")</f>
        <v>young</v>
      </c>
      <c r="M148" s="12" cm="1">
        <f t="array" ref="M148">_xlfn.IFS(sales24[[#This Row],[Product Category]]="Beauty",1,sales24[[#This Row],[Product Category]]="Clothing",2,sales24[[#This Row],[Product Category]]="Electronics",3)</f>
        <v>3</v>
      </c>
    </row>
    <row r="149" spans="1:13" x14ac:dyDescent="0.35">
      <c r="A149">
        <v>148</v>
      </c>
      <c r="B149" s="10">
        <v>45055</v>
      </c>
      <c r="C149" s="8" t="s">
        <v>160</v>
      </c>
      <c r="D149" s="11" t="s">
        <v>9</v>
      </c>
      <c r="E149" s="12">
        <v>18</v>
      </c>
      <c r="F149" s="11" t="s">
        <v>13</v>
      </c>
      <c r="G149" s="12">
        <v>2</v>
      </c>
      <c r="H149" s="9">
        <v>30</v>
      </c>
      <c r="I149" s="9">
        <f>sales24[[#This Row],[Quantity]]*sales24[[#This Row],[Price per Unit]]</f>
        <v>60</v>
      </c>
      <c r="J149" s="9">
        <f>sales24[[#This Row],[Total_Sales]]*$U$4</f>
        <v>0.89999999999999991</v>
      </c>
      <c r="K149" s="9" t="str">
        <f>IF(sales24[[#This Row],[Age]]&gt;30,"young","adult")</f>
        <v>adult</v>
      </c>
      <c r="L149" s="9" t="str" cm="1">
        <f t="array" ref="L149">_xlfn.IFS(sales24[[#This Row],[Age]]&lt;30,"young",sales24[[#This Row],[Age]]&gt;=50,"senior",sales24[[#This Row],[Age]]&gt;=30,"adult")</f>
        <v>young</v>
      </c>
      <c r="M149" s="12" cm="1">
        <f t="array" ref="M149">_xlfn.IFS(sales24[[#This Row],[Product Category]]="Beauty",1,sales24[[#This Row],[Product Category]]="Clothing",2,sales24[[#This Row],[Product Category]]="Electronics",3)</f>
        <v>2</v>
      </c>
    </row>
    <row r="150" spans="1:13" x14ac:dyDescent="0.35">
      <c r="A150">
        <v>149</v>
      </c>
      <c r="B150" s="10">
        <v>45210</v>
      </c>
      <c r="C150" s="8" t="s">
        <v>161</v>
      </c>
      <c r="D150" s="11" t="s">
        <v>9</v>
      </c>
      <c r="E150" s="12">
        <v>22</v>
      </c>
      <c r="F150" s="11" t="s">
        <v>13</v>
      </c>
      <c r="G150" s="12">
        <v>3</v>
      </c>
      <c r="H150" s="9">
        <v>25</v>
      </c>
      <c r="I150" s="9">
        <f>sales24[[#This Row],[Quantity]]*sales24[[#This Row],[Price per Unit]]</f>
        <v>75</v>
      </c>
      <c r="J150" s="9">
        <f>sales24[[#This Row],[Total_Sales]]*$U$4</f>
        <v>1.125</v>
      </c>
      <c r="K150" s="9" t="str">
        <f>IF(sales24[[#This Row],[Age]]&gt;30,"young","adult")</f>
        <v>adult</v>
      </c>
      <c r="L150" s="9" t="str" cm="1">
        <f t="array" ref="L150">_xlfn.IFS(sales24[[#This Row],[Age]]&lt;30,"young",sales24[[#This Row],[Age]]&gt;=50,"senior",sales24[[#This Row],[Age]]&gt;=30,"adult")</f>
        <v>young</v>
      </c>
      <c r="M150" s="12" cm="1">
        <f t="array" ref="M150">_xlfn.IFS(sales24[[#This Row],[Product Category]]="Beauty",1,sales24[[#This Row],[Product Category]]="Clothing",2,sales24[[#This Row],[Product Category]]="Electronics",3)</f>
        <v>2</v>
      </c>
    </row>
    <row r="151" spans="1:13" x14ac:dyDescent="0.35">
      <c r="A151">
        <v>150</v>
      </c>
      <c r="B151" s="10">
        <v>44932</v>
      </c>
      <c r="C151" s="8" t="s">
        <v>162</v>
      </c>
      <c r="D151" s="11" t="s">
        <v>12</v>
      </c>
      <c r="E151" s="12">
        <v>58</v>
      </c>
      <c r="F151" s="11" t="s">
        <v>15</v>
      </c>
      <c r="G151" s="12">
        <v>4</v>
      </c>
      <c r="H151" s="9">
        <v>30</v>
      </c>
      <c r="I151" s="9">
        <f>sales24[[#This Row],[Quantity]]*sales24[[#This Row],[Price per Unit]]</f>
        <v>120</v>
      </c>
      <c r="J151" s="9">
        <f>sales24[[#This Row],[Total_Sales]]*$U$4</f>
        <v>1.7999999999999998</v>
      </c>
      <c r="K151" s="9" t="str">
        <f>IF(sales24[[#This Row],[Age]]&gt;30,"young","adult")</f>
        <v>young</v>
      </c>
      <c r="L151" s="9" t="str" cm="1">
        <f t="array" ref="L151">_xlfn.IFS(sales24[[#This Row],[Age]]&lt;30,"young",sales24[[#This Row],[Age]]&gt;=50,"senior",sales24[[#This Row],[Age]]&gt;=30,"adult")</f>
        <v>senior</v>
      </c>
      <c r="M151" s="12" cm="1">
        <f t="array" ref="M151">_xlfn.IFS(sales24[[#This Row],[Product Category]]="Beauty",1,sales24[[#This Row],[Product Category]]="Clothing",2,sales24[[#This Row],[Product Category]]="Electronics",3)</f>
        <v>3</v>
      </c>
    </row>
    <row r="152" spans="1:13" x14ac:dyDescent="0.35">
      <c r="A152">
        <v>151</v>
      </c>
      <c r="B152" s="10">
        <v>45275</v>
      </c>
      <c r="C152" s="8" t="s">
        <v>163</v>
      </c>
      <c r="D152" s="11" t="s">
        <v>9</v>
      </c>
      <c r="E152" s="12">
        <v>29</v>
      </c>
      <c r="F152" s="11" t="s">
        <v>13</v>
      </c>
      <c r="G152" s="12">
        <v>1</v>
      </c>
      <c r="H152" s="9">
        <v>50</v>
      </c>
      <c r="I152" s="9">
        <f>sales24[[#This Row],[Quantity]]*sales24[[#This Row],[Price per Unit]]</f>
        <v>50</v>
      </c>
      <c r="J152" s="9">
        <f>sales24[[#This Row],[Total_Sales]]*$U$4</f>
        <v>0.75</v>
      </c>
      <c r="K152" s="9" t="str">
        <f>IF(sales24[[#This Row],[Age]]&gt;30,"young","adult")</f>
        <v>adult</v>
      </c>
      <c r="L152" s="9" t="str" cm="1">
        <f t="array" ref="L152">_xlfn.IFS(sales24[[#This Row],[Age]]&lt;30,"young",sales24[[#This Row],[Age]]&gt;=50,"senior",sales24[[#This Row],[Age]]&gt;=30,"adult")</f>
        <v>young</v>
      </c>
      <c r="M152" s="12" cm="1">
        <f t="array" ref="M152">_xlfn.IFS(sales24[[#This Row],[Product Category]]="Beauty",1,sales24[[#This Row],[Product Category]]="Clothing",2,sales24[[#This Row],[Product Category]]="Electronics",3)</f>
        <v>2</v>
      </c>
    </row>
    <row r="153" spans="1:13" x14ac:dyDescent="0.35">
      <c r="A153">
        <v>152</v>
      </c>
      <c r="B153" s="10">
        <v>44985</v>
      </c>
      <c r="C153" s="8" t="s">
        <v>164</v>
      </c>
      <c r="D153" s="11" t="s">
        <v>9</v>
      </c>
      <c r="E153" s="12">
        <v>43</v>
      </c>
      <c r="F153" s="11" t="s">
        <v>15</v>
      </c>
      <c r="G153" s="12">
        <v>4</v>
      </c>
      <c r="H153" s="9">
        <v>500</v>
      </c>
      <c r="I153" s="9">
        <f>sales24[[#This Row],[Quantity]]*sales24[[#This Row],[Price per Unit]]</f>
        <v>2000</v>
      </c>
      <c r="J153" s="9">
        <f>sales24[[#This Row],[Total_Sales]]*$U$4</f>
        <v>30</v>
      </c>
      <c r="K153" s="9" t="str">
        <f>IF(sales24[[#This Row],[Age]]&gt;30,"young","adult")</f>
        <v>young</v>
      </c>
      <c r="L153" s="9" t="str" cm="1">
        <f t="array" ref="L153">_xlfn.IFS(sales24[[#This Row],[Age]]&lt;30,"young",sales24[[#This Row],[Age]]&gt;=50,"senior",sales24[[#This Row],[Age]]&gt;=30,"adult")</f>
        <v>adult</v>
      </c>
      <c r="M153" s="12" cm="1">
        <f t="array" ref="M153">_xlfn.IFS(sales24[[#This Row],[Product Category]]="Beauty",1,sales24[[#This Row],[Product Category]]="Clothing",2,sales24[[#This Row],[Product Category]]="Electronics",3)</f>
        <v>3</v>
      </c>
    </row>
    <row r="154" spans="1:13" x14ac:dyDescent="0.35">
      <c r="A154">
        <v>153</v>
      </c>
      <c r="B154" s="10">
        <v>45276</v>
      </c>
      <c r="C154" s="8" t="s">
        <v>165</v>
      </c>
      <c r="D154" s="11" t="s">
        <v>9</v>
      </c>
      <c r="E154" s="12">
        <v>63</v>
      </c>
      <c r="F154" s="11" t="s">
        <v>15</v>
      </c>
      <c r="G154" s="12">
        <v>2</v>
      </c>
      <c r="H154" s="9">
        <v>500</v>
      </c>
      <c r="I154" s="9">
        <f>sales24[[#This Row],[Quantity]]*sales24[[#This Row],[Price per Unit]]</f>
        <v>1000</v>
      </c>
      <c r="J154" s="9">
        <f>sales24[[#This Row],[Total_Sales]]*$U$4</f>
        <v>15</v>
      </c>
      <c r="K154" s="9" t="str">
        <f>IF(sales24[[#This Row],[Age]]&gt;30,"young","adult")</f>
        <v>young</v>
      </c>
      <c r="L154" s="9" t="str" cm="1">
        <f t="array" ref="L154">_xlfn.IFS(sales24[[#This Row],[Age]]&lt;30,"young",sales24[[#This Row],[Age]]&gt;=50,"senior",sales24[[#This Row],[Age]]&gt;=30,"adult")</f>
        <v>senior</v>
      </c>
      <c r="M154" s="12" cm="1">
        <f t="array" ref="M154">_xlfn.IFS(sales24[[#This Row],[Product Category]]="Beauty",1,sales24[[#This Row],[Product Category]]="Clothing",2,sales24[[#This Row],[Product Category]]="Electronics",3)</f>
        <v>3</v>
      </c>
    </row>
    <row r="155" spans="1:13" x14ac:dyDescent="0.35">
      <c r="A155">
        <v>154</v>
      </c>
      <c r="B155" s="10">
        <v>45201</v>
      </c>
      <c r="C155" s="8" t="s">
        <v>166</v>
      </c>
      <c r="D155" s="11" t="s">
        <v>9</v>
      </c>
      <c r="E155" s="12">
        <v>51</v>
      </c>
      <c r="F155" s="11" t="s">
        <v>15</v>
      </c>
      <c r="G155" s="12">
        <v>3</v>
      </c>
      <c r="H155" s="9">
        <v>300</v>
      </c>
      <c r="I155" s="9">
        <f>sales24[[#This Row],[Quantity]]*sales24[[#This Row],[Price per Unit]]</f>
        <v>900</v>
      </c>
      <c r="J155" s="9">
        <f>sales24[[#This Row],[Total_Sales]]*$U$4</f>
        <v>13.5</v>
      </c>
      <c r="K155" s="9" t="str">
        <f>IF(sales24[[#This Row],[Age]]&gt;30,"young","adult")</f>
        <v>young</v>
      </c>
      <c r="L155" s="9" t="str" cm="1">
        <f t="array" ref="L155">_xlfn.IFS(sales24[[#This Row],[Age]]&lt;30,"young",sales24[[#This Row],[Age]]&gt;=50,"senior",sales24[[#This Row],[Age]]&gt;=30,"adult")</f>
        <v>senior</v>
      </c>
      <c r="M155" s="12" cm="1">
        <f t="array" ref="M155">_xlfn.IFS(sales24[[#This Row],[Product Category]]="Beauty",1,sales24[[#This Row],[Product Category]]="Clothing",2,sales24[[#This Row],[Product Category]]="Electronics",3)</f>
        <v>3</v>
      </c>
    </row>
    <row r="156" spans="1:13" x14ac:dyDescent="0.35">
      <c r="A156">
        <v>155</v>
      </c>
      <c r="B156" s="10">
        <v>45063</v>
      </c>
      <c r="C156" s="8" t="s">
        <v>167</v>
      </c>
      <c r="D156" s="11" t="s">
        <v>9</v>
      </c>
      <c r="E156" s="12">
        <v>31</v>
      </c>
      <c r="F156" s="11" t="s">
        <v>15</v>
      </c>
      <c r="G156" s="12">
        <v>4</v>
      </c>
      <c r="H156" s="9">
        <v>500</v>
      </c>
      <c r="I156" s="9">
        <f>sales24[[#This Row],[Quantity]]*sales24[[#This Row],[Price per Unit]]</f>
        <v>2000</v>
      </c>
      <c r="J156" s="9">
        <f>sales24[[#This Row],[Total_Sales]]*$U$4</f>
        <v>30</v>
      </c>
      <c r="K156" s="9" t="str">
        <f>IF(sales24[[#This Row],[Age]]&gt;30,"young","adult")</f>
        <v>young</v>
      </c>
      <c r="L156" s="9" t="str" cm="1">
        <f t="array" ref="L156">_xlfn.IFS(sales24[[#This Row],[Age]]&lt;30,"young",sales24[[#This Row],[Age]]&gt;=50,"senior",sales24[[#This Row],[Age]]&gt;=30,"adult")</f>
        <v>adult</v>
      </c>
      <c r="M156" s="12" cm="1">
        <f t="array" ref="M156">_xlfn.IFS(sales24[[#This Row],[Product Category]]="Beauty",1,sales24[[#This Row],[Product Category]]="Clothing",2,sales24[[#This Row],[Product Category]]="Electronics",3)</f>
        <v>3</v>
      </c>
    </row>
    <row r="157" spans="1:13" x14ac:dyDescent="0.35">
      <c r="A157">
        <v>156</v>
      </c>
      <c r="B157" s="10">
        <v>45255</v>
      </c>
      <c r="C157" s="8" t="s">
        <v>168</v>
      </c>
      <c r="D157" s="11" t="s">
        <v>12</v>
      </c>
      <c r="E157" s="12">
        <v>43</v>
      </c>
      <c r="F157" s="11" t="s">
        <v>13</v>
      </c>
      <c r="G157" s="12">
        <v>4</v>
      </c>
      <c r="H157" s="9">
        <v>25</v>
      </c>
      <c r="I157" s="9">
        <f>sales24[[#This Row],[Quantity]]*sales24[[#This Row],[Price per Unit]]</f>
        <v>100</v>
      </c>
      <c r="J157" s="9">
        <f>sales24[[#This Row],[Total_Sales]]*$U$4</f>
        <v>1.5</v>
      </c>
      <c r="K157" s="9" t="str">
        <f>IF(sales24[[#This Row],[Age]]&gt;30,"young","adult")</f>
        <v>young</v>
      </c>
      <c r="L157" s="9" t="str" cm="1">
        <f t="array" ref="L157">_xlfn.IFS(sales24[[#This Row],[Age]]&lt;30,"young",sales24[[#This Row],[Age]]&gt;=50,"senior",sales24[[#This Row],[Age]]&gt;=30,"adult")</f>
        <v>adult</v>
      </c>
      <c r="M157" s="12" cm="1">
        <f t="array" ref="M157">_xlfn.IFS(sales24[[#This Row],[Product Category]]="Beauty",1,sales24[[#This Row],[Product Category]]="Clothing",2,sales24[[#This Row],[Product Category]]="Electronics",3)</f>
        <v>2</v>
      </c>
    </row>
    <row r="158" spans="1:13" x14ac:dyDescent="0.35">
      <c r="A158">
        <v>157</v>
      </c>
      <c r="B158" s="10">
        <v>45101</v>
      </c>
      <c r="C158" s="8" t="s">
        <v>169</v>
      </c>
      <c r="D158" s="11" t="s">
        <v>9</v>
      </c>
      <c r="E158" s="12">
        <v>62</v>
      </c>
      <c r="F158" s="11" t="s">
        <v>15</v>
      </c>
      <c r="G158" s="12">
        <v>4</v>
      </c>
      <c r="H158" s="9">
        <v>500</v>
      </c>
      <c r="I158" s="9">
        <f>sales24[[#This Row],[Quantity]]*sales24[[#This Row],[Price per Unit]]</f>
        <v>2000</v>
      </c>
      <c r="J158" s="9">
        <f>sales24[[#This Row],[Total_Sales]]*$U$4</f>
        <v>30</v>
      </c>
      <c r="K158" s="9" t="str">
        <f>IF(sales24[[#This Row],[Age]]&gt;30,"young","adult")</f>
        <v>young</v>
      </c>
      <c r="L158" s="9" t="str" cm="1">
        <f t="array" ref="L158">_xlfn.IFS(sales24[[#This Row],[Age]]&lt;30,"young",sales24[[#This Row],[Age]]&gt;=50,"senior",sales24[[#This Row],[Age]]&gt;=30,"adult")</f>
        <v>senior</v>
      </c>
      <c r="M158" s="12" cm="1">
        <f t="array" ref="M158">_xlfn.IFS(sales24[[#This Row],[Product Category]]="Beauty",1,sales24[[#This Row],[Product Category]]="Clothing",2,sales24[[#This Row],[Product Category]]="Electronics",3)</f>
        <v>3</v>
      </c>
    </row>
    <row r="159" spans="1:13" x14ac:dyDescent="0.35">
      <c r="A159">
        <v>158</v>
      </c>
      <c r="B159" s="10">
        <v>44984</v>
      </c>
      <c r="C159" s="8" t="s">
        <v>170</v>
      </c>
      <c r="D159" s="11" t="s">
        <v>12</v>
      </c>
      <c r="E159" s="12">
        <v>44</v>
      </c>
      <c r="F159" s="11" t="s">
        <v>15</v>
      </c>
      <c r="G159" s="12">
        <v>2</v>
      </c>
      <c r="H159" s="9">
        <v>300</v>
      </c>
      <c r="I159" s="9">
        <f>sales24[[#This Row],[Quantity]]*sales24[[#This Row],[Price per Unit]]</f>
        <v>600</v>
      </c>
      <c r="J159" s="9">
        <f>sales24[[#This Row],[Total_Sales]]*$U$4</f>
        <v>9</v>
      </c>
      <c r="K159" s="9" t="str">
        <f>IF(sales24[[#This Row],[Age]]&gt;30,"young","adult")</f>
        <v>young</v>
      </c>
      <c r="L159" s="9" t="str" cm="1">
        <f t="array" ref="L159">_xlfn.IFS(sales24[[#This Row],[Age]]&lt;30,"young",sales24[[#This Row],[Age]]&gt;=50,"senior",sales24[[#This Row],[Age]]&gt;=30,"adult")</f>
        <v>adult</v>
      </c>
      <c r="M159" s="12" cm="1">
        <f t="array" ref="M159">_xlfn.IFS(sales24[[#This Row],[Product Category]]="Beauty",1,sales24[[#This Row],[Product Category]]="Clothing",2,sales24[[#This Row],[Product Category]]="Electronics",3)</f>
        <v>3</v>
      </c>
    </row>
    <row r="160" spans="1:13" x14ac:dyDescent="0.35">
      <c r="A160">
        <v>159</v>
      </c>
      <c r="B160" s="10">
        <v>45077</v>
      </c>
      <c r="C160" s="8" t="s">
        <v>171</v>
      </c>
      <c r="D160" s="11" t="s">
        <v>9</v>
      </c>
      <c r="E160" s="12">
        <v>26</v>
      </c>
      <c r="F160" s="11" t="s">
        <v>13</v>
      </c>
      <c r="G160" s="12">
        <v>4</v>
      </c>
      <c r="H160" s="9">
        <v>50</v>
      </c>
      <c r="I160" s="9">
        <f>sales24[[#This Row],[Quantity]]*sales24[[#This Row],[Price per Unit]]</f>
        <v>200</v>
      </c>
      <c r="J160" s="9">
        <f>sales24[[#This Row],[Total_Sales]]*$U$4</f>
        <v>3</v>
      </c>
      <c r="K160" s="9" t="str">
        <f>IF(sales24[[#This Row],[Age]]&gt;30,"young","adult")</f>
        <v>adult</v>
      </c>
      <c r="L160" s="9" t="str" cm="1">
        <f t="array" ref="L160">_xlfn.IFS(sales24[[#This Row],[Age]]&lt;30,"young",sales24[[#This Row],[Age]]&gt;=50,"senior",sales24[[#This Row],[Age]]&gt;=30,"adult")</f>
        <v>young</v>
      </c>
      <c r="M160" s="12" cm="1">
        <f t="array" ref="M160">_xlfn.IFS(sales24[[#This Row],[Product Category]]="Beauty",1,sales24[[#This Row],[Product Category]]="Clothing",2,sales24[[#This Row],[Product Category]]="Electronics",3)</f>
        <v>2</v>
      </c>
    </row>
    <row r="161" spans="1:13" x14ac:dyDescent="0.35">
      <c r="A161">
        <v>160</v>
      </c>
      <c r="B161" s="10">
        <v>45149</v>
      </c>
      <c r="C161" s="8" t="s">
        <v>172</v>
      </c>
      <c r="D161" s="11" t="s">
        <v>12</v>
      </c>
      <c r="E161" s="12">
        <v>43</v>
      </c>
      <c r="F161" s="11" t="s">
        <v>13</v>
      </c>
      <c r="G161" s="12">
        <v>2</v>
      </c>
      <c r="H161" s="9">
        <v>50</v>
      </c>
      <c r="I161" s="9">
        <f>sales24[[#This Row],[Quantity]]*sales24[[#This Row],[Price per Unit]]</f>
        <v>100</v>
      </c>
      <c r="J161" s="9">
        <f>sales24[[#This Row],[Total_Sales]]*$U$4</f>
        <v>1.5</v>
      </c>
      <c r="K161" s="9" t="str">
        <f>IF(sales24[[#This Row],[Age]]&gt;30,"young","adult")</f>
        <v>young</v>
      </c>
      <c r="L161" s="9" t="str" cm="1">
        <f t="array" ref="L161">_xlfn.IFS(sales24[[#This Row],[Age]]&lt;30,"young",sales24[[#This Row],[Age]]&gt;=50,"senior",sales24[[#This Row],[Age]]&gt;=30,"adult")</f>
        <v>adult</v>
      </c>
      <c r="M161" s="12" cm="1">
        <f t="array" ref="M161">_xlfn.IFS(sales24[[#This Row],[Product Category]]="Beauty",1,sales24[[#This Row],[Product Category]]="Clothing",2,sales24[[#This Row],[Product Category]]="Electronics",3)</f>
        <v>2</v>
      </c>
    </row>
    <row r="162" spans="1:13" x14ac:dyDescent="0.35">
      <c r="A162">
        <v>161</v>
      </c>
      <c r="B162" s="10">
        <v>45007</v>
      </c>
      <c r="C162" s="8" t="s">
        <v>173</v>
      </c>
      <c r="D162" s="11" t="s">
        <v>9</v>
      </c>
      <c r="E162" s="12">
        <v>64</v>
      </c>
      <c r="F162" s="11" t="s">
        <v>10</v>
      </c>
      <c r="G162" s="12">
        <v>2</v>
      </c>
      <c r="H162" s="9">
        <v>500</v>
      </c>
      <c r="I162" s="9">
        <f>sales24[[#This Row],[Quantity]]*sales24[[#This Row],[Price per Unit]]</f>
        <v>1000</v>
      </c>
      <c r="J162" s="9">
        <f>sales24[[#This Row],[Total_Sales]]*$U$4</f>
        <v>15</v>
      </c>
      <c r="K162" s="9" t="str">
        <f>IF(sales24[[#This Row],[Age]]&gt;30,"young","adult")</f>
        <v>young</v>
      </c>
      <c r="L162" s="9" t="str" cm="1">
        <f t="array" ref="L162">_xlfn.IFS(sales24[[#This Row],[Age]]&lt;30,"young",sales24[[#This Row],[Age]]&gt;=50,"senior",sales24[[#This Row],[Age]]&gt;=30,"adult")</f>
        <v>senior</v>
      </c>
      <c r="M162" s="12" cm="1">
        <f t="array" ref="M162">_xlfn.IFS(sales24[[#This Row],[Product Category]]="Beauty",1,sales24[[#This Row],[Product Category]]="Clothing",2,sales24[[#This Row],[Product Category]]="Electronics",3)</f>
        <v>1</v>
      </c>
    </row>
    <row r="163" spans="1:13" x14ac:dyDescent="0.35">
      <c r="A163">
        <v>162</v>
      </c>
      <c r="B163" s="10">
        <v>45159</v>
      </c>
      <c r="C163" s="8" t="s">
        <v>174</v>
      </c>
      <c r="D163" s="11" t="s">
        <v>9</v>
      </c>
      <c r="E163" s="12">
        <v>39</v>
      </c>
      <c r="F163" s="11" t="s">
        <v>13</v>
      </c>
      <c r="G163" s="12">
        <v>2</v>
      </c>
      <c r="H163" s="9">
        <v>30</v>
      </c>
      <c r="I163" s="9">
        <f>sales24[[#This Row],[Quantity]]*sales24[[#This Row],[Price per Unit]]</f>
        <v>60</v>
      </c>
      <c r="J163" s="9">
        <f>sales24[[#This Row],[Total_Sales]]*$U$4</f>
        <v>0.89999999999999991</v>
      </c>
      <c r="K163" s="9" t="str">
        <f>IF(sales24[[#This Row],[Age]]&gt;30,"young","adult")</f>
        <v>young</v>
      </c>
      <c r="L163" s="9" t="str" cm="1">
        <f t="array" ref="L163">_xlfn.IFS(sales24[[#This Row],[Age]]&lt;30,"young",sales24[[#This Row],[Age]]&gt;=50,"senior",sales24[[#This Row],[Age]]&gt;=30,"adult")</f>
        <v>adult</v>
      </c>
      <c r="M163" s="12" cm="1">
        <f t="array" ref="M163">_xlfn.IFS(sales24[[#This Row],[Product Category]]="Beauty",1,sales24[[#This Row],[Product Category]]="Clothing",2,sales24[[#This Row],[Product Category]]="Electronics",3)</f>
        <v>2</v>
      </c>
    </row>
    <row r="164" spans="1:13" x14ac:dyDescent="0.35">
      <c r="A164">
        <v>163</v>
      </c>
      <c r="B164" s="10">
        <v>44928</v>
      </c>
      <c r="C164" s="8" t="s">
        <v>175</v>
      </c>
      <c r="D164" s="11" t="s">
        <v>12</v>
      </c>
      <c r="E164" s="12">
        <v>64</v>
      </c>
      <c r="F164" s="11" t="s">
        <v>13</v>
      </c>
      <c r="G164" s="12">
        <v>3</v>
      </c>
      <c r="H164" s="9">
        <v>50</v>
      </c>
      <c r="I164" s="9">
        <f>sales24[[#This Row],[Quantity]]*sales24[[#This Row],[Price per Unit]]</f>
        <v>150</v>
      </c>
      <c r="J164" s="9">
        <f>sales24[[#This Row],[Total_Sales]]*$U$4</f>
        <v>2.25</v>
      </c>
      <c r="K164" s="9" t="str">
        <f>IF(sales24[[#This Row],[Age]]&gt;30,"young","adult")</f>
        <v>young</v>
      </c>
      <c r="L164" s="9" t="str" cm="1">
        <f t="array" ref="L164">_xlfn.IFS(sales24[[#This Row],[Age]]&lt;30,"young",sales24[[#This Row],[Age]]&gt;=50,"senior",sales24[[#This Row],[Age]]&gt;=30,"adult")</f>
        <v>senior</v>
      </c>
      <c r="M164" s="12" cm="1">
        <f t="array" ref="M164">_xlfn.IFS(sales24[[#This Row],[Product Category]]="Beauty",1,sales24[[#This Row],[Product Category]]="Clothing",2,sales24[[#This Row],[Product Category]]="Electronics",3)</f>
        <v>2</v>
      </c>
    </row>
    <row r="165" spans="1:13" x14ac:dyDescent="0.35">
      <c r="A165">
        <v>164</v>
      </c>
      <c r="B165" s="10">
        <v>45061</v>
      </c>
      <c r="C165" s="8" t="s">
        <v>176</v>
      </c>
      <c r="D165" s="11" t="s">
        <v>12</v>
      </c>
      <c r="E165" s="12">
        <v>47</v>
      </c>
      <c r="F165" s="11" t="s">
        <v>10</v>
      </c>
      <c r="G165" s="12">
        <v>3</v>
      </c>
      <c r="H165" s="9">
        <v>500</v>
      </c>
      <c r="I165" s="9">
        <f>sales24[[#This Row],[Quantity]]*sales24[[#This Row],[Price per Unit]]</f>
        <v>1500</v>
      </c>
      <c r="J165" s="9">
        <f>sales24[[#This Row],[Total_Sales]]*$U$4</f>
        <v>22.5</v>
      </c>
      <c r="K165" s="9" t="str">
        <f>IF(sales24[[#This Row],[Age]]&gt;30,"young","adult")</f>
        <v>young</v>
      </c>
      <c r="L165" s="9" t="str" cm="1">
        <f t="array" ref="L165">_xlfn.IFS(sales24[[#This Row],[Age]]&lt;30,"young",sales24[[#This Row],[Age]]&gt;=50,"senior",sales24[[#This Row],[Age]]&gt;=30,"adult")</f>
        <v>adult</v>
      </c>
      <c r="M165" s="12" cm="1">
        <f t="array" ref="M165">_xlfn.IFS(sales24[[#This Row],[Product Category]]="Beauty",1,sales24[[#This Row],[Product Category]]="Clothing",2,sales24[[#This Row],[Product Category]]="Electronics",3)</f>
        <v>1</v>
      </c>
    </row>
    <row r="166" spans="1:13" x14ac:dyDescent="0.35">
      <c r="A166">
        <v>165</v>
      </c>
      <c r="B166" s="10">
        <v>45183</v>
      </c>
      <c r="C166" s="8" t="s">
        <v>177</v>
      </c>
      <c r="D166" s="11" t="s">
        <v>12</v>
      </c>
      <c r="E166" s="12">
        <v>60</v>
      </c>
      <c r="F166" s="11" t="s">
        <v>13</v>
      </c>
      <c r="G166" s="12">
        <v>4</v>
      </c>
      <c r="H166" s="9">
        <v>300</v>
      </c>
      <c r="I166" s="9">
        <f>sales24[[#This Row],[Quantity]]*sales24[[#This Row],[Price per Unit]]</f>
        <v>1200</v>
      </c>
      <c r="J166" s="9">
        <f>sales24[[#This Row],[Total_Sales]]*$U$4</f>
        <v>18</v>
      </c>
      <c r="K166" s="9" t="str">
        <f>IF(sales24[[#This Row],[Age]]&gt;30,"young","adult")</f>
        <v>young</v>
      </c>
      <c r="L166" s="9" t="str" cm="1">
        <f t="array" ref="L166">_xlfn.IFS(sales24[[#This Row],[Age]]&lt;30,"young",sales24[[#This Row],[Age]]&gt;=50,"senior",sales24[[#This Row],[Age]]&gt;=30,"adult")</f>
        <v>senior</v>
      </c>
      <c r="M166" s="12" cm="1">
        <f t="array" ref="M166">_xlfn.IFS(sales24[[#This Row],[Product Category]]="Beauty",1,sales24[[#This Row],[Product Category]]="Clothing",2,sales24[[#This Row],[Product Category]]="Electronics",3)</f>
        <v>2</v>
      </c>
    </row>
    <row r="167" spans="1:13" x14ac:dyDescent="0.35">
      <c r="A167">
        <v>166</v>
      </c>
      <c r="B167" s="10">
        <v>45018</v>
      </c>
      <c r="C167" s="8" t="s">
        <v>178</v>
      </c>
      <c r="D167" s="11" t="s">
        <v>9</v>
      </c>
      <c r="E167" s="12">
        <v>34</v>
      </c>
      <c r="F167" s="11" t="s">
        <v>13</v>
      </c>
      <c r="G167" s="12">
        <v>4</v>
      </c>
      <c r="H167" s="9">
        <v>500</v>
      </c>
      <c r="I167" s="9">
        <f>sales24[[#This Row],[Quantity]]*sales24[[#This Row],[Price per Unit]]</f>
        <v>2000</v>
      </c>
      <c r="J167" s="9">
        <f>sales24[[#This Row],[Total_Sales]]*$U$4</f>
        <v>30</v>
      </c>
      <c r="K167" s="9" t="str">
        <f>IF(sales24[[#This Row],[Age]]&gt;30,"young","adult")</f>
        <v>young</v>
      </c>
      <c r="L167" s="9" t="str" cm="1">
        <f t="array" ref="L167">_xlfn.IFS(sales24[[#This Row],[Age]]&lt;30,"young",sales24[[#This Row],[Age]]&gt;=50,"senior",sales24[[#This Row],[Age]]&gt;=30,"adult")</f>
        <v>adult</v>
      </c>
      <c r="M167" s="12" cm="1">
        <f t="array" ref="M167">_xlfn.IFS(sales24[[#This Row],[Product Category]]="Beauty",1,sales24[[#This Row],[Product Category]]="Clothing",2,sales24[[#This Row],[Product Category]]="Electronics",3)</f>
        <v>2</v>
      </c>
    </row>
    <row r="168" spans="1:13" x14ac:dyDescent="0.35">
      <c r="A168">
        <v>167</v>
      </c>
      <c r="B168" s="10">
        <v>45186</v>
      </c>
      <c r="C168" s="8" t="s">
        <v>179</v>
      </c>
      <c r="D168" s="11" t="s">
        <v>12</v>
      </c>
      <c r="E168" s="12">
        <v>43</v>
      </c>
      <c r="F168" s="11" t="s">
        <v>13</v>
      </c>
      <c r="G168" s="12">
        <v>3</v>
      </c>
      <c r="H168" s="9">
        <v>50</v>
      </c>
      <c r="I168" s="9">
        <f>sales24[[#This Row],[Quantity]]*sales24[[#This Row],[Price per Unit]]</f>
        <v>150</v>
      </c>
      <c r="J168" s="9">
        <f>sales24[[#This Row],[Total_Sales]]*$U$4</f>
        <v>2.25</v>
      </c>
      <c r="K168" s="9" t="str">
        <f>IF(sales24[[#This Row],[Age]]&gt;30,"young","adult")</f>
        <v>young</v>
      </c>
      <c r="L168" s="9" t="str" cm="1">
        <f t="array" ref="L168">_xlfn.IFS(sales24[[#This Row],[Age]]&lt;30,"young",sales24[[#This Row],[Age]]&gt;=50,"senior",sales24[[#This Row],[Age]]&gt;=30,"adult")</f>
        <v>adult</v>
      </c>
      <c r="M168" s="12" cm="1">
        <f t="array" ref="M168">_xlfn.IFS(sales24[[#This Row],[Product Category]]="Beauty",1,sales24[[#This Row],[Product Category]]="Clothing",2,sales24[[#This Row],[Product Category]]="Electronics",3)</f>
        <v>2</v>
      </c>
    </row>
    <row r="169" spans="1:13" x14ac:dyDescent="0.35">
      <c r="A169">
        <v>168</v>
      </c>
      <c r="B169" s="10">
        <v>44981</v>
      </c>
      <c r="C169" s="8" t="s">
        <v>180</v>
      </c>
      <c r="D169" s="11" t="s">
        <v>9</v>
      </c>
      <c r="E169" s="12">
        <v>53</v>
      </c>
      <c r="F169" s="11" t="s">
        <v>13</v>
      </c>
      <c r="G169" s="12">
        <v>1</v>
      </c>
      <c r="H169" s="9">
        <v>300</v>
      </c>
      <c r="I169" s="9">
        <f>sales24[[#This Row],[Quantity]]*sales24[[#This Row],[Price per Unit]]</f>
        <v>300</v>
      </c>
      <c r="J169" s="9">
        <f>sales24[[#This Row],[Total_Sales]]*$U$4</f>
        <v>4.5</v>
      </c>
      <c r="K169" s="9" t="str">
        <f>IF(sales24[[#This Row],[Age]]&gt;30,"young","adult")</f>
        <v>young</v>
      </c>
      <c r="L169" s="9" t="str" cm="1">
        <f t="array" ref="L169">_xlfn.IFS(sales24[[#This Row],[Age]]&lt;30,"young",sales24[[#This Row],[Age]]&gt;=50,"senior",sales24[[#This Row],[Age]]&gt;=30,"adult")</f>
        <v>senior</v>
      </c>
      <c r="M169" s="12" cm="1">
        <f t="array" ref="M169">_xlfn.IFS(sales24[[#This Row],[Product Category]]="Beauty",1,sales24[[#This Row],[Product Category]]="Clothing",2,sales24[[#This Row],[Product Category]]="Electronics",3)</f>
        <v>2</v>
      </c>
    </row>
    <row r="170" spans="1:13" x14ac:dyDescent="0.35">
      <c r="A170">
        <v>169</v>
      </c>
      <c r="B170" s="10">
        <v>45247</v>
      </c>
      <c r="C170" s="8" t="s">
        <v>181</v>
      </c>
      <c r="D170" s="11" t="s">
        <v>9</v>
      </c>
      <c r="E170" s="12">
        <v>18</v>
      </c>
      <c r="F170" s="11" t="s">
        <v>10</v>
      </c>
      <c r="G170" s="12">
        <v>3</v>
      </c>
      <c r="H170" s="9">
        <v>500</v>
      </c>
      <c r="I170" s="9">
        <f>sales24[[#This Row],[Quantity]]*sales24[[#This Row],[Price per Unit]]</f>
        <v>1500</v>
      </c>
      <c r="J170" s="9">
        <f>sales24[[#This Row],[Total_Sales]]*$U$4</f>
        <v>22.5</v>
      </c>
      <c r="K170" s="9" t="str">
        <f>IF(sales24[[#This Row],[Age]]&gt;30,"young","adult")</f>
        <v>adult</v>
      </c>
      <c r="L170" s="9" t="str" cm="1">
        <f t="array" ref="L170">_xlfn.IFS(sales24[[#This Row],[Age]]&lt;30,"young",sales24[[#This Row],[Age]]&gt;=50,"senior",sales24[[#This Row],[Age]]&gt;=30,"adult")</f>
        <v>young</v>
      </c>
      <c r="M170" s="12" cm="1">
        <f t="array" ref="M170">_xlfn.IFS(sales24[[#This Row],[Product Category]]="Beauty",1,sales24[[#This Row],[Product Category]]="Clothing",2,sales24[[#This Row],[Product Category]]="Electronics",3)</f>
        <v>1</v>
      </c>
    </row>
    <row r="171" spans="1:13" x14ac:dyDescent="0.35">
      <c r="A171">
        <v>170</v>
      </c>
      <c r="B171" s="10">
        <v>45079</v>
      </c>
      <c r="C171" s="8" t="s">
        <v>182</v>
      </c>
      <c r="D171" s="11" t="s">
        <v>12</v>
      </c>
      <c r="E171" s="12">
        <v>25</v>
      </c>
      <c r="F171" s="11" t="s">
        <v>13</v>
      </c>
      <c r="G171" s="12">
        <v>2</v>
      </c>
      <c r="H171" s="9">
        <v>25</v>
      </c>
      <c r="I171" s="9">
        <f>sales24[[#This Row],[Quantity]]*sales24[[#This Row],[Price per Unit]]</f>
        <v>50</v>
      </c>
      <c r="J171" s="9">
        <f>sales24[[#This Row],[Total_Sales]]*$U$4</f>
        <v>0.75</v>
      </c>
      <c r="K171" s="9" t="str">
        <f>IF(sales24[[#This Row],[Age]]&gt;30,"young","adult")</f>
        <v>adult</v>
      </c>
      <c r="L171" s="9" t="str" cm="1">
        <f t="array" ref="L171">_xlfn.IFS(sales24[[#This Row],[Age]]&lt;30,"young",sales24[[#This Row],[Age]]&gt;=50,"senior",sales24[[#This Row],[Age]]&gt;=30,"adult")</f>
        <v>young</v>
      </c>
      <c r="M171" s="12" cm="1">
        <f t="array" ref="M171">_xlfn.IFS(sales24[[#This Row],[Product Category]]="Beauty",1,sales24[[#This Row],[Product Category]]="Clothing",2,sales24[[#This Row],[Product Category]]="Electronics",3)</f>
        <v>2</v>
      </c>
    </row>
    <row r="172" spans="1:13" x14ac:dyDescent="0.35">
      <c r="A172">
        <v>171</v>
      </c>
      <c r="B172" s="10">
        <v>45254</v>
      </c>
      <c r="C172" s="8" t="s">
        <v>183</v>
      </c>
      <c r="D172" s="11" t="s">
        <v>12</v>
      </c>
      <c r="E172" s="12">
        <v>52</v>
      </c>
      <c r="F172" s="11" t="s">
        <v>13</v>
      </c>
      <c r="G172" s="12">
        <v>3</v>
      </c>
      <c r="H172" s="9">
        <v>300</v>
      </c>
      <c r="I172" s="9">
        <f>sales24[[#This Row],[Quantity]]*sales24[[#This Row],[Price per Unit]]</f>
        <v>900</v>
      </c>
      <c r="J172" s="9">
        <f>sales24[[#This Row],[Total_Sales]]*$U$4</f>
        <v>13.5</v>
      </c>
      <c r="K172" s="9" t="str">
        <f>IF(sales24[[#This Row],[Age]]&gt;30,"young","adult")</f>
        <v>young</v>
      </c>
      <c r="L172" s="9" t="str" cm="1">
        <f t="array" ref="L172">_xlfn.IFS(sales24[[#This Row],[Age]]&lt;30,"young",sales24[[#This Row],[Age]]&gt;=50,"senior",sales24[[#This Row],[Age]]&gt;=30,"adult")</f>
        <v>senior</v>
      </c>
      <c r="M172" s="12" cm="1">
        <f t="array" ref="M172">_xlfn.IFS(sales24[[#This Row],[Product Category]]="Beauty",1,sales24[[#This Row],[Product Category]]="Clothing",2,sales24[[#This Row],[Product Category]]="Electronics",3)</f>
        <v>2</v>
      </c>
    </row>
    <row r="173" spans="1:13" x14ac:dyDescent="0.35">
      <c r="A173">
        <v>172</v>
      </c>
      <c r="B173" s="10">
        <v>45186</v>
      </c>
      <c r="C173" s="8" t="s">
        <v>184</v>
      </c>
      <c r="D173" s="11" t="s">
        <v>9</v>
      </c>
      <c r="E173" s="12">
        <v>32</v>
      </c>
      <c r="F173" s="11" t="s">
        <v>10</v>
      </c>
      <c r="G173" s="12">
        <v>2</v>
      </c>
      <c r="H173" s="9">
        <v>25</v>
      </c>
      <c r="I173" s="9">
        <f>sales24[[#This Row],[Quantity]]*sales24[[#This Row],[Price per Unit]]</f>
        <v>50</v>
      </c>
      <c r="J173" s="9">
        <f>sales24[[#This Row],[Total_Sales]]*$U$4</f>
        <v>0.75</v>
      </c>
      <c r="K173" s="9" t="str">
        <f>IF(sales24[[#This Row],[Age]]&gt;30,"young","adult")</f>
        <v>young</v>
      </c>
      <c r="L173" s="9" t="str" cm="1">
        <f t="array" ref="L173">_xlfn.IFS(sales24[[#This Row],[Age]]&lt;30,"young",sales24[[#This Row],[Age]]&gt;=50,"senior",sales24[[#This Row],[Age]]&gt;=30,"adult")</f>
        <v>adult</v>
      </c>
      <c r="M173" s="12" cm="1">
        <f t="array" ref="M173">_xlfn.IFS(sales24[[#This Row],[Product Category]]="Beauty",1,sales24[[#This Row],[Product Category]]="Clothing",2,sales24[[#This Row],[Product Category]]="Electronics",3)</f>
        <v>1</v>
      </c>
    </row>
    <row r="174" spans="1:13" x14ac:dyDescent="0.35">
      <c r="A174">
        <v>173</v>
      </c>
      <c r="B174" s="10">
        <v>45238</v>
      </c>
      <c r="C174" s="8" t="s">
        <v>185</v>
      </c>
      <c r="D174" s="11" t="s">
        <v>9</v>
      </c>
      <c r="E174" s="12">
        <v>64</v>
      </c>
      <c r="F174" s="11" t="s">
        <v>15</v>
      </c>
      <c r="G174" s="12">
        <v>4</v>
      </c>
      <c r="H174" s="9">
        <v>30</v>
      </c>
      <c r="I174" s="9">
        <f>sales24[[#This Row],[Quantity]]*sales24[[#This Row],[Price per Unit]]</f>
        <v>120</v>
      </c>
      <c r="J174" s="9">
        <f>sales24[[#This Row],[Total_Sales]]*$U$4</f>
        <v>1.7999999999999998</v>
      </c>
      <c r="K174" s="9" t="str">
        <f>IF(sales24[[#This Row],[Age]]&gt;30,"young","adult")</f>
        <v>young</v>
      </c>
      <c r="L174" s="9" t="str" cm="1">
        <f t="array" ref="L174">_xlfn.IFS(sales24[[#This Row],[Age]]&lt;30,"young",sales24[[#This Row],[Age]]&gt;=50,"senior",sales24[[#This Row],[Age]]&gt;=30,"adult")</f>
        <v>senior</v>
      </c>
      <c r="M174" s="12" cm="1">
        <f t="array" ref="M174">_xlfn.IFS(sales24[[#This Row],[Product Category]]="Beauty",1,sales24[[#This Row],[Product Category]]="Clothing",2,sales24[[#This Row],[Product Category]]="Electronics",3)</f>
        <v>3</v>
      </c>
    </row>
    <row r="175" spans="1:13" x14ac:dyDescent="0.35">
      <c r="A175">
        <v>174</v>
      </c>
      <c r="B175" s="10">
        <v>45028</v>
      </c>
      <c r="C175" s="8" t="s">
        <v>186</v>
      </c>
      <c r="D175" s="11" t="s">
        <v>12</v>
      </c>
      <c r="E175" s="12">
        <v>39</v>
      </c>
      <c r="F175" s="11" t="s">
        <v>10</v>
      </c>
      <c r="G175" s="12">
        <v>1</v>
      </c>
      <c r="H175" s="9">
        <v>300</v>
      </c>
      <c r="I175" s="9">
        <f>sales24[[#This Row],[Quantity]]*sales24[[#This Row],[Price per Unit]]</f>
        <v>300</v>
      </c>
      <c r="J175" s="9">
        <f>sales24[[#This Row],[Total_Sales]]*$U$4</f>
        <v>4.5</v>
      </c>
      <c r="K175" s="9" t="str">
        <f>IF(sales24[[#This Row],[Age]]&gt;30,"young","adult")</f>
        <v>young</v>
      </c>
      <c r="L175" s="9" t="str" cm="1">
        <f t="array" ref="L175">_xlfn.IFS(sales24[[#This Row],[Age]]&lt;30,"young",sales24[[#This Row],[Age]]&gt;=50,"senior",sales24[[#This Row],[Age]]&gt;=30,"adult")</f>
        <v>adult</v>
      </c>
      <c r="M175" s="12" cm="1">
        <f t="array" ref="M175">_xlfn.IFS(sales24[[#This Row],[Product Category]]="Beauty",1,sales24[[#This Row],[Product Category]]="Clothing",2,sales24[[#This Row],[Product Category]]="Electronics",3)</f>
        <v>1</v>
      </c>
    </row>
    <row r="176" spans="1:13" x14ac:dyDescent="0.35">
      <c r="A176">
        <v>175</v>
      </c>
      <c r="B176" s="10">
        <v>45005</v>
      </c>
      <c r="C176" s="8" t="s">
        <v>187</v>
      </c>
      <c r="D176" s="11" t="s">
        <v>12</v>
      </c>
      <c r="E176" s="12">
        <v>31</v>
      </c>
      <c r="F176" s="11" t="s">
        <v>15</v>
      </c>
      <c r="G176" s="12">
        <v>4</v>
      </c>
      <c r="H176" s="9">
        <v>25</v>
      </c>
      <c r="I176" s="9">
        <f>sales24[[#This Row],[Quantity]]*sales24[[#This Row],[Price per Unit]]</f>
        <v>100</v>
      </c>
      <c r="J176" s="9">
        <f>sales24[[#This Row],[Total_Sales]]*$U$4</f>
        <v>1.5</v>
      </c>
      <c r="K176" s="9" t="str">
        <f>IF(sales24[[#This Row],[Age]]&gt;30,"young","adult")</f>
        <v>young</v>
      </c>
      <c r="L176" s="9" t="str" cm="1">
        <f t="array" ref="L176">_xlfn.IFS(sales24[[#This Row],[Age]]&lt;30,"young",sales24[[#This Row],[Age]]&gt;=50,"senior",sales24[[#This Row],[Age]]&gt;=30,"adult")</f>
        <v>adult</v>
      </c>
      <c r="M176" s="12" cm="1">
        <f t="array" ref="M176">_xlfn.IFS(sales24[[#This Row],[Product Category]]="Beauty",1,sales24[[#This Row],[Product Category]]="Clothing",2,sales24[[#This Row],[Product Category]]="Electronics",3)</f>
        <v>3</v>
      </c>
    </row>
    <row r="177" spans="1:13" x14ac:dyDescent="0.35">
      <c r="A177">
        <v>176</v>
      </c>
      <c r="B177" s="10">
        <v>45118</v>
      </c>
      <c r="C177" s="8" t="s">
        <v>188</v>
      </c>
      <c r="D177" s="11" t="s">
        <v>12</v>
      </c>
      <c r="E177" s="12">
        <v>43</v>
      </c>
      <c r="F177" s="11" t="s">
        <v>10</v>
      </c>
      <c r="G177" s="12">
        <v>2</v>
      </c>
      <c r="H177" s="9">
        <v>50</v>
      </c>
      <c r="I177" s="9">
        <f>sales24[[#This Row],[Quantity]]*sales24[[#This Row],[Price per Unit]]</f>
        <v>100</v>
      </c>
      <c r="J177" s="9">
        <f>sales24[[#This Row],[Total_Sales]]*$U$4</f>
        <v>1.5</v>
      </c>
      <c r="K177" s="9" t="str">
        <f>IF(sales24[[#This Row],[Age]]&gt;30,"young","adult")</f>
        <v>young</v>
      </c>
      <c r="L177" s="9" t="str" cm="1">
        <f t="array" ref="L177">_xlfn.IFS(sales24[[#This Row],[Age]]&lt;30,"young",sales24[[#This Row],[Age]]&gt;=50,"senior",sales24[[#This Row],[Age]]&gt;=30,"adult")</f>
        <v>adult</v>
      </c>
      <c r="M177" s="12" cm="1">
        <f t="array" ref="M177">_xlfn.IFS(sales24[[#This Row],[Product Category]]="Beauty",1,sales24[[#This Row],[Product Category]]="Clothing",2,sales24[[#This Row],[Product Category]]="Electronics",3)</f>
        <v>1</v>
      </c>
    </row>
    <row r="178" spans="1:13" x14ac:dyDescent="0.35">
      <c r="A178">
        <v>177</v>
      </c>
      <c r="B178" s="10">
        <v>45009</v>
      </c>
      <c r="C178" s="8" t="s">
        <v>189</v>
      </c>
      <c r="D178" s="11" t="s">
        <v>9</v>
      </c>
      <c r="E178" s="12">
        <v>45</v>
      </c>
      <c r="F178" s="11" t="s">
        <v>10</v>
      </c>
      <c r="G178" s="12">
        <v>2</v>
      </c>
      <c r="H178" s="9">
        <v>50</v>
      </c>
      <c r="I178" s="9">
        <f>sales24[[#This Row],[Quantity]]*sales24[[#This Row],[Price per Unit]]</f>
        <v>100</v>
      </c>
      <c r="J178" s="9">
        <f>sales24[[#This Row],[Total_Sales]]*$U$4</f>
        <v>1.5</v>
      </c>
      <c r="K178" s="9" t="str">
        <f>IF(sales24[[#This Row],[Age]]&gt;30,"young","adult")</f>
        <v>young</v>
      </c>
      <c r="L178" s="9" t="str" cm="1">
        <f t="array" ref="L178">_xlfn.IFS(sales24[[#This Row],[Age]]&lt;30,"young",sales24[[#This Row],[Age]]&gt;=50,"senior",sales24[[#This Row],[Age]]&gt;=30,"adult")</f>
        <v>adult</v>
      </c>
      <c r="M178" s="12" cm="1">
        <f t="array" ref="M178">_xlfn.IFS(sales24[[#This Row],[Product Category]]="Beauty",1,sales24[[#This Row],[Product Category]]="Clothing",2,sales24[[#This Row],[Product Category]]="Electronics",3)</f>
        <v>1</v>
      </c>
    </row>
    <row r="179" spans="1:13" x14ac:dyDescent="0.35">
      <c r="A179">
        <v>178</v>
      </c>
      <c r="B179" s="10">
        <v>45203</v>
      </c>
      <c r="C179" s="8" t="s">
        <v>190</v>
      </c>
      <c r="D179" s="11" t="s">
        <v>9</v>
      </c>
      <c r="E179" s="12">
        <v>40</v>
      </c>
      <c r="F179" s="11" t="s">
        <v>13</v>
      </c>
      <c r="G179" s="12">
        <v>2</v>
      </c>
      <c r="H179" s="9">
        <v>30</v>
      </c>
      <c r="I179" s="9">
        <f>sales24[[#This Row],[Quantity]]*sales24[[#This Row],[Price per Unit]]</f>
        <v>60</v>
      </c>
      <c r="J179" s="9">
        <f>sales24[[#This Row],[Total_Sales]]*$U$4</f>
        <v>0.89999999999999991</v>
      </c>
      <c r="K179" s="9" t="str">
        <f>IF(sales24[[#This Row],[Age]]&gt;30,"young","adult")</f>
        <v>young</v>
      </c>
      <c r="L179" s="9" t="str" cm="1">
        <f t="array" ref="L179">_xlfn.IFS(sales24[[#This Row],[Age]]&lt;30,"young",sales24[[#This Row],[Age]]&gt;=50,"senior",sales24[[#This Row],[Age]]&gt;=30,"adult")</f>
        <v>adult</v>
      </c>
      <c r="M179" s="12" cm="1">
        <f t="array" ref="M179">_xlfn.IFS(sales24[[#This Row],[Product Category]]="Beauty",1,sales24[[#This Row],[Product Category]]="Clothing",2,sales24[[#This Row],[Product Category]]="Electronics",3)</f>
        <v>2</v>
      </c>
    </row>
    <row r="180" spans="1:13" x14ac:dyDescent="0.35">
      <c r="A180">
        <v>179</v>
      </c>
      <c r="B180" s="10">
        <v>45198</v>
      </c>
      <c r="C180" s="8" t="s">
        <v>191</v>
      </c>
      <c r="D180" s="11" t="s">
        <v>9</v>
      </c>
      <c r="E180" s="12">
        <v>31</v>
      </c>
      <c r="F180" s="11" t="s">
        <v>15</v>
      </c>
      <c r="G180" s="12">
        <v>1</v>
      </c>
      <c r="H180" s="9">
        <v>300</v>
      </c>
      <c r="I180" s="9">
        <f>sales24[[#This Row],[Quantity]]*sales24[[#This Row],[Price per Unit]]</f>
        <v>300</v>
      </c>
      <c r="J180" s="9">
        <f>sales24[[#This Row],[Total_Sales]]*$U$4</f>
        <v>4.5</v>
      </c>
      <c r="K180" s="9" t="str">
        <f>IF(sales24[[#This Row],[Age]]&gt;30,"young","adult")</f>
        <v>young</v>
      </c>
      <c r="L180" s="9" t="str" cm="1">
        <f t="array" ref="L180">_xlfn.IFS(sales24[[#This Row],[Age]]&lt;30,"young",sales24[[#This Row],[Age]]&gt;=50,"senior",sales24[[#This Row],[Age]]&gt;=30,"adult")</f>
        <v>adult</v>
      </c>
      <c r="M180" s="12" cm="1">
        <f t="array" ref="M180">_xlfn.IFS(sales24[[#This Row],[Product Category]]="Beauty",1,sales24[[#This Row],[Product Category]]="Clothing",2,sales24[[#This Row],[Product Category]]="Electronics",3)</f>
        <v>3</v>
      </c>
    </row>
    <row r="181" spans="1:13" x14ac:dyDescent="0.35">
      <c r="A181">
        <v>180</v>
      </c>
      <c r="B181" s="10">
        <v>44927</v>
      </c>
      <c r="C181" s="8" t="s">
        <v>192</v>
      </c>
      <c r="D181" s="11" t="s">
        <v>9</v>
      </c>
      <c r="E181" s="12">
        <v>41</v>
      </c>
      <c r="F181" s="11" t="s">
        <v>13</v>
      </c>
      <c r="G181" s="12">
        <v>3</v>
      </c>
      <c r="H181" s="9">
        <v>300</v>
      </c>
      <c r="I181" s="9">
        <f>sales24[[#This Row],[Quantity]]*sales24[[#This Row],[Price per Unit]]</f>
        <v>900</v>
      </c>
      <c r="J181" s="9">
        <f>sales24[[#This Row],[Total_Sales]]*$U$4</f>
        <v>13.5</v>
      </c>
      <c r="K181" s="9" t="str">
        <f>IF(sales24[[#This Row],[Age]]&gt;30,"young","adult")</f>
        <v>young</v>
      </c>
      <c r="L181" s="9" t="str" cm="1">
        <f t="array" ref="L181">_xlfn.IFS(sales24[[#This Row],[Age]]&lt;30,"young",sales24[[#This Row],[Age]]&gt;=50,"senior",sales24[[#This Row],[Age]]&gt;=30,"adult")</f>
        <v>adult</v>
      </c>
      <c r="M181" s="12" cm="1">
        <f t="array" ref="M181">_xlfn.IFS(sales24[[#This Row],[Product Category]]="Beauty",1,sales24[[#This Row],[Product Category]]="Clothing",2,sales24[[#This Row],[Product Category]]="Electronics",3)</f>
        <v>2</v>
      </c>
    </row>
    <row r="182" spans="1:13" x14ac:dyDescent="0.35">
      <c r="A182">
        <v>181</v>
      </c>
      <c r="B182" s="10">
        <v>45233</v>
      </c>
      <c r="C182" s="8" t="s">
        <v>193</v>
      </c>
      <c r="D182" s="11" t="s">
        <v>9</v>
      </c>
      <c r="E182" s="12">
        <v>19</v>
      </c>
      <c r="F182" s="11" t="s">
        <v>15</v>
      </c>
      <c r="G182" s="12">
        <v>4</v>
      </c>
      <c r="H182" s="9">
        <v>300</v>
      </c>
      <c r="I182" s="9">
        <f>sales24[[#This Row],[Quantity]]*sales24[[#This Row],[Price per Unit]]</f>
        <v>1200</v>
      </c>
      <c r="J182" s="9">
        <f>sales24[[#This Row],[Total_Sales]]*$U$4</f>
        <v>18</v>
      </c>
      <c r="K182" s="9" t="str">
        <f>IF(sales24[[#This Row],[Age]]&gt;30,"young","adult")</f>
        <v>adult</v>
      </c>
      <c r="L182" s="9" t="str" cm="1">
        <f t="array" ref="L182">_xlfn.IFS(sales24[[#This Row],[Age]]&lt;30,"young",sales24[[#This Row],[Age]]&gt;=50,"senior",sales24[[#This Row],[Age]]&gt;=30,"adult")</f>
        <v>young</v>
      </c>
      <c r="M182" s="12" cm="1">
        <f t="array" ref="M182">_xlfn.IFS(sales24[[#This Row],[Product Category]]="Beauty",1,sales24[[#This Row],[Product Category]]="Clothing",2,sales24[[#This Row],[Product Category]]="Electronics",3)</f>
        <v>3</v>
      </c>
    </row>
    <row r="183" spans="1:13" x14ac:dyDescent="0.35">
      <c r="A183">
        <v>182</v>
      </c>
      <c r="B183" s="10">
        <v>45092</v>
      </c>
      <c r="C183" s="8" t="s">
        <v>194</v>
      </c>
      <c r="D183" s="11" t="s">
        <v>9</v>
      </c>
      <c r="E183" s="12">
        <v>62</v>
      </c>
      <c r="F183" s="11" t="s">
        <v>10</v>
      </c>
      <c r="G183" s="12">
        <v>4</v>
      </c>
      <c r="H183" s="9">
        <v>30</v>
      </c>
      <c r="I183" s="9">
        <f>sales24[[#This Row],[Quantity]]*sales24[[#This Row],[Price per Unit]]</f>
        <v>120</v>
      </c>
      <c r="J183" s="9">
        <f>sales24[[#This Row],[Total_Sales]]*$U$4</f>
        <v>1.7999999999999998</v>
      </c>
      <c r="K183" s="9" t="str">
        <f>IF(sales24[[#This Row],[Age]]&gt;30,"young","adult")</f>
        <v>young</v>
      </c>
      <c r="L183" s="9" t="str" cm="1">
        <f t="array" ref="L183">_xlfn.IFS(sales24[[#This Row],[Age]]&lt;30,"young",sales24[[#This Row],[Age]]&gt;=50,"senior",sales24[[#This Row],[Age]]&gt;=30,"adult")</f>
        <v>senior</v>
      </c>
      <c r="M183" s="12" cm="1">
        <f t="array" ref="M183">_xlfn.IFS(sales24[[#This Row],[Product Category]]="Beauty",1,sales24[[#This Row],[Product Category]]="Clothing",2,sales24[[#This Row],[Product Category]]="Electronics",3)</f>
        <v>1</v>
      </c>
    </row>
    <row r="184" spans="1:13" x14ac:dyDescent="0.35">
      <c r="A184">
        <v>183</v>
      </c>
      <c r="B184" s="10">
        <v>45177</v>
      </c>
      <c r="C184" s="8" t="s">
        <v>195</v>
      </c>
      <c r="D184" s="11" t="s">
        <v>12</v>
      </c>
      <c r="E184" s="12">
        <v>43</v>
      </c>
      <c r="F184" s="11" t="s">
        <v>10</v>
      </c>
      <c r="G184" s="12">
        <v>3</v>
      </c>
      <c r="H184" s="9">
        <v>300</v>
      </c>
      <c r="I184" s="9">
        <f>sales24[[#This Row],[Quantity]]*sales24[[#This Row],[Price per Unit]]</f>
        <v>900</v>
      </c>
      <c r="J184" s="9">
        <f>sales24[[#This Row],[Total_Sales]]*$U$4</f>
        <v>13.5</v>
      </c>
      <c r="K184" s="9" t="str">
        <f>IF(sales24[[#This Row],[Age]]&gt;30,"young","adult")</f>
        <v>young</v>
      </c>
      <c r="L184" s="9" t="str" cm="1">
        <f t="array" ref="L184">_xlfn.IFS(sales24[[#This Row],[Age]]&lt;30,"young",sales24[[#This Row],[Age]]&gt;=50,"senior",sales24[[#This Row],[Age]]&gt;=30,"adult")</f>
        <v>adult</v>
      </c>
      <c r="M184" s="12" cm="1">
        <f t="array" ref="M184">_xlfn.IFS(sales24[[#This Row],[Product Category]]="Beauty",1,sales24[[#This Row],[Product Category]]="Clothing",2,sales24[[#This Row],[Product Category]]="Electronics",3)</f>
        <v>1</v>
      </c>
    </row>
    <row r="185" spans="1:13" x14ac:dyDescent="0.35">
      <c r="A185">
        <v>184</v>
      </c>
      <c r="B185" s="10">
        <v>44936</v>
      </c>
      <c r="C185" s="8" t="s">
        <v>196</v>
      </c>
      <c r="D185" s="11" t="s">
        <v>9</v>
      </c>
      <c r="E185" s="12">
        <v>31</v>
      </c>
      <c r="F185" s="11" t="s">
        <v>15</v>
      </c>
      <c r="G185" s="12">
        <v>4</v>
      </c>
      <c r="H185" s="9">
        <v>50</v>
      </c>
      <c r="I185" s="9">
        <f>sales24[[#This Row],[Quantity]]*sales24[[#This Row],[Price per Unit]]</f>
        <v>200</v>
      </c>
      <c r="J185" s="9">
        <f>sales24[[#This Row],[Total_Sales]]*$U$4</f>
        <v>3</v>
      </c>
      <c r="K185" s="9" t="str">
        <f>IF(sales24[[#This Row],[Age]]&gt;30,"young","adult")</f>
        <v>young</v>
      </c>
      <c r="L185" s="9" t="str" cm="1">
        <f t="array" ref="L185">_xlfn.IFS(sales24[[#This Row],[Age]]&lt;30,"young",sales24[[#This Row],[Age]]&gt;=50,"senior",sales24[[#This Row],[Age]]&gt;=30,"adult")</f>
        <v>adult</v>
      </c>
      <c r="M185" s="12" cm="1">
        <f t="array" ref="M185">_xlfn.IFS(sales24[[#This Row],[Product Category]]="Beauty",1,sales24[[#This Row],[Product Category]]="Clothing",2,sales24[[#This Row],[Product Category]]="Electronics",3)</f>
        <v>3</v>
      </c>
    </row>
    <row r="186" spans="1:13" x14ac:dyDescent="0.35">
      <c r="A186">
        <v>185</v>
      </c>
      <c r="B186" s="10">
        <v>44984</v>
      </c>
      <c r="C186" s="8" t="s">
        <v>197</v>
      </c>
      <c r="D186" s="11" t="s">
        <v>9</v>
      </c>
      <c r="E186" s="12">
        <v>24</v>
      </c>
      <c r="F186" s="11" t="s">
        <v>13</v>
      </c>
      <c r="G186" s="12">
        <v>1</v>
      </c>
      <c r="H186" s="9">
        <v>25</v>
      </c>
      <c r="I186" s="9">
        <f>sales24[[#This Row],[Quantity]]*sales24[[#This Row],[Price per Unit]]</f>
        <v>25</v>
      </c>
      <c r="J186" s="9">
        <f>sales24[[#This Row],[Total_Sales]]*$U$4</f>
        <v>0.375</v>
      </c>
      <c r="K186" s="9" t="str">
        <f>IF(sales24[[#This Row],[Age]]&gt;30,"young","adult")</f>
        <v>adult</v>
      </c>
      <c r="L186" s="9" t="str" cm="1">
        <f t="array" ref="L186">_xlfn.IFS(sales24[[#This Row],[Age]]&lt;30,"young",sales24[[#This Row],[Age]]&gt;=50,"senior",sales24[[#This Row],[Age]]&gt;=30,"adult")</f>
        <v>young</v>
      </c>
      <c r="M186" s="12" cm="1">
        <f t="array" ref="M186">_xlfn.IFS(sales24[[#This Row],[Product Category]]="Beauty",1,sales24[[#This Row],[Product Category]]="Clothing",2,sales24[[#This Row],[Product Category]]="Electronics",3)</f>
        <v>2</v>
      </c>
    </row>
    <row r="187" spans="1:13" x14ac:dyDescent="0.35">
      <c r="A187">
        <v>186</v>
      </c>
      <c r="B187" s="10">
        <v>45112</v>
      </c>
      <c r="C187" s="8" t="s">
        <v>198</v>
      </c>
      <c r="D187" s="11" t="s">
        <v>9</v>
      </c>
      <c r="E187" s="12">
        <v>20</v>
      </c>
      <c r="F187" s="11" t="s">
        <v>13</v>
      </c>
      <c r="G187" s="12">
        <v>4</v>
      </c>
      <c r="H187" s="9">
        <v>50</v>
      </c>
      <c r="I187" s="9">
        <f>sales24[[#This Row],[Quantity]]*sales24[[#This Row],[Price per Unit]]</f>
        <v>200</v>
      </c>
      <c r="J187" s="9">
        <f>sales24[[#This Row],[Total_Sales]]*$U$4</f>
        <v>3</v>
      </c>
      <c r="K187" s="9" t="str">
        <f>IF(sales24[[#This Row],[Age]]&gt;30,"young","adult")</f>
        <v>adult</v>
      </c>
      <c r="L187" s="9" t="str" cm="1">
        <f t="array" ref="L187">_xlfn.IFS(sales24[[#This Row],[Age]]&lt;30,"young",sales24[[#This Row],[Age]]&gt;=50,"senior",sales24[[#This Row],[Age]]&gt;=30,"adult")</f>
        <v>young</v>
      </c>
      <c r="M187" s="12" cm="1">
        <f t="array" ref="M187">_xlfn.IFS(sales24[[#This Row],[Product Category]]="Beauty",1,sales24[[#This Row],[Product Category]]="Clothing",2,sales24[[#This Row],[Product Category]]="Electronics",3)</f>
        <v>2</v>
      </c>
    </row>
    <row r="188" spans="1:13" x14ac:dyDescent="0.35">
      <c r="A188">
        <v>187</v>
      </c>
      <c r="B188" s="10">
        <v>45084</v>
      </c>
      <c r="C188" s="8" t="s">
        <v>199</v>
      </c>
      <c r="D188" s="11" t="s">
        <v>12</v>
      </c>
      <c r="E188" s="12">
        <v>64</v>
      </c>
      <c r="F188" s="11" t="s">
        <v>13</v>
      </c>
      <c r="G188" s="12">
        <v>2</v>
      </c>
      <c r="H188" s="9">
        <v>50</v>
      </c>
      <c r="I188" s="9">
        <f>sales24[[#This Row],[Quantity]]*sales24[[#This Row],[Price per Unit]]</f>
        <v>100</v>
      </c>
      <c r="J188" s="9">
        <f>sales24[[#This Row],[Total_Sales]]*$U$4</f>
        <v>1.5</v>
      </c>
      <c r="K188" s="9" t="str">
        <f>IF(sales24[[#This Row],[Age]]&gt;30,"young","adult")</f>
        <v>young</v>
      </c>
      <c r="L188" s="9" t="str" cm="1">
        <f t="array" ref="L188">_xlfn.IFS(sales24[[#This Row],[Age]]&lt;30,"young",sales24[[#This Row],[Age]]&gt;=50,"senior",sales24[[#This Row],[Age]]&gt;=30,"adult")</f>
        <v>senior</v>
      </c>
      <c r="M188" s="12" cm="1">
        <f t="array" ref="M188">_xlfn.IFS(sales24[[#This Row],[Product Category]]="Beauty",1,sales24[[#This Row],[Product Category]]="Clothing",2,sales24[[#This Row],[Product Category]]="Electronics",3)</f>
        <v>2</v>
      </c>
    </row>
    <row r="189" spans="1:13" x14ac:dyDescent="0.35">
      <c r="A189">
        <v>188</v>
      </c>
      <c r="B189" s="10">
        <v>45049</v>
      </c>
      <c r="C189" s="8" t="s">
        <v>200</v>
      </c>
      <c r="D189" s="11" t="s">
        <v>9</v>
      </c>
      <c r="E189" s="12">
        <v>40</v>
      </c>
      <c r="F189" s="11" t="s">
        <v>13</v>
      </c>
      <c r="G189" s="12">
        <v>3</v>
      </c>
      <c r="H189" s="9">
        <v>25</v>
      </c>
      <c r="I189" s="9">
        <f>sales24[[#This Row],[Quantity]]*sales24[[#This Row],[Price per Unit]]</f>
        <v>75</v>
      </c>
      <c r="J189" s="9">
        <f>sales24[[#This Row],[Total_Sales]]*$U$4</f>
        <v>1.125</v>
      </c>
      <c r="K189" s="9" t="str">
        <f>IF(sales24[[#This Row],[Age]]&gt;30,"young","adult")</f>
        <v>young</v>
      </c>
      <c r="L189" s="9" t="str" cm="1">
        <f t="array" ref="L189">_xlfn.IFS(sales24[[#This Row],[Age]]&lt;30,"young",sales24[[#This Row],[Age]]&gt;=50,"senior",sales24[[#This Row],[Age]]&gt;=30,"adult")</f>
        <v>adult</v>
      </c>
      <c r="M189" s="12" cm="1">
        <f t="array" ref="M189">_xlfn.IFS(sales24[[#This Row],[Product Category]]="Beauty",1,sales24[[#This Row],[Product Category]]="Clothing",2,sales24[[#This Row],[Product Category]]="Electronics",3)</f>
        <v>2</v>
      </c>
    </row>
    <row r="190" spans="1:13" x14ac:dyDescent="0.35">
      <c r="A190">
        <v>189</v>
      </c>
      <c r="B190" s="10">
        <v>44956</v>
      </c>
      <c r="C190" s="8" t="s">
        <v>201</v>
      </c>
      <c r="D190" s="11" t="s">
        <v>9</v>
      </c>
      <c r="E190" s="12">
        <v>63</v>
      </c>
      <c r="F190" s="11" t="s">
        <v>10</v>
      </c>
      <c r="G190" s="12">
        <v>1</v>
      </c>
      <c r="H190" s="9">
        <v>50</v>
      </c>
      <c r="I190" s="9">
        <f>sales24[[#This Row],[Quantity]]*sales24[[#This Row],[Price per Unit]]</f>
        <v>50</v>
      </c>
      <c r="J190" s="9">
        <f>sales24[[#This Row],[Total_Sales]]*$U$4</f>
        <v>0.75</v>
      </c>
      <c r="K190" s="9" t="str">
        <f>IF(sales24[[#This Row],[Age]]&gt;30,"young","adult")</f>
        <v>young</v>
      </c>
      <c r="L190" s="9" t="str" cm="1">
        <f t="array" ref="L190">_xlfn.IFS(sales24[[#This Row],[Age]]&lt;30,"young",sales24[[#This Row],[Age]]&gt;=50,"senior",sales24[[#This Row],[Age]]&gt;=30,"adult")</f>
        <v>senior</v>
      </c>
      <c r="M190" s="12" cm="1">
        <f t="array" ref="M190">_xlfn.IFS(sales24[[#This Row],[Product Category]]="Beauty",1,sales24[[#This Row],[Product Category]]="Clothing",2,sales24[[#This Row],[Product Category]]="Electronics",3)</f>
        <v>1</v>
      </c>
    </row>
    <row r="191" spans="1:13" x14ac:dyDescent="0.35">
      <c r="A191">
        <v>190</v>
      </c>
      <c r="B191" s="10">
        <v>45050</v>
      </c>
      <c r="C191" s="8" t="s">
        <v>202</v>
      </c>
      <c r="D191" s="11" t="s">
        <v>12</v>
      </c>
      <c r="E191" s="12">
        <v>60</v>
      </c>
      <c r="F191" s="11" t="s">
        <v>10</v>
      </c>
      <c r="G191" s="12">
        <v>3</v>
      </c>
      <c r="H191" s="9">
        <v>30</v>
      </c>
      <c r="I191" s="9">
        <f>sales24[[#This Row],[Quantity]]*sales24[[#This Row],[Price per Unit]]</f>
        <v>90</v>
      </c>
      <c r="J191" s="9">
        <f>sales24[[#This Row],[Total_Sales]]*$U$4</f>
        <v>1.3499999999999999</v>
      </c>
      <c r="K191" s="9" t="str">
        <f>IF(sales24[[#This Row],[Age]]&gt;30,"young","adult")</f>
        <v>young</v>
      </c>
      <c r="L191" s="9" t="str" cm="1">
        <f t="array" ref="L191">_xlfn.IFS(sales24[[#This Row],[Age]]&lt;30,"young",sales24[[#This Row],[Age]]&gt;=50,"senior",sales24[[#This Row],[Age]]&gt;=30,"adult")</f>
        <v>senior</v>
      </c>
      <c r="M191" s="12" cm="1">
        <f t="array" ref="M191">_xlfn.IFS(sales24[[#This Row],[Product Category]]="Beauty",1,sales24[[#This Row],[Product Category]]="Clothing",2,sales24[[#This Row],[Product Category]]="Electronics",3)</f>
        <v>1</v>
      </c>
    </row>
    <row r="192" spans="1:13" x14ac:dyDescent="0.35">
      <c r="A192">
        <v>191</v>
      </c>
      <c r="B192" s="10">
        <v>45217</v>
      </c>
      <c r="C192" s="8" t="s">
        <v>203</v>
      </c>
      <c r="D192" s="11" t="s">
        <v>9</v>
      </c>
      <c r="E192" s="12">
        <v>64</v>
      </c>
      <c r="F192" s="11" t="s">
        <v>10</v>
      </c>
      <c r="G192" s="12">
        <v>1</v>
      </c>
      <c r="H192" s="9">
        <v>25</v>
      </c>
      <c r="I192" s="9">
        <f>sales24[[#This Row],[Quantity]]*sales24[[#This Row],[Price per Unit]]</f>
        <v>25</v>
      </c>
      <c r="J192" s="9">
        <f>sales24[[#This Row],[Total_Sales]]*$U$4</f>
        <v>0.375</v>
      </c>
      <c r="K192" s="9" t="str">
        <f>IF(sales24[[#This Row],[Age]]&gt;30,"young","adult")</f>
        <v>young</v>
      </c>
      <c r="L192" s="9" t="str" cm="1">
        <f t="array" ref="L192">_xlfn.IFS(sales24[[#This Row],[Age]]&lt;30,"young",sales24[[#This Row],[Age]]&gt;=50,"senior",sales24[[#This Row],[Age]]&gt;=30,"adult")</f>
        <v>senior</v>
      </c>
      <c r="M192" s="12" cm="1">
        <f t="array" ref="M192">_xlfn.IFS(sales24[[#This Row],[Product Category]]="Beauty",1,sales24[[#This Row],[Product Category]]="Clothing",2,sales24[[#This Row],[Product Category]]="Electronics",3)</f>
        <v>1</v>
      </c>
    </row>
    <row r="193" spans="1:13" x14ac:dyDescent="0.35">
      <c r="A193">
        <v>192</v>
      </c>
      <c r="B193" s="10">
        <v>44967</v>
      </c>
      <c r="C193" s="8" t="s">
        <v>204</v>
      </c>
      <c r="D193" s="11" t="s">
        <v>9</v>
      </c>
      <c r="E193" s="12">
        <v>62</v>
      </c>
      <c r="F193" s="11" t="s">
        <v>10</v>
      </c>
      <c r="G193" s="12">
        <v>2</v>
      </c>
      <c r="H193" s="9">
        <v>50</v>
      </c>
      <c r="I193" s="9">
        <f>sales24[[#This Row],[Quantity]]*sales24[[#This Row],[Price per Unit]]</f>
        <v>100</v>
      </c>
      <c r="J193" s="9">
        <f>sales24[[#This Row],[Total_Sales]]*$U$4</f>
        <v>1.5</v>
      </c>
      <c r="K193" s="9" t="str">
        <f>IF(sales24[[#This Row],[Age]]&gt;30,"young","adult")</f>
        <v>young</v>
      </c>
      <c r="L193" s="9" t="str" cm="1">
        <f t="array" ref="L193">_xlfn.IFS(sales24[[#This Row],[Age]]&lt;30,"young",sales24[[#This Row],[Age]]&gt;=50,"senior",sales24[[#This Row],[Age]]&gt;=30,"adult")</f>
        <v>senior</v>
      </c>
      <c r="M193" s="12" cm="1">
        <f t="array" ref="M193">_xlfn.IFS(sales24[[#This Row],[Product Category]]="Beauty",1,sales24[[#This Row],[Product Category]]="Clothing",2,sales24[[#This Row],[Product Category]]="Electronics",3)</f>
        <v>1</v>
      </c>
    </row>
    <row r="194" spans="1:13" x14ac:dyDescent="0.35">
      <c r="A194">
        <v>193</v>
      </c>
      <c r="B194" s="10">
        <v>44970</v>
      </c>
      <c r="C194" s="8" t="s">
        <v>205</v>
      </c>
      <c r="D194" s="11" t="s">
        <v>9</v>
      </c>
      <c r="E194" s="12">
        <v>35</v>
      </c>
      <c r="F194" s="11" t="s">
        <v>10</v>
      </c>
      <c r="G194" s="12">
        <v>3</v>
      </c>
      <c r="H194" s="9">
        <v>500</v>
      </c>
      <c r="I194" s="9">
        <f>sales24[[#This Row],[Quantity]]*sales24[[#This Row],[Price per Unit]]</f>
        <v>1500</v>
      </c>
      <c r="J194" s="9">
        <f>sales24[[#This Row],[Total_Sales]]*$U$4</f>
        <v>22.5</v>
      </c>
      <c r="K194" s="9" t="str">
        <f>IF(sales24[[#This Row],[Age]]&gt;30,"young","adult")</f>
        <v>young</v>
      </c>
      <c r="L194" s="9" t="str" cm="1">
        <f t="array" ref="L194">_xlfn.IFS(sales24[[#This Row],[Age]]&lt;30,"young",sales24[[#This Row],[Age]]&gt;=50,"senior",sales24[[#This Row],[Age]]&gt;=30,"adult")</f>
        <v>adult</v>
      </c>
      <c r="M194" s="12" cm="1">
        <f t="array" ref="M194">_xlfn.IFS(sales24[[#This Row],[Product Category]]="Beauty",1,sales24[[#This Row],[Product Category]]="Clothing",2,sales24[[#This Row],[Product Category]]="Electronics",3)</f>
        <v>1</v>
      </c>
    </row>
    <row r="195" spans="1:13" x14ac:dyDescent="0.35">
      <c r="A195">
        <v>194</v>
      </c>
      <c r="B195" s="10">
        <v>45175</v>
      </c>
      <c r="C195" s="8" t="s">
        <v>206</v>
      </c>
      <c r="D195" s="11" t="s">
        <v>9</v>
      </c>
      <c r="E195" s="12">
        <v>55</v>
      </c>
      <c r="F195" s="11" t="s">
        <v>13</v>
      </c>
      <c r="G195" s="12">
        <v>4</v>
      </c>
      <c r="H195" s="9">
        <v>50</v>
      </c>
      <c r="I195" s="9">
        <f>sales24[[#This Row],[Quantity]]*sales24[[#This Row],[Price per Unit]]</f>
        <v>200</v>
      </c>
      <c r="J195" s="9">
        <f>sales24[[#This Row],[Total_Sales]]*$U$4</f>
        <v>3</v>
      </c>
      <c r="K195" s="9" t="str">
        <f>IF(sales24[[#This Row],[Age]]&gt;30,"young","adult")</f>
        <v>young</v>
      </c>
      <c r="L195" s="9" t="str" cm="1">
        <f t="array" ref="L195">_xlfn.IFS(sales24[[#This Row],[Age]]&lt;30,"young",sales24[[#This Row],[Age]]&gt;=50,"senior",sales24[[#This Row],[Age]]&gt;=30,"adult")</f>
        <v>senior</v>
      </c>
      <c r="M195" s="12" cm="1">
        <f t="array" ref="M195">_xlfn.IFS(sales24[[#This Row],[Product Category]]="Beauty",1,sales24[[#This Row],[Product Category]]="Clothing",2,sales24[[#This Row],[Product Category]]="Electronics",3)</f>
        <v>2</v>
      </c>
    </row>
    <row r="196" spans="1:13" x14ac:dyDescent="0.35">
      <c r="A196">
        <v>195</v>
      </c>
      <c r="B196" s="10">
        <v>44962</v>
      </c>
      <c r="C196" s="8" t="s">
        <v>207</v>
      </c>
      <c r="D196" s="11" t="s">
        <v>9</v>
      </c>
      <c r="E196" s="12">
        <v>52</v>
      </c>
      <c r="F196" s="11" t="s">
        <v>13</v>
      </c>
      <c r="G196" s="12">
        <v>1</v>
      </c>
      <c r="H196" s="9">
        <v>30</v>
      </c>
      <c r="I196" s="9">
        <f>sales24[[#This Row],[Quantity]]*sales24[[#This Row],[Price per Unit]]</f>
        <v>30</v>
      </c>
      <c r="J196" s="9">
        <f>sales24[[#This Row],[Total_Sales]]*$U$4</f>
        <v>0.44999999999999996</v>
      </c>
      <c r="K196" s="9" t="str">
        <f>IF(sales24[[#This Row],[Age]]&gt;30,"young","adult")</f>
        <v>young</v>
      </c>
      <c r="L196" s="9" t="str" cm="1">
        <f t="array" ref="L196">_xlfn.IFS(sales24[[#This Row],[Age]]&lt;30,"young",sales24[[#This Row],[Age]]&gt;=50,"senior",sales24[[#This Row],[Age]]&gt;=30,"adult")</f>
        <v>senior</v>
      </c>
      <c r="M196" s="12" cm="1">
        <f t="array" ref="M196">_xlfn.IFS(sales24[[#This Row],[Product Category]]="Beauty",1,sales24[[#This Row],[Product Category]]="Clothing",2,sales24[[#This Row],[Product Category]]="Electronics",3)</f>
        <v>2</v>
      </c>
    </row>
    <row r="197" spans="1:13" x14ac:dyDescent="0.35">
      <c r="A197">
        <v>196</v>
      </c>
      <c r="B197" s="10">
        <v>45199</v>
      </c>
      <c r="C197" s="8" t="s">
        <v>208</v>
      </c>
      <c r="D197" s="11" t="s">
        <v>12</v>
      </c>
      <c r="E197" s="12">
        <v>32</v>
      </c>
      <c r="F197" s="11" t="s">
        <v>13</v>
      </c>
      <c r="G197" s="12">
        <v>3</v>
      </c>
      <c r="H197" s="9">
        <v>300</v>
      </c>
      <c r="I197" s="9">
        <f>sales24[[#This Row],[Quantity]]*sales24[[#This Row],[Price per Unit]]</f>
        <v>900</v>
      </c>
      <c r="J197" s="9">
        <f>sales24[[#This Row],[Total_Sales]]*$U$4</f>
        <v>13.5</v>
      </c>
      <c r="K197" s="9" t="str">
        <f>IF(sales24[[#This Row],[Age]]&gt;30,"young","adult")</f>
        <v>young</v>
      </c>
      <c r="L197" s="9" t="str" cm="1">
        <f t="array" ref="L197">_xlfn.IFS(sales24[[#This Row],[Age]]&lt;30,"young",sales24[[#This Row],[Age]]&gt;=50,"senior",sales24[[#This Row],[Age]]&gt;=30,"adult")</f>
        <v>adult</v>
      </c>
      <c r="M197" s="12" cm="1">
        <f t="array" ref="M197">_xlfn.IFS(sales24[[#This Row],[Product Category]]="Beauty",1,sales24[[#This Row],[Product Category]]="Clothing",2,sales24[[#This Row],[Product Category]]="Electronics",3)</f>
        <v>2</v>
      </c>
    </row>
    <row r="198" spans="1:13" x14ac:dyDescent="0.35">
      <c r="A198">
        <v>197</v>
      </c>
      <c r="B198" s="10">
        <v>44991</v>
      </c>
      <c r="C198" s="8" t="s">
        <v>209</v>
      </c>
      <c r="D198" s="11" t="s">
        <v>12</v>
      </c>
      <c r="E198" s="12">
        <v>42</v>
      </c>
      <c r="F198" s="11" t="s">
        <v>13</v>
      </c>
      <c r="G198" s="12">
        <v>4</v>
      </c>
      <c r="H198" s="9">
        <v>50</v>
      </c>
      <c r="I198" s="9">
        <f>sales24[[#This Row],[Quantity]]*sales24[[#This Row],[Price per Unit]]</f>
        <v>200</v>
      </c>
      <c r="J198" s="9">
        <f>sales24[[#This Row],[Total_Sales]]*$U$4</f>
        <v>3</v>
      </c>
      <c r="K198" s="9" t="str">
        <f>IF(sales24[[#This Row],[Age]]&gt;30,"young","adult")</f>
        <v>young</v>
      </c>
      <c r="L198" s="9" t="str" cm="1">
        <f t="array" ref="L198">_xlfn.IFS(sales24[[#This Row],[Age]]&lt;30,"young",sales24[[#This Row],[Age]]&gt;=50,"senior",sales24[[#This Row],[Age]]&gt;=30,"adult")</f>
        <v>adult</v>
      </c>
      <c r="M198" s="12" cm="1">
        <f t="array" ref="M198">_xlfn.IFS(sales24[[#This Row],[Product Category]]="Beauty",1,sales24[[#This Row],[Product Category]]="Clothing",2,sales24[[#This Row],[Product Category]]="Electronics",3)</f>
        <v>2</v>
      </c>
    </row>
    <row r="199" spans="1:13" x14ac:dyDescent="0.35">
      <c r="A199">
        <v>198</v>
      </c>
      <c r="B199" s="10">
        <v>44992</v>
      </c>
      <c r="C199" s="8" t="s">
        <v>210</v>
      </c>
      <c r="D199" s="11" t="s">
        <v>12</v>
      </c>
      <c r="E199" s="12">
        <v>54</v>
      </c>
      <c r="F199" s="11" t="s">
        <v>10</v>
      </c>
      <c r="G199" s="12">
        <v>3</v>
      </c>
      <c r="H199" s="9">
        <v>300</v>
      </c>
      <c r="I199" s="9">
        <f>sales24[[#This Row],[Quantity]]*sales24[[#This Row],[Price per Unit]]</f>
        <v>900</v>
      </c>
      <c r="J199" s="9">
        <f>sales24[[#This Row],[Total_Sales]]*$U$4</f>
        <v>13.5</v>
      </c>
      <c r="K199" s="9" t="str">
        <f>IF(sales24[[#This Row],[Age]]&gt;30,"young","adult")</f>
        <v>young</v>
      </c>
      <c r="L199" s="9" t="str" cm="1">
        <f t="array" ref="L199">_xlfn.IFS(sales24[[#This Row],[Age]]&lt;30,"young",sales24[[#This Row],[Age]]&gt;=50,"senior",sales24[[#This Row],[Age]]&gt;=30,"adult")</f>
        <v>senior</v>
      </c>
      <c r="M199" s="12" cm="1">
        <f t="array" ref="M199">_xlfn.IFS(sales24[[#This Row],[Product Category]]="Beauty",1,sales24[[#This Row],[Product Category]]="Clothing",2,sales24[[#This Row],[Product Category]]="Electronics",3)</f>
        <v>1</v>
      </c>
    </row>
    <row r="200" spans="1:13" x14ac:dyDescent="0.35">
      <c r="A200">
        <v>199</v>
      </c>
      <c r="B200" s="10">
        <v>45264</v>
      </c>
      <c r="C200" s="8" t="s">
        <v>211</v>
      </c>
      <c r="D200" s="11" t="s">
        <v>9</v>
      </c>
      <c r="E200" s="12">
        <v>45</v>
      </c>
      <c r="F200" s="11" t="s">
        <v>10</v>
      </c>
      <c r="G200" s="12">
        <v>3</v>
      </c>
      <c r="H200" s="9">
        <v>500</v>
      </c>
      <c r="I200" s="9">
        <f>sales24[[#This Row],[Quantity]]*sales24[[#This Row],[Price per Unit]]</f>
        <v>1500</v>
      </c>
      <c r="J200" s="9">
        <f>sales24[[#This Row],[Total_Sales]]*$U$4</f>
        <v>22.5</v>
      </c>
      <c r="K200" s="9" t="str">
        <f>IF(sales24[[#This Row],[Age]]&gt;30,"young","adult")</f>
        <v>young</v>
      </c>
      <c r="L200" s="9" t="str" cm="1">
        <f t="array" ref="L200">_xlfn.IFS(sales24[[#This Row],[Age]]&lt;30,"young",sales24[[#This Row],[Age]]&gt;=50,"senior",sales24[[#This Row],[Age]]&gt;=30,"adult")</f>
        <v>adult</v>
      </c>
      <c r="M200" s="12" cm="1">
        <f t="array" ref="M200">_xlfn.IFS(sales24[[#This Row],[Product Category]]="Beauty",1,sales24[[#This Row],[Product Category]]="Clothing",2,sales24[[#This Row],[Product Category]]="Electronics",3)</f>
        <v>1</v>
      </c>
    </row>
    <row r="201" spans="1:13" x14ac:dyDescent="0.35">
      <c r="A201">
        <v>200</v>
      </c>
      <c r="B201" s="10">
        <v>45170</v>
      </c>
      <c r="C201" s="8" t="s">
        <v>212</v>
      </c>
      <c r="D201" s="11" t="s">
        <v>9</v>
      </c>
      <c r="E201" s="12">
        <v>27</v>
      </c>
      <c r="F201" s="11" t="s">
        <v>10</v>
      </c>
      <c r="G201" s="12">
        <v>3</v>
      </c>
      <c r="H201" s="9">
        <v>50</v>
      </c>
      <c r="I201" s="9">
        <f>sales24[[#This Row],[Quantity]]*sales24[[#This Row],[Price per Unit]]</f>
        <v>150</v>
      </c>
      <c r="J201" s="9">
        <f>sales24[[#This Row],[Total_Sales]]*$U$4</f>
        <v>2.25</v>
      </c>
      <c r="K201" s="9" t="str">
        <f>IF(sales24[[#This Row],[Age]]&gt;30,"young","adult")</f>
        <v>adult</v>
      </c>
      <c r="L201" s="9" t="str" cm="1">
        <f t="array" ref="L201">_xlfn.IFS(sales24[[#This Row],[Age]]&lt;30,"young",sales24[[#This Row],[Age]]&gt;=50,"senior",sales24[[#This Row],[Age]]&gt;=30,"adult")</f>
        <v>young</v>
      </c>
      <c r="M201" s="12" cm="1">
        <f t="array" ref="M201">_xlfn.IFS(sales24[[#This Row],[Product Category]]="Beauty",1,sales24[[#This Row],[Product Category]]="Clothing",2,sales24[[#This Row],[Product Category]]="Electronics",3)</f>
        <v>1</v>
      </c>
    </row>
    <row r="202" spans="1:13" x14ac:dyDescent="0.35">
      <c r="A202">
        <v>201</v>
      </c>
      <c r="B202" s="10">
        <v>45208</v>
      </c>
      <c r="C202" s="8" t="s">
        <v>213</v>
      </c>
      <c r="D202" s="11" t="s">
        <v>9</v>
      </c>
      <c r="E202" s="12">
        <v>56</v>
      </c>
      <c r="F202" s="11" t="s">
        <v>15</v>
      </c>
      <c r="G202" s="12">
        <v>1</v>
      </c>
      <c r="H202" s="9">
        <v>25</v>
      </c>
      <c r="I202" s="9">
        <f>sales24[[#This Row],[Quantity]]*sales24[[#This Row],[Price per Unit]]</f>
        <v>25</v>
      </c>
      <c r="J202" s="9">
        <f>sales24[[#This Row],[Total_Sales]]*$U$4</f>
        <v>0.375</v>
      </c>
      <c r="K202" s="9" t="str">
        <f>IF(sales24[[#This Row],[Age]]&gt;30,"young","adult")</f>
        <v>young</v>
      </c>
      <c r="L202" s="9" t="str" cm="1">
        <f t="array" ref="L202">_xlfn.IFS(sales24[[#This Row],[Age]]&lt;30,"young",sales24[[#This Row],[Age]]&gt;=50,"senior",sales24[[#This Row],[Age]]&gt;=30,"adult")</f>
        <v>senior</v>
      </c>
      <c r="M202" s="12" cm="1">
        <f t="array" ref="M202">_xlfn.IFS(sales24[[#This Row],[Product Category]]="Beauty",1,sales24[[#This Row],[Product Category]]="Clothing",2,sales24[[#This Row],[Product Category]]="Electronics",3)</f>
        <v>3</v>
      </c>
    </row>
    <row r="203" spans="1:13" x14ac:dyDescent="0.35">
      <c r="A203">
        <v>202</v>
      </c>
      <c r="B203" s="10">
        <v>45011</v>
      </c>
      <c r="C203" s="8" t="s">
        <v>214</v>
      </c>
      <c r="D203" s="11" t="s">
        <v>12</v>
      </c>
      <c r="E203" s="12">
        <v>34</v>
      </c>
      <c r="F203" s="11" t="s">
        <v>13</v>
      </c>
      <c r="G203" s="12">
        <v>4</v>
      </c>
      <c r="H203" s="9">
        <v>300</v>
      </c>
      <c r="I203" s="9">
        <f>sales24[[#This Row],[Quantity]]*sales24[[#This Row],[Price per Unit]]</f>
        <v>1200</v>
      </c>
      <c r="J203" s="9">
        <f>sales24[[#This Row],[Total_Sales]]*$U$4</f>
        <v>18</v>
      </c>
      <c r="K203" s="9" t="str">
        <f>IF(sales24[[#This Row],[Age]]&gt;30,"young","adult")</f>
        <v>young</v>
      </c>
      <c r="L203" s="9" t="str" cm="1">
        <f t="array" ref="L203">_xlfn.IFS(sales24[[#This Row],[Age]]&lt;30,"young",sales24[[#This Row],[Age]]&gt;=50,"senior",sales24[[#This Row],[Age]]&gt;=30,"adult")</f>
        <v>adult</v>
      </c>
      <c r="M203" s="12" cm="1">
        <f t="array" ref="M203">_xlfn.IFS(sales24[[#This Row],[Product Category]]="Beauty",1,sales24[[#This Row],[Product Category]]="Clothing",2,sales24[[#This Row],[Product Category]]="Electronics",3)</f>
        <v>2</v>
      </c>
    </row>
    <row r="204" spans="1:13" x14ac:dyDescent="0.35">
      <c r="A204">
        <v>203</v>
      </c>
      <c r="B204" s="10">
        <v>45062</v>
      </c>
      <c r="C204" s="8" t="s">
        <v>215</v>
      </c>
      <c r="D204" s="11" t="s">
        <v>9</v>
      </c>
      <c r="E204" s="12">
        <v>56</v>
      </c>
      <c r="F204" s="11" t="s">
        <v>13</v>
      </c>
      <c r="G204" s="12">
        <v>2</v>
      </c>
      <c r="H204" s="9">
        <v>500</v>
      </c>
      <c r="I204" s="9">
        <f>sales24[[#This Row],[Quantity]]*sales24[[#This Row],[Price per Unit]]</f>
        <v>1000</v>
      </c>
      <c r="J204" s="9">
        <f>sales24[[#This Row],[Total_Sales]]*$U$4</f>
        <v>15</v>
      </c>
      <c r="K204" s="9" t="str">
        <f>IF(sales24[[#This Row],[Age]]&gt;30,"young","adult")</f>
        <v>young</v>
      </c>
      <c r="L204" s="9" t="str" cm="1">
        <f t="array" ref="L204">_xlfn.IFS(sales24[[#This Row],[Age]]&lt;30,"young",sales24[[#This Row],[Age]]&gt;=50,"senior",sales24[[#This Row],[Age]]&gt;=30,"adult")</f>
        <v>senior</v>
      </c>
      <c r="M204" s="12" cm="1">
        <f t="array" ref="M204">_xlfn.IFS(sales24[[#This Row],[Product Category]]="Beauty",1,sales24[[#This Row],[Product Category]]="Clothing",2,sales24[[#This Row],[Product Category]]="Electronics",3)</f>
        <v>2</v>
      </c>
    </row>
    <row r="205" spans="1:13" x14ac:dyDescent="0.35">
      <c r="A205">
        <v>204</v>
      </c>
      <c r="B205" s="10">
        <v>45197</v>
      </c>
      <c r="C205" s="8" t="s">
        <v>216</v>
      </c>
      <c r="D205" s="11" t="s">
        <v>9</v>
      </c>
      <c r="E205" s="12">
        <v>39</v>
      </c>
      <c r="F205" s="11" t="s">
        <v>10</v>
      </c>
      <c r="G205" s="12">
        <v>1</v>
      </c>
      <c r="H205" s="9">
        <v>25</v>
      </c>
      <c r="I205" s="9">
        <f>sales24[[#This Row],[Quantity]]*sales24[[#This Row],[Price per Unit]]</f>
        <v>25</v>
      </c>
      <c r="J205" s="9">
        <f>sales24[[#This Row],[Total_Sales]]*$U$4</f>
        <v>0.375</v>
      </c>
      <c r="K205" s="9" t="str">
        <f>IF(sales24[[#This Row],[Age]]&gt;30,"young","adult")</f>
        <v>young</v>
      </c>
      <c r="L205" s="9" t="str" cm="1">
        <f t="array" ref="L205">_xlfn.IFS(sales24[[#This Row],[Age]]&lt;30,"young",sales24[[#This Row],[Age]]&gt;=50,"senior",sales24[[#This Row],[Age]]&gt;=30,"adult")</f>
        <v>adult</v>
      </c>
      <c r="M205" s="12" cm="1">
        <f t="array" ref="M205">_xlfn.IFS(sales24[[#This Row],[Product Category]]="Beauty",1,sales24[[#This Row],[Product Category]]="Clothing",2,sales24[[#This Row],[Product Category]]="Electronics",3)</f>
        <v>1</v>
      </c>
    </row>
    <row r="206" spans="1:13" x14ac:dyDescent="0.35">
      <c r="A206">
        <v>205</v>
      </c>
      <c r="B206" s="10">
        <v>45237</v>
      </c>
      <c r="C206" s="8" t="s">
        <v>217</v>
      </c>
      <c r="D206" s="11" t="s">
        <v>12</v>
      </c>
      <c r="E206" s="12">
        <v>43</v>
      </c>
      <c r="F206" s="11" t="s">
        <v>13</v>
      </c>
      <c r="G206" s="12">
        <v>1</v>
      </c>
      <c r="H206" s="9">
        <v>25</v>
      </c>
      <c r="I206" s="9">
        <f>sales24[[#This Row],[Quantity]]*sales24[[#This Row],[Price per Unit]]</f>
        <v>25</v>
      </c>
      <c r="J206" s="9">
        <f>sales24[[#This Row],[Total_Sales]]*$U$4</f>
        <v>0.375</v>
      </c>
      <c r="K206" s="9" t="str">
        <f>IF(sales24[[#This Row],[Age]]&gt;30,"young","adult")</f>
        <v>young</v>
      </c>
      <c r="L206" s="9" t="str" cm="1">
        <f t="array" ref="L206">_xlfn.IFS(sales24[[#This Row],[Age]]&lt;30,"young",sales24[[#This Row],[Age]]&gt;=50,"senior",sales24[[#This Row],[Age]]&gt;=30,"adult")</f>
        <v>adult</v>
      </c>
      <c r="M206" s="12" cm="1">
        <f t="array" ref="M206">_xlfn.IFS(sales24[[#This Row],[Product Category]]="Beauty",1,sales24[[#This Row],[Product Category]]="Clothing",2,sales24[[#This Row],[Product Category]]="Electronics",3)</f>
        <v>2</v>
      </c>
    </row>
    <row r="207" spans="1:13" x14ac:dyDescent="0.35">
      <c r="A207">
        <v>206</v>
      </c>
      <c r="B207" s="10">
        <v>45143</v>
      </c>
      <c r="C207" s="8" t="s">
        <v>218</v>
      </c>
      <c r="D207" s="11" t="s">
        <v>9</v>
      </c>
      <c r="E207" s="12">
        <v>61</v>
      </c>
      <c r="F207" s="11" t="s">
        <v>13</v>
      </c>
      <c r="G207" s="12">
        <v>1</v>
      </c>
      <c r="H207" s="9">
        <v>25</v>
      </c>
      <c r="I207" s="9">
        <f>sales24[[#This Row],[Quantity]]*sales24[[#This Row],[Price per Unit]]</f>
        <v>25</v>
      </c>
      <c r="J207" s="9">
        <f>sales24[[#This Row],[Total_Sales]]*$U$4</f>
        <v>0.375</v>
      </c>
      <c r="K207" s="9" t="str">
        <f>IF(sales24[[#This Row],[Age]]&gt;30,"young","adult")</f>
        <v>young</v>
      </c>
      <c r="L207" s="9" t="str" cm="1">
        <f t="array" ref="L207">_xlfn.IFS(sales24[[#This Row],[Age]]&lt;30,"young",sales24[[#This Row],[Age]]&gt;=50,"senior",sales24[[#This Row],[Age]]&gt;=30,"adult")</f>
        <v>senior</v>
      </c>
      <c r="M207" s="12" cm="1">
        <f t="array" ref="M207">_xlfn.IFS(sales24[[#This Row],[Product Category]]="Beauty",1,sales24[[#This Row],[Product Category]]="Clothing",2,sales24[[#This Row],[Product Category]]="Electronics",3)</f>
        <v>2</v>
      </c>
    </row>
    <row r="208" spans="1:13" x14ac:dyDescent="0.35">
      <c r="A208">
        <v>207</v>
      </c>
      <c r="B208" s="10">
        <v>45035</v>
      </c>
      <c r="C208" s="8" t="s">
        <v>219</v>
      </c>
      <c r="D208" s="11" t="s">
        <v>12</v>
      </c>
      <c r="E208" s="12">
        <v>42</v>
      </c>
      <c r="F208" s="11" t="s">
        <v>10</v>
      </c>
      <c r="G208" s="12">
        <v>2</v>
      </c>
      <c r="H208" s="9">
        <v>25</v>
      </c>
      <c r="I208" s="9">
        <f>sales24[[#This Row],[Quantity]]*sales24[[#This Row],[Price per Unit]]</f>
        <v>50</v>
      </c>
      <c r="J208" s="9">
        <f>sales24[[#This Row],[Total_Sales]]*$U$4</f>
        <v>0.75</v>
      </c>
      <c r="K208" s="9" t="str">
        <f>IF(sales24[[#This Row],[Age]]&gt;30,"young","adult")</f>
        <v>young</v>
      </c>
      <c r="L208" s="9" t="str" cm="1">
        <f t="array" ref="L208">_xlfn.IFS(sales24[[#This Row],[Age]]&lt;30,"young",sales24[[#This Row],[Age]]&gt;=50,"senior",sales24[[#This Row],[Age]]&gt;=30,"adult")</f>
        <v>adult</v>
      </c>
      <c r="M208" s="12" cm="1">
        <f t="array" ref="M208">_xlfn.IFS(sales24[[#This Row],[Product Category]]="Beauty",1,sales24[[#This Row],[Product Category]]="Clothing",2,sales24[[#This Row],[Product Category]]="Electronics",3)</f>
        <v>1</v>
      </c>
    </row>
    <row r="209" spans="1:13" x14ac:dyDescent="0.35">
      <c r="A209">
        <v>208</v>
      </c>
      <c r="B209" s="10">
        <v>45203</v>
      </c>
      <c r="C209" s="8" t="s">
        <v>220</v>
      </c>
      <c r="D209" s="11" t="s">
        <v>12</v>
      </c>
      <c r="E209" s="12">
        <v>34</v>
      </c>
      <c r="F209" s="11" t="s">
        <v>15</v>
      </c>
      <c r="G209" s="12">
        <v>4</v>
      </c>
      <c r="H209" s="9">
        <v>50</v>
      </c>
      <c r="I209" s="9">
        <f>sales24[[#This Row],[Quantity]]*sales24[[#This Row],[Price per Unit]]</f>
        <v>200</v>
      </c>
      <c r="J209" s="9">
        <f>sales24[[#This Row],[Total_Sales]]*$U$4</f>
        <v>3</v>
      </c>
      <c r="K209" s="9" t="str">
        <f>IF(sales24[[#This Row],[Age]]&gt;30,"young","adult")</f>
        <v>young</v>
      </c>
      <c r="L209" s="9" t="str" cm="1">
        <f t="array" ref="L209">_xlfn.IFS(sales24[[#This Row],[Age]]&lt;30,"young",sales24[[#This Row],[Age]]&gt;=50,"senior",sales24[[#This Row],[Age]]&gt;=30,"adult")</f>
        <v>adult</v>
      </c>
      <c r="M209" s="12" cm="1">
        <f t="array" ref="M209">_xlfn.IFS(sales24[[#This Row],[Product Category]]="Beauty",1,sales24[[#This Row],[Product Category]]="Clothing",2,sales24[[#This Row],[Product Category]]="Electronics",3)</f>
        <v>3</v>
      </c>
    </row>
    <row r="210" spans="1:13" x14ac:dyDescent="0.35">
      <c r="A210">
        <v>209</v>
      </c>
      <c r="B210" s="10">
        <v>45280</v>
      </c>
      <c r="C210" s="8" t="s">
        <v>221</v>
      </c>
      <c r="D210" s="11" t="s">
        <v>12</v>
      </c>
      <c r="E210" s="12">
        <v>30</v>
      </c>
      <c r="F210" s="11" t="s">
        <v>15</v>
      </c>
      <c r="G210" s="12">
        <v>4</v>
      </c>
      <c r="H210" s="9">
        <v>50</v>
      </c>
      <c r="I210" s="9">
        <f>sales24[[#This Row],[Quantity]]*sales24[[#This Row],[Price per Unit]]</f>
        <v>200</v>
      </c>
      <c r="J210" s="9">
        <f>sales24[[#This Row],[Total_Sales]]*$U$4</f>
        <v>3</v>
      </c>
      <c r="K210" s="9" t="str">
        <f>IF(sales24[[#This Row],[Age]]&gt;30,"young","adult")</f>
        <v>adult</v>
      </c>
      <c r="L210" s="9" t="str" cm="1">
        <f t="array" ref="L210">_xlfn.IFS(sales24[[#This Row],[Age]]&lt;30,"young",sales24[[#This Row],[Age]]&gt;=50,"senior",sales24[[#This Row],[Age]]&gt;=30,"adult")</f>
        <v>adult</v>
      </c>
      <c r="M210" s="12" cm="1">
        <f t="array" ref="M210">_xlfn.IFS(sales24[[#This Row],[Product Category]]="Beauty",1,sales24[[#This Row],[Product Category]]="Clothing",2,sales24[[#This Row],[Product Category]]="Electronics",3)</f>
        <v>3</v>
      </c>
    </row>
    <row r="211" spans="1:13" x14ac:dyDescent="0.35">
      <c r="A211">
        <v>210</v>
      </c>
      <c r="B211" s="10">
        <v>45029</v>
      </c>
      <c r="C211" s="8" t="s">
        <v>222</v>
      </c>
      <c r="D211" s="11" t="s">
        <v>9</v>
      </c>
      <c r="E211" s="12">
        <v>37</v>
      </c>
      <c r="F211" s="11" t="s">
        <v>15</v>
      </c>
      <c r="G211" s="12">
        <v>4</v>
      </c>
      <c r="H211" s="9">
        <v>50</v>
      </c>
      <c r="I211" s="9">
        <f>sales24[[#This Row],[Quantity]]*sales24[[#This Row],[Price per Unit]]</f>
        <v>200</v>
      </c>
      <c r="J211" s="9">
        <f>sales24[[#This Row],[Total_Sales]]*$U$4</f>
        <v>3</v>
      </c>
      <c r="K211" s="9" t="str">
        <f>IF(sales24[[#This Row],[Age]]&gt;30,"young","adult")</f>
        <v>young</v>
      </c>
      <c r="L211" s="9" t="str" cm="1">
        <f t="array" ref="L211">_xlfn.IFS(sales24[[#This Row],[Age]]&lt;30,"young",sales24[[#This Row],[Age]]&gt;=50,"senior",sales24[[#This Row],[Age]]&gt;=30,"adult")</f>
        <v>adult</v>
      </c>
      <c r="M211" s="12" cm="1">
        <f t="array" ref="M211">_xlfn.IFS(sales24[[#This Row],[Product Category]]="Beauty",1,sales24[[#This Row],[Product Category]]="Clothing",2,sales24[[#This Row],[Product Category]]="Electronics",3)</f>
        <v>3</v>
      </c>
    </row>
    <row r="212" spans="1:13" x14ac:dyDescent="0.35">
      <c r="A212">
        <v>211</v>
      </c>
      <c r="B212" s="10">
        <v>45292</v>
      </c>
      <c r="C212" s="8" t="s">
        <v>223</v>
      </c>
      <c r="D212" s="11" t="s">
        <v>9</v>
      </c>
      <c r="E212" s="12">
        <v>42</v>
      </c>
      <c r="F212" s="11" t="s">
        <v>10</v>
      </c>
      <c r="G212" s="12">
        <v>3</v>
      </c>
      <c r="H212" s="9">
        <v>500</v>
      </c>
      <c r="I212" s="9">
        <f>sales24[[#This Row],[Quantity]]*sales24[[#This Row],[Price per Unit]]</f>
        <v>1500</v>
      </c>
      <c r="J212" s="9">
        <f>sales24[[#This Row],[Total_Sales]]*$U$4</f>
        <v>22.5</v>
      </c>
      <c r="K212" s="9" t="str">
        <f>IF(sales24[[#This Row],[Age]]&gt;30,"young","adult")</f>
        <v>young</v>
      </c>
      <c r="L212" s="9" t="str" cm="1">
        <f t="array" ref="L212">_xlfn.IFS(sales24[[#This Row],[Age]]&lt;30,"young",sales24[[#This Row],[Age]]&gt;=50,"senior",sales24[[#This Row],[Age]]&gt;=30,"adult")</f>
        <v>adult</v>
      </c>
      <c r="M212" s="12" cm="1">
        <f t="array" ref="M212">_xlfn.IFS(sales24[[#This Row],[Product Category]]="Beauty",1,sales24[[#This Row],[Product Category]]="Clothing",2,sales24[[#This Row],[Product Category]]="Electronics",3)</f>
        <v>1</v>
      </c>
    </row>
    <row r="213" spans="1:13" x14ac:dyDescent="0.35">
      <c r="A213">
        <v>212</v>
      </c>
      <c r="B213" s="10">
        <v>45086</v>
      </c>
      <c r="C213" s="8" t="s">
        <v>224</v>
      </c>
      <c r="D213" s="11" t="s">
        <v>9</v>
      </c>
      <c r="E213" s="12">
        <v>21</v>
      </c>
      <c r="F213" s="11" t="s">
        <v>13</v>
      </c>
      <c r="G213" s="12">
        <v>3</v>
      </c>
      <c r="H213" s="9">
        <v>500</v>
      </c>
      <c r="I213" s="9">
        <f>sales24[[#This Row],[Quantity]]*sales24[[#This Row],[Price per Unit]]</f>
        <v>1500</v>
      </c>
      <c r="J213" s="9">
        <f>sales24[[#This Row],[Total_Sales]]*$U$4</f>
        <v>22.5</v>
      </c>
      <c r="K213" s="9" t="str">
        <f>IF(sales24[[#This Row],[Age]]&gt;30,"young","adult")</f>
        <v>adult</v>
      </c>
      <c r="L213" s="9" t="str" cm="1">
        <f t="array" ref="L213">_xlfn.IFS(sales24[[#This Row],[Age]]&lt;30,"young",sales24[[#This Row],[Age]]&gt;=50,"senior",sales24[[#This Row],[Age]]&gt;=30,"adult")</f>
        <v>young</v>
      </c>
      <c r="M213" s="12" cm="1">
        <f t="array" ref="M213">_xlfn.IFS(sales24[[#This Row],[Product Category]]="Beauty",1,sales24[[#This Row],[Product Category]]="Clothing",2,sales24[[#This Row],[Product Category]]="Electronics",3)</f>
        <v>2</v>
      </c>
    </row>
    <row r="214" spans="1:13" x14ac:dyDescent="0.35">
      <c r="A214">
        <v>213</v>
      </c>
      <c r="B214" s="10">
        <v>45131</v>
      </c>
      <c r="C214" s="8" t="s">
        <v>225</v>
      </c>
      <c r="D214" s="11" t="s">
        <v>9</v>
      </c>
      <c r="E214" s="12">
        <v>27</v>
      </c>
      <c r="F214" s="11" t="s">
        <v>10</v>
      </c>
      <c r="G214" s="12">
        <v>3</v>
      </c>
      <c r="H214" s="9">
        <v>500</v>
      </c>
      <c r="I214" s="9">
        <f>sales24[[#This Row],[Quantity]]*sales24[[#This Row],[Price per Unit]]</f>
        <v>1500</v>
      </c>
      <c r="J214" s="9">
        <f>sales24[[#This Row],[Total_Sales]]*$U$4</f>
        <v>22.5</v>
      </c>
      <c r="K214" s="9" t="str">
        <f>IF(sales24[[#This Row],[Age]]&gt;30,"young","adult")</f>
        <v>adult</v>
      </c>
      <c r="L214" s="9" t="str" cm="1">
        <f t="array" ref="L214">_xlfn.IFS(sales24[[#This Row],[Age]]&lt;30,"young",sales24[[#This Row],[Age]]&gt;=50,"senior",sales24[[#This Row],[Age]]&gt;=30,"adult")</f>
        <v>young</v>
      </c>
      <c r="M214" s="12" cm="1">
        <f t="array" ref="M214">_xlfn.IFS(sales24[[#This Row],[Product Category]]="Beauty",1,sales24[[#This Row],[Product Category]]="Clothing",2,sales24[[#This Row],[Product Category]]="Electronics",3)</f>
        <v>1</v>
      </c>
    </row>
    <row r="215" spans="1:13" x14ac:dyDescent="0.35">
      <c r="A215">
        <v>214</v>
      </c>
      <c r="B215" s="10">
        <v>45270</v>
      </c>
      <c r="C215" s="8" t="s">
        <v>226</v>
      </c>
      <c r="D215" s="11" t="s">
        <v>9</v>
      </c>
      <c r="E215" s="12">
        <v>20</v>
      </c>
      <c r="F215" s="11" t="s">
        <v>10</v>
      </c>
      <c r="G215" s="12">
        <v>2</v>
      </c>
      <c r="H215" s="9">
        <v>30</v>
      </c>
      <c r="I215" s="9">
        <f>sales24[[#This Row],[Quantity]]*sales24[[#This Row],[Price per Unit]]</f>
        <v>60</v>
      </c>
      <c r="J215" s="9">
        <f>sales24[[#This Row],[Total_Sales]]*$U$4</f>
        <v>0.89999999999999991</v>
      </c>
      <c r="K215" s="9" t="str">
        <f>IF(sales24[[#This Row],[Age]]&gt;30,"young","adult")</f>
        <v>adult</v>
      </c>
      <c r="L215" s="9" t="str" cm="1">
        <f t="array" ref="L215">_xlfn.IFS(sales24[[#This Row],[Age]]&lt;30,"young",sales24[[#This Row],[Age]]&gt;=50,"senior",sales24[[#This Row],[Age]]&gt;=30,"adult")</f>
        <v>young</v>
      </c>
      <c r="M215" s="12" cm="1">
        <f t="array" ref="M215">_xlfn.IFS(sales24[[#This Row],[Product Category]]="Beauty",1,sales24[[#This Row],[Product Category]]="Clothing",2,sales24[[#This Row],[Product Category]]="Electronics",3)</f>
        <v>1</v>
      </c>
    </row>
    <row r="216" spans="1:13" x14ac:dyDescent="0.35">
      <c r="A216">
        <v>215</v>
      </c>
      <c r="B216" s="10">
        <v>45259</v>
      </c>
      <c r="C216" s="8" t="s">
        <v>227</v>
      </c>
      <c r="D216" s="11" t="s">
        <v>9</v>
      </c>
      <c r="E216" s="12">
        <v>58</v>
      </c>
      <c r="F216" s="11" t="s">
        <v>13</v>
      </c>
      <c r="G216" s="12">
        <v>3</v>
      </c>
      <c r="H216" s="9">
        <v>500</v>
      </c>
      <c r="I216" s="9">
        <f>sales24[[#This Row],[Quantity]]*sales24[[#This Row],[Price per Unit]]</f>
        <v>1500</v>
      </c>
      <c r="J216" s="9">
        <f>sales24[[#This Row],[Total_Sales]]*$U$4</f>
        <v>22.5</v>
      </c>
      <c r="K216" s="9" t="str">
        <f>IF(sales24[[#This Row],[Age]]&gt;30,"young","adult")</f>
        <v>young</v>
      </c>
      <c r="L216" s="9" t="str" cm="1">
        <f t="array" ref="L216">_xlfn.IFS(sales24[[#This Row],[Age]]&lt;30,"young",sales24[[#This Row],[Age]]&gt;=50,"senior",sales24[[#This Row],[Age]]&gt;=30,"adult")</f>
        <v>senior</v>
      </c>
      <c r="M216" s="12" cm="1">
        <f t="array" ref="M216">_xlfn.IFS(sales24[[#This Row],[Product Category]]="Beauty",1,sales24[[#This Row],[Product Category]]="Clothing",2,sales24[[#This Row],[Product Category]]="Electronics",3)</f>
        <v>2</v>
      </c>
    </row>
    <row r="217" spans="1:13" x14ac:dyDescent="0.35">
      <c r="A217">
        <v>216</v>
      </c>
      <c r="B217" s="10">
        <v>45118</v>
      </c>
      <c r="C217" s="8" t="s">
        <v>228</v>
      </c>
      <c r="D217" s="11" t="s">
        <v>9</v>
      </c>
      <c r="E217" s="12">
        <v>62</v>
      </c>
      <c r="F217" s="11" t="s">
        <v>15</v>
      </c>
      <c r="G217" s="12">
        <v>2</v>
      </c>
      <c r="H217" s="9">
        <v>50</v>
      </c>
      <c r="I217" s="9">
        <f>sales24[[#This Row],[Quantity]]*sales24[[#This Row],[Price per Unit]]</f>
        <v>100</v>
      </c>
      <c r="J217" s="9">
        <f>sales24[[#This Row],[Total_Sales]]*$U$4</f>
        <v>1.5</v>
      </c>
      <c r="K217" s="9" t="str">
        <f>IF(sales24[[#This Row],[Age]]&gt;30,"young","adult")</f>
        <v>young</v>
      </c>
      <c r="L217" s="9" t="str" cm="1">
        <f t="array" ref="L217">_xlfn.IFS(sales24[[#This Row],[Age]]&lt;30,"young",sales24[[#This Row],[Age]]&gt;=50,"senior",sales24[[#This Row],[Age]]&gt;=30,"adult")</f>
        <v>senior</v>
      </c>
      <c r="M217" s="12" cm="1">
        <f t="array" ref="M217">_xlfn.IFS(sales24[[#This Row],[Product Category]]="Beauty",1,sales24[[#This Row],[Product Category]]="Clothing",2,sales24[[#This Row],[Product Category]]="Electronics",3)</f>
        <v>3</v>
      </c>
    </row>
    <row r="218" spans="1:13" x14ac:dyDescent="0.35">
      <c r="A218">
        <v>217</v>
      </c>
      <c r="B218" s="10">
        <v>45151</v>
      </c>
      <c r="C218" s="8" t="s">
        <v>229</v>
      </c>
      <c r="D218" s="11" t="s">
        <v>12</v>
      </c>
      <c r="E218" s="12">
        <v>35</v>
      </c>
      <c r="F218" s="11" t="s">
        <v>15</v>
      </c>
      <c r="G218" s="12">
        <v>4</v>
      </c>
      <c r="H218" s="9">
        <v>50</v>
      </c>
      <c r="I218" s="9">
        <f>sales24[[#This Row],[Quantity]]*sales24[[#This Row],[Price per Unit]]</f>
        <v>200</v>
      </c>
      <c r="J218" s="9">
        <f>sales24[[#This Row],[Total_Sales]]*$U$4</f>
        <v>3</v>
      </c>
      <c r="K218" s="9" t="str">
        <f>IF(sales24[[#This Row],[Age]]&gt;30,"young","adult")</f>
        <v>young</v>
      </c>
      <c r="L218" s="9" t="str" cm="1">
        <f t="array" ref="L218">_xlfn.IFS(sales24[[#This Row],[Age]]&lt;30,"young",sales24[[#This Row],[Age]]&gt;=50,"senior",sales24[[#This Row],[Age]]&gt;=30,"adult")</f>
        <v>adult</v>
      </c>
      <c r="M218" s="12" cm="1">
        <f t="array" ref="M218">_xlfn.IFS(sales24[[#This Row],[Product Category]]="Beauty",1,sales24[[#This Row],[Product Category]]="Clothing",2,sales24[[#This Row],[Product Category]]="Electronics",3)</f>
        <v>3</v>
      </c>
    </row>
    <row r="219" spans="1:13" x14ac:dyDescent="0.35">
      <c r="A219">
        <v>218</v>
      </c>
      <c r="B219" s="10">
        <v>45191</v>
      </c>
      <c r="C219" s="8" t="s">
        <v>230</v>
      </c>
      <c r="D219" s="11" t="s">
        <v>9</v>
      </c>
      <c r="E219" s="12">
        <v>64</v>
      </c>
      <c r="F219" s="11" t="s">
        <v>10</v>
      </c>
      <c r="G219" s="12">
        <v>3</v>
      </c>
      <c r="H219" s="9">
        <v>30</v>
      </c>
      <c r="I219" s="9">
        <f>sales24[[#This Row],[Quantity]]*sales24[[#This Row],[Price per Unit]]</f>
        <v>90</v>
      </c>
      <c r="J219" s="9">
        <f>sales24[[#This Row],[Total_Sales]]*$U$4</f>
        <v>1.3499999999999999</v>
      </c>
      <c r="K219" s="9" t="str">
        <f>IF(sales24[[#This Row],[Age]]&gt;30,"young","adult")</f>
        <v>young</v>
      </c>
      <c r="L219" s="9" t="str" cm="1">
        <f t="array" ref="L219">_xlfn.IFS(sales24[[#This Row],[Age]]&lt;30,"young",sales24[[#This Row],[Age]]&gt;=50,"senior",sales24[[#This Row],[Age]]&gt;=30,"adult")</f>
        <v>senior</v>
      </c>
      <c r="M219" s="12" cm="1">
        <f t="array" ref="M219">_xlfn.IFS(sales24[[#This Row],[Product Category]]="Beauty",1,sales24[[#This Row],[Product Category]]="Clothing",2,sales24[[#This Row],[Product Category]]="Electronics",3)</f>
        <v>1</v>
      </c>
    </row>
    <row r="220" spans="1:13" x14ac:dyDescent="0.35">
      <c r="A220">
        <v>219</v>
      </c>
      <c r="B220" s="10">
        <v>45158</v>
      </c>
      <c r="C220" s="8" t="s">
        <v>231</v>
      </c>
      <c r="D220" s="11" t="s">
        <v>12</v>
      </c>
      <c r="E220" s="12">
        <v>53</v>
      </c>
      <c r="F220" s="11" t="s">
        <v>15</v>
      </c>
      <c r="G220" s="12">
        <v>3</v>
      </c>
      <c r="H220" s="9">
        <v>30</v>
      </c>
      <c r="I220" s="9">
        <f>sales24[[#This Row],[Quantity]]*sales24[[#This Row],[Price per Unit]]</f>
        <v>90</v>
      </c>
      <c r="J220" s="9">
        <f>sales24[[#This Row],[Total_Sales]]*$U$4</f>
        <v>1.3499999999999999</v>
      </c>
      <c r="K220" s="9" t="str">
        <f>IF(sales24[[#This Row],[Age]]&gt;30,"young","adult")</f>
        <v>young</v>
      </c>
      <c r="L220" s="9" t="str" cm="1">
        <f t="array" ref="L220">_xlfn.IFS(sales24[[#This Row],[Age]]&lt;30,"young",sales24[[#This Row],[Age]]&gt;=50,"senior",sales24[[#This Row],[Age]]&gt;=30,"adult")</f>
        <v>senior</v>
      </c>
      <c r="M220" s="12" cm="1">
        <f t="array" ref="M220">_xlfn.IFS(sales24[[#This Row],[Product Category]]="Beauty",1,sales24[[#This Row],[Product Category]]="Clothing",2,sales24[[#This Row],[Product Category]]="Electronics",3)</f>
        <v>3</v>
      </c>
    </row>
    <row r="221" spans="1:13" x14ac:dyDescent="0.35">
      <c r="A221">
        <v>220</v>
      </c>
      <c r="B221" s="10">
        <v>44988</v>
      </c>
      <c r="C221" s="8" t="s">
        <v>232</v>
      </c>
      <c r="D221" s="11" t="s">
        <v>9</v>
      </c>
      <c r="E221" s="12">
        <v>64</v>
      </c>
      <c r="F221" s="11" t="s">
        <v>10</v>
      </c>
      <c r="G221" s="12">
        <v>1</v>
      </c>
      <c r="H221" s="9">
        <v>500</v>
      </c>
      <c r="I221" s="9">
        <f>sales24[[#This Row],[Quantity]]*sales24[[#This Row],[Price per Unit]]</f>
        <v>500</v>
      </c>
      <c r="J221" s="9">
        <f>sales24[[#This Row],[Total_Sales]]*$U$4</f>
        <v>7.5</v>
      </c>
      <c r="K221" s="9" t="str">
        <f>IF(sales24[[#This Row],[Age]]&gt;30,"young","adult")</f>
        <v>young</v>
      </c>
      <c r="L221" s="9" t="str" cm="1">
        <f t="array" ref="L221">_xlfn.IFS(sales24[[#This Row],[Age]]&lt;30,"young",sales24[[#This Row],[Age]]&gt;=50,"senior",sales24[[#This Row],[Age]]&gt;=30,"adult")</f>
        <v>senior</v>
      </c>
      <c r="M221" s="12" cm="1">
        <f t="array" ref="M221">_xlfn.IFS(sales24[[#This Row],[Product Category]]="Beauty",1,sales24[[#This Row],[Product Category]]="Clothing",2,sales24[[#This Row],[Product Category]]="Electronics",3)</f>
        <v>1</v>
      </c>
    </row>
    <row r="222" spans="1:13" x14ac:dyDescent="0.35">
      <c r="A222">
        <v>221</v>
      </c>
      <c r="B222" s="10">
        <v>45053</v>
      </c>
      <c r="C222" s="8" t="s">
        <v>233</v>
      </c>
      <c r="D222" s="11" t="s">
        <v>9</v>
      </c>
      <c r="E222" s="12">
        <v>39</v>
      </c>
      <c r="F222" s="11" t="s">
        <v>10</v>
      </c>
      <c r="G222" s="12">
        <v>2</v>
      </c>
      <c r="H222" s="9">
        <v>300</v>
      </c>
      <c r="I222" s="9">
        <f>sales24[[#This Row],[Quantity]]*sales24[[#This Row],[Price per Unit]]</f>
        <v>600</v>
      </c>
      <c r="J222" s="9">
        <f>sales24[[#This Row],[Total_Sales]]*$U$4</f>
        <v>9</v>
      </c>
      <c r="K222" s="9" t="str">
        <f>IF(sales24[[#This Row],[Age]]&gt;30,"young","adult")</f>
        <v>young</v>
      </c>
      <c r="L222" s="9" t="str" cm="1">
        <f t="array" ref="L222">_xlfn.IFS(sales24[[#This Row],[Age]]&lt;30,"young",sales24[[#This Row],[Age]]&gt;=50,"senior",sales24[[#This Row],[Age]]&gt;=30,"adult")</f>
        <v>adult</v>
      </c>
      <c r="M222" s="12" cm="1">
        <f t="array" ref="M222">_xlfn.IFS(sales24[[#This Row],[Product Category]]="Beauty",1,sales24[[#This Row],[Product Category]]="Clothing",2,sales24[[#This Row],[Product Category]]="Electronics",3)</f>
        <v>1</v>
      </c>
    </row>
    <row r="223" spans="1:13" x14ac:dyDescent="0.35">
      <c r="A223">
        <v>222</v>
      </c>
      <c r="B223" s="10">
        <v>45042</v>
      </c>
      <c r="C223" s="8" t="s">
        <v>234</v>
      </c>
      <c r="D223" s="11" t="s">
        <v>9</v>
      </c>
      <c r="E223" s="12">
        <v>51</v>
      </c>
      <c r="F223" s="11" t="s">
        <v>13</v>
      </c>
      <c r="G223" s="12">
        <v>4</v>
      </c>
      <c r="H223" s="9">
        <v>30</v>
      </c>
      <c r="I223" s="9">
        <f>sales24[[#This Row],[Quantity]]*sales24[[#This Row],[Price per Unit]]</f>
        <v>120</v>
      </c>
      <c r="J223" s="9">
        <f>sales24[[#This Row],[Total_Sales]]*$U$4</f>
        <v>1.7999999999999998</v>
      </c>
      <c r="K223" s="9" t="str">
        <f>IF(sales24[[#This Row],[Age]]&gt;30,"young","adult")</f>
        <v>young</v>
      </c>
      <c r="L223" s="9" t="str" cm="1">
        <f t="array" ref="L223">_xlfn.IFS(sales24[[#This Row],[Age]]&lt;30,"young",sales24[[#This Row],[Age]]&gt;=50,"senior",sales24[[#This Row],[Age]]&gt;=30,"adult")</f>
        <v>senior</v>
      </c>
      <c r="M223" s="12" cm="1">
        <f t="array" ref="M223">_xlfn.IFS(sales24[[#This Row],[Product Category]]="Beauty",1,sales24[[#This Row],[Product Category]]="Clothing",2,sales24[[#This Row],[Product Category]]="Electronics",3)</f>
        <v>2</v>
      </c>
    </row>
    <row r="224" spans="1:13" x14ac:dyDescent="0.35">
      <c r="A224">
        <v>223</v>
      </c>
      <c r="B224" s="10">
        <v>44959</v>
      </c>
      <c r="C224" s="8" t="s">
        <v>235</v>
      </c>
      <c r="D224" s="11" t="s">
        <v>12</v>
      </c>
      <c r="E224" s="12">
        <v>64</v>
      </c>
      <c r="F224" s="11" t="s">
        <v>13</v>
      </c>
      <c r="G224" s="12">
        <v>1</v>
      </c>
      <c r="H224" s="9">
        <v>25</v>
      </c>
      <c r="I224" s="9">
        <f>sales24[[#This Row],[Quantity]]*sales24[[#This Row],[Price per Unit]]</f>
        <v>25</v>
      </c>
      <c r="J224" s="9">
        <f>sales24[[#This Row],[Total_Sales]]*$U$4</f>
        <v>0.375</v>
      </c>
      <c r="K224" s="9" t="str">
        <f>IF(sales24[[#This Row],[Age]]&gt;30,"young","adult")</f>
        <v>young</v>
      </c>
      <c r="L224" s="9" t="str" cm="1">
        <f t="array" ref="L224">_xlfn.IFS(sales24[[#This Row],[Age]]&lt;30,"young",sales24[[#This Row],[Age]]&gt;=50,"senior",sales24[[#This Row],[Age]]&gt;=30,"adult")</f>
        <v>senior</v>
      </c>
      <c r="M224" s="12" cm="1">
        <f t="array" ref="M224">_xlfn.IFS(sales24[[#This Row],[Product Category]]="Beauty",1,sales24[[#This Row],[Product Category]]="Clothing",2,sales24[[#This Row],[Product Category]]="Electronics",3)</f>
        <v>2</v>
      </c>
    </row>
    <row r="225" spans="1:13" x14ac:dyDescent="0.35">
      <c r="A225">
        <v>224</v>
      </c>
      <c r="B225" s="10">
        <v>45100</v>
      </c>
      <c r="C225" s="8" t="s">
        <v>236</v>
      </c>
      <c r="D225" s="11" t="s">
        <v>12</v>
      </c>
      <c r="E225" s="12">
        <v>25</v>
      </c>
      <c r="F225" s="11" t="s">
        <v>13</v>
      </c>
      <c r="G225" s="12">
        <v>1</v>
      </c>
      <c r="H225" s="9">
        <v>50</v>
      </c>
      <c r="I225" s="9">
        <f>sales24[[#This Row],[Quantity]]*sales24[[#This Row],[Price per Unit]]</f>
        <v>50</v>
      </c>
      <c r="J225" s="9">
        <f>sales24[[#This Row],[Total_Sales]]*$U$4</f>
        <v>0.75</v>
      </c>
      <c r="K225" s="9" t="str">
        <f>IF(sales24[[#This Row],[Age]]&gt;30,"young","adult")</f>
        <v>adult</v>
      </c>
      <c r="L225" s="9" t="str" cm="1">
        <f t="array" ref="L225">_xlfn.IFS(sales24[[#This Row],[Age]]&lt;30,"young",sales24[[#This Row],[Age]]&gt;=50,"senior",sales24[[#This Row],[Age]]&gt;=30,"adult")</f>
        <v>young</v>
      </c>
      <c r="M225" s="12" cm="1">
        <f t="array" ref="M225">_xlfn.IFS(sales24[[#This Row],[Product Category]]="Beauty",1,sales24[[#This Row],[Product Category]]="Clothing",2,sales24[[#This Row],[Product Category]]="Electronics",3)</f>
        <v>2</v>
      </c>
    </row>
    <row r="226" spans="1:13" x14ac:dyDescent="0.35">
      <c r="A226">
        <v>225</v>
      </c>
      <c r="B226" s="10">
        <v>44937</v>
      </c>
      <c r="C226" s="8" t="s">
        <v>237</v>
      </c>
      <c r="D226" s="11" t="s">
        <v>12</v>
      </c>
      <c r="E226" s="12">
        <v>57</v>
      </c>
      <c r="F226" s="11" t="s">
        <v>10</v>
      </c>
      <c r="G226" s="12">
        <v>4</v>
      </c>
      <c r="H226" s="9">
        <v>25</v>
      </c>
      <c r="I226" s="9">
        <f>sales24[[#This Row],[Quantity]]*sales24[[#This Row],[Price per Unit]]</f>
        <v>100</v>
      </c>
      <c r="J226" s="9">
        <f>sales24[[#This Row],[Total_Sales]]*$U$4</f>
        <v>1.5</v>
      </c>
      <c r="K226" s="9" t="str">
        <f>IF(sales24[[#This Row],[Age]]&gt;30,"young","adult")</f>
        <v>young</v>
      </c>
      <c r="L226" s="9" t="str" cm="1">
        <f t="array" ref="L226">_xlfn.IFS(sales24[[#This Row],[Age]]&lt;30,"young",sales24[[#This Row],[Age]]&gt;=50,"senior",sales24[[#This Row],[Age]]&gt;=30,"adult")</f>
        <v>senior</v>
      </c>
      <c r="M226" s="12" cm="1">
        <f t="array" ref="M226">_xlfn.IFS(sales24[[#This Row],[Product Category]]="Beauty",1,sales24[[#This Row],[Product Category]]="Clothing",2,sales24[[#This Row],[Product Category]]="Electronics",3)</f>
        <v>1</v>
      </c>
    </row>
    <row r="227" spans="1:13" x14ac:dyDescent="0.35">
      <c r="A227">
        <v>226</v>
      </c>
      <c r="B227" s="10">
        <v>45228</v>
      </c>
      <c r="C227" s="8" t="s">
        <v>238</v>
      </c>
      <c r="D227" s="11" t="s">
        <v>12</v>
      </c>
      <c r="E227" s="12">
        <v>61</v>
      </c>
      <c r="F227" s="11" t="s">
        <v>13</v>
      </c>
      <c r="G227" s="12">
        <v>1</v>
      </c>
      <c r="H227" s="9">
        <v>50</v>
      </c>
      <c r="I227" s="9">
        <f>sales24[[#This Row],[Quantity]]*sales24[[#This Row],[Price per Unit]]</f>
        <v>50</v>
      </c>
      <c r="J227" s="9">
        <f>sales24[[#This Row],[Total_Sales]]*$U$4</f>
        <v>0.75</v>
      </c>
      <c r="K227" s="9" t="str">
        <f>IF(sales24[[#This Row],[Age]]&gt;30,"young","adult")</f>
        <v>young</v>
      </c>
      <c r="L227" s="9" t="str" cm="1">
        <f t="array" ref="L227">_xlfn.IFS(sales24[[#This Row],[Age]]&lt;30,"young",sales24[[#This Row],[Age]]&gt;=50,"senior",sales24[[#This Row],[Age]]&gt;=30,"adult")</f>
        <v>senior</v>
      </c>
      <c r="M227" s="12" cm="1">
        <f t="array" ref="M227">_xlfn.IFS(sales24[[#This Row],[Product Category]]="Beauty",1,sales24[[#This Row],[Product Category]]="Clothing",2,sales24[[#This Row],[Product Category]]="Electronics",3)</f>
        <v>2</v>
      </c>
    </row>
    <row r="228" spans="1:13" x14ac:dyDescent="0.35">
      <c r="A228">
        <v>227</v>
      </c>
      <c r="B228" s="10">
        <v>45210</v>
      </c>
      <c r="C228" s="8" t="s">
        <v>239</v>
      </c>
      <c r="D228" s="11" t="s">
        <v>9</v>
      </c>
      <c r="E228" s="12">
        <v>36</v>
      </c>
      <c r="F228" s="11" t="s">
        <v>15</v>
      </c>
      <c r="G228" s="12">
        <v>2</v>
      </c>
      <c r="H228" s="9">
        <v>50</v>
      </c>
      <c r="I228" s="9">
        <f>sales24[[#This Row],[Quantity]]*sales24[[#This Row],[Price per Unit]]</f>
        <v>100</v>
      </c>
      <c r="J228" s="9">
        <f>sales24[[#This Row],[Total_Sales]]*$U$4</f>
        <v>1.5</v>
      </c>
      <c r="K228" s="9" t="str">
        <f>IF(sales24[[#This Row],[Age]]&gt;30,"young","adult")</f>
        <v>young</v>
      </c>
      <c r="L228" s="9" t="str" cm="1">
        <f t="array" ref="L228">_xlfn.IFS(sales24[[#This Row],[Age]]&lt;30,"young",sales24[[#This Row],[Age]]&gt;=50,"senior",sales24[[#This Row],[Age]]&gt;=30,"adult")</f>
        <v>adult</v>
      </c>
      <c r="M228" s="12" cm="1">
        <f t="array" ref="M228">_xlfn.IFS(sales24[[#This Row],[Product Category]]="Beauty",1,sales24[[#This Row],[Product Category]]="Clothing",2,sales24[[#This Row],[Product Category]]="Electronics",3)</f>
        <v>3</v>
      </c>
    </row>
    <row r="229" spans="1:13" x14ac:dyDescent="0.35">
      <c r="A229">
        <v>228</v>
      </c>
      <c r="B229" s="10">
        <v>45044</v>
      </c>
      <c r="C229" s="8" t="s">
        <v>240</v>
      </c>
      <c r="D229" s="11" t="s">
        <v>12</v>
      </c>
      <c r="E229" s="12">
        <v>59</v>
      </c>
      <c r="F229" s="11" t="s">
        <v>15</v>
      </c>
      <c r="G229" s="12">
        <v>2</v>
      </c>
      <c r="H229" s="9">
        <v>30</v>
      </c>
      <c r="I229" s="9">
        <f>sales24[[#This Row],[Quantity]]*sales24[[#This Row],[Price per Unit]]</f>
        <v>60</v>
      </c>
      <c r="J229" s="9">
        <f>sales24[[#This Row],[Total_Sales]]*$U$4</f>
        <v>0.89999999999999991</v>
      </c>
      <c r="K229" s="9" t="str">
        <f>IF(sales24[[#This Row],[Age]]&gt;30,"young","adult")</f>
        <v>young</v>
      </c>
      <c r="L229" s="9" t="str" cm="1">
        <f t="array" ref="L229">_xlfn.IFS(sales24[[#This Row],[Age]]&lt;30,"young",sales24[[#This Row],[Age]]&gt;=50,"senior",sales24[[#This Row],[Age]]&gt;=30,"adult")</f>
        <v>senior</v>
      </c>
      <c r="M229" s="12" cm="1">
        <f t="array" ref="M229">_xlfn.IFS(sales24[[#This Row],[Product Category]]="Beauty",1,sales24[[#This Row],[Product Category]]="Clothing",2,sales24[[#This Row],[Product Category]]="Electronics",3)</f>
        <v>3</v>
      </c>
    </row>
    <row r="230" spans="1:13" x14ac:dyDescent="0.35">
      <c r="A230">
        <v>229</v>
      </c>
      <c r="B230" s="10">
        <v>45228</v>
      </c>
      <c r="C230" s="8" t="s">
        <v>241</v>
      </c>
      <c r="D230" s="11" t="s">
        <v>9</v>
      </c>
      <c r="E230" s="12">
        <v>58</v>
      </c>
      <c r="F230" s="11" t="s">
        <v>10</v>
      </c>
      <c r="G230" s="12">
        <v>3</v>
      </c>
      <c r="H230" s="9">
        <v>30</v>
      </c>
      <c r="I230" s="9">
        <f>sales24[[#This Row],[Quantity]]*sales24[[#This Row],[Price per Unit]]</f>
        <v>90</v>
      </c>
      <c r="J230" s="9">
        <f>sales24[[#This Row],[Total_Sales]]*$U$4</f>
        <v>1.3499999999999999</v>
      </c>
      <c r="K230" s="9" t="str">
        <f>IF(sales24[[#This Row],[Age]]&gt;30,"young","adult")</f>
        <v>young</v>
      </c>
      <c r="L230" s="9" t="str" cm="1">
        <f t="array" ref="L230">_xlfn.IFS(sales24[[#This Row],[Age]]&lt;30,"young",sales24[[#This Row],[Age]]&gt;=50,"senior",sales24[[#This Row],[Age]]&gt;=30,"adult")</f>
        <v>senior</v>
      </c>
      <c r="M230" s="12" cm="1">
        <f t="array" ref="M230">_xlfn.IFS(sales24[[#This Row],[Product Category]]="Beauty",1,sales24[[#This Row],[Product Category]]="Clothing",2,sales24[[#This Row],[Product Category]]="Electronics",3)</f>
        <v>1</v>
      </c>
    </row>
    <row r="231" spans="1:13" x14ac:dyDescent="0.35">
      <c r="A231">
        <v>230</v>
      </c>
      <c r="B231" s="10">
        <v>45039</v>
      </c>
      <c r="C231" s="8" t="s">
        <v>242</v>
      </c>
      <c r="D231" s="11" t="s">
        <v>9</v>
      </c>
      <c r="E231" s="12">
        <v>54</v>
      </c>
      <c r="F231" s="11" t="s">
        <v>10</v>
      </c>
      <c r="G231" s="12">
        <v>1</v>
      </c>
      <c r="H231" s="9">
        <v>25</v>
      </c>
      <c r="I231" s="9">
        <f>sales24[[#This Row],[Quantity]]*sales24[[#This Row],[Price per Unit]]</f>
        <v>25</v>
      </c>
      <c r="J231" s="9">
        <f>sales24[[#This Row],[Total_Sales]]*$U$4</f>
        <v>0.375</v>
      </c>
      <c r="K231" s="9" t="str">
        <f>IF(sales24[[#This Row],[Age]]&gt;30,"young","adult")</f>
        <v>young</v>
      </c>
      <c r="L231" s="9" t="str" cm="1">
        <f t="array" ref="L231">_xlfn.IFS(sales24[[#This Row],[Age]]&lt;30,"young",sales24[[#This Row],[Age]]&gt;=50,"senior",sales24[[#This Row],[Age]]&gt;=30,"adult")</f>
        <v>senior</v>
      </c>
      <c r="M231" s="12" cm="1">
        <f t="array" ref="M231">_xlfn.IFS(sales24[[#This Row],[Product Category]]="Beauty",1,sales24[[#This Row],[Product Category]]="Clothing",2,sales24[[#This Row],[Product Category]]="Electronics",3)</f>
        <v>1</v>
      </c>
    </row>
    <row r="232" spans="1:13" x14ac:dyDescent="0.35">
      <c r="A232">
        <v>231</v>
      </c>
      <c r="B232" s="10">
        <v>44930</v>
      </c>
      <c r="C232" s="8" t="s">
        <v>243</v>
      </c>
      <c r="D232" s="11" t="s">
        <v>12</v>
      </c>
      <c r="E232" s="12">
        <v>23</v>
      </c>
      <c r="F232" s="11" t="s">
        <v>13</v>
      </c>
      <c r="G232" s="12">
        <v>3</v>
      </c>
      <c r="H232" s="9">
        <v>50</v>
      </c>
      <c r="I232" s="9">
        <f>sales24[[#This Row],[Quantity]]*sales24[[#This Row],[Price per Unit]]</f>
        <v>150</v>
      </c>
      <c r="J232" s="9">
        <f>sales24[[#This Row],[Total_Sales]]*$U$4</f>
        <v>2.25</v>
      </c>
      <c r="K232" s="9" t="str">
        <f>IF(sales24[[#This Row],[Age]]&gt;30,"young","adult")</f>
        <v>adult</v>
      </c>
      <c r="L232" s="9" t="str" cm="1">
        <f t="array" ref="L232">_xlfn.IFS(sales24[[#This Row],[Age]]&lt;30,"young",sales24[[#This Row],[Age]]&gt;=50,"senior",sales24[[#This Row],[Age]]&gt;=30,"adult")</f>
        <v>young</v>
      </c>
      <c r="M232" s="12" cm="1">
        <f t="array" ref="M232">_xlfn.IFS(sales24[[#This Row],[Product Category]]="Beauty",1,sales24[[#This Row],[Product Category]]="Clothing",2,sales24[[#This Row],[Product Category]]="Electronics",3)</f>
        <v>2</v>
      </c>
    </row>
    <row r="233" spans="1:13" x14ac:dyDescent="0.35">
      <c r="A233">
        <v>232</v>
      </c>
      <c r="B233" s="10">
        <v>44963</v>
      </c>
      <c r="C233" s="8" t="s">
        <v>244</v>
      </c>
      <c r="D233" s="11" t="s">
        <v>12</v>
      </c>
      <c r="E233" s="12">
        <v>43</v>
      </c>
      <c r="F233" s="11" t="s">
        <v>10</v>
      </c>
      <c r="G233" s="12">
        <v>1</v>
      </c>
      <c r="H233" s="9">
        <v>25</v>
      </c>
      <c r="I233" s="9">
        <f>sales24[[#This Row],[Quantity]]*sales24[[#This Row],[Price per Unit]]</f>
        <v>25</v>
      </c>
      <c r="J233" s="9">
        <f>sales24[[#This Row],[Total_Sales]]*$U$4</f>
        <v>0.375</v>
      </c>
      <c r="K233" s="9" t="str">
        <f>IF(sales24[[#This Row],[Age]]&gt;30,"young","adult")</f>
        <v>young</v>
      </c>
      <c r="L233" s="9" t="str" cm="1">
        <f t="array" ref="L233">_xlfn.IFS(sales24[[#This Row],[Age]]&lt;30,"young",sales24[[#This Row],[Age]]&gt;=50,"senior",sales24[[#This Row],[Age]]&gt;=30,"adult")</f>
        <v>adult</v>
      </c>
      <c r="M233" s="12" cm="1">
        <f t="array" ref="M233">_xlfn.IFS(sales24[[#This Row],[Product Category]]="Beauty",1,sales24[[#This Row],[Product Category]]="Clothing",2,sales24[[#This Row],[Product Category]]="Electronics",3)</f>
        <v>1</v>
      </c>
    </row>
    <row r="234" spans="1:13" x14ac:dyDescent="0.35">
      <c r="A234">
        <v>233</v>
      </c>
      <c r="B234" s="10">
        <v>45289</v>
      </c>
      <c r="C234" s="8" t="s">
        <v>245</v>
      </c>
      <c r="D234" s="11" t="s">
        <v>12</v>
      </c>
      <c r="E234" s="12">
        <v>51</v>
      </c>
      <c r="F234" s="11" t="s">
        <v>10</v>
      </c>
      <c r="G234" s="12">
        <v>2</v>
      </c>
      <c r="H234" s="9">
        <v>300</v>
      </c>
      <c r="I234" s="9">
        <f>sales24[[#This Row],[Quantity]]*sales24[[#This Row],[Price per Unit]]</f>
        <v>600</v>
      </c>
      <c r="J234" s="9">
        <f>sales24[[#This Row],[Total_Sales]]*$U$4</f>
        <v>9</v>
      </c>
      <c r="K234" s="9" t="str">
        <f>IF(sales24[[#This Row],[Age]]&gt;30,"young","adult")</f>
        <v>young</v>
      </c>
      <c r="L234" s="9" t="str" cm="1">
        <f t="array" ref="L234">_xlfn.IFS(sales24[[#This Row],[Age]]&lt;30,"young",sales24[[#This Row],[Age]]&gt;=50,"senior",sales24[[#This Row],[Age]]&gt;=30,"adult")</f>
        <v>senior</v>
      </c>
      <c r="M234" s="12" cm="1">
        <f t="array" ref="M234">_xlfn.IFS(sales24[[#This Row],[Product Category]]="Beauty",1,sales24[[#This Row],[Product Category]]="Clothing",2,sales24[[#This Row],[Product Category]]="Electronics",3)</f>
        <v>1</v>
      </c>
    </row>
    <row r="235" spans="1:13" x14ac:dyDescent="0.35">
      <c r="A235">
        <v>234</v>
      </c>
      <c r="B235" s="10">
        <v>45250</v>
      </c>
      <c r="C235" s="8" t="s">
        <v>246</v>
      </c>
      <c r="D235" s="11" t="s">
        <v>12</v>
      </c>
      <c r="E235" s="12">
        <v>62</v>
      </c>
      <c r="F235" s="11" t="s">
        <v>15</v>
      </c>
      <c r="G235" s="12">
        <v>2</v>
      </c>
      <c r="H235" s="9">
        <v>25</v>
      </c>
      <c r="I235" s="9">
        <f>sales24[[#This Row],[Quantity]]*sales24[[#This Row],[Price per Unit]]</f>
        <v>50</v>
      </c>
      <c r="J235" s="9">
        <f>sales24[[#This Row],[Total_Sales]]*$U$4</f>
        <v>0.75</v>
      </c>
      <c r="K235" s="9" t="str">
        <f>IF(sales24[[#This Row],[Age]]&gt;30,"young","adult")</f>
        <v>young</v>
      </c>
      <c r="L235" s="9" t="str" cm="1">
        <f t="array" ref="L235">_xlfn.IFS(sales24[[#This Row],[Age]]&lt;30,"young",sales24[[#This Row],[Age]]&gt;=50,"senior",sales24[[#This Row],[Age]]&gt;=30,"adult")</f>
        <v>senior</v>
      </c>
      <c r="M235" s="12" cm="1">
        <f t="array" ref="M235">_xlfn.IFS(sales24[[#This Row],[Product Category]]="Beauty",1,sales24[[#This Row],[Product Category]]="Clothing",2,sales24[[#This Row],[Product Category]]="Electronics",3)</f>
        <v>3</v>
      </c>
    </row>
    <row r="236" spans="1:13" x14ac:dyDescent="0.35">
      <c r="A236">
        <v>235</v>
      </c>
      <c r="B236" s="10">
        <v>44957</v>
      </c>
      <c r="C236" s="8" t="s">
        <v>247</v>
      </c>
      <c r="D236" s="11" t="s">
        <v>12</v>
      </c>
      <c r="E236" s="12">
        <v>23</v>
      </c>
      <c r="F236" s="11" t="s">
        <v>15</v>
      </c>
      <c r="G236" s="12">
        <v>2</v>
      </c>
      <c r="H236" s="9">
        <v>500</v>
      </c>
      <c r="I236" s="9">
        <f>sales24[[#This Row],[Quantity]]*sales24[[#This Row],[Price per Unit]]</f>
        <v>1000</v>
      </c>
      <c r="J236" s="9">
        <f>sales24[[#This Row],[Total_Sales]]*$U$4</f>
        <v>15</v>
      </c>
      <c r="K236" s="9" t="str">
        <f>IF(sales24[[#This Row],[Age]]&gt;30,"young","adult")</f>
        <v>adult</v>
      </c>
      <c r="L236" s="9" t="str" cm="1">
        <f t="array" ref="L236">_xlfn.IFS(sales24[[#This Row],[Age]]&lt;30,"young",sales24[[#This Row],[Age]]&gt;=50,"senior",sales24[[#This Row],[Age]]&gt;=30,"adult")</f>
        <v>young</v>
      </c>
      <c r="M236" s="12" cm="1">
        <f t="array" ref="M236">_xlfn.IFS(sales24[[#This Row],[Product Category]]="Beauty",1,sales24[[#This Row],[Product Category]]="Clothing",2,sales24[[#This Row],[Product Category]]="Electronics",3)</f>
        <v>3</v>
      </c>
    </row>
    <row r="237" spans="1:13" x14ac:dyDescent="0.35">
      <c r="A237">
        <v>236</v>
      </c>
      <c r="B237" s="10">
        <v>45044</v>
      </c>
      <c r="C237" s="8" t="s">
        <v>248</v>
      </c>
      <c r="D237" s="11" t="s">
        <v>12</v>
      </c>
      <c r="E237" s="12">
        <v>54</v>
      </c>
      <c r="F237" s="11" t="s">
        <v>13</v>
      </c>
      <c r="G237" s="12">
        <v>1</v>
      </c>
      <c r="H237" s="9">
        <v>25</v>
      </c>
      <c r="I237" s="9">
        <f>sales24[[#This Row],[Quantity]]*sales24[[#This Row],[Price per Unit]]</f>
        <v>25</v>
      </c>
      <c r="J237" s="9">
        <f>sales24[[#This Row],[Total_Sales]]*$U$4</f>
        <v>0.375</v>
      </c>
      <c r="K237" s="9" t="str">
        <f>IF(sales24[[#This Row],[Age]]&gt;30,"young","adult")</f>
        <v>young</v>
      </c>
      <c r="L237" s="9" t="str" cm="1">
        <f t="array" ref="L237">_xlfn.IFS(sales24[[#This Row],[Age]]&lt;30,"young",sales24[[#This Row],[Age]]&gt;=50,"senior",sales24[[#This Row],[Age]]&gt;=30,"adult")</f>
        <v>senior</v>
      </c>
      <c r="M237" s="12" cm="1">
        <f t="array" ref="M237">_xlfn.IFS(sales24[[#This Row],[Product Category]]="Beauty",1,sales24[[#This Row],[Product Category]]="Clothing",2,sales24[[#This Row],[Product Category]]="Electronics",3)</f>
        <v>2</v>
      </c>
    </row>
    <row r="238" spans="1:13" x14ac:dyDescent="0.35">
      <c r="A238">
        <v>237</v>
      </c>
      <c r="B238" s="10">
        <v>44961</v>
      </c>
      <c r="C238" s="8" t="s">
        <v>249</v>
      </c>
      <c r="D238" s="11" t="s">
        <v>12</v>
      </c>
      <c r="E238" s="12">
        <v>50</v>
      </c>
      <c r="F238" s="11" t="s">
        <v>10</v>
      </c>
      <c r="G238" s="12">
        <v>2</v>
      </c>
      <c r="H238" s="9">
        <v>500</v>
      </c>
      <c r="I238" s="9">
        <f>sales24[[#This Row],[Quantity]]*sales24[[#This Row],[Price per Unit]]</f>
        <v>1000</v>
      </c>
      <c r="J238" s="9">
        <f>sales24[[#This Row],[Total_Sales]]*$U$4</f>
        <v>15</v>
      </c>
      <c r="K238" s="9" t="str">
        <f>IF(sales24[[#This Row],[Age]]&gt;30,"young","adult")</f>
        <v>young</v>
      </c>
      <c r="L238" s="9" t="str" cm="1">
        <f t="array" ref="L238">_xlfn.IFS(sales24[[#This Row],[Age]]&lt;30,"young",sales24[[#This Row],[Age]]&gt;=50,"senior",sales24[[#This Row],[Age]]&gt;=30,"adult")</f>
        <v>senior</v>
      </c>
      <c r="M238" s="12" cm="1">
        <f t="array" ref="M238">_xlfn.IFS(sales24[[#This Row],[Product Category]]="Beauty",1,sales24[[#This Row],[Product Category]]="Clothing",2,sales24[[#This Row],[Product Category]]="Electronics",3)</f>
        <v>1</v>
      </c>
    </row>
    <row r="239" spans="1:13" x14ac:dyDescent="0.35">
      <c r="A239">
        <v>238</v>
      </c>
      <c r="B239" s="10">
        <v>44943</v>
      </c>
      <c r="C239" s="8" t="s">
        <v>250</v>
      </c>
      <c r="D239" s="11" t="s">
        <v>12</v>
      </c>
      <c r="E239" s="12">
        <v>39</v>
      </c>
      <c r="F239" s="11" t="s">
        <v>10</v>
      </c>
      <c r="G239" s="12">
        <v>1</v>
      </c>
      <c r="H239" s="9">
        <v>500</v>
      </c>
      <c r="I239" s="9">
        <f>sales24[[#This Row],[Quantity]]*sales24[[#This Row],[Price per Unit]]</f>
        <v>500</v>
      </c>
      <c r="J239" s="9">
        <f>sales24[[#This Row],[Total_Sales]]*$U$4</f>
        <v>7.5</v>
      </c>
      <c r="K239" s="9" t="str">
        <f>IF(sales24[[#This Row],[Age]]&gt;30,"young","adult")</f>
        <v>young</v>
      </c>
      <c r="L239" s="9" t="str" cm="1">
        <f t="array" ref="L239">_xlfn.IFS(sales24[[#This Row],[Age]]&lt;30,"young",sales24[[#This Row],[Age]]&gt;=50,"senior",sales24[[#This Row],[Age]]&gt;=30,"adult")</f>
        <v>adult</v>
      </c>
      <c r="M239" s="12" cm="1">
        <f t="array" ref="M239">_xlfn.IFS(sales24[[#This Row],[Product Category]]="Beauty",1,sales24[[#This Row],[Product Category]]="Clothing",2,sales24[[#This Row],[Product Category]]="Electronics",3)</f>
        <v>1</v>
      </c>
    </row>
    <row r="240" spans="1:13" x14ac:dyDescent="0.35">
      <c r="A240">
        <v>239</v>
      </c>
      <c r="B240" s="10">
        <v>45096</v>
      </c>
      <c r="C240" s="8" t="s">
        <v>251</v>
      </c>
      <c r="D240" s="11" t="s">
        <v>9</v>
      </c>
      <c r="E240" s="12">
        <v>38</v>
      </c>
      <c r="F240" s="11" t="s">
        <v>15</v>
      </c>
      <c r="G240" s="12">
        <v>3</v>
      </c>
      <c r="H240" s="9">
        <v>500</v>
      </c>
      <c r="I240" s="9">
        <f>sales24[[#This Row],[Quantity]]*sales24[[#This Row],[Price per Unit]]</f>
        <v>1500</v>
      </c>
      <c r="J240" s="9">
        <f>sales24[[#This Row],[Total_Sales]]*$U$4</f>
        <v>22.5</v>
      </c>
      <c r="K240" s="9" t="str">
        <f>IF(sales24[[#This Row],[Age]]&gt;30,"young","adult")</f>
        <v>young</v>
      </c>
      <c r="L240" s="9" t="str" cm="1">
        <f t="array" ref="L240">_xlfn.IFS(sales24[[#This Row],[Age]]&lt;30,"young",sales24[[#This Row],[Age]]&gt;=50,"senior",sales24[[#This Row],[Age]]&gt;=30,"adult")</f>
        <v>adult</v>
      </c>
      <c r="M240" s="12" cm="1">
        <f t="array" ref="M240">_xlfn.IFS(sales24[[#This Row],[Product Category]]="Beauty",1,sales24[[#This Row],[Product Category]]="Clothing",2,sales24[[#This Row],[Product Category]]="Electronics",3)</f>
        <v>3</v>
      </c>
    </row>
    <row r="241" spans="1:13" x14ac:dyDescent="0.35">
      <c r="A241">
        <v>240</v>
      </c>
      <c r="B241" s="10">
        <v>44963</v>
      </c>
      <c r="C241" s="8" t="s">
        <v>252</v>
      </c>
      <c r="D241" s="11" t="s">
        <v>12</v>
      </c>
      <c r="E241" s="12">
        <v>23</v>
      </c>
      <c r="F241" s="11" t="s">
        <v>10</v>
      </c>
      <c r="G241" s="12">
        <v>1</v>
      </c>
      <c r="H241" s="9">
        <v>300</v>
      </c>
      <c r="I241" s="9">
        <f>sales24[[#This Row],[Quantity]]*sales24[[#This Row],[Price per Unit]]</f>
        <v>300</v>
      </c>
      <c r="J241" s="9">
        <f>sales24[[#This Row],[Total_Sales]]*$U$4</f>
        <v>4.5</v>
      </c>
      <c r="K241" s="9" t="str">
        <f>IF(sales24[[#This Row],[Age]]&gt;30,"young","adult")</f>
        <v>adult</v>
      </c>
      <c r="L241" s="9" t="str" cm="1">
        <f t="array" ref="L241">_xlfn.IFS(sales24[[#This Row],[Age]]&lt;30,"young",sales24[[#This Row],[Age]]&gt;=50,"senior",sales24[[#This Row],[Age]]&gt;=30,"adult")</f>
        <v>young</v>
      </c>
      <c r="M241" s="12" cm="1">
        <f t="array" ref="M241">_xlfn.IFS(sales24[[#This Row],[Product Category]]="Beauty",1,sales24[[#This Row],[Product Category]]="Clothing",2,sales24[[#This Row],[Product Category]]="Electronics",3)</f>
        <v>1</v>
      </c>
    </row>
    <row r="242" spans="1:13" x14ac:dyDescent="0.35">
      <c r="A242">
        <v>241</v>
      </c>
      <c r="B242" s="10">
        <v>45190</v>
      </c>
      <c r="C242" s="8" t="s">
        <v>253</v>
      </c>
      <c r="D242" s="11" t="s">
        <v>12</v>
      </c>
      <c r="E242" s="12">
        <v>23</v>
      </c>
      <c r="F242" s="11" t="s">
        <v>15</v>
      </c>
      <c r="G242" s="12">
        <v>3</v>
      </c>
      <c r="H242" s="9">
        <v>25</v>
      </c>
      <c r="I242" s="9">
        <f>sales24[[#This Row],[Quantity]]*sales24[[#This Row],[Price per Unit]]</f>
        <v>75</v>
      </c>
      <c r="J242" s="9">
        <f>sales24[[#This Row],[Total_Sales]]*$U$4</f>
        <v>1.125</v>
      </c>
      <c r="K242" s="9" t="str">
        <f>IF(sales24[[#This Row],[Age]]&gt;30,"young","adult")</f>
        <v>adult</v>
      </c>
      <c r="L242" s="9" t="str" cm="1">
        <f t="array" ref="L242">_xlfn.IFS(sales24[[#This Row],[Age]]&lt;30,"young",sales24[[#This Row],[Age]]&gt;=50,"senior",sales24[[#This Row],[Age]]&gt;=30,"adult")</f>
        <v>young</v>
      </c>
      <c r="M242" s="12" cm="1">
        <f t="array" ref="M242">_xlfn.IFS(sales24[[#This Row],[Product Category]]="Beauty",1,sales24[[#This Row],[Product Category]]="Clothing",2,sales24[[#This Row],[Product Category]]="Electronics",3)</f>
        <v>3</v>
      </c>
    </row>
    <row r="243" spans="1:13" x14ac:dyDescent="0.35">
      <c r="A243">
        <v>242</v>
      </c>
      <c r="B243" s="10">
        <v>45048</v>
      </c>
      <c r="C243" s="8" t="s">
        <v>254</v>
      </c>
      <c r="D243" s="11" t="s">
        <v>9</v>
      </c>
      <c r="E243" s="12">
        <v>21</v>
      </c>
      <c r="F243" s="11" t="s">
        <v>13</v>
      </c>
      <c r="G243" s="12">
        <v>1</v>
      </c>
      <c r="H243" s="9">
        <v>25</v>
      </c>
      <c r="I243" s="9">
        <f>sales24[[#This Row],[Quantity]]*sales24[[#This Row],[Price per Unit]]</f>
        <v>25</v>
      </c>
      <c r="J243" s="9">
        <f>sales24[[#This Row],[Total_Sales]]*$U$4</f>
        <v>0.375</v>
      </c>
      <c r="K243" s="9" t="str">
        <f>IF(sales24[[#This Row],[Age]]&gt;30,"young","adult")</f>
        <v>adult</v>
      </c>
      <c r="L243" s="9" t="str" cm="1">
        <f t="array" ref="L243">_xlfn.IFS(sales24[[#This Row],[Age]]&lt;30,"young",sales24[[#This Row],[Age]]&gt;=50,"senior",sales24[[#This Row],[Age]]&gt;=30,"adult")</f>
        <v>young</v>
      </c>
      <c r="M243" s="12" cm="1">
        <f t="array" ref="M243">_xlfn.IFS(sales24[[#This Row],[Product Category]]="Beauty",1,sales24[[#This Row],[Product Category]]="Clothing",2,sales24[[#This Row],[Product Category]]="Electronics",3)</f>
        <v>2</v>
      </c>
    </row>
    <row r="244" spans="1:13" x14ac:dyDescent="0.35">
      <c r="A244">
        <v>243</v>
      </c>
      <c r="B244" s="10">
        <v>45069</v>
      </c>
      <c r="C244" s="8" t="s">
        <v>255</v>
      </c>
      <c r="D244" s="11" t="s">
        <v>12</v>
      </c>
      <c r="E244" s="12">
        <v>47</v>
      </c>
      <c r="F244" s="11" t="s">
        <v>15</v>
      </c>
      <c r="G244" s="12">
        <v>3</v>
      </c>
      <c r="H244" s="9">
        <v>300</v>
      </c>
      <c r="I244" s="9">
        <f>sales24[[#This Row],[Quantity]]*sales24[[#This Row],[Price per Unit]]</f>
        <v>900</v>
      </c>
      <c r="J244" s="9">
        <f>sales24[[#This Row],[Total_Sales]]*$U$4</f>
        <v>13.5</v>
      </c>
      <c r="K244" s="9" t="str">
        <f>IF(sales24[[#This Row],[Age]]&gt;30,"young","adult")</f>
        <v>young</v>
      </c>
      <c r="L244" s="9" t="str" cm="1">
        <f t="array" ref="L244">_xlfn.IFS(sales24[[#This Row],[Age]]&lt;30,"young",sales24[[#This Row],[Age]]&gt;=50,"senior",sales24[[#This Row],[Age]]&gt;=30,"adult")</f>
        <v>adult</v>
      </c>
      <c r="M244" s="12" cm="1">
        <f t="array" ref="M244">_xlfn.IFS(sales24[[#This Row],[Product Category]]="Beauty",1,sales24[[#This Row],[Product Category]]="Clothing",2,sales24[[#This Row],[Product Category]]="Electronics",3)</f>
        <v>3</v>
      </c>
    </row>
    <row r="245" spans="1:13" x14ac:dyDescent="0.35">
      <c r="A245">
        <v>244</v>
      </c>
      <c r="B245" s="10">
        <v>45269</v>
      </c>
      <c r="C245" s="8" t="s">
        <v>256</v>
      </c>
      <c r="D245" s="11" t="s">
        <v>9</v>
      </c>
      <c r="E245" s="12">
        <v>28</v>
      </c>
      <c r="F245" s="11" t="s">
        <v>10</v>
      </c>
      <c r="G245" s="12">
        <v>2</v>
      </c>
      <c r="H245" s="9">
        <v>50</v>
      </c>
      <c r="I245" s="9">
        <f>sales24[[#This Row],[Quantity]]*sales24[[#This Row],[Price per Unit]]</f>
        <v>100</v>
      </c>
      <c r="J245" s="9">
        <f>sales24[[#This Row],[Total_Sales]]*$U$4</f>
        <v>1.5</v>
      </c>
      <c r="K245" s="9" t="str">
        <f>IF(sales24[[#This Row],[Age]]&gt;30,"young","adult")</f>
        <v>adult</v>
      </c>
      <c r="L245" s="9" t="str" cm="1">
        <f t="array" ref="L245">_xlfn.IFS(sales24[[#This Row],[Age]]&lt;30,"young",sales24[[#This Row],[Age]]&gt;=50,"senior",sales24[[#This Row],[Age]]&gt;=30,"adult")</f>
        <v>young</v>
      </c>
      <c r="M245" s="12" cm="1">
        <f t="array" ref="M245">_xlfn.IFS(sales24[[#This Row],[Product Category]]="Beauty",1,sales24[[#This Row],[Product Category]]="Clothing",2,sales24[[#This Row],[Product Category]]="Electronics",3)</f>
        <v>1</v>
      </c>
    </row>
    <row r="246" spans="1:13" x14ac:dyDescent="0.35">
      <c r="A246">
        <v>245</v>
      </c>
      <c r="B246" s="10">
        <v>45175</v>
      </c>
      <c r="C246" s="8" t="s">
        <v>257</v>
      </c>
      <c r="D246" s="11" t="s">
        <v>9</v>
      </c>
      <c r="E246" s="12">
        <v>47</v>
      </c>
      <c r="F246" s="11" t="s">
        <v>13</v>
      </c>
      <c r="G246" s="12">
        <v>3</v>
      </c>
      <c r="H246" s="9">
        <v>30</v>
      </c>
      <c r="I246" s="9">
        <f>sales24[[#This Row],[Quantity]]*sales24[[#This Row],[Price per Unit]]</f>
        <v>90</v>
      </c>
      <c r="J246" s="9">
        <f>sales24[[#This Row],[Total_Sales]]*$U$4</f>
        <v>1.3499999999999999</v>
      </c>
      <c r="K246" s="9" t="str">
        <f>IF(sales24[[#This Row],[Age]]&gt;30,"young","adult")</f>
        <v>young</v>
      </c>
      <c r="L246" s="9" t="str" cm="1">
        <f t="array" ref="L246">_xlfn.IFS(sales24[[#This Row],[Age]]&lt;30,"young",sales24[[#This Row],[Age]]&gt;=50,"senior",sales24[[#This Row],[Age]]&gt;=30,"adult")</f>
        <v>adult</v>
      </c>
      <c r="M246" s="12" cm="1">
        <f t="array" ref="M246">_xlfn.IFS(sales24[[#This Row],[Product Category]]="Beauty",1,sales24[[#This Row],[Product Category]]="Clothing",2,sales24[[#This Row],[Product Category]]="Electronics",3)</f>
        <v>2</v>
      </c>
    </row>
    <row r="247" spans="1:13" x14ac:dyDescent="0.35">
      <c r="A247">
        <v>246</v>
      </c>
      <c r="B247" s="10">
        <v>45036</v>
      </c>
      <c r="C247" s="8" t="s">
        <v>258</v>
      </c>
      <c r="D247" s="11" t="s">
        <v>12</v>
      </c>
      <c r="E247" s="12">
        <v>48</v>
      </c>
      <c r="F247" s="11" t="s">
        <v>15</v>
      </c>
      <c r="G247" s="12">
        <v>2</v>
      </c>
      <c r="H247" s="9">
        <v>25</v>
      </c>
      <c r="I247" s="9">
        <f>sales24[[#This Row],[Quantity]]*sales24[[#This Row],[Price per Unit]]</f>
        <v>50</v>
      </c>
      <c r="J247" s="9">
        <f>sales24[[#This Row],[Total_Sales]]*$U$4</f>
        <v>0.75</v>
      </c>
      <c r="K247" s="9" t="str">
        <f>IF(sales24[[#This Row],[Age]]&gt;30,"young","adult")</f>
        <v>young</v>
      </c>
      <c r="L247" s="9" t="str" cm="1">
        <f t="array" ref="L247">_xlfn.IFS(sales24[[#This Row],[Age]]&lt;30,"young",sales24[[#This Row],[Age]]&gt;=50,"senior",sales24[[#This Row],[Age]]&gt;=30,"adult")</f>
        <v>adult</v>
      </c>
      <c r="M247" s="12" cm="1">
        <f t="array" ref="M247">_xlfn.IFS(sales24[[#This Row],[Product Category]]="Beauty",1,sales24[[#This Row],[Product Category]]="Clothing",2,sales24[[#This Row],[Product Category]]="Electronics",3)</f>
        <v>3</v>
      </c>
    </row>
    <row r="248" spans="1:13" x14ac:dyDescent="0.35">
      <c r="A248">
        <v>247</v>
      </c>
      <c r="B248" s="10">
        <v>45203</v>
      </c>
      <c r="C248" s="8" t="s">
        <v>259</v>
      </c>
      <c r="D248" s="11" t="s">
        <v>9</v>
      </c>
      <c r="E248" s="12">
        <v>41</v>
      </c>
      <c r="F248" s="11" t="s">
        <v>15</v>
      </c>
      <c r="G248" s="12">
        <v>2</v>
      </c>
      <c r="H248" s="9">
        <v>30</v>
      </c>
      <c r="I248" s="9">
        <f>sales24[[#This Row],[Quantity]]*sales24[[#This Row],[Price per Unit]]</f>
        <v>60</v>
      </c>
      <c r="J248" s="9">
        <f>sales24[[#This Row],[Total_Sales]]*$U$4</f>
        <v>0.89999999999999991</v>
      </c>
      <c r="K248" s="9" t="str">
        <f>IF(sales24[[#This Row],[Age]]&gt;30,"young","adult")</f>
        <v>young</v>
      </c>
      <c r="L248" s="9" t="str" cm="1">
        <f t="array" ref="L248">_xlfn.IFS(sales24[[#This Row],[Age]]&lt;30,"young",sales24[[#This Row],[Age]]&gt;=50,"senior",sales24[[#This Row],[Age]]&gt;=30,"adult")</f>
        <v>adult</v>
      </c>
      <c r="M248" s="12" cm="1">
        <f t="array" ref="M248">_xlfn.IFS(sales24[[#This Row],[Product Category]]="Beauty",1,sales24[[#This Row],[Product Category]]="Clothing",2,sales24[[#This Row],[Product Category]]="Electronics",3)</f>
        <v>3</v>
      </c>
    </row>
    <row r="249" spans="1:13" x14ac:dyDescent="0.35">
      <c r="A249">
        <v>248</v>
      </c>
      <c r="B249" s="10">
        <v>44994</v>
      </c>
      <c r="C249" s="8" t="s">
        <v>260</v>
      </c>
      <c r="D249" s="11" t="s">
        <v>9</v>
      </c>
      <c r="E249" s="12">
        <v>26</v>
      </c>
      <c r="F249" s="11" t="s">
        <v>13</v>
      </c>
      <c r="G249" s="12">
        <v>3</v>
      </c>
      <c r="H249" s="9">
        <v>300</v>
      </c>
      <c r="I249" s="9">
        <f>sales24[[#This Row],[Quantity]]*sales24[[#This Row],[Price per Unit]]</f>
        <v>900</v>
      </c>
      <c r="J249" s="9">
        <f>sales24[[#This Row],[Total_Sales]]*$U$4</f>
        <v>13.5</v>
      </c>
      <c r="K249" s="9" t="str">
        <f>IF(sales24[[#This Row],[Age]]&gt;30,"young","adult")</f>
        <v>adult</v>
      </c>
      <c r="L249" s="9" t="str" cm="1">
        <f t="array" ref="L249">_xlfn.IFS(sales24[[#This Row],[Age]]&lt;30,"young",sales24[[#This Row],[Age]]&gt;=50,"senior",sales24[[#This Row],[Age]]&gt;=30,"adult")</f>
        <v>young</v>
      </c>
      <c r="M249" s="12" cm="1">
        <f t="array" ref="M249">_xlfn.IFS(sales24[[#This Row],[Product Category]]="Beauty",1,sales24[[#This Row],[Product Category]]="Clothing",2,sales24[[#This Row],[Product Category]]="Electronics",3)</f>
        <v>2</v>
      </c>
    </row>
    <row r="250" spans="1:13" x14ac:dyDescent="0.35">
      <c r="A250">
        <v>249</v>
      </c>
      <c r="B250" s="10">
        <v>45219</v>
      </c>
      <c r="C250" s="8" t="s">
        <v>261</v>
      </c>
      <c r="D250" s="11" t="s">
        <v>9</v>
      </c>
      <c r="E250" s="12">
        <v>20</v>
      </c>
      <c r="F250" s="11" t="s">
        <v>13</v>
      </c>
      <c r="G250" s="12">
        <v>1</v>
      </c>
      <c r="H250" s="9">
        <v>50</v>
      </c>
      <c r="I250" s="9">
        <f>sales24[[#This Row],[Quantity]]*sales24[[#This Row],[Price per Unit]]</f>
        <v>50</v>
      </c>
      <c r="J250" s="9">
        <f>sales24[[#This Row],[Total_Sales]]*$U$4</f>
        <v>0.75</v>
      </c>
      <c r="K250" s="9" t="str">
        <f>IF(sales24[[#This Row],[Age]]&gt;30,"young","adult")</f>
        <v>adult</v>
      </c>
      <c r="L250" s="9" t="str" cm="1">
        <f t="array" ref="L250">_xlfn.IFS(sales24[[#This Row],[Age]]&lt;30,"young",sales24[[#This Row],[Age]]&gt;=50,"senior",sales24[[#This Row],[Age]]&gt;=30,"adult")</f>
        <v>young</v>
      </c>
      <c r="M250" s="12" cm="1">
        <f t="array" ref="M250">_xlfn.IFS(sales24[[#This Row],[Product Category]]="Beauty",1,sales24[[#This Row],[Product Category]]="Clothing",2,sales24[[#This Row],[Product Category]]="Electronics",3)</f>
        <v>2</v>
      </c>
    </row>
    <row r="251" spans="1:13" x14ac:dyDescent="0.35">
      <c r="A251">
        <v>250</v>
      </c>
      <c r="B251" s="10">
        <v>45222</v>
      </c>
      <c r="C251" s="8" t="s">
        <v>262</v>
      </c>
      <c r="D251" s="11" t="s">
        <v>9</v>
      </c>
      <c r="E251" s="12">
        <v>48</v>
      </c>
      <c r="F251" s="11" t="s">
        <v>15</v>
      </c>
      <c r="G251" s="12">
        <v>1</v>
      </c>
      <c r="H251" s="9">
        <v>50</v>
      </c>
      <c r="I251" s="9">
        <f>sales24[[#This Row],[Quantity]]*sales24[[#This Row],[Price per Unit]]</f>
        <v>50</v>
      </c>
      <c r="J251" s="9">
        <f>sales24[[#This Row],[Total_Sales]]*$U$4</f>
        <v>0.75</v>
      </c>
      <c r="K251" s="9" t="str">
        <f>IF(sales24[[#This Row],[Age]]&gt;30,"young","adult")</f>
        <v>young</v>
      </c>
      <c r="L251" s="9" t="str" cm="1">
        <f t="array" ref="L251">_xlfn.IFS(sales24[[#This Row],[Age]]&lt;30,"young",sales24[[#This Row],[Age]]&gt;=50,"senior",sales24[[#This Row],[Age]]&gt;=30,"adult")</f>
        <v>adult</v>
      </c>
      <c r="M251" s="12" cm="1">
        <f t="array" ref="M251">_xlfn.IFS(sales24[[#This Row],[Product Category]]="Beauty",1,sales24[[#This Row],[Product Category]]="Clothing",2,sales24[[#This Row],[Product Category]]="Electronics",3)</f>
        <v>3</v>
      </c>
    </row>
    <row r="252" spans="1:13" x14ac:dyDescent="0.35">
      <c r="A252">
        <v>251</v>
      </c>
      <c r="B252" s="10">
        <v>45169</v>
      </c>
      <c r="C252" s="8" t="s">
        <v>263</v>
      </c>
      <c r="D252" s="11" t="s">
        <v>12</v>
      </c>
      <c r="E252" s="12">
        <v>57</v>
      </c>
      <c r="F252" s="11" t="s">
        <v>10</v>
      </c>
      <c r="G252" s="12">
        <v>4</v>
      </c>
      <c r="H252" s="9">
        <v>50</v>
      </c>
      <c r="I252" s="9">
        <f>sales24[[#This Row],[Quantity]]*sales24[[#This Row],[Price per Unit]]</f>
        <v>200</v>
      </c>
      <c r="J252" s="9">
        <f>sales24[[#This Row],[Total_Sales]]*$U$4</f>
        <v>3</v>
      </c>
      <c r="K252" s="9" t="str">
        <f>IF(sales24[[#This Row],[Age]]&gt;30,"young","adult")</f>
        <v>young</v>
      </c>
      <c r="L252" s="9" t="str" cm="1">
        <f t="array" ref="L252">_xlfn.IFS(sales24[[#This Row],[Age]]&lt;30,"young",sales24[[#This Row],[Age]]&gt;=50,"senior",sales24[[#This Row],[Age]]&gt;=30,"adult")</f>
        <v>senior</v>
      </c>
      <c r="M252" s="12" cm="1">
        <f t="array" ref="M252">_xlfn.IFS(sales24[[#This Row],[Product Category]]="Beauty",1,sales24[[#This Row],[Product Category]]="Clothing",2,sales24[[#This Row],[Product Category]]="Electronics",3)</f>
        <v>1</v>
      </c>
    </row>
    <row r="253" spans="1:13" x14ac:dyDescent="0.35">
      <c r="A253">
        <v>252</v>
      </c>
      <c r="B253" s="10">
        <v>45051</v>
      </c>
      <c r="C253" s="8" t="s">
        <v>264</v>
      </c>
      <c r="D253" s="11" t="s">
        <v>9</v>
      </c>
      <c r="E253" s="12">
        <v>54</v>
      </c>
      <c r="F253" s="11" t="s">
        <v>15</v>
      </c>
      <c r="G253" s="12">
        <v>1</v>
      </c>
      <c r="H253" s="9">
        <v>300</v>
      </c>
      <c r="I253" s="9">
        <f>sales24[[#This Row],[Quantity]]*sales24[[#This Row],[Price per Unit]]</f>
        <v>300</v>
      </c>
      <c r="J253" s="9">
        <f>sales24[[#This Row],[Total_Sales]]*$U$4</f>
        <v>4.5</v>
      </c>
      <c r="K253" s="9" t="str">
        <f>IF(sales24[[#This Row],[Age]]&gt;30,"young","adult")</f>
        <v>young</v>
      </c>
      <c r="L253" s="9" t="str" cm="1">
        <f t="array" ref="L253">_xlfn.IFS(sales24[[#This Row],[Age]]&lt;30,"young",sales24[[#This Row],[Age]]&gt;=50,"senior",sales24[[#This Row],[Age]]&gt;=30,"adult")</f>
        <v>senior</v>
      </c>
      <c r="M253" s="12" cm="1">
        <f t="array" ref="M253">_xlfn.IFS(sales24[[#This Row],[Product Category]]="Beauty",1,sales24[[#This Row],[Product Category]]="Clothing",2,sales24[[#This Row],[Product Category]]="Electronics",3)</f>
        <v>3</v>
      </c>
    </row>
    <row r="254" spans="1:13" x14ac:dyDescent="0.35">
      <c r="A254">
        <v>253</v>
      </c>
      <c r="B254" s="10">
        <v>45169</v>
      </c>
      <c r="C254" s="8" t="s">
        <v>265</v>
      </c>
      <c r="D254" s="11" t="s">
        <v>12</v>
      </c>
      <c r="E254" s="12">
        <v>53</v>
      </c>
      <c r="F254" s="11" t="s">
        <v>13</v>
      </c>
      <c r="G254" s="12">
        <v>4</v>
      </c>
      <c r="H254" s="9">
        <v>500</v>
      </c>
      <c r="I254" s="9">
        <f>sales24[[#This Row],[Quantity]]*sales24[[#This Row],[Price per Unit]]</f>
        <v>2000</v>
      </c>
      <c r="J254" s="9">
        <f>sales24[[#This Row],[Total_Sales]]*$U$4</f>
        <v>30</v>
      </c>
      <c r="K254" s="9" t="str">
        <f>IF(sales24[[#This Row],[Age]]&gt;30,"young","adult")</f>
        <v>young</v>
      </c>
      <c r="L254" s="9" t="str" cm="1">
        <f t="array" ref="L254">_xlfn.IFS(sales24[[#This Row],[Age]]&lt;30,"young",sales24[[#This Row],[Age]]&gt;=50,"senior",sales24[[#This Row],[Age]]&gt;=30,"adult")</f>
        <v>senior</v>
      </c>
      <c r="M254" s="12" cm="1">
        <f t="array" ref="M254">_xlfn.IFS(sales24[[#This Row],[Product Category]]="Beauty",1,sales24[[#This Row],[Product Category]]="Clothing",2,sales24[[#This Row],[Product Category]]="Electronics",3)</f>
        <v>2</v>
      </c>
    </row>
    <row r="255" spans="1:13" x14ac:dyDescent="0.35">
      <c r="A255">
        <v>254</v>
      </c>
      <c r="B255" s="10">
        <v>45135</v>
      </c>
      <c r="C255" s="8" t="s">
        <v>266</v>
      </c>
      <c r="D255" s="11" t="s">
        <v>9</v>
      </c>
      <c r="E255" s="12">
        <v>41</v>
      </c>
      <c r="F255" s="11" t="s">
        <v>15</v>
      </c>
      <c r="G255" s="12">
        <v>1</v>
      </c>
      <c r="H255" s="9">
        <v>500</v>
      </c>
      <c r="I255" s="9">
        <f>sales24[[#This Row],[Quantity]]*sales24[[#This Row],[Price per Unit]]</f>
        <v>500</v>
      </c>
      <c r="J255" s="9">
        <f>sales24[[#This Row],[Total_Sales]]*$U$4</f>
        <v>7.5</v>
      </c>
      <c r="K255" s="9" t="str">
        <f>IF(sales24[[#This Row],[Age]]&gt;30,"young","adult")</f>
        <v>young</v>
      </c>
      <c r="L255" s="9" t="str" cm="1">
        <f t="array" ref="L255">_xlfn.IFS(sales24[[#This Row],[Age]]&lt;30,"young",sales24[[#This Row],[Age]]&gt;=50,"senior",sales24[[#This Row],[Age]]&gt;=30,"adult")</f>
        <v>adult</v>
      </c>
      <c r="M255" s="12" cm="1">
        <f t="array" ref="M255">_xlfn.IFS(sales24[[#This Row],[Product Category]]="Beauty",1,sales24[[#This Row],[Product Category]]="Clothing",2,sales24[[#This Row],[Product Category]]="Electronics",3)</f>
        <v>3</v>
      </c>
    </row>
    <row r="256" spans="1:13" x14ac:dyDescent="0.35">
      <c r="A256">
        <v>255</v>
      </c>
      <c r="B256" s="10">
        <v>45024</v>
      </c>
      <c r="C256" s="8" t="s">
        <v>267</v>
      </c>
      <c r="D256" s="11" t="s">
        <v>9</v>
      </c>
      <c r="E256" s="12">
        <v>48</v>
      </c>
      <c r="F256" s="11" t="s">
        <v>13</v>
      </c>
      <c r="G256" s="12">
        <v>1</v>
      </c>
      <c r="H256" s="9">
        <v>30</v>
      </c>
      <c r="I256" s="9">
        <f>sales24[[#This Row],[Quantity]]*sales24[[#This Row],[Price per Unit]]</f>
        <v>30</v>
      </c>
      <c r="J256" s="9">
        <f>sales24[[#This Row],[Total_Sales]]*$U$4</f>
        <v>0.44999999999999996</v>
      </c>
      <c r="K256" s="9" t="str">
        <f>IF(sales24[[#This Row],[Age]]&gt;30,"young","adult")</f>
        <v>young</v>
      </c>
      <c r="L256" s="9" t="str" cm="1">
        <f t="array" ref="L256">_xlfn.IFS(sales24[[#This Row],[Age]]&lt;30,"young",sales24[[#This Row],[Age]]&gt;=50,"senior",sales24[[#This Row],[Age]]&gt;=30,"adult")</f>
        <v>adult</v>
      </c>
      <c r="M256" s="12" cm="1">
        <f t="array" ref="M256">_xlfn.IFS(sales24[[#This Row],[Product Category]]="Beauty",1,sales24[[#This Row],[Product Category]]="Clothing",2,sales24[[#This Row],[Product Category]]="Electronics",3)</f>
        <v>2</v>
      </c>
    </row>
    <row r="257" spans="1:13" x14ac:dyDescent="0.35">
      <c r="A257">
        <v>256</v>
      </c>
      <c r="B257" s="10">
        <v>44975</v>
      </c>
      <c r="C257" s="8" t="s">
        <v>268</v>
      </c>
      <c r="D257" s="11" t="s">
        <v>9</v>
      </c>
      <c r="E257" s="12">
        <v>23</v>
      </c>
      <c r="F257" s="11" t="s">
        <v>13</v>
      </c>
      <c r="G257" s="12">
        <v>2</v>
      </c>
      <c r="H257" s="9">
        <v>500</v>
      </c>
      <c r="I257" s="9">
        <f>sales24[[#This Row],[Quantity]]*sales24[[#This Row],[Price per Unit]]</f>
        <v>1000</v>
      </c>
      <c r="J257" s="9">
        <f>sales24[[#This Row],[Total_Sales]]*$U$4</f>
        <v>15</v>
      </c>
      <c r="K257" s="9" t="str">
        <f>IF(sales24[[#This Row],[Age]]&gt;30,"young","adult")</f>
        <v>adult</v>
      </c>
      <c r="L257" s="9" t="str" cm="1">
        <f t="array" ref="L257">_xlfn.IFS(sales24[[#This Row],[Age]]&lt;30,"young",sales24[[#This Row],[Age]]&gt;=50,"senior",sales24[[#This Row],[Age]]&gt;=30,"adult")</f>
        <v>young</v>
      </c>
      <c r="M257" s="12" cm="1">
        <f t="array" ref="M257">_xlfn.IFS(sales24[[#This Row],[Product Category]]="Beauty",1,sales24[[#This Row],[Product Category]]="Clothing",2,sales24[[#This Row],[Product Category]]="Electronics",3)</f>
        <v>2</v>
      </c>
    </row>
    <row r="258" spans="1:13" x14ac:dyDescent="0.35">
      <c r="A258">
        <v>257</v>
      </c>
      <c r="B258" s="10">
        <v>44976</v>
      </c>
      <c r="C258" s="8" t="s">
        <v>269</v>
      </c>
      <c r="D258" s="11" t="s">
        <v>9</v>
      </c>
      <c r="E258" s="12">
        <v>19</v>
      </c>
      <c r="F258" s="11" t="s">
        <v>10</v>
      </c>
      <c r="G258" s="12">
        <v>4</v>
      </c>
      <c r="H258" s="9">
        <v>500</v>
      </c>
      <c r="I258" s="9">
        <f>sales24[[#This Row],[Quantity]]*sales24[[#This Row],[Price per Unit]]</f>
        <v>2000</v>
      </c>
      <c r="J258" s="9">
        <f>sales24[[#This Row],[Total_Sales]]*$U$4</f>
        <v>30</v>
      </c>
      <c r="K258" s="9" t="str">
        <f>IF(sales24[[#This Row],[Age]]&gt;30,"young","adult")</f>
        <v>adult</v>
      </c>
      <c r="L258" s="9" t="str" cm="1">
        <f t="array" ref="L258">_xlfn.IFS(sales24[[#This Row],[Age]]&lt;30,"young",sales24[[#This Row],[Age]]&gt;=50,"senior",sales24[[#This Row],[Age]]&gt;=30,"adult")</f>
        <v>young</v>
      </c>
      <c r="M258" s="12" cm="1">
        <f t="array" ref="M258">_xlfn.IFS(sales24[[#This Row],[Product Category]]="Beauty",1,sales24[[#This Row],[Product Category]]="Clothing",2,sales24[[#This Row],[Product Category]]="Electronics",3)</f>
        <v>1</v>
      </c>
    </row>
    <row r="259" spans="1:13" x14ac:dyDescent="0.35">
      <c r="A259">
        <v>258</v>
      </c>
      <c r="B259" s="10">
        <v>45264</v>
      </c>
      <c r="C259" s="8" t="s">
        <v>270</v>
      </c>
      <c r="D259" s="11" t="s">
        <v>12</v>
      </c>
      <c r="E259" s="12">
        <v>37</v>
      </c>
      <c r="F259" s="11" t="s">
        <v>13</v>
      </c>
      <c r="G259" s="12">
        <v>1</v>
      </c>
      <c r="H259" s="9">
        <v>50</v>
      </c>
      <c r="I259" s="9">
        <f>sales24[[#This Row],[Quantity]]*sales24[[#This Row],[Price per Unit]]</f>
        <v>50</v>
      </c>
      <c r="J259" s="9">
        <f>sales24[[#This Row],[Total_Sales]]*$U$4</f>
        <v>0.75</v>
      </c>
      <c r="K259" s="9" t="str">
        <f>IF(sales24[[#This Row],[Age]]&gt;30,"young","adult")</f>
        <v>young</v>
      </c>
      <c r="L259" s="9" t="str" cm="1">
        <f t="array" ref="L259">_xlfn.IFS(sales24[[#This Row],[Age]]&lt;30,"young",sales24[[#This Row],[Age]]&gt;=50,"senior",sales24[[#This Row],[Age]]&gt;=30,"adult")</f>
        <v>adult</v>
      </c>
      <c r="M259" s="12" cm="1">
        <f t="array" ref="M259">_xlfn.IFS(sales24[[#This Row],[Product Category]]="Beauty",1,sales24[[#This Row],[Product Category]]="Clothing",2,sales24[[#This Row],[Product Category]]="Electronics",3)</f>
        <v>2</v>
      </c>
    </row>
    <row r="260" spans="1:13" x14ac:dyDescent="0.35">
      <c r="A260">
        <v>259</v>
      </c>
      <c r="B260" s="10">
        <v>45147</v>
      </c>
      <c r="C260" s="8" t="s">
        <v>271</v>
      </c>
      <c r="D260" s="11" t="s">
        <v>12</v>
      </c>
      <c r="E260" s="12">
        <v>45</v>
      </c>
      <c r="F260" s="11" t="s">
        <v>13</v>
      </c>
      <c r="G260" s="12">
        <v>4</v>
      </c>
      <c r="H260" s="9">
        <v>50</v>
      </c>
      <c r="I260" s="9">
        <f>sales24[[#This Row],[Quantity]]*sales24[[#This Row],[Price per Unit]]</f>
        <v>200</v>
      </c>
      <c r="J260" s="9">
        <f>sales24[[#This Row],[Total_Sales]]*$U$4</f>
        <v>3</v>
      </c>
      <c r="K260" s="9" t="str">
        <f>IF(sales24[[#This Row],[Age]]&gt;30,"young","adult")</f>
        <v>young</v>
      </c>
      <c r="L260" s="9" t="str" cm="1">
        <f t="array" ref="L260">_xlfn.IFS(sales24[[#This Row],[Age]]&lt;30,"young",sales24[[#This Row],[Age]]&gt;=50,"senior",sales24[[#This Row],[Age]]&gt;=30,"adult")</f>
        <v>adult</v>
      </c>
      <c r="M260" s="12" cm="1">
        <f t="array" ref="M260">_xlfn.IFS(sales24[[#This Row],[Product Category]]="Beauty",1,sales24[[#This Row],[Product Category]]="Clothing",2,sales24[[#This Row],[Product Category]]="Electronics",3)</f>
        <v>2</v>
      </c>
    </row>
    <row r="261" spans="1:13" x14ac:dyDescent="0.35">
      <c r="A261">
        <v>260</v>
      </c>
      <c r="B261" s="10">
        <v>45108</v>
      </c>
      <c r="C261" s="8" t="s">
        <v>272</v>
      </c>
      <c r="D261" s="11" t="s">
        <v>9</v>
      </c>
      <c r="E261" s="12">
        <v>28</v>
      </c>
      <c r="F261" s="11" t="s">
        <v>10</v>
      </c>
      <c r="G261" s="12">
        <v>2</v>
      </c>
      <c r="H261" s="9">
        <v>30</v>
      </c>
      <c r="I261" s="9">
        <f>sales24[[#This Row],[Quantity]]*sales24[[#This Row],[Price per Unit]]</f>
        <v>60</v>
      </c>
      <c r="J261" s="9">
        <f>sales24[[#This Row],[Total_Sales]]*$U$4</f>
        <v>0.89999999999999991</v>
      </c>
      <c r="K261" s="9" t="str">
        <f>IF(sales24[[#This Row],[Age]]&gt;30,"young","adult")</f>
        <v>adult</v>
      </c>
      <c r="L261" s="9" t="str" cm="1">
        <f t="array" ref="L261">_xlfn.IFS(sales24[[#This Row],[Age]]&lt;30,"young",sales24[[#This Row],[Age]]&gt;=50,"senior",sales24[[#This Row],[Age]]&gt;=30,"adult")</f>
        <v>young</v>
      </c>
      <c r="M261" s="12" cm="1">
        <f t="array" ref="M261">_xlfn.IFS(sales24[[#This Row],[Product Category]]="Beauty",1,sales24[[#This Row],[Product Category]]="Clothing",2,sales24[[#This Row],[Product Category]]="Electronics",3)</f>
        <v>1</v>
      </c>
    </row>
    <row r="262" spans="1:13" x14ac:dyDescent="0.35">
      <c r="A262">
        <v>261</v>
      </c>
      <c r="B262" s="10">
        <v>45143</v>
      </c>
      <c r="C262" s="8" t="s">
        <v>273</v>
      </c>
      <c r="D262" s="11" t="s">
        <v>9</v>
      </c>
      <c r="E262" s="12">
        <v>21</v>
      </c>
      <c r="F262" s="11" t="s">
        <v>13</v>
      </c>
      <c r="G262" s="12">
        <v>2</v>
      </c>
      <c r="H262" s="9">
        <v>25</v>
      </c>
      <c r="I262" s="9">
        <f>sales24[[#This Row],[Quantity]]*sales24[[#This Row],[Price per Unit]]</f>
        <v>50</v>
      </c>
      <c r="J262" s="9">
        <f>sales24[[#This Row],[Total_Sales]]*$U$4</f>
        <v>0.75</v>
      </c>
      <c r="K262" s="9" t="str">
        <f>IF(sales24[[#This Row],[Age]]&gt;30,"young","adult")</f>
        <v>adult</v>
      </c>
      <c r="L262" s="9" t="str" cm="1">
        <f t="array" ref="L262">_xlfn.IFS(sales24[[#This Row],[Age]]&lt;30,"young",sales24[[#This Row],[Age]]&gt;=50,"senior",sales24[[#This Row],[Age]]&gt;=30,"adult")</f>
        <v>young</v>
      </c>
      <c r="M262" s="12" cm="1">
        <f t="array" ref="M262">_xlfn.IFS(sales24[[#This Row],[Product Category]]="Beauty",1,sales24[[#This Row],[Product Category]]="Clothing",2,sales24[[#This Row],[Product Category]]="Electronics",3)</f>
        <v>2</v>
      </c>
    </row>
    <row r="263" spans="1:13" x14ac:dyDescent="0.35">
      <c r="A263">
        <v>262</v>
      </c>
      <c r="B263" s="10">
        <v>45137</v>
      </c>
      <c r="C263" s="8" t="s">
        <v>274</v>
      </c>
      <c r="D263" s="11" t="s">
        <v>12</v>
      </c>
      <c r="E263" s="12">
        <v>32</v>
      </c>
      <c r="F263" s="11" t="s">
        <v>10</v>
      </c>
      <c r="G263" s="12">
        <v>4</v>
      </c>
      <c r="H263" s="9">
        <v>30</v>
      </c>
      <c r="I263" s="9">
        <f>sales24[[#This Row],[Quantity]]*sales24[[#This Row],[Price per Unit]]</f>
        <v>120</v>
      </c>
      <c r="J263" s="9">
        <f>sales24[[#This Row],[Total_Sales]]*$U$4</f>
        <v>1.7999999999999998</v>
      </c>
      <c r="K263" s="9" t="str">
        <f>IF(sales24[[#This Row],[Age]]&gt;30,"young","adult")</f>
        <v>young</v>
      </c>
      <c r="L263" s="9" t="str" cm="1">
        <f t="array" ref="L263">_xlfn.IFS(sales24[[#This Row],[Age]]&lt;30,"young",sales24[[#This Row],[Age]]&gt;=50,"senior",sales24[[#This Row],[Age]]&gt;=30,"adult")</f>
        <v>adult</v>
      </c>
      <c r="M263" s="12" cm="1">
        <f t="array" ref="M263">_xlfn.IFS(sales24[[#This Row],[Product Category]]="Beauty",1,sales24[[#This Row],[Product Category]]="Clothing",2,sales24[[#This Row],[Product Category]]="Electronics",3)</f>
        <v>1</v>
      </c>
    </row>
    <row r="264" spans="1:13" x14ac:dyDescent="0.35">
      <c r="A264">
        <v>263</v>
      </c>
      <c r="B264" s="10">
        <v>45166</v>
      </c>
      <c r="C264" s="8" t="s">
        <v>275</v>
      </c>
      <c r="D264" s="11" t="s">
        <v>9</v>
      </c>
      <c r="E264" s="12">
        <v>23</v>
      </c>
      <c r="F264" s="11" t="s">
        <v>10</v>
      </c>
      <c r="G264" s="12">
        <v>2</v>
      </c>
      <c r="H264" s="9">
        <v>30</v>
      </c>
      <c r="I264" s="9">
        <f>sales24[[#This Row],[Quantity]]*sales24[[#This Row],[Price per Unit]]</f>
        <v>60</v>
      </c>
      <c r="J264" s="9">
        <f>sales24[[#This Row],[Total_Sales]]*$U$4</f>
        <v>0.89999999999999991</v>
      </c>
      <c r="K264" s="9" t="str">
        <f>IF(sales24[[#This Row],[Age]]&gt;30,"young","adult")</f>
        <v>adult</v>
      </c>
      <c r="L264" s="9" t="str" cm="1">
        <f t="array" ref="L264">_xlfn.IFS(sales24[[#This Row],[Age]]&lt;30,"young",sales24[[#This Row],[Age]]&gt;=50,"senior",sales24[[#This Row],[Age]]&gt;=30,"adult")</f>
        <v>young</v>
      </c>
      <c r="M264" s="12" cm="1">
        <f t="array" ref="M264">_xlfn.IFS(sales24[[#This Row],[Product Category]]="Beauty",1,sales24[[#This Row],[Product Category]]="Clothing",2,sales24[[#This Row],[Product Category]]="Electronics",3)</f>
        <v>1</v>
      </c>
    </row>
    <row r="265" spans="1:13" x14ac:dyDescent="0.35">
      <c r="A265">
        <v>264</v>
      </c>
      <c r="B265" s="10">
        <v>44954</v>
      </c>
      <c r="C265" s="8" t="s">
        <v>276</v>
      </c>
      <c r="D265" s="11" t="s">
        <v>9</v>
      </c>
      <c r="E265" s="12">
        <v>47</v>
      </c>
      <c r="F265" s="11" t="s">
        <v>13</v>
      </c>
      <c r="G265" s="12">
        <v>3</v>
      </c>
      <c r="H265" s="9">
        <v>300</v>
      </c>
      <c r="I265" s="9">
        <f>sales24[[#This Row],[Quantity]]*sales24[[#This Row],[Price per Unit]]</f>
        <v>900</v>
      </c>
      <c r="J265" s="9">
        <f>sales24[[#This Row],[Total_Sales]]*$U$4</f>
        <v>13.5</v>
      </c>
      <c r="K265" s="9" t="str">
        <f>IF(sales24[[#This Row],[Age]]&gt;30,"young","adult")</f>
        <v>young</v>
      </c>
      <c r="L265" s="9" t="str" cm="1">
        <f t="array" ref="L265">_xlfn.IFS(sales24[[#This Row],[Age]]&lt;30,"young",sales24[[#This Row],[Age]]&gt;=50,"senior",sales24[[#This Row],[Age]]&gt;=30,"adult")</f>
        <v>adult</v>
      </c>
      <c r="M265" s="12" cm="1">
        <f t="array" ref="M265">_xlfn.IFS(sales24[[#This Row],[Product Category]]="Beauty",1,sales24[[#This Row],[Product Category]]="Clothing",2,sales24[[#This Row],[Product Category]]="Electronics",3)</f>
        <v>2</v>
      </c>
    </row>
    <row r="266" spans="1:13" x14ac:dyDescent="0.35">
      <c r="A266">
        <v>265</v>
      </c>
      <c r="B266" s="10">
        <v>45271</v>
      </c>
      <c r="C266" s="8" t="s">
        <v>277</v>
      </c>
      <c r="D266" s="11" t="s">
        <v>9</v>
      </c>
      <c r="E266" s="12">
        <v>55</v>
      </c>
      <c r="F266" s="11" t="s">
        <v>13</v>
      </c>
      <c r="G266" s="12">
        <v>3</v>
      </c>
      <c r="H266" s="9">
        <v>300</v>
      </c>
      <c r="I266" s="9">
        <f>sales24[[#This Row],[Quantity]]*sales24[[#This Row],[Price per Unit]]</f>
        <v>900</v>
      </c>
      <c r="J266" s="9">
        <f>sales24[[#This Row],[Total_Sales]]*$U$4</f>
        <v>13.5</v>
      </c>
      <c r="K266" s="9" t="str">
        <f>IF(sales24[[#This Row],[Age]]&gt;30,"young","adult")</f>
        <v>young</v>
      </c>
      <c r="L266" s="9" t="str" cm="1">
        <f t="array" ref="L266">_xlfn.IFS(sales24[[#This Row],[Age]]&lt;30,"young",sales24[[#This Row],[Age]]&gt;=50,"senior",sales24[[#This Row],[Age]]&gt;=30,"adult")</f>
        <v>senior</v>
      </c>
      <c r="M266" s="12" cm="1">
        <f t="array" ref="M266">_xlfn.IFS(sales24[[#This Row],[Product Category]]="Beauty",1,sales24[[#This Row],[Product Category]]="Clothing",2,sales24[[#This Row],[Product Category]]="Electronics",3)</f>
        <v>2</v>
      </c>
    </row>
    <row r="267" spans="1:13" x14ac:dyDescent="0.35">
      <c r="A267">
        <v>266</v>
      </c>
      <c r="B267" s="10">
        <v>45261</v>
      </c>
      <c r="C267" s="8" t="s">
        <v>278</v>
      </c>
      <c r="D267" s="11" t="s">
        <v>12</v>
      </c>
      <c r="E267" s="12">
        <v>19</v>
      </c>
      <c r="F267" s="11" t="s">
        <v>15</v>
      </c>
      <c r="G267" s="12">
        <v>2</v>
      </c>
      <c r="H267" s="9">
        <v>30</v>
      </c>
      <c r="I267" s="9">
        <f>sales24[[#This Row],[Quantity]]*sales24[[#This Row],[Price per Unit]]</f>
        <v>60</v>
      </c>
      <c r="J267" s="9">
        <f>sales24[[#This Row],[Total_Sales]]*$U$4</f>
        <v>0.89999999999999991</v>
      </c>
      <c r="K267" s="9" t="str">
        <f>IF(sales24[[#This Row],[Age]]&gt;30,"young","adult")</f>
        <v>adult</v>
      </c>
      <c r="L267" s="9" t="str" cm="1">
        <f t="array" ref="L267">_xlfn.IFS(sales24[[#This Row],[Age]]&lt;30,"young",sales24[[#This Row],[Age]]&gt;=50,"senior",sales24[[#This Row],[Age]]&gt;=30,"adult")</f>
        <v>young</v>
      </c>
      <c r="M267" s="12" cm="1">
        <f t="array" ref="M267">_xlfn.IFS(sales24[[#This Row],[Product Category]]="Beauty",1,sales24[[#This Row],[Product Category]]="Clothing",2,sales24[[#This Row],[Product Category]]="Electronics",3)</f>
        <v>3</v>
      </c>
    </row>
    <row r="268" spans="1:13" x14ac:dyDescent="0.35">
      <c r="A268">
        <v>267</v>
      </c>
      <c r="B268" s="10">
        <v>45257</v>
      </c>
      <c r="C268" s="8" t="s">
        <v>279</v>
      </c>
      <c r="D268" s="11" t="s">
        <v>12</v>
      </c>
      <c r="E268" s="12">
        <v>32</v>
      </c>
      <c r="F268" s="11" t="s">
        <v>10</v>
      </c>
      <c r="G268" s="12">
        <v>3</v>
      </c>
      <c r="H268" s="9">
        <v>30</v>
      </c>
      <c r="I268" s="9">
        <f>sales24[[#This Row],[Quantity]]*sales24[[#This Row],[Price per Unit]]</f>
        <v>90</v>
      </c>
      <c r="J268" s="9">
        <f>sales24[[#This Row],[Total_Sales]]*$U$4</f>
        <v>1.3499999999999999</v>
      </c>
      <c r="K268" s="9" t="str">
        <f>IF(sales24[[#This Row],[Age]]&gt;30,"young","adult")</f>
        <v>young</v>
      </c>
      <c r="L268" s="9" t="str" cm="1">
        <f t="array" ref="L268">_xlfn.IFS(sales24[[#This Row],[Age]]&lt;30,"young",sales24[[#This Row],[Age]]&gt;=50,"senior",sales24[[#This Row],[Age]]&gt;=30,"adult")</f>
        <v>adult</v>
      </c>
      <c r="M268" s="12" cm="1">
        <f t="array" ref="M268">_xlfn.IFS(sales24[[#This Row],[Product Category]]="Beauty",1,sales24[[#This Row],[Product Category]]="Clothing",2,sales24[[#This Row],[Product Category]]="Electronics",3)</f>
        <v>1</v>
      </c>
    </row>
    <row r="269" spans="1:13" x14ac:dyDescent="0.35">
      <c r="A269">
        <v>268</v>
      </c>
      <c r="B269" s="10">
        <v>44977</v>
      </c>
      <c r="C269" s="8" t="s">
        <v>280</v>
      </c>
      <c r="D269" s="11" t="s">
        <v>12</v>
      </c>
      <c r="E269" s="12">
        <v>28</v>
      </c>
      <c r="F269" s="11" t="s">
        <v>15</v>
      </c>
      <c r="G269" s="12">
        <v>1</v>
      </c>
      <c r="H269" s="9">
        <v>30</v>
      </c>
      <c r="I269" s="9">
        <f>sales24[[#This Row],[Quantity]]*sales24[[#This Row],[Price per Unit]]</f>
        <v>30</v>
      </c>
      <c r="J269" s="9">
        <f>sales24[[#This Row],[Total_Sales]]*$U$4</f>
        <v>0.44999999999999996</v>
      </c>
      <c r="K269" s="9" t="str">
        <f>IF(sales24[[#This Row],[Age]]&gt;30,"young","adult")</f>
        <v>adult</v>
      </c>
      <c r="L269" s="9" t="str" cm="1">
        <f t="array" ref="L269">_xlfn.IFS(sales24[[#This Row],[Age]]&lt;30,"young",sales24[[#This Row],[Age]]&gt;=50,"senior",sales24[[#This Row],[Age]]&gt;=30,"adult")</f>
        <v>young</v>
      </c>
      <c r="M269" s="12" cm="1">
        <f t="array" ref="M269">_xlfn.IFS(sales24[[#This Row],[Product Category]]="Beauty",1,sales24[[#This Row],[Product Category]]="Clothing",2,sales24[[#This Row],[Product Category]]="Electronics",3)</f>
        <v>3</v>
      </c>
    </row>
    <row r="270" spans="1:13" x14ac:dyDescent="0.35">
      <c r="A270">
        <v>269</v>
      </c>
      <c r="B270" s="10">
        <v>44958</v>
      </c>
      <c r="C270" s="8" t="s">
        <v>281</v>
      </c>
      <c r="D270" s="11" t="s">
        <v>9</v>
      </c>
      <c r="E270" s="12">
        <v>25</v>
      </c>
      <c r="F270" s="11" t="s">
        <v>13</v>
      </c>
      <c r="G270" s="12">
        <v>4</v>
      </c>
      <c r="H270" s="9">
        <v>500</v>
      </c>
      <c r="I270" s="9">
        <f>sales24[[#This Row],[Quantity]]*sales24[[#This Row],[Price per Unit]]</f>
        <v>2000</v>
      </c>
      <c r="J270" s="9">
        <f>sales24[[#This Row],[Total_Sales]]*$U$4</f>
        <v>30</v>
      </c>
      <c r="K270" s="9" t="str">
        <f>IF(sales24[[#This Row],[Age]]&gt;30,"young","adult")</f>
        <v>adult</v>
      </c>
      <c r="L270" s="9" t="str" cm="1">
        <f t="array" ref="L270">_xlfn.IFS(sales24[[#This Row],[Age]]&lt;30,"young",sales24[[#This Row],[Age]]&gt;=50,"senior",sales24[[#This Row],[Age]]&gt;=30,"adult")</f>
        <v>young</v>
      </c>
      <c r="M270" s="12" cm="1">
        <f t="array" ref="M270">_xlfn.IFS(sales24[[#This Row],[Product Category]]="Beauty",1,sales24[[#This Row],[Product Category]]="Clothing",2,sales24[[#This Row],[Product Category]]="Electronics",3)</f>
        <v>2</v>
      </c>
    </row>
    <row r="271" spans="1:13" x14ac:dyDescent="0.35">
      <c r="A271">
        <v>270</v>
      </c>
      <c r="B271" s="10">
        <v>45133</v>
      </c>
      <c r="C271" s="8" t="s">
        <v>282</v>
      </c>
      <c r="D271" s="11" t="s">
        <v>9</v>
      </c>
      <c r="E271" s="12">
        <v>43</v>
      </c>
      <c r="F271" s="11" t="s">
        <v>15</v>
      </c>
      <c r="G271" s="12">
        <v>1</v>
      </c>
      <c r="H271" s="9">
        <v>300</v>
      </c>
      <c r="I271" s="9">
        <f>sales24[[#This Row],[Quantity]]*sales24[[#This Row],[Price per Unit]]</f>
        <v>300</v>
      </c>
      <c r="J271" s="9">
        <f>sales24[[#This Row],[Total_Sales]]*$U$4</f>
        <v>4.5</v>
      </c>
      <c r="K271" s="9" t="str">
        <f>IF(sales24[[#This Row],[Age]]&gt;30,"young","adult")</f>
        <v>young</v>
      </c>
      <c r="L271" s="9" t="str" cm="1">
        <f t="array" ref="L271">_xlfn.IFS(sales24[[#This Row],[Age]]&lt;30,"young",sales24[[#This Row],[Age]]&gt;=50,"senior",sales24[[#This Row],[Age]]&gt;=30,"adult")</f>
        <v>adult</v>
      </c>
      <c r="M271" s="12" cm="1">
        <f t="array" ref="M271">_xlfn.IFS(sales24[[#This Row],[Product Category]]="Beauty",1,sales24[[#This Row],[Product Category]]="Clothing",2,sales24[[#This Row],[Product Category]]="Electronics",3)</f>
        <v>3</v>
      </c>
    </row>
    <row r="272" spans="1:13" x14ac:dyDescent="0.35">
      <c r="A272">
        <v>271</v>
      </c>
      <c r="B272" s="10">
        <v>45100</v>
      </c>
      <c r="C272" s="8" t="s">
        <v>283</v>
      </c>
      <c r="D272" s="11" t="s">
        <v>12</v>
      </c>
      <c r="E272" s="12">
        <v>62</v>
      </c>
      <c r="F272" s="11" t="s">
        <v>10</v>
      </c>
      <c r="G272" s="12">
        <v>4</v>
      </c>
      <c r="H272" s="9">
        <v>30</v>
      </c>
      <c r="I272" s="9">
        <f>sales24[[#This Row],[Quantity]]*sales24[[#This Row],[Price per Unit]]</f>
        <v>120</v>
      </c>
      <c r="J272" s="9">
        <f>sales24[[#This Row],[Total_Sales]]*$U$4</f>
        <v>1.7999999999999998</v>
      </c>
      <c r="K272" s="9" t="str">
        <f>IF(sales24[[#This Row],[Age]]&gt;30,"young","adult")</f>
        <v>young</v>
      </c>
      <c r="L272" s="9" t="str" cm="1">
        <f t="array" ref="L272">_xlfn.IFS(sales24[[#This Row],[Age]]&lt;30,"young",sales24[[#This Row],[Age]]&gt;=50,"senior",sales24[[#This Row],[Age]]&gt;=30,"adult")</f>
        <v>senior</v>
      </c>
      <c r="M272" s="12" cm="1">
        <f t="array" ref="M272">_xlfn.IFS(sales24[[#This Row],[Product Category]]="Beauty",1,sales24[[#This Row],[Product Category]]="Clothing",2,sales24[[#This Row],[Product Category]]="Electronics",3)</f>
        <v>1</v>
      </c>
    </row>
    <row r="273" spans="1:13" x14ac:dyDescent="0.35">
      <c r="A273">
        <v>272</v>
      </c>
      <c r="B273" s="10">
        <v>44982</v>
      </c>
      <c r="C273" s="8" t="s">
        <v>284</v>
      </c>
      <c r="D273" s="11" t="s">
        <v>12</v>
      </c>
      <c r="E273" s="12">
        <v>61</v>
      </c>
      <c r="F273" s="11" t="s">
        <v>15</v>
      </c>
      <c r="G273" s="12">
        <v>2</v>
      </c>
      <c r="H273" s="9">
        <v>50</v>
      </c>
      <c r="I273" s="9">
        <f>sales24[[#This Row],[Quantity]]*sales24[[#This Row],[Price per Unit]]</f>
        <v>100</v>
      </c>
      <c r="J273" s="9">
        <f>sales24[[#This Row],[Total_Sales]]*$U$4</f>
        <v>1.5</v>
      </c>
      <c r="K273" s="9" t="str">
        <f>IF(sales24[[#This Row],[Age]]&gt;30,"young","adult")</f>
        <v>young</v>
      </c>
      <c r="L273" s="9" t="str" cm="1">
        <f t="array" ref="L273">_xlfn.IFS(sales24[[#This Row],[Age]]&lt;30,"young",sales24[[#This Row],[Age]]&gt;=50,"senior",sales24[[#This Row],[Age]]&gt;=30,"adult")</f>
        <v>senior</v>
      </c>
      <c r="M273" s="12" cm="1">
        <f t="array" ref="M273">_xlfn.IFS(sales24[[#This Row],[Product Category]]="Beauty",1,sales24[[#This Row],[Product Category]]="Clothing",2,sales24[[#This Row],[Product Category]]="Electronics",3)</f>
        <v>3</v>
      </c>
    </row>
    <row r="274" spans="1:13" x14ac:dyDescent="0.35">
      <c r="A274">
        <v>273</v>
      </c>
      <c r="B274" s="10">
        <v>45054</v>
      </c>
      <c r="C274" s="8" t="s">
        <v>285</v>
      </c>
      <c r="D274" s="11" t="s">
        <v>12</v>
      </c>
      <c r="E274" s="12">
        <v>22</v>
      </c>
      <c r="F274" s="11" t="s">
        <v>10</v>
      </c>
      <c r="G274" s="12">
        <v>1</v>
      </c>
      <c r="H274" s="9">
        <v>50</v>
      </c>
      <c r="I274" s="9">
        <f>sales24[[#This Row],[Quantity]]*sales24[[#This Row],[Price per Unit]]</f>
        <v>50</v>
      </c>
      <c r="J274" s="9">
        <f>sales24[[#This Row],[Total_Sales]]*$U$4</f>
        <v>0.75</v>
      </c>
      <c r="K274" s="9" t="str">
        <f>IF(sales24[[#This Row],[Age]]&gt;30,"young","adult")</f>
        <v>adult</v>
      </c>
      <c r="L274" s="9" t="str" cm="1">
        <f t="array" ref="L274">_xlfn.IFS(sales24[[#This Row],[Age]]&lt;30,"young",sales24[[#This Row],[Age]]&gt;=50,"senior",sales24[[#This Row],[Age]]&gt;=30,"adult")</f>
        <v>young</v>
      </c>
      <c r="M274" s="12" cm="1">
        <f t="array" ref="M274">_xlfn.IFS(sales24[[#This Row],[Product Category]]="Beauty",1,sales24[[#This Row],[Product Category]]="Clothing",2,sales24[[#This Row],[Product Category]]="Electronics",3)</f>
        <v>1</v>
      </c>
    </row>
    <row r="275" spans="1:13" x14ac:dyDescent="0.35">
      <c r="A275">
        <v>274</v>
      </c>
      <c r="B275" s="10">
        <v>45025</v>
      </c>
      <c r="C275" s="8" t="s">
        <v>286</v>
      </c>
      <c r="D275" s="11" t="s">
        <v>12</v>
      </c>
      <c r="E275" s="12">
        <v>23</v>
      </c>
      <c r="F275" s="11" t="s">
        <v>13</v>
      </c>
      <c r="G275" s="12">
        <v>2</v>
      </c>
      <c r="H275" s="9">
        <v>500</v>
      </c>
      <c r="I275" s="9">
        <f>sales24[[#This Row],[Quantity]]*sales24[[#This Row],[Price per Unit]]</f>
        <v>1000</v>
      </c>
      <c r="J275" s="9">
        <f>sales24[[#This Row],[Total_Sales]]*$U$4</f>
        <v>15</v>
      </c>
      <c r="K275" s="9" t="str">
        <f>IF(sales24[[#This Row],[Age]]&gt;30,"young","adult")</f>
        <v>adult</v>
      </c>
      <c r="L275" s="9" t="str" cm="1">
        <f t="array" ref="L275">_xlfn.IFS(sales24[[#This Row],[Age]]&lt;30,"young",sales24[[#This Row],[Age]]&gt;=50,"senior",sales24[[#This Row],[Age]]&gt;=30,"adult")</f>
        <v>young</v>
      </c>
      <c r="M275" s="12" cm="1">
        <f t="array" ref="M275">_xlfn.IFS(sales24[[#This Row],[Product Category]]="Beauty",1,sales24[[#This Row],[Product Category]]="Clothing",2,sales24[[#This Row],[Product Category]]="Electronics",3)</f>
        <v>2</v>
      </c>
    </row>
    <row r="276" spans="1:13" x14ac:dyDescent="0.35">
      <c r="A276">
        <v>275</v>
      </c>
      <c r="B276" s="10">
        <v>45024</v>
      </c>
      <c r="C276" s="8" t="s">
        <v>287</v>
      </c>
      <c r="D276" s="11" t="s">
        <v>9</v>
      </c>
      <c r="E276" s="12">
        <v>43</v>
      </c>
      <c r="F276" s="11" t="s">
        <v>13</v>
      </c>
      <c r="G276" s="12">
        <v>2</v>
      </c>
      <c r="H276" s="9">
        <v>500</v>
      </c>
      <c r="I276" s="9">
        <f>sales24[[#This Row],[Quantity]]*sales24[[#This Row],[Price per Unit]]</f>
        <v>1000</v>
      </c>
      <c r="J276" s="9">
        <f>sales24[[#This Row],[Total_Sales]]*$U$4</f>
        <v>15</v>
      </c>
      <c r="K276" s="9" t="str">
        <f>IF(sales24[[#This Row],[Age]]&gt;30,"young","adult")</f>
        <v>young</v>
      </c>
      <c r="L276" s="9" t="str" cm="1">
        <f t="array" ref="L276">_xlfn.IFS(sales24[[#This Row],[Age]]&lt;30,"young",sales24[[#This Row],[Age]]&gt;=50,"senior",sales24[[#This Row],[Age]]&gt;=30,"adult")</f>
        <v>adult</v>
      </c>
      <c r="M276" s="12" cm="1">
        <f t="array" ref="M276">_xlfn.IFS(sales24[[#This Row],[Product Category]]="Beauty",1,sales24[[#This Row],[Product Category]]="Clothing",2,sales24[[#This Row],[Product Category]]="Electronics",3)</f>
        <v>2</v>
      </c>
    </row>
    <row r="277" spans="1:13" x14ac:dyDescent="0.35">
      <c r="A277">
        <v>276</v>
      </c>
      <c r="B277" s="10">
        <v>45201</v>
      </c>
      <c r="C277" s="8" t="s">
        <v>288</v>
      </c>
      <c r="D277" s="11" t="s">
        <v>12</v>
      </c>
      <c r="E277" s="12">
        <v>21</v>
      </c>
      <c r="F277" s="11" t="s">
        <v>10</v>
      </c>
      <c r="G277" s="12">
        <v>4</v>
      </c>
      <c r="H277" s="9">
        <v>25</v>
      </c>
      <c r="I277" s="9">
        <f>sales24[[#This Row],[Quantity]]*sales24[[#This Row],[Price per Unit]]</f>
        <v>100</v>
      </c>
      <c r="J277" s="9">
        <f>sales24[[#This Row],[Total_Sales]]*$U$4</f>
        <v>1.5</v>
      </c>
      <c r="K277" s="9" t="str">
        <f>IF(sales24[[#This Row],[Age]]&gt;30,"young","adult")</f>
        <v>adult</v>
      </c>
      <c r="L277" s="9" t="str" cm="1">
        <f t="array" ref="L277">_xlfn.IFS(sales24[[#This Row],[Age]]&lt;30,"young",sales24[[#This Row],[Age]]&gt;=50,"senior",sales24[[#This Row],[Age]]&gt;=30,"adult")</f>
        <v>young</v>
      </c>
      <c r="M277" s="12" cm="1">
        <f t="array" ref="M277">_xlfn.IFS(sales24[[#This Row],[Product Category]]="Beauty",1,sales24[[#This Row],[Product Category]]="Clothing",2,sales24[[#This Row],[Product Category]]="Electronics",3)</f>
        <v>1</v>
      </c>
    </row>
    <row r="278" spans="1:13" x14ac:dyDescent="0.35">
      <c r="A278">
        <v>277</v>
      </c>
      <c r="B278" s="10">
        <v>45156</v>
      </c>
      <c r="C278" s="8" t="s">
        <v>289</v>
      </c>
      <c r="D278" s="11" t="s">
        <v>9</v>
      </c>
      <c r="E278" s="12">
        <v>36</v>
      </c>
      <c r="F278" s="11" t="s">
        <v>13</v>
      </c>
      <c r="G278" s="12">
        <v>4</v>
      </c>
      <c r="H278" s="9">
        <v>25</v>
      </c>
      <c r="I278" s="9">
        <f>sales24[[#This Row],[Quantity]]*sales24[[#This Row],[Price per Unit]]</f>
        <v>100</v>
      </c>
      <c r="J278" s="9">
        <f>sales24[[#This Row],[Total_Sales]]*$U$4</f>
        <v>1.5</v>
      </c>
      <c r="K278" s="9" t="str">
        <f>IF(sales24[[#This Row],[Age]]&gt;30,"young","adult")</f>
        <v>young</v>
      </c>
      <c r="L278" s="9" t="str" cm="1">
        <f t="array" ref="L278">_xlfn.IFS(sales24[[#This Row],[Age]]&lt;30,"young",sales24[[#This Row],[Age]]&gt;=50,"senior",sales24[[#This Row],[Age]]&gt;=30,"adult")</f>
        <v>adult</v>
      </c>
      <c r="M278" s="12" cm="1">
        <f t="array" ref="M278">_xlfn.IFS(sales24[[#This Row],[Product Category]]="Beauty",1,sales24[[#This Row],[Product Category]]="Clothing",2,sales24[[#This Row],[Product Category]]="Electronics",3)</f>
        <v>2</v>
      </c>
    </row>
    <row r="279" spans="1:13" x14ac:dyDescent="0.35">
      <c r="A279">
        <v>278</v>
      </c>
      <c r="B279" s="10">
        <v>44998</v>
      </c>
      <c r="C279" s="8" t="s">
        <v>290</v>
      </c>
      <c r="D279" s="11" t="s">
        <v>12</v>
      </c>
      <c r="E279" s="12">
        <v>37</v>
      </c>
      <c r="F279" s="11" t="s">
        <v>13</v>
      </c>
      <c r="G279" s="12">
        <v>4</v>
      </c>
      <c r="H279" s="9">
        <v>25</v>
      </c>
      <c r="I279" s="9">
        <f>sales24[[#This Row],[Quantity]]*sales24[[#This Row],[Price per Unit]]</f>
        <v>100</v>
      </c>
      <c r="J279" s="9">
        <f>sales24[[#This Row],[Total_Sales]]*$U$4</f>
        <v>1.5</v>
      </c>
      <c r="K279" s="9" t="str">
        <f>IF(sales24[[#This Row],[Age]]&gt;30,"young","adult")</f>
        <v>young</v>
      </c>
      <c r="L279" s="9" t="str" cm="1">
        <f t="array" ref="L279">_xlfn.IFS(sales24[[#This Row],[Age]]&lt;30,"young",sales24[[#This Row],[Age]]&gt;=50,"senior",sales24[[#This Row],[Age]]&gt;=30,"adult")</f>
        <v>adult</v>
      </c>
      <c r="M279" s="12" cm="1">
        <f t="array" ref="M279">_xlfn.IFS(sales24[[#This Row],[Product Category]]="Beauty",1,sales24[[#This Row],[Product Category]]="Clothing",2,sales24[[#This Row],[Product Category]]="Electronics",3)</f>
        <v>2</v>
      </c>
    </row>
    <row r="280" spans="1:13" x14ac:dyDescent="0.35">
      <c r="A280">
        <v>279</v>
      </c>
      <c r="B280" s="10">
        <v>45143</v>
      </c>
      <c r="C280" s="8" t="s">
        <v>291</v>
      </c>
      <c r="D280" s="11" t="s">
        <v>9</v>
      </c>
      <c r="E280" s="12">
        <v>50</v>
      </c>
      <c r="F280" s="11" t="s">
        <v>13</v>
      </c>
      <c r="G280" s="12">
        <v>1</v>
      </c>
      <c r="H280" s="9">
        <v>500</v>
      </c>
      <c r="I280" s="9">
        <f>sales24[[#This Row],[Quantity]]*sales24[[#This Row],[Price per Unit]]</f>
        <v>500</v>
      </c>
      <c r="J280" s="9">
        <f>sales24[[#This Row],[Total_Sales]]*$U$4</f>
        <v>7.5</v>
      </c>
      <c r="K280" s="9" t="str">
        <f>IF(sales24[[#This Row],[Age]]&gt;30,"young","adult")</f>
        <v>young</v>
      </c>
      <c r="L280" s="9" t="str" cm="1">
        <f t="array" ref="L280">_xlfn.IFS(sales24[[#This Row],[Age]]&lt;30,"young",sales24[[#This Row],[Age]]&gt;=50,"senior",sales24[[#This Row],[Age]]&gt;=30,"adult")</f>
        <v>senior</v>
      </c>
      <c r="M280" s="12" cm="1">
        <f t="array" ref="M280">_xlfn.IFS(sales24[[#This Row],[Product Category]]="Beauty",1,sales24[[#This Row],[Product Category]]="Clothing",2,sales24[[#This Row],[Product Category]]="Electronics",3)</f>
        <v>2</v>
      </c>
    </row>
    <row r="281" spans="1:13" x14ac:dyDescent="0.35">
      <c r="A281">
        <v>280</v>
      </c>
      <c r="B281" s="10">
        <v>45020</v>
      </c>
      <c r="C281" s="8" t="s">
        <v>292</v>
      </c>
      <c r="D281" s="11" t="s">
        <v>12</v>
      </c>
      <c r="E281" s="12">
        <v>37</v>
      </c>
      <c r="F281" s="11" t="s">
        <v>13</v>
      </c>
      <c r="G281" s="12">
        <v>3</v>
      </c>
      <c r="H281" s="9">
        <v>500</v>
      </c>
      <c r="I281" s="9">
        <f>sales24[[#This Row],[Quantity]]*sales24[[#This Row],[Price per Unit]]</f>
        <v>1500</v>
      </c>
      <c r="J281" s="9">
        <f>sales24[[#This Row],[Total_Sales]]*$U$4</f>
        <v>22.5</v>
      </c>
      <c r="K281" s="9" t="str">
        <f>IF(sales24[[#This Row],[Age]]&gt;30,"young","adult")</f>
        <v>young</v>
      </c>
      <c r="L281" s="9" t="str" cm="1">
        <f t="array" ref="L281">_xlfn.IFS(sales24[[#This Row],[Age]]&lt;30,"young",sales24[[#This Row],[Age]]&gt;=50,"senior",sales24[[#This Row],[Age]]&gt;=30,"adult")</f>
        <v>adult</v>
      </c>
      <c r="M281" s="12" cm="1">
        <f t="array" ref="M281">_xlfn.IFS(sales24[[#This Row],[Product Category]]="Beauty",1,sales24[[#This Row],[Product Category]]="Clothing",2,sales24[[#This Row],[Product Category]]="Electronics",3)</f>
        <v>2</v>
      </c>
    </row>
    <row r="282" spans="1:13" x14ac:dyDescent="0.35">
      <c r="A282">
        <v>281</v>
      </c>
      <c r="B282" s="10">
        <v>45069</v>
      </c>
      <c r="C282" s="8" t="s">
        <v>293</v>
      </c>
      <c r="D282" s="11" t="s">
        <v>12</v>
      </c>
      <c r="E282" s="12">
        <v>29</v>
      </c>
      <c r="F282" s="11" t="s">
        <v>10</v>
      </c>
      <c r="G282" s="12">
        <v>4</v>
      </c>
      <c r="H282" s="9">
        <v>500</v>
      </c>
      <c r="I282" s="9">
        <f>sales24[[#This Row],[Quantity]]*sales24[[#This Row],[Price per Unit]]</f>
        <v>2000</v>
      </c>
      <c r="J282" s="9">
        <f>sales24[[#This Row],[Total_Sales]]*$U$4</f>
        <v>30</v>
      </c>
      <c r="K282" s="9" t="str">
        <f>IF(sales24[[#This Row],[Age]]&gt;30,"young","adult")</f>
        <v>adult</v>
      </c>
      <c r="L282" s="9" t="str" cm="1">
        <f t="array" ref="L282">_xlfn.IFS(sales24[[#This Row],[Age]]&lt;30,"young",sales24[[#This Row],[Age]]&gt;=50,"senior",sales24[[#This Row],[Age]]&gt;=30,"adult")</f>
        <v>young</v>
      </c>
      <c r="M282" s="12" cm="1">
        <f t="array" ref="M282">_xlfn.IFS(sales24[[#This Row],[Product Category]]="Beauty",1,sales24[[#This Row],[Product Category]]="Clothing",2,sales24[[#This Row],[Product Category]]="Electronics",3)</f>
        <v>1</v>
      </c>
    </row>
    <row r="283" spans="1:13" x14ac:dyDescent="0.35">
      <c r="A283">
        <v>282</v>
      </c>
      <c r="B283" s="10">
        <v>45163</v>
      </c>
      <c r="C283" s="8" t="s">
        <v>294</v>
      </c>
      <c r="D283" s="11" t="s">
        <v>12</v>
      </c>
      <c r="E283" s="12">
        <v>64</v>
      </c>
      <c r="F283" s="11" t="s">
        <v>15</v>
      </c>
      <c r="G283" s="12">
        <v>4</v>
      </c>
      <c r="H283" s="9">
        <v>50</v>
      </c>
      <c r="I283" s="9">
        <f>sales24[[#This Row],[Quantity]]*sales24[[#This Row],[Price per Unit]]</f>
        <v>200</v>
      </c>
      <c r="J283" s="9">
        <f>sales24[[#This Row],[Total_Sales]]*$U$4</f>
        <v>3</v>
      </c>
      <c r="K283" s="9" t="str">
        <f>IF(sales24[[#This Row],[Age]]&gt;30,"young","adult")</f>
        <v>young</v>
      </c>
      <c r="L283" s="9" t="str" cm="1">
        <f t="array" ref="L283">_xlfn.IFS(sales24[[#This Row],[Age]]&lt;30,"young",sales24[[#This Row],[Age]]&gt;=50,"senior",sales24[[#This Row],[Age]]&gt;=30,"adult")</f>
        <v>senior</v>
      </c>
      <c r="M283" s="12" cm="1">
        <f t="array" ref="M283">_xlfn.IFS(sales24[[#This Row],[Product Category]]="Beauty",1,sales24[[#This Row],[Product Category]]="Clothing",2,sales24[[#This Row],[Product Category]]="Electronics",3)</f>
        <v>3</v>
      </c>
    </row>
    <row r="284" spans="1:13" x14ac:dyDescent="0.35">
      <c r="A284">
        <v>283</v>
      </c>
      <c r="B284" s="10">
        <v>45054</v>
      </c>
      <c r="C284" s="8" t="s">
        <v>295</v>
      </c>
      <c r="D284" s="11" t="s">
        <v>12</v>
      </c>
      <c r="E284" s="12">
        <v>18</v>
      </c>
      <c r="F284" s="11" t="s">
        <v>15</v>
      </c>
      <c r="G284" s="12">
        <v>1</v>
      </c>
      <c r="H284" s="9">
        <v>500</v>
      </c>
      <c r="I284" s="9">
        <f>sales24[[#This Row],[Quantity]]*sales24[[#This Row],[Price per Unit]]</f>
        <v>500</v>
      </c>
      <c r="J284" s="9">
        <f>sales24[[#This Row],[Total_Sales]]*$U$4</f>
        <v>7.5</v>
      </c>
      <c r="K284" s="9" t="str">
        <f>IF(sales24[[#This Row],[Age]]&gt;30,"young","adult")</f>
        <v>adult</v>
      </c>
      <c r="L284" s="9" t="str" cm="1">
        <f t="array" ref="L284">_xlfn.IFS(sales24[[#This Row],[Age]]&lt;30,"young",sales24[[#This Row],[Age]]&gt;=50,"senior",sales24[[#This Row],[Age]]&gt;=30,"adult")</f>
        <v>young</v>
      </c>
      <c r="M284" s="12" cm="1">
        <f t="array" ref="M284">_xlfn.IFS(sales24[[#This Row],[Product Category]]="Beauty",1,sales24[[#This Row],[Product Category]]="Clothing",2,sales24[[#This Row],[Product Category]]="Electronics",3)</f>
        <v>3</v>
      </c>
    </row>
    <row r="285" spans="1:13" x14ac:dyDescent="0.35">
      <c r="A285">
        <v>284</v>
      </c>
      <c r="B285" s="10">
        <v>44965</v>
      </c>
      <c r="C285" s="8" t="s">
        <v>296</v>
      </c>
      <c r="D285" s="11" t="s">
        <v>9</v>
      </c>
      <c r="E285" s="12">
        <v>43</v>
      </c>
      <c r="F285" s="11" t="s">
        <v>13</v>
      </c>
      <c r="G285" s="12">
        <v>4</v>
      </c>
      <c r="H285" s="9">
        <v>50</v>
      </c>
      <c r="I285" s="9">
        <f>sales24[[#This Row],[Quantity]]*sales24[[#This Row],[Price per Unit]]</f>
        <v>200</v>
      </c>
      <c r="J285" s="9">
        <f>sales24[[#This Row],[Total_Sales]]*$U$4</f>
        <v>3</v>
      </c>
      <c r="K285" s="9" t="str">
        <f>IF(sales24[[#This Row],[Age]]&gt;30,"young","adult")</f>
        <v>young</v>
      </c>
      <c r="L285" s="9" t="str" cm="1">
        <f t="array" ref="L285">_xlfn.IFS(sales24[[#This Row],[Age]]&lt;30,"young",sales24[[#This Row],[Age]]&gt;=50,"senior",sales24[[#This Row],[Age]]&gt;=30,"adult")</f>
        <v>adult</v>
      </c>
      <c r="M285" s="12" cm="1">
        <f t="array" ref="M285">_xlfn.IFS(sales24[[#This Row],[Product Category]]="Beauty",1,sales24[[#This Row],[Product Category]]="Clothing",2,sales24[[#This Row],[Product Category]]="Electronics",3)</f>
        <v>2</v>
      </c>
    </row>
    <row r="286" spans="1:13" x14ac:dyDescent="0.35">
      <c r="A286">
        <v>285</v>
      </c>
      <c r="B286" s="10">
        <v>45153</v>
      </c>
      <c r="C286" s="8" t="s">
        <v>297</v>
      </c>
      <c r="D286" s="11" t="s">
        <v>12</v>
      </c>
      <c r="E286" s="12">
        <v>31</v>
      </c>
      <c r="F286" s="11" t="s">
        <v>15</v>
      </c>
      <c r="G286" s="12">
        <v>1</v>
      </c>
      <c r="H286" s="9">
        <v>25</v>
      </c>
      <c r="I286" s="9">
        <f>sales24[[#This Row],[Quantity]]*sales24[[#This Row],[Price per Unit]]</f>
        <v>25</v>
      </c>
      <c r="J286" s="9">
        <f>sales24[[#This Row],[Total_Sales]]*$U$4</f>
        <v>0.375</v>
      </c>
      <c r="K286" s="9" t="str">
        <f>IF(sales24[[#This Row],[Age]]&gt;30,"young","adult")</f>
        <v>young</v>
      </c>
      <c r="L286" s="9" t="str" cm="1">
        <f t="array" ref="L286">_xlfn.IFS(sales24[[#This Row],[Age]]&lt;30,"young",sales24[[#This Row],[Age]]&gt;=50,"senior",sales24[[#This Row],[Age]]&gt;=30,"adult")</f>
        <v>adult</v>
      </c>
      <c r="M286" s="12" cm="1">
        <f t="array" ref="M286">_xlfn.IFS(sales24[[#This Row],[Product Category]]="Beauty",1,sales24[[#This Row],[Product Category]]="Clothing",2,sales24[[#This Row],[Product Category]]="Electronics",3)</f>
        <v>3</v>
      </c>
    </row>
    <row r="287" spans="1:13" x14ac:dyDescent="0.35">
      <c r="A287">
        <v>286</v>
      </c>
      <c r="B287" s="10">
        <v>45208</v>
      </c>
      <c r="C287" s="8" t="s">
        <v>298</v>
      </c>
      <c r="D287" s="11" t="s">
        <v>9</v>
      </c>
      <c r="E287" s="12">
        <v>55</v>
      </c>
      <c r="F287" s="11" t="s">
        <v>15</v>
      </c>
      <c r="G287" s="12">
        <v>2</v>
      </c>
      <c r="H287" s="9">
        <v>25</v>
      </c>
      <c r="I287" s="9">
        <f>sales24[[#This Row],[Quantity]]*sales24[[#This Row],[Price per Unit]]</f>
        <v>50</v>
      </c>
      <c r="J287" s="9">
        <f>sales24[[#This Row],[Total_Sales]]*$U$4</f>
        <v>0.75</v>
      </c>
      <c r="K287" s="9" t="str">
        <f>IF(sales24[[#This Row],[Age]]&gt;30,"young","adult")</f>
        <v>young</v>
      </c>
      <c r="L287" s="9" t="str" cm="1">
        <f t="array" ref="L287">_xlfn.IFS(sales24[[#This Row],[Age]]&lt;30,"young",sales24[[#This Row],[Age]]&gt;=50,"senior",sales24[[#This Row],[Age]]&gt;=30,"adult")</f>
        <v>senior</v>
      </c>
      <c r="M287" s="12" cm="1">
        <f t="array" ref="M287">_xlfn.IFS(sales24[[#This Row],[Product Category]]="Beauty",1,sales24[[#This Row],[Product Category]]="Clothing",2,sales24[[#This Row],[Product Category]]="Electronics",3)</f>
        <v>3</v>
      </c>
    </row>
    <row r="288" spans="1:13" x14ac:dyDescent="0.35">
      <c r="A288">
        <v>287</v>
      </c>
      <c r="B288" s="10">
        <v>44977</v>
      </c>
      <c r="C288" s="8" t="s">
        <v>299</v>
      </c>
      <c r="D288" s="11" t="s">
        <v>9</v>
      </c>
      <c r="E288" s="12">
        <v>54</v>
      </c>
      <c r="F288" s="11" t="s">
        <v>13</v>
      </c>
      <c r="G288" s="12">
        <v>4</v>
      </c>
      <c r="H288" s="9">
        <v>25</v>
      </c>
      <c r="I288" s="9">
        <f>sales24[[#This Row],[Quantity]]*sales24[[#This Row],[Price per Unit]]</f>
        <v>100</v>
      </c>
      <c r="J288" s="9">
        <f>sales24[[#This Row],[Total_Sales]]*$U$4</f>
        <v>1.5</v>
      </c>
      <c r="K288" s="9" t="str">
        <f>IF(sales24[[#This Row],[Age]]&gt;30,"young","adult")</f>
        <v>young</v>
      </c>
      <c r="L288" s="9" t="str" cm="1">
        <f t="array" ref="L288">_xlfn.IFS(sales24[[#This Row],[Age]]&lt;30,"young",sales24[[#This Row],[Age]]&gt;=50,"senior",sales24[[#This Row],[Age]]&gt;=30,"adult")</f>
        <v>senior</v>
      </c>
      <c r="M288" s="12" cm="1">
        <f t="array" ref="M288">_xlfn.IFS(sales24[[#This Row],[Product Category]]="Beauty",1,sales24[[#This Row],[Product Category]]="Clothing",2,sales24[[#This Row],[Product Category]]="Electronics",3)</f>
        <v>2</v>
      </c>
    </row>
    <row r="289" spans="1:13" x14ac:dyDescent="0.35">
      <c r="A289">
        <v>288</v>
      </c>
      <c r="B289" s="10">
        <v>44952</v>
      </c>
      <c r="C289" s="8" t="s">
        <v>300</v>
      </c>
      <c r="D289" s="11" t="s">
        <v>9</v>
      </c>
      <c r="E289" s="12">
        <v>28</v>
      </c>
      <c r="F289" s="11" t="s">
        <v>13</v>
      </c>
      <c r="G289" s="12">
        <v>4</v>
      </c>
      <c r="H289" s="9">
        <v>30</v>
      </c>
      <c r="I289" s="9">
        <f>sales24[[#This Row],[Quantity]]*sales24[[#This Row],[Price per Unit]]</f>
        <v>120</v>
      </c>
      <c r="J289" s="9">
        <f>sales24[[#This Row],[Total_Sales]]*$U$4</f>
        <v>1.7999999999999998</v>
      </c>
      <c r="K289" s="9" t="str">
        <f>IF(sales24[[#This Row],[Age]]&gt;30,"young","adult")</f>
        <v>adult</v>
      </c>
      <c r="L289" s="9" t="str" cm="1">
        <f t="array" ref="L289">_xlfn.IFS(sales24[[#This Row],[Age]]&lt;30,"young",sales24[[#This Row],[Age]]&gt;=50,"senior",sales24[[#This Row],[Age]]&gt;=30,"adult")</f>
        <v>young</v>
      </c>
      <c r="M289" s="12" cm="1">
        <f t="array" ref="M289">_xlfn.IFS(sales24[[#This Row],[Product Category]]="Beauty",1,sales24[[#This Row],[Product Category]]="Clothing",2,sales24[[#This Row],[Product Category]]="Electronics",3)</f>
        <v>2</v>
      </c>
    </row>
    <row r="290" spans="1:13" x14ac:dyDescent="0.35">
      <c r="A290">
        <v>289</v>
      </c>
      <c r="B290" s="10">
        <v>45260</v>
      </c>
      <c r="C290" s="8" t="s">
        <v>301</v>
      </c>
      <c r="D290" s="11" t="s">
        <v>9</v>
      </c>
      <c r="E290" s="12">
        <v>53</v>
      </c>
      <c r="F290" s="11" t="s">
        <v>15</v>
      </c>
      <c r="G290" s="12">
        <v>2</v>
      </c>
      <c r="H290" s="9">
        <v>30</v>
      </c>
      <c r="I290" s="9">
        <f>sales24[[#This Row],[Quantity]]*sales24[[#This Row],[Price per Unit]]</f>
        <v>60</v>
      </c>
      <c r="J290" s="9">
        <f>sales24[[#This Row],[Total_Sales]]*$U$4</f>
        <v>0.89999999999999991</v>
      </c>
      <c r="K290" s="9" t="str">
        <f>IF(sales24[[#This Row],[Age]]&gt;30,"young","adult")</f>
        <v>young</v>
      </c>
      <c r="L290" s="9" t="str" cm="1">
        <f t="array" ref="L290">_xlfn.IFS(sales24[[#This Row],[Age]]&lt;30,"young",sales24[[#This Row],[Age]]&gt;=50,"senior",sales24[[#This Row],[Age]]&gt;=30,"adult")</f>
        <v>senior</v>
      </c>
      <c r="M290" s="12" cm="1">
        <f t="array" ref="M290">_xlfn.IFS(sales24[[#This Row],[Product Category]]="Beauty",1,sales24[[#This Row],[Product Category]]="Clothing",2,sales24[[#This Row],[Product Category]]="Electronics",3)</f>
        <v>3</v>
      </c>
    </row>
    <row r="291" spans="1:13" x14ac:dyDescent="0.35">
      <c r="A291">
        <v>290</v>
      </c>
      <c r="B291" s="10">
        <v>45203</v>
      </c>
      <c r="C291" s="8" t="s">
        <v>302</v>
      </c>
      <c r="D291" s="11" t="s">
        <v>12</v>
      </c>
      <c r="E291" s="12">
        <v>30</v>
      </c>
      <c r="F291" s="11" t="s">
        <v>10</v>
      </c>
      <c r="G291" s="12">
        <v>2</v>
      </c>
      <c r="H291" s="9">
        <v>300</v>
      </c>
      <c r="I291" s="9">
        <f>sales24[[#This Row],[Quantity]]*sales24[[#This Row],[Price per Unit]]</f>
        <v>600</v>
      </c>
      <c r="J291" s="9">
        <f>sales24[[#This Row],[Total_Sales]]*$U$4</f>
        <v>9</v>
      </c>
      <c r="K291" s="9" t="str">
        <f>IF(sales24[[#This Row],[Age]]&gt;30,"young","adult")</f>
        <v>adult</v>
      </c>
      <c r="L291" s="9" t="str" cm="1">
        <f t="array" ref="L291">_xlfn.IFS(sales24[[#This Row],[Age]]&lt;30,"young",sales24[[#This Row],[Age]]&gt;=50,"senior",sales24[[#This Row],[Age]]&gt;=30,"adult")</f>
        <v>adult</v>
      </c>
      <c r="M291" s="12" cm="1">
        <f t="array" ref="M291">_xlfn.IFS(sales24[[#This Row],[Product Category]]="Beauty",1,sales24[[#This Row],[Product Category]]="Clothing",2,sales24[[#This Row],[Product Category]]="Electronics",3)</f>
        <v>1</v>
      </c>
    </row>
    <row r="292" spans="1:13" x14ac:dyDescent="0.35">
      <c r="A292">
        <v>291</v>
      </c>
      <c r="B292" s="10">
        <v>44934</v>
      </c>
      <c r="C292" s="8" t="s">
        <v>303</v>
      </c>
      <c r="D292" s="11" t="s">
        <v>9</v>
      </c>
      <c r="E292" s="12">
        <v>60</v>
      </c>
      <c r="F292" s="11" t="s">
        <v>13</v>
      </c>
      <c r="G292" s="12">
        <v>2</v>
      </c>
      <c r="H292" s="9">
        <v>300</v>
      </c>
      <c r="I292" s="9">
        <f>sales24[[#This Row],[Quantity]]*sales24[[#This Row],[Price per Unit]]</f>
        <v>600</v>
      </c>
      <c r="J292" s="9">
        <f>sales24[[#This Row],[Total_Sales]]*$U$4</f>
        <v>9</v>
      </c>
      <c r="K292" s="9" t="str">
        <f>IF(sales24[[#This Row],[Age]]&gt;30,"young","adult")</f>
        <v>young</v>
      </c>
      <c r="L292" s="9" t="str" cm="1">
        <f t="array" ref="L292">_xlfn.IFS(sales24[[#This Row],[Age]]&lt;30,"young",sales24[[#This Row],[Age]]&gt;=50,"senior",sales24[[#This Row],[Age]]&gt;=30,"adult")</f>
        <v>senior</v>
      </c>
      <c r="M292" s="12" cm="1">
        <f t="array" ref="M292">_xlfn.IFS(sales24[[#This Row],[Product Category]]="Beauty",1,sales24[[#This Row],[Product Category]]="Clothing",2,sales24[[#This Row],[Product Category]]="Electronics",3)</f>
        <v>2</v>
      </c>
    </row>
    <row r="293" spans="1:13" x14ac:dyDescent="0.35">
      <c r="A293">
        <v>292</v>
      </c>
      <c r="B293" s="10">
        <v>44974</v>
      </c>
      <c r="C293" s="8" t="s">
        <v>304</v>
      </c>
      <c r="D293" s="11" t="s">
        <v>9</v>
      </c>
      <c r="E293" s="12">
        <v>20</v>
      </c>
      <c r="F293" s="11" t="s">
        <v>10</v>
      </c>
      <c r="G293" s="12">
        <v>4</v>
      </c>
      <c r="H293" s="9">
        <v>300</v>
      </c>
      <c r="I293" s="9">
        <f>sales24[[#This Row],[Quantity]]*sales24[[#This Row],[Price per Unit]]</f>
        <v>1200</v>
      </c>
      <c r="J293" s="9">
        <f>sales24[[#This Row],[Total_Sales]]*$U$4</f>
        <v>18</v>
      </c>
      <c r="K293" s="9" t="str">
        <f>IF(sales24[[#This Row],[Age]]&gt;30,"young","adult")</f>
        <v>adult</v>
      </c>
      <c r="L293" s="9" t="str" cm="1">
        <f t="array" ref="L293">_xlfn.IFS(sales24[[#This Row],[Age]]&lt;30,"young",sales24[[#This Row],[Age]]&gt;=50,"senior",sales24[[#This Row],[Age]]&gt;=30,"adult")</f>
        <v>young</v>
      </c>
      <c r="M293" s="12" cm="1">
        <f t="array" ref="M293">_xlfn.IFS(sales24[[#This Row],[Product Category]]="Beauty",1,sales24[[#This Row],[Product Category]]="Clothing",2,sales24[[#This Row],[Product Category]]="Electronics",3)</f>
        <v>1</v>
      </c>
    </row>
    <row r="294" spans="1:13" x14ac:dyDescent="0.35">
      <c r="A294">
        <v>293</v>
      </c>
      <c r="B294" s="10">
        <v>45048</v>
      </c>
      <c r="C294" s="8" t="s">
        <v>305</v>
      </c>
      <c r="D294" s="11" t="s">
        <v>9</v>
      </c>
      <c r="E294" s="12">
        <v>50</v>
      </c>
      <c r="F294" s="11" t="s">
        <v>15</v>
      </c>
      <c r="G294" s="12">
        <v>3</v>
      </c>
      <c r="H294" s="9">
        <v>30</v>
      </c>
      <c r="I294" s="9">
        <f>sales24[[#This Row],[Quantity]]*sales24[[#This Row],[Price per Unit]]</f>
        <v>90</v>
      </c>
      <c r="J294" s="9">
        <f>sales24[[#This Row],[Total_Sales]]*$U$4</f>
        <v>1.3499999999999999</v>
      </c>
      <c r="K294" s="9" t="str">
        <f>IF(sales24[[#This Row],[Age]]&gt;30,"young","adult")</f>
        <v>young</v>
      </c>
      <c r="L294" s="9" t="str" cm="1">
        <f t="array" ref="L294">_xlfn.IFS(sales24[[#This Row],[Age]]&lt;30,"young",sales24[[#This Row],[Age]]&gt;=50,"senior",sales24[[#This Row],[Age]]&gt;=30,"adult")</f>
        <v>senior</v>
      </c>
      <c r="M294" s="12" cm="1">
        <f t="array" ref="M294">_xlfn.IFS(sales24[[#This Row],[Product Category]]="Beauty",1,sales24[[#This Row],[Product Category]]="Clothing",2,sales24[[#This Row],[Product Category]]="Electronics",3)</f>
        <v>3</v>
      </c>
    </row>
    <row r="295" spans="1:13" x14ac:dyDescent="0.35">
      <c r="A295">
        <v>294</v>
      </c>
      <c r="B295" s="10">
        <v>45012</v>
      </c>
      <c r="C295" s="8" t="s">
        <v>306</v>
      </c>
      <c r="D295" s="11" t="s">
        <v>12</v>
      </c>
      <c r="E295" s="12">
        <v>23</v>
      </c>
      <c r="F295" s="11" t="s">
        <v>13</v>
      </c>
      <c r="G295" s="12">
        <v>3</v>
      </c>
      <c r="H295" s="9">
        <v>30</v>
      </c>
      <c r="I295" s="9">
        <f>sales24[[#This Row],[Quantity]]*sales24[[#This Row],[Price per Unit]]</f>
        <v>90</v>
      </c>
      <c r="J295" s="9">
        <f>sales24[[#This Row],[Total_Sales]]*$U$4</f>
        <v>1.3499999999999999</v>
      </c>
      <c r="K295" s="9" t="str">
        <f>IF(sales24[[#This Row],[Age]]&gt;30,"young","adult")</f>
        <v>adult</v>
      </c>
      <c r="L295" s="9" t="str" cm="1">
        <f t="array" ref="L295">_xlfn.IFS(sales24[[#This Row],[Age]]&lt;30,"young",sales24[[#This Row],[Age]]&gt;=50,"senior",sales24[[#This Row],[Age]]&gt;=30,"adult")</f>
        <v>young</v>
      </c>
      <c r="M295" s="12" cm="1">
        <f t="array" ref="M295">_xlfn.IFS(sales24[[#This Row],[Product Category]]="Beauty",1,sales24[[#This Row],[Product Category]]="Clothing",2,sales24[[#This Row],[Product Category]]="Electronics",3)</f>
        <v>2</v>
      </c>
    </row>
    <row r="296" spans="1:13" x14ac:dyDescent="0.35">
      <c r="A296">
        <v>295</v>
      </c>
      <c r="B296" s="10">
        <v>45135</v>
      </c>
      <c r="C296" s="8" t="s">
        <v>307</v>
      </c>
      <c r="D296" s="11" t="s">
        <v>12</v>
      </c>
      <c r="E296" s="12">
        <v>27</v>
      </c>
      <c r="F296" s="11" t="s">
        <v>10</v>
      </c>
      <c r="G296" s="12">
        <v>3</v>
      </c>
      <c r="H296" s="9">
        <v>300</v>
      </c>
      <c r="I296" s="9">
        <f>sales24[[#This Row],[Quantity]]*sales24[[#This Row],[Price per Unit]]</f>
        <v>900</v>
      </c>
      <c r="J296" s="9">
        <f>sales24[[#This Row],[Total_Sales]]*$U$4</f>
        <v>13.5</v>
      </c>
      <c r="K296" s="9" t="str">
        <f>IF(sales24[[#This Row],[Age]]&gt;30,"young","adult")</f>
        <v>adult</v>
      </c>
      <c r="L296" s="9" t="str" cm="1">
        <f t="array" ref="L296">_xlfn.IFS(sales24[[#This Row],[Age]]&lt;30,"young",sales24[[#This Row],[Age]]&gt;=50,"senior",sales24[[#This Row],[Age]]&gt;=30,"adult")</f>
        <v>young</v>
      </c>
      <c r="M296" s="12" cm="1">
        <f t="array" ref="M296">_xlfn.IFS(sales24[[#This Row],[Product Category]]="Beauty",1,sales24[[#This Row],[Product Category]]="Clothing",2,sales24[[#This Row],[Product Category]]="Electronics",3)</f>
        <v>1</v>
      </c>
    </row>
    <row r="297" spans="1:13" x14ac:dyDescent="0.35">
      <c r="A297">
        <v>296</v>
      </c>
      <c r="B297" s="10">
        <v>45175</v>
      </c>
      <c r="C297" s="8" t="s">
        <v>308</v>
      </c>
      <c r="D297" s="11" t="s">
        <v>12</v>
      </c>
      <c r="E297" s="12">
        <v>22</v>
      </c>
      <c r="F297" s="11" t="s">
        <v>13</v>
      </c>
      <c r="G297" s="12">
        <v>4</v>
      </c>
      <c r="H297" s="9">
        <v>300</v>
      </c>
      <c r="I297" s="9">
        <f>sales24[[#This Row],[Quantity]]*sales24[[#This Row],[Price per Unit]]</f>
        <v>1200</v>
      </c>
      <c r="J297" s="9">
        <f>sales24[[#This Row],[Total_Sales]]*$U$4</f>
        <v>18</v>
      </c>
      <c r="K297" s="9" t="str">
        <f>IF(sales24[[#This Row],[Age]]&gt;30,"young","adult")</f>
        <v>adult</v>
      </c>
      <c r="L297" s="9" t="str" cm="1">
        <f t="array" ref="L297">_xlfn.IFS(sales24[[#This Row],[Age]]&lt;30,"young",sales24[[#This Row],[Age]]&gt;=50,"senior",sales24[[#This Row],[Age]]&gt;=30,"adult")</f>
        <v>young</v>
      </c>
      <c r="M297" s="12" cm="1">
        <f t="array" ref="M297">_xlfn.IFS(sales24[[#This Row],[Product Category]]="Beauty",1,sales24[[#This Row],[Product Category]]="Clothing",2,sales24[[#This Row],[Product Category]]="Electronics",3)</f>
        <v>2</v>
      </c>
    </row>
    <row r="298" spans="1:13" x14ac:dyDescent="0.35">
      <c r="A298">
        <v>297</v>
      </c>
      <c r="B298" s="10">
        <v>45173</v>
      </c>
      <c r="C298" s="8" t="s">
        <v>309</v>
      </c>
      <c r="D298" s="11" t="s">
        <v>12</v>
      </c>
      <c r="E298" s="12">
        <v>40</v>
      </c>
      <c r="F298" s="11" t="s">
        <v>15</v>
      </c>
      <c r="G298" s="12">
        <v>2</v>
      </c>
      <c r="H298" s="9">
        <v>500</v>
      </c>
      <c r="I298" s="9">
        <f>sales24[[#This Row],[Quantity]]*sales24[[#This Row],[Price per Unit]]</f>
        <v>1000</v>
      </c>
      <c r="J298" s="9">
        <f>sales24[[#This Row],[Total_Sales]]*$U$4</f>
        <v>15</v>
      </c>
      <c r="K298" s="9" t="str">
        <f>IF(sales24[[#This Row],[Age]]&gt;30,"young","adult")</f>
        <v>young</v>
      </c>
      <c r="L298" s="9" t="str" cm="1">
        <f t="array" ref="L298">_xlfn.IFS(sales24[[#This Row],[Age]]&lt;30,"young",sales24[[#This Row],[Age]]&gt;=50,"senior",sales24[[#This Row],[Age]]&gt;=30,"adult")</f>
        <v>adult</v>
      </c>
      <c r="M298" s="12" cm="1">
        <f t="array" ref="M298">_xlfn.IFS(sales24[[#This Row],[Product Category]]="Beauty",1,sales24[[#This Row],[Product Category]]="Clothing",2,sales24[[#This Row],[Product Category]]="Electronics",3)</f>
        <v>3</v>
      </c>
    </row>
    <row r="299" spans="1:13" x14ac:dyDescent="0.35">
      <c r="A299">
        <v>298</v>
      </c>
      <c r="B299" s="10">
        <v>45036</v>
      </c>
      <c r="C299" s="8" t="s">
        <v>310</v>
      </c>
      <c r="D299" s="11" t="s">
        <v>9</v>
      </c>
      <c r="E299" s="12">
        <v>27</v>
      </c>
      <c r="F299" s="11" t="s">
        <v>10</v>
      </c>
      <c r="G299" s="12">
        <v>4</v>
      </c>
      <c r="H299" s="9">
        <v>300</v>
      </c>
      <c r="I299" s="9">
        <f>sales24[[#This Row],[Quantity]]*sales24[[#This Row],[Price per Unit]]</f>
        <v>1200</v>
      </c>
      <c r="J299" s="9">
        <f>sales24[[#This Row],[Total_Sales]]*$U$4</f>
        <v>18</v>
      </c>
      <c r="K299" s="9" t="str">
        <f>IF(sales24[[#This Row],[Age]]&gt;30,"young","adult")</f>
        <v>adult</v>
      </c>
      <c r="L299" s="9" t="str" cm="1">
        <f t="array" ref="L299">_xlfn.IFS(sales24[[#This Row],[Age]]&lt;30,"young",sales24[[#This Row],[Age]]&gt;=50,"senior",sales24[[#This Row],[Age]]&gt;=30,"adult")</f>
        <v>young</v>
      </c>
      <c r="M299" s="12" cm="1">
        <f t="array" ref="M299">_xlfn.IFS(sales24[[#This Row],[Product Category]]="Beauty",1,sales24[[#This Row],[Product Category]]="Clothing",2,sales24[[#This Row],[Product Category]]="Electronics",3)</f>
        <v>1</v>
      </c>
    </row>
    <row r="300" spans="1:13" x14ac:dyDescent="0.35">
      <c r="A300">
        <v>299</v>
      </c>
      <c r="B300" s="10">
        <v>45132</v>
      </c>
      <c r="C300" s="8" t="s">
        <v>311</v>
      </c>
      <c r="D300" s="11" t="s">
        <v>9</v>
      </c>
      <c r="E300" s="12">
        <v>61</v>
      </c>
      <c r="F300" s="11" t="s">
        <v>15</v>
      </c>
      <c r="G300" s="12">
        <v>2</v>
      </c>
      <c r="H300" s="9">
        <v>500</v>
      </c>
      <c r="I300" s="9">
        <f>sales24[[#This Row],[Quantity]]*sales24[[#This Row],[Price per Unit]]</f>
        <v>1000</v>
      </c>
      <c r="J300" s="9">
        <f>sales24[[#This Row],[Total_Sales]]*$U$4</f>
        <v>15</v>
      </c>
      <c r="K300" s="9" t="str">
        <f>IF(sales24[[#This Row],[Age]]&gt;30,"young","adult")</f>
        <v>young</v>
      </c>
      <c r="L300" s="9" t="str" cm="1">
        <f t="array" ref="L300">_xlfn.IFS(sales24[[#This Row],[Age]]&lt;30,"young",sales24[[#This Row],[Age]]&gt;=50,"senior",sales24[[#This Row],[Age]]&gt;=30,"adult")</f>
        <v>senior</v>
      </c>
      <c r="M300" s="12" cm="1">
        <f t="array" ref="M300">_xlfn.IFS(sales24[[#This Row],[Product Category]]="Beauty",1,sales24[[#This Row],[Product Category]]="Clothing",2,sales24[[#This Row],[Product Category]]="Electronics",3)</f>
        <v>3</v>
      </c>
    </row>
    <row r="301" spans="1:13" x14ac:dyDescent="0.35">
      <c r="A301">
        <v>300</v>
      </c>
      <c r="B301" s="10">
        <v>44957</v>
      </c>
      <c r="C301" s="8" t="s">
        <v>312</v>
      </c>
      <c r="D301" s="11" t="s">
        <v>12</v>
      </c>
      <c r="E301" s="12">
        <v>19</v>
      </c>
      <c r="F301" s="11" t="s">
        <v>15</v>
      </c>
      <c r="G301" s="12">
        <v>4</v>
      </c>
      <c r="H301" s="9">
        <v>50</v>
      </c>
      <c r="I301" s="9">
        <f>sales24[[#This Row],[Quantity]]*sales24[[#This Row],[Price per Unit]]</f>
        <v>200</v>
      </c>
      <c r="J301" s="9">
        <f>sales24[[#This Row],[Total_Sales]]*$U$4</f>
        <v>3</v>
      </c>
      <c r="K301" s="9" t="str">
        <f>IF(sales24[[#This Row],[Age]]&gt;30,"young","adult")</f>
        <v>adult</v>
      </c>
      <c r="L301" s="9" t="str" cm="1">
        <f t="array" ref="L301">_xlfn.IFS(sales24[[#This Row],[Age]]&lt;30,"young",sales24[[#This Row],[Age]]&gt;=50,"senior",sales24[[#This Row],[Age]]&gt;=30,"adult")</f>
        <v>young</v>
      </c>
      <c r="M301" s="12" cm="1">
        <f t="array" ref="M301">_xlfn.IFS(sales24[[#This Row],[Product Category]]="Beauty",1,sales24[[#This Row],[Product Category]]="Clothing",2,sales24[[#This Row],[Product Category]]="Electronics",3)</f>
        <v>3</v>
      </c>
    </row>
    <row r="302" spans="1:13" x14ac:dyDescent="0.35">
      <c r="A302">
        <v>301</v>
      </c>
      <c r="B302" s="10">
        <v>45011</v>
      </c>
      <c r="C302" s="8" t="s">
        <v>313</v>
      </c>
      <c r="D302" s="11" t="s">
        <v>9</v>
      </c>
      <c r="E302" s="12">
        <v>30</v>
      </c>
      <c r="F302" s="11" t="s">
        <v>13</v>
      </c>
      <c r="G302" s="12">
        <v>4</v>
      </c>
      <c r="H302" s="9">
        <v>30</v>
      </c>
      <c r="I302" s="9">
        <f>sales24[[#This Row],[Quantity]]*sales24[[#This Row],[Price per Unit]]</f>
        <v>120</v>
      </c>
      <c r="J302" s="9">
        <f>sales24[[#This Row],[Total_Sales]]*$U$4</f>
        <v>1.7999999999999998</v>
      </c>
      <c r="K302" s="9" t="str">
        <f>IF(sales24[[#This Row],[Age]]&gt;30,"young","adult")</f>
        <v>adult</v>
      </c>
      <c r="L302" s="9" t="str" cm="1">
        <f t="array" ref="L302">_xlfn.IFS(sales24[[#This Row],[Age]]&lt;30,"young",sales24[[#This Row],[Age]]&gt;=50,"senior",sales24[[#This Row],[Age]]&gt;=30,"adult")</f>
        <v>adult</v>
      </c>
      <c r="M302" s="12" cm="1">
        <f t="array" ref="M302">_xlfn.IFS(sales24[[#This Row],[Product Category]]="Beauty",1,sales24[[#This Row],[Product Category]]="Clothing",2,sales24[[#This Row],[Product Category]]="Electronics",3)</f>
        <v>2</v>
      </c>
    </row>
    <row r="303" spans="1:13" x14ac:dyDescent="0.35">
      <c r="A303">
        <v>302</v>
      </c>
      <c r="B303" s="10">
        <v>45121</v>
      </c>
      <c r="C303" s="8" t="s">
        <v>314</v>
      </c>
      <c r="D303" s="11" t="s">
        <v>9</v>
      </c>
      <c r="E303" s="12">
        <v>57</v>
      </c>
      <c r="F303" s="11" t="s">
        <v>10</v>
      </c>
      <c r="G303" s="12">
        <v>2</v>
      </c>
      <c r="H303" s="9">
        <v>300</v>
      </c>
      <c r="I303" s="9">
        <f>sales24[[#This Row],[Quantity]]*sales24[[#This Row],[Price per Unit]]</f>
        <v>600</v>
      </c>
      <c r="J303" s="9">
        <f>sales24[[#This Row],[Total_Sales]]*$U$4</f>
        <v>9</v>
      </c>
      <c r="K303" s="9" t="str">
        <f>IF(sales24[[#This Row],[Age]]&gt;30,"young","adult")</f>
        <v>young</v>
      </c>
      <c r="L303" s="9" t="str" cm="1">
        <f t="array" ref="L303">_xlfn.IFS(sales24[[#This Row],[Age]]&lt;30,"young",sales24[[#This Row],[Age]]&gt;=50,"senior",sales24[[#This Row],[Age]]&gt;=30,"adult")</f>
        <v>senior</v>
      </c>
      <c r="M303" s="12" cm="1">
        <f t="array" ref="M303">_xlfn.IFS(sales24[[#This Row],[Product Category]]="Beauty",1,sales24[[#This Row],[Product Category]]="Clothing",2,sales24[[#This Row],[Product Category]]="Electronics",3)</f>
        <v>1</v>
      </c>
    </row>
    <row r="304" spans="1:13" x14ac:dyDescent="0.35">
      <c r="A304">
        <v>303</v>
      </c>
      <c r="B304" s="10">
        <v>44928</v>
      </c>
      <c r="C304" s="8" t="s">
        <v>315</v>
      </c>
      <c r="D304" s="11" t="s">
        <v>9</v>
      </c>
      <c r="E304" s="12">
        <v>19</v>
      </c>
      <c r="F304" s="11" t="s">
        <v>15</v>
      </c>
      <c r="G304" s="12">
        <v>3</v>
      </c>
      <c r="H304" s="9">
        <v>30</v>
      </c>
      <c r="I304" s="9">
        <f>sales24[[#This Row],[Quantity]]*sales24[[#This Row],[Price per Unit]]</f>
        <v>90</v>
      </c>
      <c r="J304" s="9">
        <f>sales24[[#This Row],[Total_Sales]]*$U$4</f>
        <v>1.3499999999999999</v>
      </c>
      <c r="K304" s="9" t="str">
        <f>IF(sales24[[#This Row],[Age]]&gt;30,"young","adult")</f>
        <v>adult</v>
      </c>
      <c r="L304" s="9" t="str" cm="1">
        <f t="array" ref="L304">_xlfn.IFS(sales24[[#This Row],[Age]]&lt;30,"young",sales24[[#This Row],[Age]]&gt;=50,"senior",sales24[[#This Row],[Age]]&gt;=30,"adult")</f>
        <v>young</v>
      </c>
      <c r="M304" s="12" cm="1">
        <f t="array" ref="M304">_xlfn.IFS(sales24[[#This Row],[Product Category]]="Beauty",1,sales24[[#This Row],[Product Category]]="Clothing",2,sales24[[#This Row],[Product Category]]="Electronics",3)</f>
        <v>3</v>
      </c>
    </row>
    <row r="305" spans="1:13" x14ac:dyDescent="0.35">
      <c r="A305">
        <v>304</v>
      </c>
      <c r="B305" s="10">
        <v>45126</v>
      </c>
      <c r="C305" s="8" t="s">
        <v>316</v>
      </c>
      <c r="D305" s="11" t="s">
        <v>12</v>
      </c>
      <c r="E305" s="12">
        <v>37</v>
      </c>
      <c r="F305" s="11" t="s">
        <v>15</v>
      </c>
      <c r="G305" s="12">
        <v>2</v>
      </c>
      <c r="H305" s="9">
        <v>30</v>
      </c>
      <c r="I305" s="9">
        <f>sales24[[#This Row],[Quantity]]*sales24[[#This Row],[Price per Unit]]</f>
        <v>60</v>
      </c>
      <c r="J305" s="9">
        <f>sales24[[#This Row],[Total_Sales]]*$U$4</f>
        <v>0.89999999999999991</v>
      </c>
      <c r="K305" s="9" t="str">
        <f>IF(sales24[[#This Row],[Age]]&gt;30,"young","adult")</f>
        <v>young</v>
      </c>
      <c r="L305" s="9" t="str" cm="1">
        <f t="array" ref="L305">_xlfn.IFS(sales24[[#This Row],[Age]]&lt;30,"young",sales24[[#This Row],[Age]]&gt;=50,"senior",sales24[[#This Row],[Age]]&gt;=30,"adult")</f>
        <v>adult</v>
      </c>
      <c r="M305" s="12" cm="1">
        <f t="array" ref="M305">_xlfn.IFS(sales24[[#This Row],[Product Category]]="Beauty",1,sales24[[#This Row],[Product Category]]="Clothing",2,sales24[[#This Row],[Product Category]]="Electronics",3)</f>
        <v>3</v>
      </c>
    </row>
    <row r="306" spans="1:13" x14ac:dyDescent="0.35">
      <c r="A306">
        <v>305</v>
      </c>
      <c r="B306" s="10">
        <v>45062</v>
      </c>
      <c r="C306" s="8" t="s">
        <v>317</v>
      </c>
      <c r="D306" s="11" t="s">
        <v>12</v>
      </c>
      <c r="E306" s="12">
        <v>18</v>
      </c>
      <c r="F306" s="11" t="s">
        <v>10</v>
      </c>
      <c r="G306" s="12">
        <v>1</v>
      </c>
      <c r="H306" s="9">
        <v>30</v>
      </c>
      <c r="I306" s="9">
        <f>sales24[[#This Row],[Quantity]]*sales24[[#This Row],[Price per Unit]]</f>
        <v>30</v>
      </c>
      <c r="J306" s="9">
        <f>sales24[[#This Row],[Total_Sales]]*$U$4</f>
        <v>0.44999999999999996</v>
      </c>
      <c r="K306" s="9" t="str">
        <f>IF(sales24[[#This Row],[Age]]&gt;30,"young","adult")</f>
        <v>adult</v>
      </c>
      <c r="L306" s="9" t="str" cm="1">
        <f t="array" ref="L306">_xlfn.IFS(sales24[[#This Row],[Age]]&lt;30,"young",sales24[[#This Row],[Age]]&gt;=50,"senior",sales24[[#This Row],[Age]]&gt;=30,"adult")</f>
        <v>young</v>
      </c>
      <c r="M306" s="12" cm="1">
        <f t="array" ref="M306">_xlfn.IFS(sales24[[#This Row],[Product Category]]="Beauty",1,sales24[[#This Row],[Product Category]]="Clothing",2,sales24[[#This Row],[Product Category]]="Electronics",3)</f>
        <v>1</v>
      </c>
    </row>
    <row r="307" spans="1:13" x14ac:dyDescent="0.35">
      <c r="A307">
        <v>306</v>
      </c>
      <c r="B307" s="10">
        <v>45159</v>
      </c>
      <c r="C307" s="8" t="s">
        <v>318</v>
      </c>
      <c r="D307" s="11" t="s">
        <v>9</v>
      </c>
      <c r="E307" s="12">
        <v>54</v>
      </c>
      <c r="F307" s="11" t="s">
        <v>15</v>
      </c>
      <c r="G307" s="12">
        <v>1</v>
      </c>
      <c r="H307" s="9">
        <v>50</v>
      </c>
      <c r="I307" s="9">
        <f>sales24[[#This Row],[Quantity]]*sales24[[#This Row],[Price per Unit]]</f>
        <v>50</v>
      </c>
      <c r="J307" s="9">
        <f>sales24[[#This Row],[Total_Sales]]*$U$4</f>
        <v>0.75</v>
      </c>
      <c r="K307" s="9" t="str">
        <f>IF(sales24[[#This Row],[Age]]&gt;30,"young","adult")</f>
        <v>young</v>
      </c>
      <c r="L307" s="9" t="str" cm="1">
        <f t="array" ref="L307">_xlfn.IFS(sales24[[#This Row],[Age]]&lt;30,"young",sales24[[#This Row],[Age]]&gt;=50,"senior",sales24[[#This Row],[Age]]&gt;=30,"adult")</f>
        <v>senior</v>
      </c>
      <c r="M307" s="12" cm="1">
        <f t="array" ref="M307">_xlfn.IFS(sales24[[#This Row],[Product Category]]="Beauty",1,sales24[[#This Row],[Product Category]]="Clothing",2,sales24[[#This Row],[Product Category]]="Electronics",3)</f>
        <v>3</v>
      </c>
    </row>
    <row r="308" spans="1:13" x14ac:dyDescent="0.35">
      <c r="A308">
        <v>307</v>
      </c>
      <c r="B308" s="10">
        <v>45073</v>
      </c>
      <c r="C308" s="8" t="s">
        <v>319</v>
      </c>
      <c r="D308" s="11" t="s">
        <v>12</v>
      </c>
      <c r="E308" s="12">
        <v>26</v>
      </c>
      <c r="F308" s="11" t="s">
        <v>15</v>
      </c>
      <c r="G308" s="12">
        <v>2</v>
      </c>
      <c r="H308" s="9">
        <v>25</v>
      </c>
      <c r="I308" s="9">
        <f>sales24[[#This Row],[Quantity]]*sales24[[#This Row],[Price per Unit]]</f>
        <v>50</v>
      </c>
      <c r="J308" s="9">
        <f>sales24[[#This Row],[Total_Sales]]*$U$4</f>
        <v>0.75</v>
      </c>
      <c r="K308" s="9" t="str">
        <f>IF(sales24[[#This Row],[Age]]&gt;30,"young","adult")</f>
        <v>adult</v>
      </c>
      <c r="L308" s="9" t="str" cm="1">
        <f t="array" ref="L308">_xlfn.IFS(sales24[[#This Row],[Age]]&lt;30,"young",sales24[[#This Row],[Age]]&gt;=50,"senior",sales24[[#This Row],[Age]]&gt;=30,"adult")</f>
        <v>young</v>
      </c>
      <c r="M308" s="12" cm="1">
        <f t="array" ref="M308">_xlfn.IFS(sales24[[#This Row],[Product Category]]="Beauty",1,sales24[[#This Row],[Product Category]]="Clothing",2,sales24[[#This Row],[Product Category]]="Electronics",3)</f>
        <v>3</v>
      </c>
    </row>
    <row r="309" spans="1:13" x14ac:dyDescent="0.35">
      <c r="A309">
        <v>308</v>
      </c>
      <c r="B309" s="10">
        <v>45143</v>
      </c>
      <c r="C309" s="8" t="s">
        <v>320</v>
      </c>
      <c r="D309" s="11" t="s">
        <v>12</v>
      </c>
      <c r="E309" s="12">
        <v>34</v>
      </c>
      <c r="F309" s="11" t="s">
        <v>10</v>
      </c>
      <c r="G309" s="12">
        <v>4</v>
      </c>
      <c r="H309" s="9">
        <v>300</v>
      </c>
      <c r="I309" s="9">
        <f>sales24[[#This Row],[Quantity]]*sales24[[#This Row],[Price per Unit]]</f>
        <v>1200</v>
      </c>
      <c r="J309" s="9">
        <f>sales24[[#This Row],[Total_Sales]]*$U$4</f>
        <v>18</v>
      </c>
      <c r="K309" s="9" t="str">
        <f>IF(sales24[[#This Row],[Age]]&gt;30,"young","adult")</f>
        <v>young</v>
      </c>
      <c r="L309" s="9" t="str" cm="1">
        <f t="array" ref="L309">_xlfn.IFS(sales24[[#This Row],[Age]]&lt;30,"young",sales24[[#This Row],[Age]]&gt;=50,"senior",sales24[[#This Row],[Age]]&gt;=30,"adult")</f>
        <v>adult</v>
      </c>
      <c r="M309" s="12" cm="1">
        <f t="array" ref="M309">_xlfn.IFS(sales24[[#This Row],[Product Category]]="Beauty",1,sales24[[#This Row],[Product Category]]="Clothing",2,sales24[[#This Row],[Product Category]]="Electronics",3)</f>
        <v>1</v>
      </c>
    </row>
    <row r="310" spans="1:13" x14ac:dyDescent="0.35">
      <c r="A310">
        <v>309</v>
      </c>
      <c r="B310" s="10">
        <v>45283</v>
      </c>
      <c r="C310" s="8" t="s">
        <v>321</v>
      </c>
      <c r="D310" s="11" t="s">
        <v>12</v>
      </c>
      <c r="E310" s="12">
        <v>26</v>
      </c>
      <c r="F310" s="11" t="s">
        <v>10</v>
      </c>
      <c r="G310" s="12">
        <v>1</v>
      </c>
      <c r="H310" s="9">
        <v>25</v>
      </c>
      <c r="I310" s="9">
        <f>sales24[[#This Row],[Quantity]]*sales24[[#This Row],[Price per Unit]]</f>
        <v>25</v>
      </c>
      <c r="J310" s="9">
        <f>sales24[[#This Row],[Total_Sales]]*$U$4</f>
        <v>0.375</v>
      </c>
      <c r="K310" s="9" t="str">
        <f>IF(sales24[[#This Row],[Age]]&gt;30,"young","adult")</f>
        <v>adult</v>
      </c>
      <c r="L310" s="9" t="str" cm="1">
        <f t="array" ref="L310">_xlfn.IFS(sales24[[#This Row],[Age]]&lt;30,"young",sales24[[#This Row],[Age]]&gt;=50,"senior",sales24[[#This Row],[Age]]&gt;=30,"adult")</f>
        <v>young</v>
      </c>
      <c r="M310" s="12" cm="1">
        <f t="array" ref="M310">_xlfn.IFS(sales24[[#This Row],[Product Category]]="Beauty",1,sales24[[#This Row],[Product Category]]="Clothing",2,sales24[[#This Row],[Product Category]]="Electronics",3)</f>
        <v>1</v>
      </c>
    </row>
    <row r="311" spans="1:13" x14ac:dyDescent="0.35">
      <c r="A311">
        <v>310</v>
      </c>
      <c r="B311" s="10">
        <v>45211</v>
      </c>
      <c r="C311" s="8" t="s">
        <v>322</v>
      </c>
      <c r="D311" s="11" t="s">
        <v>12</v>
      </c>
      <c r="E311" s="12">
        <v>28</v>
      </c>
      <c r="F311" s="11" t="s">
        <v>10</v>
      </c>
      <c r="G311" s="12">
        <v>1</v>
      </c>
      <c r="H311" s="9">
        <v>25</v>
      </c>
      <c r="I311" s="9">
        <f>sales24[[#This Row],[Quantity]]*sales24[[#This Row],[Price per Unit]]</f>
        <v>25</v>
      </c>
      <c r="J311" s="9">
        <f>sales24[[#This Row],[Total_Sales]]*$U$4</f>
        <v>0.375</v>
      </c>
      <c r="K311" s="9" t="str">
        <f>IF(sales24[[#This Row],[Age]]&gt;30,"young","adult")</f>
        <v>adult</v>
      </c>
      <c r="L311" s="9" t="str" cm="1">
        <f t="array" ref="L311">_xlfn.IFS(sales24[[#This Row],[Age]]&lt;30,"young",sales24[[#This Row],[Age]]&gt;=50,"senior",sales24[[#This Row],[Age]]&gt;=30,"adult")</f>
        <v>young</v>
      </c>
      <c r="M311" s="12" cm="1">
        <f t="array" ref="M311">_xlfn.IFS(sales24[[#This Row],[Product Category]]="Beauty",1,sales24[[#This Row],[Product Category]]="Clothing",2,sales24[[#This Row],[Product Category]]="Electronics",3)</f>
        <v>1</v>
      </c>
    </row>
    <row r="312" spans="1:13" x14ac:dyDescent="0.35">
      <c r="A312">
        <v>311</v>
      </c>
      <c r="B312" s="10">
        <v>45265</v>
      </c>
      <c r="C312" s="8" t="s">
        <v>323</v>
      </c>
      <c r="D312" s="11" t="s">
        <v>12</v>
      </c>
      <c r="E312" s="12">
        <v>32</v>
      </c>
      <c r="F312" s="11" t="s">
        <v>10</v>
      </c>
      <c r="G312" s="12">
        <v>4</v>
      </c>
      <c r="H312" s="9">
        <v>25</v>
      </c>
      <c r="I312" s="9">
        <f>sales24[[#This Row],[Quantity]]*sales24[[#This Row],[Price per Unit]]</f>
        <v>100</v>
      </c>
      <c r="J312" s="9">
        <f>sales24[[#This Row],[Total_Sales]]*$U$4</f>
        <v>1.5</v>
      </c>
      <c r="K312" s="9" t="str">
        <f>IF(sales24[[#This Row],[Age]]&gt;30,"young","adult")</f>
        <v>young</v>
      </c>
      <c r="L312" s="9" t="str" cm="1">
        <f t="array" ref="L312">_xlfn.IFS(sales24[[#This Row],[Age]]&lt;30,"young",sales24[[#This Row],[Age]]&gt;=50,"senior",sales24[[#This Row],[Age]]&gt;=30,"adult")</f>
        <v>adult</v>
      </c>
      <c r="M312" s="12" cm="1">
        <f t="array" ref="M312">_xlfn.IFS(sales24[[#This Row],[Product Category]]="Beauty",1,sales24[[#This Row],[Product Category]]="Clothing",2,sales24[[#This Row],[Product Category]]="Electronics",3)</f>
        <v>1</v>
      </c>
    </row>
    <row r="313" spans="1:13" x14ac:dyDescent="0.35">
      <c r="A313">
        <v>312</v>
      </c>
      <c r="B313" s="10">
        <v>45176</v>
      </c>
      <c r="C313" s="8" t="s">
        <v>324</v>
      </c>
      <c r="D313" s="11" t="s">
        <v>9</v>
      </c>
      <c r="E313" s="12">
        <v>41</v>
      </c>
      <c r="F313" s="11" t="s">
        <v>13</v>
      </c>
      <c r="G313" s="12">
        <v>4</v>
      </c>
      <c r="H313" s="9">
        <v>30</v>
      </c>
      <c r="I313" s="9">
        <f>sales24[[#This Row],[Quantity]]*sales24[[#This Row],[Price per Unit]]</f>
        <v>120</v>
      </c>
      <c r="J313" s="9">
        <f>sales24[[#This Row],[Total_Sales]]*$U$4</f>
        <v>1.7999999999999998</v>
      </c>
      <c r="K313" s="9" t="str">
        <f>IF(sales24[[#This Row],[Age]]&gt;30,"young","adult")</f>
        <v>young</v>
      </c>
      <c r="L313" s="9" t="str" cm="1">
        <f t="array" ref="L313">_xlfn.IFS(sales24[[#This Row],[Age]]&lt;30,"young",sales24[[#This Row],[Age]]&gt;=50,"senior",sales24[[#This Row],[Age]]&gt;=30,"adult")</f>
        <v>adult</v>
      </c>
      <c r="M313" s="12" cm="1">
        <f t="array" ref="M313">_xlfn.IFS(sales24[[#This Row],[Product Category]]="Beauty",1,sales24[[#This Row],[Product Category]]="Clothing",2,sales24[[#This Row],[Product Category]]="Electronics",3)</f>
        <v>2</v>
      </c>
    </row>
    <row r="314" spans="1:13" x14ac:dyDescent="0.35">
      <c r="A314">
        <v>313</v>
      </c>
      <c r="B314" s="10">
        <v>45006</v>
      </c>
      <c r="C314" s="8" t="s">
        <v>325</v>
      </c>
      <c r="D314" s="11" t="s">
        <v>12</v>
      </c>
      <c r="E314" s="12">
        <v>55</v>
      </c>
      <c r="F314" s="11" t="s">
        <v>10</v>
      </c>
      <c r="G314" s="12">
        <v>3</v>
      </c>
      <c r="H314" s="9">
        <v>500</v>
      </c>
      <c r="I314" s="9">
        <f>sales24[[#This Row],[Quantity]]*sales24[[#This Row],[Price per Unit]]</f>
        <v>1500</v>
      </c>
      <c r="J314" s="9">
        <f>sales24[[#This Row],[Total_Sales]]*$U$4</f>
        <v>22.5</v>
      </c>
      <c r="K314" s="9" t="str">
        <f>IF(sales24[[#This Row],[Age]]&gt;30,"young","adult")</f>
        <v>young</v>
      </c>
      <c r="L314" s="9" t="str" cm="1">
        <f t="array" ref="L314">_xlfn.IFS(sales24[[#This Row],[Age]]&lt;30,"young",sales24[[#This Row],[Age]]&gt;=50,"senior",sales24[[#This Row],[Age]]&gt;=30,"adult")</f>
        <v>senior</v>
      </c>
      <c r="M314" s="12" cm="1">
        <f t="array" ref="M314">_xlfn.IFS(sales24[[#This Row],[Product Category]]="Beauty",1,sales24[[#This Row],[Product Category]]="Clothing",2,sales24[[#This Row],[Product Category]]="Electronics",3)</f>
        <v>1</v>
      </c>
    </row>
    <row r="315" spans="1:13" x14ac:dyDescent="0.35">
      <c r="A315">
        <v>314</v>
      </c>
      <c r="B315" s="10">
        <v>45024</v>
      </c>
      <c r="C315" s="8" t="s">
        <v>326</v>
      </c>
      <c r="D315" s="11" t="s">
        <v>9</v>
      </c>
      <c r="E315" s="12">
        <v>52</v>
      </c>
      <c r="F315" s="11" t="s">
        <v>13</v>
      </c>
      <c r="G315" s="12">
        <v>4</v>
      </c>
      <c r="H315" s="9">
        <v>30</v>
      </c>
      <c r="I315" s="9">
        <f>sales24[[#This Row],[Quantity]]*sales24[[#This Row],[Price per Unit]]</f>
        <v>120</v>
      </c>
      <c r="J315" s="9">
        <f>sales24[[#This Row],[Total_Sales]]*$U$4</f>
        <v>1.7999999999999998</v>
      </c>
      <c r="K315" s="9" t="str">
        <f>IF(sales24[[#This Row],[Age]]&gt;30,"young","adult")</f>
        <v>young</v>
      </c>
      <c r="L315" s="9" t="str" cm="1">
        <f t="array" ref="L315">_xlfn.IFS(sales24[[#This Row],[Age]]&lt;30,"young",sales24[[#This Row],[Age]]&gt;=50,"senior",sales24[[#This Row],[Age]]&gt;=30,"adult")</f>
        <v>senior</v>
      </c>
      <c r="M315" s="12" cm="1">
        <f t="array" ref="M315">_xlfn.IFS(sales24[[#This Row],[Product Category]]="Beauty",1,sales24[[#This Row],[Product Category]]="Clothing",2,sales24[[#This Row],[Product Category]]="Electronics",3)</f>
        <v>2</v>
      </c>
    </row>
    <row r="316" spans="1:13" x14ac:dyDescent="0.35">
      <c r="A316">
        <v>315</v>
      </c>
      <c r="B316" s="10">
        <v>45078</v>
      </c>
      <c r="C316" s="8" t="s">
        <v>327</v>
      </c>
      <c r="D316" s="11" t="s">
        <v>9</v>
      </c>
      <c r="E316" s="12">
        <v>47</v>
      </c>
      <c r="F316" s="11" t="s">
        <v>13</v>
      </c>
      <c r="G316" s="12">
        <v>2</v>
      </c>
      <c r="H316" s="9">
        <v>30</v>
      </c>
      <c r="I316" s="9">
        <f>sales24[[#This Row],[Quantity]]*sales24[[#This Row],[Price per Unit]]</f>
        <v>60</v>
      </c>
      <c r="J316" s="9">
        <f>sales24[[#This Row],[Total_Sales]]*$U$4</f>
        <v>0.89999999999999991</v>
      </c>
      <c r="K316" s="9" t="str">
        <f>IF(sales24[[#This Row],[Age]]&gt;30,"young","adult")</f>
        <v>young</v>
      </c>
      <c r="L316" s="9" t="str" cm="1">
        <f t="array" ref="L316">_xlfn.IFS(sales24[[#This Row],[Age]]&lt;30,"young",sales24[[#This Row],[Age]]&gt;=50,"senior",sales24[[#This Row],[Age]]&gt;=30,"adult")</f>
        <v>adult</v>
      </c>
      <c r="M316" s="12" cm="1">
        <f t="array" ref="M316">_xlfn.IFS(sales24[[#This Row],[Product Category]]="Beauty",1,sales24[[#This Row],[Product Category]]="Clothing",2,sales24[[#This Row],[Product Category]]="Electronics",3)</f>
        <v>2</v>
      </c>
    </row>
    <row r="317" spans="1:13" x14ac:dyDescent="0.35">
      <c r="A317">
        <v>316</v>
      </c>
      <c r="B317" s="10">
        <v>45038</v>
      </c>
      <c r="C317" s="8" t="s">
        <v>328</v>
      </c>
      <c r="D317" s="11" t="s">
        <v>12</v>
      </c>
      <c r="E317" s="12">
        <v>48</v>
      </c>
      <c r="F317" s="11" t="s">
        <v>13</v>
      </c>
      <c r="G317" s="12">
        <v>2</v>
      </c>
      <c r="H317" s="9">
        <v>25</v>
      </c>
      <c r="I317" s="9">
        <f>sales24[[#This Row],[Quantity]]*sales24[[#This Row],[Price per Unit]]</f>
        <v>50</v>
      </c>
      <c r="J317" s="9">
        <f>sales24[[#This Row],[Total_Sales]]*$U$4</f>
        <v>0.75</v>
      </c>
      <c r="K317" s="9" t="str">
        <f>IF(sales24[[#This Row],[Age]]&gt;30,"young","adult")</f>
        <v>young</v>
      </c>
      <c r="L317" s="9" t="str" cm="1">
        <f t="array" ref="L317">_xlfn.IFS(sales24[[#This Row],[Age]]&lt;30,"young",sales24[[#This Row],[Age]]&gt;=50,"senior",sales24[[#This Row],[Age]]&gt;=30,"adult")</f>
        <v>adult</v>
      </c>
      <c r="M317" s="12" cm="1">
        <f t="array" ref="M317">_xlfn.IFS(sales24[[#This Row],[Product Category]]="Beauty",1,sales24[[#This Row],[Product Category]]="Clothing",2,sales24[[#This Row],[Product Category]]="Electronics",3)</f>
        <v>2</v>
      </c>
    </row>
    <row r="318" spans="1:13" x14ac:dyDescent="0.35">
      <c r="A318">
        <v>317</v>
      </c>
      <c r="B318" s="10">
        <v>44956</v>
      </c>
      <c r="C318" s="8" t="s">
        <v>329</v>
      </c>
      <c r="D318" s="11" t="s">
        <v>9</v>
      </c>
      <c r="E318" s="12">
        <v>22</v>
      </c>
      <c r="F318" s="11" t="s">
        <v>15</v>
      </c>
      <c r="G318" s="12">
        <v>3</v>
      </c>
      <c r="H318" s="9">
        <v>30</v>
      </c>
      <c r="I318" s="9">
        <f>sales24[[#This Row],[Quantity]]*sales24[[#This Row],[Price per Unit]]</f>
        <v>90</v>
      </c>
      <c r="J318" s="9">
        <f>sales24[[#This Row],[Total_Sales]]*$U$4</f>
        <v>1.3499999999999999</v>
      </c>
      <c r="K318" s="9" t="str">
        <f>IF(sales24[[#This Row],[Age]]&gt;30,"young","adult")</f>
        <v>adult</v>
      </c>
      <c r="L318" s="9" t="str" cm="1">
        <f t="array" ref="L318">_xlfn.IFS(sales24[[#This Row],[Age]]&lt;30,"young",sales24[[#This Row],[Age]]&gt;=50,"senior",sales24[[#This Row],[Age]]&gt;=30,"adult")</f>
        <v>young</v>
      </c>
      <c r="M318" s="12" cm="1">
        <f t="array" ref="M318">_xlfn.IFS(sales24[[#This Row],[Product Category]]="Beauty",1,sales24[[#This Row],[Product Category]]="Clothing",2,sales24[[#This Row],[Product Category]]="Electronics",3)</f>
        <v>3</v>
      </c>
    </row>
    <row r="319" spans="1:13" x14ac:dyDescent="0.35">
      <c r="A319">
        <v>318</v>
      </c>
      <c r="B319" s="10">
        <v>45223</v>
      </c>
      <c r="C319" s="8" t="s">
        <v>330</v>
      </c>
      <c r="D319" s="11" t="s">
        <v>9</v>
      </c>
      <c r="E319" s="12">
        <v>61</v>
      </c>
      <c r="F319" s="11" t="s">
        <v>13</v>
      </c>
      <c r="G319" s="12">
        <v>1</v>
      </c>
      <c r="H319" s="9">
        <v>25</v>
      </c>
      <c r="I319" s="9">
        <f>sales24[[#This Row],[Quantity]]*sales24[[#This Row],[Price per Unit]]</f>
        <v>25</v>
      </c>
      <c r="J319" s="9">
        <f>sales24[[#This Row],[Total_Sales]]*$U$4</f>
        <v>0.375</v>
      </c>
      <c r="K319" s="9" t="str">
        <f>IF(sales24[[#This Row],[Age]]&gt;30,"young","adult")</f>
        <v>young</v>
      </c>
      <c r="L319" s="9" t="str" cm="1">
        <f t="array" ref="L319">_xlfn.IFS(sales24[[#This Row],[Age]]&lt;30,"young",sales24[[#This Row],[Age]]&gt;=50,"senior",sales24[[#This Row],[Age]]&gt;=30,"adult")</f>
        <v>senior</v>
      </c>
      <c r="M319" s="12" cm="1">
        <f t="array" ref="M319">_xlfn.IFS(sales24[[#This Row],[Product Category]]="Beauty",1,sales24[[#This Row],[Product Category]]="Clothing",2,sales24[[#This Row],[Product Category]]="Electronics",3)</f>
        <v>2</v>
      </c>
    </row>
    <row r="320" spans="1:13" x14ac:dyDescent="0.35">
      <c r="A320">
        <v>319</v>
      </c>
      <c r="B320" s="10">
        <v>45204</v>
      </c>
      <c r="C320" s="8" t="s">
        <v>331</v>
      </c>
      <c r="D320" s="11" t="s">
        <v>9</v>
      </c>
      <c r="E320" s="12">
        <v>31</v>
      </c>
      <c r="F320" s="11" t="s">
        <v>13</v>
      </c>
      <c r="G320" s="12">
        <v>1</v>
      </c>
      <c r="H320" s="9">
        <v>500</v>
      </c>
      <c r="I320" s="9">
        <f>sales24[[#This Row],[Quantity]]*sales24[[#This Row],[Price per Unit]]</f>
        <v>500</v>
      </c>
      <c r="J320" s="9">
        <f>sales24[[#This Row],[Total_Sales]]*$U$4</f>
        <v>7.5</v>
      </c>
      <c r="K320" s="9" t="str">
        <f>IF(sales24[[#This Row],[Age]]&gt;30,"young","adult")</f>
        <v>young</v>
      </c>
      <c r="L320" s="9" t="str" cm="1">
        <f t="array" ref="L320">_xlfn.IFS(sales24[[#This Row],[Age]]&lt;30,"young",sales24[[#This Row],[Age]]&gt;=50,"senior",sales24[[#This Row],[Age]]&gt;=30,"adult")</f>
        <v>adult</v>
      </c>
      <c r="M320" s="12" cm="1">
        <f t="array" ref="M320">_xlfn.IFS(sales24[[#This Row],[Product Category]]="Beauty",1,sales24[[#This Row],[Product Category]]="Clothing",2,sales24[[#This Row],[Product Category]]="Electronics",3)</f>
        <v>2</v>
      </c>
    </row>
    <row r="321" spans="1:13" x14ac:dyDescent="0.35">
      <c r="A321">
        <v>320</v>
      </c>
      <c r="B321" s="10">
        <v>44958</v>
      </c>
      <c r="C321" s="8" t="s">
        <v>332</v>
      </c>
      <c r="D321" s="11" t="s">
        <v>12</v>
      </c>
      <c r="E321" s="12">
        <v>28</v>
      </c>
      <c r="F321" s="11" t="s">
        <v>15</v>
      </c>
      <c r="G321" s="12">
        <v>4</v>
      </c>
      <c r="H321" s="9">
        <v>300</v>
      </c>
      <c r="I321" s="9">
        <f>sales24[[#This Row],[Quantity]]*sales24[[#This Row],[Price per Unit]]</f>
        <v>1200</v>
      </c>
      <c r="J321" s="9">
        <f>sales24[[#This Row],[Total_Sales]]*$U$4</f>
        <v>18</v>
      </c>
      <c r="K321" s="9" t="str">
        <f>IF(sales24[[#This Row],[Age]]&gt;30,"young","adult")</f>
        <v>adult</v>
      </c>
      <c r="L321" s="9" t="str" cm="1">
        <f t="array" ref="L321">_xlfn.IFS(sales24[[#This Row],[Age]]&lt;30,"young",sales24[[#This Row],[Age]]&gt;=50,"senior",sales24[[#This Row],[Age]]&gt;=30,"adult")</f>
        <v>young</v>
      </c>
      <c r="M321" s="12" cm="1">
        <f t="array" ref="M321">_xlfn.IFS(sales24[[#This Row],[Product Category]]="Beauty",1,sales24[[#This Row],[Product Category]]="Clothing",2,sales24[[#This Row],[Product Category]]="Electronics",3)</f>
        <v>3</v>
      </c>
    </row>
    <row r="322" spans="1:13" x14ac:dyDescent="0.35">
      <c r="A322">
        <v>321</v>
      </c>
      <c r="B322" s="10">
        <v>45087</v>
      </c>
      <c r="C322" s="8" t="s">
        <v>333</v>
      </c>
      <c r="D322" s="11" t="s">
        <v>12</v>
      </c>
      <c r="E322" s="12">
        <v>26</v>
      </c>
      <c r="F322" s="11" t="s">
        <v>15</v>
      </c>
      <c r="G322" s="12">
        <v>2</v>
      </c>
      <c r="H322" s="9">
        <v>25</v>
      </c>
      <c r="I322" s="9">
        <f>sales24[[#This Row],[Quantity]]*sales24[[#This Row],[Price per Unit]]</f>
        <v>50</v>
      </c>
      <c r="J322" s="9">
        <f>sales24[[#This Row],[Total_Sales]]*$U$4</f>
        <v>0.75</v>
      </c>
      <c r="K322" s="9" t="str">
        <f>IF(sales24[[#This Row],[Age]]&gt;30,"young","adult")</f>
        <v>adult</v>
      </c>
      <c r="L322" s="9" t="str" cm="1">
        <f t="array" ref="L322">_xlfn.IFS(sales24[[#This Row],[Age]]&lt;30,"young",sales24[[#This Row],[Age]]&gt;=50,"senior",sales24[[#This Row],[Age]]&gt;=30,"adult")</f>
        <v>young</v>
      </c>
      <c r="M322" s="12" cm="1">
        <f t="array" ref="M322">_xlfn.IFS(sales24[[#This Row],[Product Category]]="Beauty",1,sales24[[#This Row],[Product Category]]="Clothing",2,sales24[[#This Row],[Product Category]]="Electronics",3)</f>
        <v>3</v>
      </c>
    </row>
    <row r="323" spans="1:13" x14ac:dyDescent="0.35">
      <c r="A323">
        <v>322</v>
      </c>
      <c r="B323" s="10">
        <v>44956</v>
      </c>
      <c r="C323" s="8" t="s">
        <v>334</v>
      </c>
      <c r="D323" s="11" t="s">
        <v>9</v>
      </c>
      <c r="E323" s="12">
        <v>51</v>
      </c>
      <c r="F323" s="11" t="s">
        <v>15</v>
      </c>
      <c r="G323" s="12">
        <v>1</v>
      </c>
      <c r="H323" s="9">
        <v>500</v>
      </c>
      <c r="I323" s="9">
        <f>sales24[[#This Row],[Quantity]]*sales24[[#This Row],[Price per Unit]]</f>
        <v>500</v>
      </c>
      <c r="J323" s="9">
        <f>sales24[[#This Row],[Total_Sales]]*$U$4</f>
        <v>7.5</v>
      </c>
      <c r="K323" s="9" t="str">
        <f>IF(sales24[[#This Row],[Age]]&gt;30,"young","adult")</f>
        <v>young</v>
      </c>
      <c r="L323" s="9" t="str" cm="1">
        <f t="array" ref="L323">_xlfn.IFS(sales24[[#This Row],[Age]]&lt;30,"young",sales24[[#This Row],[Age]]&gt;=50,"senior",sales24[[#This Row],[Age]]&gt;=30,"adult")</f>
        <v>senior</v>
      </c>
      <c r="M323" s="12" cm="1">
        <f t="array" ref="M323">_xlfn.IFS(sales24[[#This Row],[Product Category]]="Beauty",1,sales24[[#This Row],[Product Category]]="Clothing",2,sales24[[#This Row],[Product Category]]="Electronics",3)</f>
        <v>3</v>
      </c>
    </row>
    <row r="324" spans="1:13" x14ac:dyDescent="0.35">
      <c r="A324">
        <v>323</v>
      </c>
      <c r="B324" s="10">
        <v>44952</v>
      </c>
      <c r="C324" s="8" t="s">
        <v>335</v>
      </c>
      <c r="D324" s="11" t="s">
        <v>12</v>
      </c>
      <c r="E324" s="12">
        <v>29</v>
      </c>
      <c r="F324" s="11" t="s">
        <v>10</v>
      </c>
      <c r="G324" s="12">
        <v>3</v>
      </c>
      <c r="H324" s="9">
        <v>300</v>
      </c>
      <c r="I324" s="9">
        <f>sales24[[#This Row],[Quantity]]*sales24[[#This Row],[Price per Unit]]</f>
        <v>900</v>
      </c>
      <c r="J324" s="9">
        <f>sales24[[#This Row],[Total_Sales]]*$U$4</f>
        <v>13.5</v>
      </c>
      <c r="K324" s="9" t="str">
        <f>IF(sales24[[#This Row],[Age]]&gt;30,"young","adult")</f>
        <v>adult</v>
      </c>
      <c r="L324" s="9" t="str" cm="1">
        <f t="array" ref="L324">_xlfn.IFS(sales24[[#This Row],[Age]]&lt;30,"young",sales24[[#This Row],[Age]]&gt;=50,"senior",sales24[[#This Row],[Age]]&gt;=30,"adult")</f>
        <v>young</v>
      </c>
      <c r="M324" s="12" cm="1">
        <f t="array" ref="M324">_xlfn.IFS(sales24[[#This Row],[Product Category]]="Beauty",1,sales24[[#This Row],[Product Category]]="Clothing",2,sales24[[#This Row],[Product Category]]="Electronics",3)</f>
        <v>1</v>
      </c>
    </row>
    <row r="325" spans="1:13" x14ac:dyDescent="0.35">
      <c r="A325">
        <v>324</v>
      </c>
      <c r="B325" s="10">
        <v>45226</v>
      </c>
      <c r="C325" s="8" t="s">
        <v>336</v>
      </c>
      <c r="D325" s="11" t="s">
        <v>12</v>
      </c>
      <c r="E325" s="12">
        <v>52</v>
      </c>
      <c r="F325" s="11" t="s">
        <v>15</v>
      </c>
      <c r="G325" s="12">
        <v>3</v>
      </c>
      <c r="H325" s="9">
        <v>50</v>
      </c>
      <c r="I325" s="9">
        <f>sales24[[#This Row],[Quantity]]*sales24[[#This Row],[Price per Unit]]</f>
        <v>150</v>
      </c>
      <c r="J325" s="9">
        <f>sales24[[#This Row],[Total_Sales]]*$U$4</f>
        <v>2.25</v>
      </c>
      <c r="K325" s="9" t="str">
        <f>IF(sales24[[#This Row],[Age]]&gt;30,"young","adult")</f>
        <v>young</v>
      </c>
      <c r="L325" s="9" t="str" cm="1">
        <f t="array" ref="L325">_xlfn.IFS(sales24[[#This Row],[Age]]&lt;30,"young",sales24[[#This Row],[Age]]&gt;=50,"senior",sales24[[#This Row],[Age]]&gt;=30,"adult")</f>
        <v>senior</v>
      </c>
      <c r="M325" s="12" cm="1">
        <f t="array" ref="M325">_xlfn.IFS(sales24[[#This Row],[Product Category]]="Beauty",1,sales24[[#This Row],[Product Category]]="Clothing",2,sales24[[#This Row],[Product Category]]="Electronics",3)</f>
        <v>3</v>
      </c>
    </row>
    <row r="326" spans="1:13" x14ac:dyDescent="0.35">
      <c r="A326">
        <v>325</v>
      </c>
      <c r="B326" s="10">
        <v>45171</v>
      </c>
      <c r="C326" s="8" t="s">
        <v>337</v>
      </c>
      <c r="D326" s="11" t="s">
        <v>12</v>
      </c>
      <c r="E326" s="12">
        <v>52</v>
      </c>
      <c r="F326" s="11" t="s">
        <v>15</v>
      </c>
      <c r="G326" s="12">
        <v>2</v>
      </c>
      <c r="H326" s="9">
        <v>25</v>
      </c>
      <c r="I326" s="9">
        <f>sales24[[#This Row],[Quantity]]*sales24[[#This Row],[Price per Unit]]</f>
        <v>50</v>
      </c>
      <c r="J326" s="9">
        <f>sales24[[#This Row],[Total_Sales]]*$U$4</f>
        <v>0.75</v>
      </c>
      <c r="K326" s="9" t="str">
        <f>IF(sales24[[#This Row],[Age]]&gt;30,"young","adult")</f>
        <v>young</v>
      </c>
      <c r="L326" s="9" t="str" cm="1">
        <f t="array" ref="L326">_xlfn.IFS(sales24[[#This Row],[Age]]&lt;30,"young",sales24[[#This Row],[Age]]&gt;=50,"senior",sales24[[#This Row],[Age]]&gt;=30,"adult")</f>
        <v>senior</v>
      </c>
      <c r="M326" s="12" cm="1">
        <f t="array" ref="M326">_xlfn.IFS(sales24[[#This Row],[Product Category]]="Beauty",1,sales24[[#This Row],[Product Category]]="Clothing",2,sales24[[#This Row],[Product Category]]="Electronics",3)</f>
        <v>3</v>
      </c>
    </row>
    <row r="327" spans="1:13" x14ac:dyDescent="0.35">
      <c r="A327">
        <v>326</v>
      </c>
      <c r="B327" s="10">
        <v>45184</v>
      </c>
      <c r="C327" s="8" t="s">
        <v>338</v>
      </c>
      <c r="D327" s="11" t="s">
        <v>12</v>
      </c>
      <c r="E327" s="12">
        <v>18</v>
      </c>
      <c r="F327" s="11" t="s">
        <v>13</v>
      </c>
      <c r="G327" s="12">
        <v>3</v>
      </c>
      <c r="H327" s="9">
        <v>25</v>
      </c>
      <c r="I327" s="9">
        <f>sales24[[#This Row],[Quantity]]*sales24[[#This Row],[Price per Unit]]</f>
        <v>75</v>
      </c>
      <c r="J327" s="9">
        <f>sales24[[#This Row],[Total_Sales]]*$U$4</f>
        <v>1.125</v>
      </c>
      <c r="K327" s="9" t="str">
        <f>IF(sales24[[#This Row],[Age]]&gt;30,"young","adult")</f>
        <v>adult</v>
      </c>
      <c r="L327" s="9" t="str" cm="1">
        <f t="array" ref="L327">_xlfn.IFS(sales24[[#This Row],[Age]]&lt;30,"young",sales24[[#This Row],[Age]]&gt;=50,"senior",sales24[[#This Row],[Age]]&gt;=30,"adult")</f>
        <v>young</v>
      </c>
      <c r="M327" s="12" cm="1">
        <f t="array" ref="M327">_xlfn.IFS(sales24[[#This Row],[Product Category]]="Beauty",1,sales24[[#This Row],[Product Category]]="Clothing",2,sales24[[#This Row],[Product Category]]="Electronics",3)</f>
        <v>2</v>
      </c>
    </row>
    <row r="328" spans="1:13" x14ac:dyDescent="0.35">
      <c r="A328">
        <v>327</v>
      </c>
      <c r="B328" s="10">
        <v>45198</v>
      </c>
      <c r="C328" s="8" t="s">
        <v>339</v>
      </c>
      <c r="D328" s="11" t="s">
        <v>9</v>
      </c>
      <c r="E328" s="12">
        <v>57</v>
      </c>
      <c r="F328" s="11" t="s">
        <v>15</v>
      </c>
      <c r="G328" s="12">
        <v>3</v>
      </c>
      <c r="H328" s="9">
        <v>50</v>
      </c>
      <c r="I328" s="9">
        <f>sales24[[#This Row],[Quantity]]*sales24[[#This Row],[Price per Unit]]</f>
        <v>150</v>
      </c>
      <c r="J328" s="9">
        <f>sales24[[#This Row],[Total_Sales]]*$U$4</f>
        <v>2.25</v>
      </c>
      <c r="K328" s="9" t="str">
        <f>IF(sales24[[#This Row],[Age]]&gt;30,"young","adult")</f>
        <v>young</v>
      </c>
      <c r="L328" s="9" t="str" cm="1">
        <f t="array" ref="L328">_xlfn.IFS(sales24[[#This Row],[Age]]&lt;30,"young",sales24[[#This Row],[Age]]&gt;=50,"senior",sales24[[#This Row],[Age]]&gt;=30,"adult")</f>
        <v>senior</v>
      </c>
      <c r="M328" s="12" cm="1">
        <f t="array" ref="M328">_xlfn.IFS(sales24[[#This Row],[Product Category]]="Beauty",1,sales24[[#This Row],[Product Category]]="Clothing",2,sales24[[#This Row],[Product Category]]="Electronics",3)</f>
        <v>3</v>
      </c>
    </row>
    <row r="329" spans="1:13" x14ac:dyDescent="0.35">
      <c r="A329">
        <v>328</v>
      </c>
      <c r="B329" s="10">
        <v>45007</v>
      </c>
      <c r="C329" s="8" t="s">
        <v>340</v>
      </c>
      <c r="D329" s="11" t="s">
        <v>9</v>
      </c>
      <c r="E329" s="12">
        <v>39</v>
      </c>
      <c r="F329" s="11" t="s">
        <v>10</v>
      </c>
      <c r="G329" s="12">
        <v>2</v>
      </c>
      <c r="H329" s="9">
        <v>50</v>
      </c>
      <c r="I329" s="9">
        <f>sales24[[#This Row],[Quantity]]*sales24[[#This Row],[Price per Unit]]</f>
        <v>100</v>
      </c>
      <c r="J329" s="9">
        <f>sales24[[#This Row],[Total_Sales]]*$U$4</f>
        <v>1.5</v>
      </c>
      <c r="K329" s="9" t="str">
        <f>IF(sales24[[#This Row],[Age]]&gt;30,"young","adult")</f>
        <v>young</v>
      </c>
      <c r="L329" s="9" t="str" cm="1">
        <f t="array" ref="L329">_xlfn.IFS(sales24[[#This Row],[Age]]&lt;30,"young",sales24[[#This Row],[Age]]&gt;=50,"senior",sales24[[#This Row],[Age]]&gt;=30,"adult")</f>
        <v>adult</v>
      </c>
      <c r="M329" s="12" cm="1">
        <f t="array" ref="M329">_xlfn.IFS(sales24[[#This Row],[Product Category]]="Beauty",1,sales24[[#This Row],[Product Category]]="Clothing",2,sales24[[#This Row],[Product Category]]="Electronics",3)</f>
        <v>1</v>
      </c>
    </row>
    <row r="330" spans="1:13" x14ac:dyDescent="0.35">
      <c r="A330">
        <v>329</v>
      </c>
      <c r="B330" s="10">
        <v>44956</v>
      </c>
      <c r="C330" s="8" t="s">
        <v>341</v>
      </c>
      <c r="D330" s="11" t="s">
        <v>12</v>
      </c>
      <c r="E330" s="12">
        <v>46</v>
      </c>
      <c r="F330" s="11" t="s">
        <v>15</v>
      </c>
      <c r="G330" s="12">
        <v>4</v>
      </c>
      <c r="H330" s="9">
        <v>25</v>
      </c>
      <c r="I330" s="9">
        <f>sales24[[#This Row],[Quantity]]*sales24[[#This Row],[Price per Unit]]</f>
        <v>100</v>
      </c>
      <c r="J330" s="9">
        <f>sales24[[#This Row],[Total_Sales]]*$U$4</f>
        <v>1.5</v>
      </c>
      <c r="K330" s="9" t="str">
        <f>IF(sales24[[#This Row],[Age]]&gt;30,"young","adult")</f>
        <v>young</v>
      </c>
      <c r="L330" s="9" t="str" cm="1">
        <f t="array" ref="L330">_xlfn.IFS(sales24[[#This Row],[Age]]&lt;30,"young",sales24[[#This Row],[Age]]&gt;=50,"senior",sales24[[#This Row],[Age]]&gt;=30,"adult")</f>
        <v>adult</v>
      </c>
      <c r="M330" s="12" cm="1">
        <f t="array" ref="M330">_xlfn.IFS(sales24[[#This Row],[Product Category]]="Beauty",1,sales24[[#This Row],[Product Category]]="Clothing",2,sales24[[#This Row],[Product Category]]="Electronics",3)</f>
        <v>3</v>
      </c>
    </row>
    <row r="331" spans="1:13" x14ac:dyDescent="0.35">
      <c r="A331">
        <v>330</v>
      </c>
      <c r="B331" s="10">
        <v>45187</v>
      </c>
      <c r="C331" s="8" t="s">
        <v>342</v>
      </c>
      <c r="D331" s="11" t="s">
        <v>12</v>
      </c>
      <c r="E331" s="12">
        <v>25</v>
      </c>
      <c r="F331" s="11" t="s">
        <v>10</v>
      </c>
      <c r="G331" s="12">
        <v>4</v>
      </c>
      <c r="H331" s="9">
        <v>50</v>
      </c>
      <c r="I331" s="9">
        <f>sales24[[#This Row],[Quantity]]*sales24[[#This Row],[Price per Unit]]</f>
        <v>200</v>
      </c>
      <c r="J331" s="9">
        <f>sales24[[#This Row],[Total_Sales]]*$U$4</f>
        <v>3</v>
      </c>
      <c r="K331" s="9" t="str">
        <f>IF(sales24[[#This Row],[Age]]&gt;30,"young","adult")</f>
        <v>adult</v>
      </c>
      <c r="L331" s="9" t="str" cm="1">
        <f t="array" ref="L331">_xlfn.IFS(sales24[[#This Row],[Age]]&lt;30,"young",sales24[[#This Row],[Age]]&gt;=50,"senior",sales24[[#This Row],[Age]]&gt;=30,"adult")</f>
        <v>young</v>
      </c>
      <c r="M331" s="12" cm="1">
        <f t="array" ref="M331">_xlfn.IFS(sales24[[#This Row],[Product Category]]="Beauty",1,sales24[[#This Row],[Product Category]]="Clothing",2,sales24[[#This Row],[Product Category]]="Electronics",3)</f>
        <v>1</v>
      </c>
    </row>
    <row r="332" spans="1:13" x14ac:dyDescent="0.35">
      <c r="A332">
        <v>331</v>
      </c>
      <c r="B332" s="10">
        <v>44968</v>
      </c>
      <c r="C332" s="8" t="s">
        <v>343</v>
      </c>
      <c r="D332" s="11" t="s">
        <v>9</v>
      </c>
      <c r="E332" s="12">
        <v>28</v>
      </c>
      <c r="F332" s="11" t="s">
        <v>15</v>
      </c>
      <c r="G332" s="12">
        <v>3</v>
      </c>
      <c r="H332" s="9">
        <v>30</v>
      </c>
      <c r="I332" s="9">
        <f>sales24[[#This Row],[Quantity]]*sales24[[#This Row],[Price per Unit]]</f>
        <v>90</v>
      </c>
      <c r="J332" s="9">
        <f>sales24[[#This Row],[Total_Sales]]*$U$4</f>
        <v>1.3499999999999999</v>
      </c>
      <c r="K332" s="9" t="str">
        <f>IF(sales24[[#This Row],[Age]]&gt;30,"young","adult")</f>
        <v>adult</v>
      </c>
      <c r="L332" s="9" t="str" cm="1">
        <f t="array" ref="L332">_xlfn.IFS(sales24[[#This Row],[Age]]&lt;30,"young",sales24[[#This Row],[Age]]&gt;=50,"senior",sales24[[#This Row],[Age]]&gt;=30,"adult")</f>
        <v>young</v>
      </c>
      <c r="M332" s="12" cm="1">
        <f t="array" ref="M332">_xlfn.IFS(sales24[[#This Row],[Product Category]]="Beauty",1,sales24[[#This Row],[Product Category]]="Clothing",2,sales24[[#This Row],[Product Category]]="Electronics",3)</f>
        <v>3</v>
      </c>
    </row>
    <row r="333" spans="1:13" x14ac:dyDescent="0.35">
      <c r="A333">
        <v>332</v>
      </c>
      <c r="B333" s="10">
        <v>45022</v>
      </c>
      <c r="C333" s="8" t="s">
        <v>344</v>
      </c>
      <c r="D333" s="11" t="s">
        <v>9</v>
      </c>
      <c r="E333" s="12">
        <v>58</v>
      </c>
      <c r="F333" s="11" t="s">
        <v>15</v>
      </c>
      <c r="G333" s="12">
        <v>4</v>
      </c>
      <c r="H333" s="9">
        <v>300</v>
      </c>
      <c r="I333" s="9">
        <f>sales24[[#This Row],[Quantity]]*sales24[[#This Row],[Price per Unit]]</f>
        <v>1200</v>
      </c>
      <c r="J333" s="9">
        <f>sales24[[#This Row],[Total_Sales]]*$U$4</f>
        <v>18</v>
      </c>
      <c r="K333" s="9" t="str">
        <f>IF(sales24[[#This Row],[Age]]&gt;30,"young","adult")</f>
        <v>young</v>
      </c>
      <c r="L333" s="9" t="str" cm="1">
        <f t="array" ref="L333">_xlfn.IFS(sales24[[#This Row],[Age]]&lt;30,"young",sales24[[#This Row],[Age]]&gt;=50,"senior",sales24[[#This Row],[Age]]&gt;=30,"adult")</f>
        <v>senior</v>
      </c>
      <c r="M333" s="12" cm="1">
        <f t="array" ref="M333">_xlfn.IFS(sales24[[#This Row],[Product Category]]="Beauty",1,sales24[[#This Row],[Product Category]]="Clothing",2,sales24[[#This Row],[Product Category]]="Electronics",3)</f>
        <v>3</v>
      </c>
    </row>
    <row r="334" spans="1:13" x14ac:dyDescent="0.35">
      <c r="A334">
        <v>333</v>
      </c>
      <c r="B334" s="10">
        <v>44962</v>
      </c>
      <c r="C334" s="8" t="s">
        <v>345</v>
      </c>
      <c r="D334" s="11" t="s">
        <v>12</v>
      </c>
      <c r="E334" s="12">
        <v>54</v>
      </c>
      <c r="F334" s="11" t="s">
        <v>15</v>
      </c>
      <c r="G334" s="12">
        <v>4</v>
      </c>
      <c r="H334" s="9">
        <v>300</v>
      </c>
      <c r="I334" s="9">
        <f>sales24[[#This Row],[Quantity]]*sales24[[#This Row],[Price per Unit]]</f>
        <v>1200</v>
      </c>
      <c r="J334" s="9">
        <f>sales24[[#This Row],[Total_Sales]]*$U$4</f>
        <v>18</v>
      </c>
      <c r="K334" s="9" t="str">
        <f>IF(sales24[[#This Row],[Age]]&gt;30,"young","adult")</f>
        <v>young</v>
      </c>
      <c r="L334" s="9" t="str" cm="1">
        <f t="array" ref="L334">_xlfn.IFS(sales24[[#This Row],[Age]]&lt;30,"young",sales24[[#This Row],[Age]]&gt;=50,"senior",sales24[[#This Row],[Age]]&gt;=30,"adult")</f>
        <v>senior</v>
      </c>
      <c r="M334" s="12" cm="1">
        <f t="array" ref="M334">_xlfn.IFS(sales24[[#This Row],[Product Category]]="Beauty",1,sales24[[#This Row],[Product Category]]="Clothing",2,sales24[[#This Row],[Product Category]]="Electronics",3)</f>
        <v>3</v>
      </c>
    </row>
    <row r="335" spans="1:13" x14ac:dyDescent="0.35">
      <c r="A335">
        <v>334</v>
      </c>
      <c r="B335" s="10">
        <v>45231</v>
      </c>
      <c r="C335" s="8" t="s">
        <v>346</v>
      </c>
      <c r="D335" s="11" t="s">
        <v>9</v>
      </c>
      <c r="E335" s="12">
        <v>31</v>
      </c>
      <c r="F335" s="11" t="s">
        <v>15</v>
      </c>
      <c r="G335" s="12">
        <v>3</v>
      </c>
      <c r="H335" s="9">
        <v>300</v>
      </c>
      <c r="I335" s="9">
        <f>sales24[[#This Row],[Quantity]]*sales24[[#This Row],[Price per Unit]]</f>
        <v>900</v>
      </c>
      <c r="J335" s="9">
        <f>sales24[[#This Row],[Total_Sales]]*$U$4</f>
        <v>13.5</v>
      </c>
      <c r="K335" s="9" t="str">
        <f>IF(sales24[[#This Row],[Age]]&gt;30,"young","adult")</f>
        <v>young</v>
      </c>
      <c r="L335" s="9" t="str" cm="1">
        <f t="array" ref="L335">_xlfn.IFS(sales24[[#This Row],[Age]]&lt;30,"young",sales24[[#This Row],[Age]]&gt;=50,"senior",sales24[[#This Row],[Age]]&gt;=30,"adult")</f>
        <v>adult</v>
      </c>
      <c r="M335" s="12" cm="1">
        <f t="array" ref="M335">_xlfn.IFS(sales24[[#This Row],[Product Category]]="Beauty",1,sales24[[#This Row],[Product Category]]="Clothing",2,sales24[[#This Row],[Product Category]]="Electronics",3)</f>
        <v>3</v>
      </c>
    </row>
    <row r="336" spans="1:13" x14ac:dyDescent="0.35">
      <c r="A336">
        <v>335</v>
      </c>
      <c r="B336" s="10">
        <v>44961</v>
      </c>
      <c r="C336" s="8" t="s">
        <v>347</v>
      </c>
      <c r="D336" s="11" t="s">
        <v>12</v>
      </c>
      <c r="E336" s="12">
        <v>47</v>
      </c>
      <c r="F336" s="11" t="s">
        <v>10</v>
      </c>
      <c r="G336" s="12">
        <v>4</v>
      </c>
      <c r="H336" s="9">
        <v>30</v>
      </c>
      <c r="I336" s="9">
        <f>sales24[[#This Row],[Quantity]]*sales24[[#This Row],[Price per Unit]]</f>
        <v>120</v>
      </c>
      <c r="J336" s="9">
        <f>sales24[[#This Row],[Total_Sales]]*$U$4</f>
        <v>1.7999999999999998</v>
      </c>
      <c r="K336" s="9" t="str">
        <f>IF(sales24[[#This Row],[Age]]&gt;30,"young","adult")</f>
        <v>young</v>
      </c>
      <c r="L336" s="9" t="str" cm="1">
        <f t="array" ref="L336">_xlfn.IFS(sales24[[#This Row],[Age]]&lt;30,"young",sales24[[#This Row],[Age]]&gt;=50,"senior",sales24[[#This Row],[Age]]&gt;=30,"adult")</f>
        <v>adult</v>
      </c>
      <c r="M336" s="12" cm="1">
        <f t="array" ref="M336">_xlfn.IFS(sales24[[#This Row],[Product Category]]="Beauty",1,sales24[[#This Row],[Product Category]]="Clothing",2,sales24[[#This Row],[Product Category]]="Electronics",3)</f>
        <v>1</v>
      </c>
    </row>
    <row r="337" spans="1:13" x14ac:dyDescent="0.35">
      <c r="A337">
        <v>336</v>
      </c>
      <c r="B337" s="10">
        <v>45272</v>
      </c>
      <c r="C337" s="8" t="s">
        <v>348</v>
      </c>
      <c r="D337" s="11" t="s">
        <v>12</v>
      </c>
      <c r="E337" s="12">
        <v>52</v>
      </c>
      <c r="F337" s="11" t="s">
        <v>10</v>
      </c>
      <c r="G337" s="12">
        <v>3</v>
      </c>
      <c r="H337" s="9">
        <v>50</v>
      </c>
      <c r="I337" s="9">
        <f>sales24[[#This Row],[Quantity]]*sales24[[#This Row],[Price per Unit]]</f>
        <v>150</v>
      </c>
      <c r="J337" s="9">
        <f>sales24[[#This Row],[Total_Sales]]*$U$4</f>
        <v>2.25</v>
      </c>
      <c r="K337" s="9" t="str">
        <f>IF(sales24[[#This Row],[Age]]&gt;30,"young","adult")</f>
        <v>young</v>
      </c>
      <c r="L337" s="9" t="str" cm="1">
        <f t="array" ref="L337">_xlfn.IFS(sales24[[#This Row],[Age]]&lt;30,"young",sales24[[#This Row],[Age]]&gt;=50,"senior",sales24[[#This Row],[Age]]&gt;=30,"adult")</f>
        <v>senior</v>
      </c>
      <c r="M337" s="12" cm="1">
        <f t="array" ref="M337">_xlfn.IFS(sales24[[#This Row],[Product Category]]="Beauty",1,sales24[[#This Row],[Product Category]]="Clothing",2,sales24[[#This Row],[Product Category]]="Electronics",3)</f>
        <v>1</v>
      </c>
    </row>
    <row r="338" spans="1:13" x14ac:dyDescent="0.35">
      <c r="A338">
        <v>337</v>
      </c>
      <c r="B338" s="10">
        <v>45047</v>
      </c>
      <c r="C338" s="8" t="s">
        <v>349</v>
      </c>
      <c r="D338" s="11" t="s">
        <v>9</v>
      </c>
      <c r="E338" s="12">
        <v>38</v>
      </c>
      <c r="F338" s="11" t="s">
        <v>13</v>
      </c>
      <c r="G338" s="12">
        <v>1</v>
      </c>
      <c r="H338" s="9">
        <v>500</v>
      </c>
      <c r="I338" s="9">
        <f>sales24[[#This Row],[Quantity]]*sales24[[#This Row],[Price per Unit]]</f>
        <v>500</v>
      </c>
      <c r="J338" s="9">
        <f>sales24[[#This Row],[Total_Sales]]*$U$4</f>
        <v>7.5</v>
      </c>
      <c r="K338" s="9" t="str">
        <f>IF(sales24[[#This Row],[Age]]&gt;30,"young","adult")</f>
        <v>young</v>
      </c>
      <c r="L338" s="9" t="str" cm="1">
        <f t="array" ref="L338">_xlfn.IFS(sales24[[#This Row],[Age]]&lt;30,"young",sales24[[#This Row],[Age]]&gt;=50,"senior",sales24[[#This Row],[Age]]&gt;=30,"adult")</f>
        <v>adult</v>
      </c>
      <c r="M338" s="12" cm="1">
        <f t="array" ref="M338">_xlfn.IFS(sales24[[#This Row],[Product Category]]="Beauty",1,sales24[[#This Row],[Product Category]]="Clothing",2,sales24[[#This Row],[Product Category]]="Electronics",3)</f>
        <v>2</v>
      </c>
    </row>
    <row r="339" spans="1:13" x14ac:dyDescent="0.35">
      <c r="A339">
        <v>338</v>
      </c>
      <c r="B339" s="10">
        <v>45133</v>
      </c>
      <c r="C339" s="8" t="s">
        <v>350</v>
      </c>
      <c r="D339" s="11" t="s">
        <v>9</v>
      </c>
      <c r="E339" s="12">
        <v>54</v>
      </c>
      <c r="F339" s="11" t="s">
        <v>10</v>
      </c>
      <c r="G339" s="12">
        <v>2</v>
      </c>
      <c r="H339" s="9">
        <v>50</v>
      </c>
      <c r="I339" s="9">
        <f>sales24[[#This Row],[Quantity]]*sales24[[#This Row],[Price per Unit]]</f>
        <v>100</v>
      </c>
      <c r="J339" s="9">
        <f>sales24[[#This Row],[Total_Sales]]*$U$4</f>
        <v>1.5</v>
      </c>
      <c r="K339" s="9" t="str">
        <f>IF(sales24[[#This Row],[Age]]&gt;30,"young","adult")</f>
        <v>young</v>
      </c>
      <c r="L339" s="9" t="str" cm="1">
        <f t="array" ref="L339">_xlfn.IFS(sales24[[#This Row],[Age]]&lt;30,"young",sales24[[#This Row],[Age]]&gt;=50,"senior",sales24[[#This Row],[Age]]&gt;=30,"adult")</f>
        <v>senior</v>
      </c>
      <c r="M339" s="12" cm="1">
        <f t="array" ref="M339">_xlfn.IFS(sales24[[#This Row],[Product Category]]="Beauty",1,sales24[[#This Row],[Product Category]]="Clothing",2,sales24[[#This Row],[Product Category]]="Electronics",3)</f>
        <v>1</v>
      </c>
    </row>
    <row r="340" spans="1:13" x14ac:dyDescent="0.35">
      <c r="A340">
        <v>339</v>
      </c>
      <c r="B340" s="10">
        <v>44988</v>
      </c>
      <c r="C340" s="8" t="s">
        <v>351</v>
      </c>
      <c r="D340" s="11" t="s">
        <v>12</v>
      </c>
      <c r="E340" s="12">
        <v>22</v>
      </c>
      <c r="F340" s="11" t="s">
        <v>15</v>
      </c>
      <c r="G340" s="12">
        <v>2</v>
      </c>
      <c r="H340" s="9">
        <v>25</v>
      </c>
      <c r="I340" s="9">
        <f>sales24[[#This Row],[Quantity]]*sales24[[#This Row],[Price per Unit]]</f>
        <v>50</v>
      </c>
      <c r="J340" s="9">
        <f>sales24[[#This Row],[Total_Sales]]*$U$4</f>
        <v>0.75</v>
      </c>
      <c r="K340" s="9" t="str">
        <f>IF(sales24[[#This Row],[Age]]&gt;30,"young","adult")</f>
        <v>adult</v>
      </c>
      <c r="L340" s="9" t="str" cm="1">
        <f t="array" ref="L340">_xlfn.IFS(sales24[[#This Row],[Age]]&lt;30,"young",sales24[[#This Row],[Age]]&gt;=50,"senior",sales24[[#This Row],[Age]]&gt;=30,"adult")</f>
        <v>young</v>
      </c>
      <c r="M340" s="12" cm="1">
        <f t="array" ref="M340">_xlfn.IFS(sales24[[#This Row],[Product Category]]="Beauty",1,sales24[[#This Row],[Product Category]]="Clothing",2,sales24[[#This Row],[Product Category]]="Electronics",3)</f>
        <v>3</v>
      </c>
    </row>
    <row r="341" spans="1:13" x14ac:dyDescent="0.35">
      <c r="A341">
        <v>340</v>
      </c>
      <c r="B341" s="10">
        <v>45218</v>
      </c>
      <c r="C341" s="8" t="s">
        <v>352</v>
      </c>
      <c r="D341" s="11" t="s">
        <v>12</v>
      </c>
      <c r="E341" s="12">
        <v>36</v>
      </c>
      <c r="F341" s="11" t="s">
        <v>13</v>
      </c>
      <c r="G341" s="12">
        <v>4</v>
      </c>
      <c r="H341" s="9">
        <v>300</v>
      </c>
      <c r="I341" s="9">
        <f>sales24[[#This Row],[Quantity]]*sales24[[#This Row],[Price per Unit]]</f>
        <v>1200</v>
      </c>
      <c r="J341" s="9">
        <f>sales24[[#This Row],[Total_Sales]]*$U$4</f>
        <v>18</v>
      </c>
      <c r="K341" s="9" t="str">
        <f>IF(sales24[[#This Row],[Age]]&gt;30,"young","adult")</f>
        <v>young</v>
      </c>
      <c r="L341" s="9" t="str" cm="1">
        <f t="array" ref="L341">_xlfn.IFS(sales24[[#This Row],[Age]]&lt;30,"young",sales24[[#This Row],[Age]]&gt;=50,"senior",sales24[[#This Row],[Age]]&gt;=30,"adult")</f>
        <v>adult</v>
      </c>
      <c r="M341" s="12" cm="1">
        <f t="array" ref="M341">_xlfn.IFS(sales24[[#This Row],[Product Category]]="Beauty",1,sales24[[#This Row],[Product Category]]="Clothing",2,sales24[[#This Row],[Product Category]]="Electronics",3)</f>
        <v>2</v>
      </c>
    </row>
    <row r="342" spans="1:13" x14ac:dyDescent="0.35">
      <c r="A342">
        <v>341</v>
      </c>
      <c r="B342" s="10">
        <v>45053</v>
      </c>
      <c r="C342" s="8" t="s">
        <v>353</v>
      </c>
      <c r="D342" s="11" t="s">
        <v>9</v>
      </c>
      <c r="E342" s="12">
        <v>31</v>
      </c>
      <c r="F342" s="11" t="s">
        <v>13</v>
      </c>
      <c r="G342" s="12">
        <v>4</v>
      </c>
      <c r="H342" s="9">
        <v>50</v>
      </c>
      <c r="I342" s="9">
        <f>sales24[[#This Row],[Quantity]]*sales24[[#This Row],[Price per Unit]]</f>
        <v>200</v>
      </c>
      <c r="J342" s="9">
        <f>sales24[[#This Row],[Total_Sales]]*$U$4</f>
        <v>3</v>
      </c>
      <c r="K342" s="9" t="str">
        <f>IF(sales24[[#This Row],[Age]]&gt;30,"young","adult")</f>
        <v>young</v>
      </c>
      <c r="L342" s="9" t="str" cm="1">
        <f t="array" ref="L342">_xlfn.IFS(sales24[[#This Row],[Age]]&lt;30,"young",sales24[[#This Row],[Age]]&gt;=50,"senior",sales24[[#This Row],[Age]]&gt;=30,"adult")</f>
        <v>adult</v>
      </c>
      <c r="M342" s="12" cm="1">
        <f t="array" ref="M342">_xlfn.IFS(sales24[[#This Row],[Product Category]]="Beauty",1,sales24[[#This Row],[Product Category]]="Clothing",2,sales24[[#This Row],[Product Category]]="Electronics",3)</f>
        <v>2</v>
      </c>
    </row>
    <row r="343" spans="1:13" x14ac:dyDescent="0.35">
      <c r="A343">
        <v>342</v>
      </c>
      <c r="B343" s="10">
        <v>45223</v>
      </c>
      <c r="C343" s="8" t="s">
        <v>354</v>
      </c>
      <c r="D343" s="11" t="s">
        <v>12</v>
      </c>
      <c r="E343" s="12">
        <v>43</v>
      </c>
      <c r="F343" s="11" t="s">
        <v>13</v>
      </c>
      <c r="G343" s="12">
        <v>4</v>
      </c>
      <c r="H343" s="9">
        <v>500</v>
      </c>
      <c r="I343" s="9">
        <f>sales24[[#This Row],[Quantity]]*sales24[[#This Row],[Price per Unit]]</f>
        <v>2000</v>
      </c>
      <c r="J343" s="9">
        <f>sales24[[#This Row],[Total_Sales]]*$U$4</f>
        <v>30</v>
      </c>
      <c r="K343" s="9" t="str">
        <f>IF(sales24[[#This Row],[Age]]&gt;30,"young","adult")</f>
        <v>young</v>
      </c>
      <c r="L343" s="9" t="str" cm="1">
        <f t="array" ref="L343">_xlfn.IFS(sales24[[#This Row],[Age]]&lt;30,"young",sales24[[#This Row],[Age]]&gt;=50,"senior",sales24[[#This Row],[Age]]&gt;=30,"adult")</f>
        <v>adult</v>
      </c>
      <c r="M343" s="12" cm="1">
        <f t="array" ref="M343">_xlfn.IFS(sales24[[#This Row],[Product Category]]="Beauty",1,sales24[[#This Row],[Product Category]]="Clothing",2,sales24[[#This Row],[Product Category]]="Electronics",3)</f>
        <v>2</v>
      </c>
    </row>
    <row r="344" spans="1:13" x14ac:dyDescent="0.35">
      <c r="A344">
        <v>343</v>
      </c>
      <c r="B344" s="10">
        <v>45231</v>
      </c>
      <c r="C344" s="8" t="s">
        <v>355</v>
      </c>
      <c r="D344" s="11" t="s">
        <v>9</v>
      </c>
      <c r="E344" s="12">
        <v>21</v>
      </c>
      <c r="F344" s="11" t="s">
        <v>15</v>
      </c>
      <c r="G344" s="12">
        <v>2</v>
      </c>
      <c r="H344" s="9">
        <v>25</v>
      </c>
      <c r="I344" s="9">
        <f>sales24[[#This Row],[Quantity]]*sales24[[#This Row],[Price per Unit]]</f>
        <v>50</v>
      </c>
      <c r="J344" s="9">
        <f>sales24[[#This Row],[Total_Sales]]*$U$4</f>
        <v>0.75</v>
      </c>
      <c r="K344" s="9" t="str">
        <f>IF(sales24[[#This Row],[Age]]&gt;30,"young","adult")</f>
        <v>adult</v>
      </c>
      <c r="L344" s="9" t="str" cm="1">
        <f t="array" ref="L344">_xlfn.IFS(sales24[[#This Row],[Age]]&lt;30,"young",sales24[[#This Row],[Age]]&gt;=50,"senior",sales24[[#This Row],[Age]]&gt;=30,"adult")</f>
        <v>young</v>
      </c>
      <c r="M344" s="12" cm="1">
        <f t="array" ref="M344">_xlfn.IFS(sales24[[#This Row],[Product Category]]="Beauty",1,sales24[[#This Row],[Product Category]]="Clothing",2,sales24[[#This Row],[Product Category]]="Electronics",3)</f>
        <v>3</v>
      </c>
    </row>
    <row r="345" spans="1:13" x14ac:dyDescent="0.35">
      <c r="A345">
        <v>344</v>
      </c>
      <c r="B345" s="10">
        <v>44947</v>
      </c>
      <c r="C345" s="8" t="s">
        <v>356</v>
      </c>
      <c r="D345" s="11" t="s">
        <v>12</v>
      </c>
      <c r="E345" s="12">
        <v>42</v>
      </c>
      <c r="F345" s="11" t="s">
        <v>10</v>
      </c>
      <c r="G345" s="12">
        <v>1</v>
      </c>
      <c r="H345" s="9">
        <v>30</v>
      </c>
      <c r="I345" s="9">
        <f>sales24[[#This Row],[Quantity]]*sales24[[#This Row],[Price per Unit]]</f>
        <v>30</v>
      </c>
      <c r="J345" s="9">
        <f>sales24[[#This Row],[Total_Sales]]*$U$4</f>
        <v>0.44999999999999996</v>
      </c>
      <c r="K345" s="9" t="str">
        <f>IF(sales24[[#This Row],[Age]]&gt;30,"young","adult")</f>
        <v>young</v>
      </c>
      <c r="L345" s="9" t="str" cm="1">
        <f t="array" ref="L345">_xlfn.IFS(sales24[[#This Row],[Age]]&lt;30,"young",sales24[[#This Row],[Age]]&gt;=50,"senior",sales24[[#This Row],[Age]]&gt;=30,"adult")</f>
        <v>adult</v>
      </c>
      <c r="M345" s="12" cm="1">
        <f t="array" ref="M345">_xlfn.IFS(sales24[[#This Row],[Product Category]]="Beauty",1,sales24[[#This Row],[Product Category]]="Clothing",2,sales24[[#This Row],[Product Category]]="Electronics",3)</f>
        <v>1</v>
      </c>
    </row>
    <row r="346" spans="1:13" x14ac:dyDescent="0.35">
      <c r="A346">
        <v>345</v>
      </c>
      <c r="B346" s="10">
        <v>45244</v>
      </c>
      <c r="C346" s="8" t="s">
        <v>357</v>
      </c>
      <c r="D346" s="11" t="s">
        <v>9</v>
      </c>
      <c r="E346" s="12">
        <v>62</v>
      </c>
      <c r="F346" s="11" t="s">
        <v>15</v>
      </c>
      <c r="G346" s="12">
        <v>1</v>
      </c>
      <c r="H346" s="9">
        <v>30</v>
      </c>
      <c r="I346" s="9">
        <f>sales24[[#This Row],[Quantity]]*sales24[[#This Row],[Price per Unit]]</f>
        <v>30</v>
      </c>
      <c r="J346" s="9">
        <f>sales24[[#This Row],[Total_Sales]]*$U$4</f>
        <v>0.44999999999999996</v>
      </c>
      <c r="K346" s="9" t="str">
        <f>IF(sales24[[#This Row],[Age]]&gt;30,"young","adult")</f>
        <v>young</v>
      </c>
      <c r="L346" s="9" t="str" cm="1">
        <f t="array" ref="L346">_xlfn.IFS(sales24[[#This Row],[Age]]&lt;30,"young",sales24[[#This Row],[Age]]&gt;=50,"senior",sales24[[#This Row],[Age]]&gt;=30,"adult")</f>
        <v>senior</v>
      </c>
      <c r="M346" s="12" cm="1">
        <f t="array" ref="M346">_xlfn.IFS(sales24[[#This Row],[Product Category]]="Beauty",1,sales24[[#This Row],[Product Category]]="Clothing",2,sales24[[#This Row],[Product Category]]="Electronics",3)</f>
        <v>3</v>
      </c>
    </row>
    <row r="347" spans="1:13" x14ac:dyDescent="0.35">
      <c r="A347">
        <v>346</v>
      </c>
      <c r="B347" s="10">
        <v>44968</v>
      </c>
      <c r="C347" s="8" t="s">
        <v>358</v>
      </c>
      <c r="D347" s="11" t="s">
        <v>9</v>
      </c>
      <c r="E347" s="12">
        <v>59</v>
      </c>
      <c r="F347" s="11" t="s">
        <v>13</v>
      </c>
      <c r="G347" s="12">
        <v>2</v>
      </c>
      <c r="H347" s="9">
        <v>500</v>
      </c>
      <c r="I347" s="9">
        <f>sales24[[#This Row],[Quantity]]*sales24[[#This Row],[Price per Unit]]</f>
        <v>1000</v>
      </c>
      <c r="J347" s="9">
        <f>sales24[[#This Row],[Total_Sales]]*$U$4</f>
        <v>15</v>
      </c>
      <c r="K347" s="9" t="str">
        <f>IF(sales24[[#This Row],[Age]]&gt;30,"young","adult")</f>
        <v>young</v>
      </c>
      <c r="L347" s="9" t="str" cm="1">
        <f t="array" ref="L347">_xlfn.IFS(sales24[[#This Row],[Age]]&lt;30,"young",sales24[[#This Row],[Age]]&gt;=50,"senior",sales24[[#This Row],[Age]]&gt;=30,"adult")</f>
        <v>senior</v>
      </c>
      <c r="M347" s="12" cm="1">
        <f t="array" ref="M347">_xlfn.IFS(sales24[[#This Row],[Product Category]]="Beauty",1,sales24[[#This Row],[Product Category]]="Clothing",2,sales24[[#This Row],[Product Category]]="Electronics",3)</f>
        <v>2</v>
      </c>
    </row>
    <row r="348" spans="1:13" x14ac:dyDescent="0.35">
      <c r="A348">
        <v>347</v>
      </c>
      <c r="B348" s="10">
        <v>45141</v>
      </c>
      <c r="C348" s="8" t="s">
        <v>359</v>
      </c>
      <c r="D348" s="11" t="s">
        <v>9</v>
      </c>
      <c r="E348" s="12">
        <v>42</v>
      </c>
      <c r="F348" s="11" t="s">
        <v>15</v>
      </c>
      <c r="G348" s="12">
        <v>1</v>
      </c>
      <c r="H348" s="9">
        <v>25</v>
      </c>
      <c r="I348" s="9">
        <f>sales24[[#This Row],[Quantity]]*sales24[[#This Row],[Price per Unit]]</f>
        <v>25</v>
      </c>
      <c r="J348" s="9">
        <f>sales24[[#This Row],[Total_Sales]]*$U$4</f>
        <v>0.375</v>
      </c>
      <c r="K348" s="9" t="str">
        <f>IF(sales24[[#This Row],[Age]]&gt;30,"young","adult")</f>
        <v>young</v>
      </c>
      <c r="L348" s="9" t="str" cm="1">
        <f t="array" ref="L348">_xlfn.IFS(sales24[[#This Row],[Age]]&lt;30,"young",sales24[[#This Row],[Age]]&gt;=50,"senior",sales24[[#This Row],[Age]]&gt;=30,"adult")</f>
        <v>adult</v>
      </c>
      <c r="M348" s="12" cm="1">
        <f t="array" ref="M348">_xlfn.IFS(sales24[[#This Row],[Product Category]]="Beauty",1,sales24[[#This Row],[Product Category]]="Clothing",2,sales24[[#This Row],[Product Category]]="Electronics",3)</f>
        <v>3</v>
      </c>
    </row>
    <row r="349" spans="1:13" x14ac:dyDescent="0.35">
      <c r="A349">
        <v>348</v>
      </c>
      <c r="B349" s="10">
        <v>45263</v>
      </c>
      <c r="C349" s="8" t="s">
        <v>360</v>
      </c>
      <c r="D349" s="11" t="s">
        <v>12</v>
      </c>
      <c r="E349" s="12">
        <v>35</v>
      </c>
      <c r="F349" s="11" t="s">
        <v>15</v>
      </c>
      <c r="G349" s="12">
        <v>2</v>
      </c>
      <c r="H349" s="9">
        <v>300</v>
      </c>
      <c r="I349" s="9">
        <f>sales24[[#This Row],[Quantity]]*sales24[[#This Row],[Price per Unit]]</f>
        <v>600</v>
      </c>
      <c r="J349" s="9">
        <f>sales24[[#This Row],[Total_Sales]]*$U$4</f>
        <v>9</v>
      </c>
      <c r="K349" s="9" t="str">
        <f>IF(sales24[[#This Row],[Age]]&gt;30,"young","adult")</f>
        <v>young</v>
      </c>
      <c r="L349" s="9" t="str" cm="1">
        <f t="array" ref="L349">_xlfn.IFS(sales24[[#This Row],[Age]]&lt;30,"young",sales24[[#This Row],[Age]]&gt;=50,"senior",sales24[[#This Row],[Age]]&gt;=30,"adult")</f>
        <v>adult</v>
      </c>
      <c r="M349" s="12" cm="1">
        <f t="array" ref="M349">_xlfn.IFS(sales24[[#This Row],[Product Category]]="Beauty",1,sales24[[#This Row],[Product Category]]="Clothing",2,sales24[[#This Row],[Product Category]]="Electronics",3)</f>
        <v>3</v>
      </c>
    </row>
    <row r="350" spans="1:13" x14ac:dyDescent="0.35">
      <c r="A350">
        <v>349</v>
      </c>
      <c r="B350" s="10">
        <v>45225</v>
      </c>
      <c r="C350" s="8" t="s">
        <v>361</v>
      </c>
      <c r="D350" s="11" t="s">
        <v>12</v>
      </c>
      <c r="E350" s="12">
        <v>57</v>
      </c>
      <c r="F350" s="11" t="s">
        <v>10</v>
      </c>
      <c r="G350" s="12">
        <v>1</v>
      </c>
      <c r="H350" s="9">
        <v>50</v>
      </c>
      <c r="I350" s="9">
        <f>sales24[[#This Row],[Quantity]]*sales24[[#This Row],[Price per Unit]]</f>
        <v>50</v>
      </c>
      <c r="J350" s="9">
        <f>sales24[[#This Row],[Total_Sales]]*$U$4</f>
        <v>0.75</v>
      </c>
      <c r="K350" s="9" t="str">
        <f>IF(sales24[[#This Row],[Age]]&gt;30,"young","adult")</f>
        <v>young</v>
      </c>
      <c r="L350" s="9" t="str" cm="1">
        <f t="array" ref="L350">_xlfn.IFS(sales24[[#This Row],[Age]]&lt;30,"young",sales24[[#This Row],[Age]]&gt;=50,"senior",sales24[[#This Row],[Age]]&gt;=30,"adult")</f>
        <v>senior</v>
      </c>
      <c r="M350" s="12" cm="1">
        <f t="array" ref="M350">_xlfn.IFS(sales24[[#This Row],[Product Category]]="Beauty",1,sales24[[#This Row],[Product Category]]="Clothing",2,sales24[[#This Row],[Product Category]]="Electronics",3)</f>
        <v>1</v>
      </c>
    </row>
    <row r="351" spans="1:13" x14ac:dyDescent="0.35">
      <c r="A351">
        <v>350</v>
      </c>
      <c r="B351" s="10">
        <v>45216</v>
      </c>
      <c r="C351" s="8" t="s">
        <v>362</v>
      </c>
      <c r="D351" s="11" t="s">
        <v>9</v>
      </c>
      <c r="E351" s="12">
        <v>25</v>
      </c>
      <c r="F351" s="11" t="s">
        <v>10</v>
      </c>
      <c r="G351" s="12">
        <v>3</v>
      </c>
      <c r="H351" s="9">
        <v>25</v>
      </c>
      <c r="I351" s="9">
        <f>sales24[[#This Row],[Quantity]]*sales24[[#This Row],[Price per Unit]]</f>
        <v>75</v>
      </c>
      <c r="J351" s="9">
        <f>sales24[[#This Row],[Total_Sales]]*$U$4</f>
        <v>1.125</v>
      </c>
      <c r="K351" s="9" t="str">
        <f>IF(sales24[[#This Row],[Age]]&gt;30,"young","adult")</f>
        <v>adult</v>
      </c>
      <c r="L351" s="9" t="str" cm="1">
        <f t="array" ref="L351">_xlfn.IFS(sales24[[#This Row],[Age]]&lt;30,"young",sales24[[#This Row],[Age]]&gt;=50,"senior",sales24[[#This Row],[Age]]&gt;=30,"adult")</f>
        <v>young</v>
      </c>
      <c r="M351" s="12" cm="1">
        <f t="array" ref="M351">_xlfn.IFS(sales24[[#This Row],[Product Category]]="Beauty",1,sales24[[#This Row],[Product Category]]="Clothing",2,sales24[[#This Row],[Product Category]]="Electronics",3)</f>
        <v>1</v>
      </c>
    </row>
    <row r="352" spans="1:13" x14ac:dyDescent="0.35">
      <c r="A352">
        <v>351</v>
      </c>
      <c r="B352" s="10">
        <v>45194</v>
      </c>
      <c r="C352" s="8" t="s">
        <v>363</v>
      </c>
      <c r="D352" s="11" t="s">
        <v>12</v>
      </c>
      <c r="E352" s="12">
        <v>56</v>
      </c>
      <c r="F352" s="11" t="s">
        <v>13</v>
      </c>
      <c r="G352" s="12">
        <v>3</v>
      </c>
      <c r="H352" s="9">
        <v>30</v>
      </c>
      <c r="I352" s="9">
        <f>sales24[[#This Row],[Quantity]]*sales24[[#This Row],[Price per Unit]]</f>
        <v>90</v>
      </c>
      <c r="J352" s="9">
        <f>sales24[[#This Row],[Total_Sales]]*$U$4</f>
        <v>1.3499999999999999</v>
      </c>
      <c r="K352" s="9" t="str">
        <f>IF(sales24[[#This Row],[Age]]&gt;30,"young","adult")</f>
        <v>young</v>
      </c>
      <c r="L352" s="9" t="str" cm="1">
        <f t="array" ref="L352">_xlfn.IFS(sales24[[#This Row],[Age]]&lt;30,"young",sales24[[#This Row],[Age]]&gt;=50,"senior",sales24[[#This Row],[Age]]&gt;=30,"adult")</f>
        <v>senior</v>
      </c>
      <c r="M352" s="12" cm="1">
        <f t="array" ref="M352">_xlfn.IFS(sales24[[#This Row],[Product Category]]="Beauty",1,sales24[[#This Row],[Product Category]]="Clothing",2,sales24[[#This Row],[Product Category]]="Electronics",3)</f>
        <v>2</v>
      </c>
    </row>
    <row r="353" spans="1:13" x14ac:dyDescent="0.35">
      <c r="A353">
        <v>352</v>
      </c>
      <c r="B353" s="10">
        <v>45088</v>
      </c>
      <c r="C353" s="8" t="s">
        <v>364</v>
      </c>
      <c r="D353" s="11" t="s">
        <v>9</v>
      </c>
      <c r="E353" s="12">
        <v>57</v>
      </c>
      <c r="F353" s="11" t="s">
        <v>15</v>
      </c>
      <c r="G353" s="12">
        <v>2</v>
      </c>
      <c r="H353" s="9">
        <v>500</v>
      </c>
      <c r="I353" s="9">
        <f>sales24[[#This Row],[Quantity]]*sales24[[#This Row],[Price per Unit]]</f>
        <v>1000</v>
      </c>
      <c r="J353" s="9">
        <f>sales24[[#This Row],[Total_Sales]]*$U$4</f>
        <v>15</v>
      </c>
      <c r="K353" s="9" t="str">
        <f>IF(sales24[[#This Row],[Age]]&gt;30,"young","adult")</f>
        <v>young</v>
      </c>
      <c r="L353" s="9" t="str" cm="1">
        <f t="array" ref="L353">_xlfn.IFS(sales24[[#This Row],[Age]]&lt;30,"young",sales24[[#This Row],[Age]]&gt;=50,"senior",sales24[[#This Row],[Age]]&gt;=30,"adult")</f>
        <v>senior</v>
      </c>
      <c r="M353" s="12" cm="1">
        <f t="array" ref="M353">_xlfn.IFS(sales24[[#This Row],[Product Category]]="Beauty",1,sales24[[#This Row],[Product Category]]="Clothing",2,sales24[[#This Row],[Product Category]]="Electronics",3)</f>
        <v>3</v>
      </c>
    </row>
    <row r="354" spans="1:13" x14ac:dyDescent="0.35">
      <c r="A354">
        <v>353</v>
      </c>
      <c r="B354" s="10">
        <v>45060</v>
      </c>
      <c r="C354" s="8" t="s">
        <v>365</v>
      </c>
      <c r="D354" s="11" t="s">
        <v>9</v>
      </c>
      <c r="E354" s="12">
        <v>31</v>
      </c>
      <c r="F354" s="11" t="s">
        <v>15</v>
      </c>
      <c r="G354" s="12">
        <v>1</v>
      </c>
      <c r="H354" s="9">
        <v>500</v>
      </c>
      <c r="I354" s="9">
        <f>sales24[[#This Row],[Quantity]]*sales24[[#This Row],[Price per Unit]]</f>
        <v>500</v>
      </c>
      <c r="J354" s="9">
        <f>sales24[[#This Row],[Total_Sales]]*$U$4</f>
        <v>7.5</v>
      </c>
      <c r="K354" s="9" t="str">
        <f>IF(sales24[[#This Row],[Age]]&gt;30,"young","adult")</f>
        <v>young</v>
      </c>
      <c r="L354" s="9" t="str" cm="1">
        <f t="array" ref="L354">_xlfn.IFS(sales24[[#This Row],[Age]]&lt;30,"young",sales24[[#This Row],[Age]]&gt;=50,"senior",sales24[[#This Row],[Age]]&gt;=30,"adult")</f>
        <v>adult</v>
      </c>
      <c r="M354" s="12" cm="1">
        <f t="array" ref="M354">_xlfn.IFS(sales24[[#This Row],[Product Category]]="Beauty",1,sales24[[#This Row],[Product Category]]="Clothing",2,sales24[[#This Row],[Product Category]]="Electronics",3)</f>
        <v>3</v>
      </c>
    </row>
    <row r="355" spans="1:13" x14ac:dyDescent="0.35">
      <c r="A355">
        <v>354</v>
      </c>
      <c r="B355" s="10">
        <v>45031</v>
      </c>
      <c r="C355" s="8" t="s">
        <v>366</v>
      </c>
      <c r="D355" s="11" t="s">
        <v>12</v>
      </c>
      <c r="E355" s="12">
        <v>49</v>
      </c>
      <c r="F355" s="11" t="s">
        <v>10</v>
      </c>
      <c r="G355" s="12">
        <v>4</v>
      </c>
      <c r="H355" s="9">
        <v>50</v>
      </c>
      <c r="I355" s="9">
        <f>sales24[[#This Row],[Quantity]]*sales24[[#This Row],[Price per Unit]]</f>
        <v>200</v>
      </c>
      <c r="J355" s="9">
        <f>sales24[[#This Row],[Total_Sales]]*$U$4</f>
        <v>3</v>
      </c>
      <c r="K355" s="9" t="str">
        <f>IF(sales24[[#This Row],[Age]]&gt;30,"young","adult")</f>
        <v>young</v>
      </c>
      <c r="L355" s="9" t="str" cm="1">
        <f t="array" ref="L355">_xlfn.IFS(sales24[[#This Row],[Age]]&lt;30,"young",sales24[[#This Row],[Age]]&gt;=50,"senior",sales24[[#This Row],[Age]]&gt;=30,"adult")</f>
        <v>adult</v>
      </c>
      <c r="M355" s="12" cm="1">
        <f t="array" ref="M355">_xlfn.IFS(sales24[[#This Row],[Product Category]]="Beauty",1,sales24[[#This Row],[Product Category]]="Clothing",2,sales24[[#This Row],[Product Category]]="Electronics",3)</f>
        <v>1</v>
      </c>
    </row>
    <row r="356" spans="1:13" x14ac:dyDescent="0.35">
      <c r="A356">
        <v>355</v>
      </c>
      <c r="B356" s="10">
        <v>45269</v>
      </c>
      <c r="C356" s="8" t="s">
        <v>367</v>
      </c>
      <c r="D356" s="11" t="s">
        <v>12</v>
      </c>
      <c r="E356" s="12">
        <v>55</v>
      </c>
      <c r="F356" s="11" t="s">
        <v>15</v>
      </c>
      <c r="G356" s="12">
        <v>1</v>
      </c>
      <c r="H356" s="9">
        <v>500</v>
      </c>
      <c r="I356" s="9">
        <f>sales24[[#This Row],[Quantity]]*sales24[[#This Row],[Price per Unit]]</f>
        <v>500</v>
      </c>
      <c r="J356" s="9">
        <f>sales24[[#This Row],[Total_Sales]]*$U$4</f>
        <v>7.5</v>
      </c>
      <c r="K356" s="9" t="str">
        <f>IF(sales24[[#This Row],[Age]]&gt;30,"young","adult")</f>
        <v>young</v>
      </c>
      <c r="L356" s="9" t="str" cm="1">
        <f t="array" ref="L356">_xlfn.IFS(sales24[[#This Row],[Age]]&lt;30,"young",sales24[[#This Row],[Age]]&gt;=50,"senior",sales24[[#This Row],[Age]]&gt;=30,"adult")</f>
        <v>senior</v>
      </c>
      <c r="M356" s="12" cm="1">
        <f t="array" ref="M356">_xlfn.IFS(sales24[[#This Row],[Product Category]]="Beauty",1,sales24[[#This Row],[Product Category]]="Clothing",2,sales24[[#This Row],[Product Category]]="Electronics",3)</f>
        <v>3</v>
      </c>
    </row>
    <row r="357" spans="1:13" x14ac:dyDescent="0.35">
      <c r="A357">
        <v>356</v>
      </c>
      <c r="B357" s="10">
        <v>45087</v>
      </c>
      <c r="C357" s="8" t="s">
        <v>368</v>
      </c>
      <c r="D357" s="11" t="s">
        <v>9</v>
      </c>
      <c r="E357" s="12">
        <v>50</v>
      </c>
      <c r="F357" s="11" t="s">
        <v>15</v>
      </c>
      <c r="G357" s="12">
        <v>3</v>
      </c>
      <c r="H357" s="9">
        <v>500</v>
      </c>
      <c r="I357" s="9">
        <f>sales24[[#This Row],[Quantity]]*sales24[[#This Row],[Price per Unit]]</f>
        <v>1500</v>
      </c>
      <c r="J357" s="9">
        <f>sales24[[#This Row],[Total_Sales]]*$U$4</f>
        <v>22.5</v>
      </c>
      <c r="K357" s="9" t="str">
        <f>IF(sales24[[#This Row],[Age]]&gt;30,"young","adult")</f>
        <v>young</v>
      </c>
      <c r="L357" s="9" t="str" cm="1">
        <f t="array" ref="L357">_xlfn.IFS(sales24[[#This Row],[Age]]&lt;30,"young",sales24[[#This Row],[Age]]&gt;=50,"senior",sales24[[#This Row],[Age]]&gt;=30,"adult")</f>
        <v>senior</v>
      </c>
      <c r="M357" s="12" cm="1">
        <f t="array" ref="M357">_xlfn.IFS(sales24[[#This Row],[Product Category]]="Beauty",1,sales24[[#This Row],[Product Category]]="Clothing",2,sales24[[#This Row],[Product Category]]="Electronics",3)</f>
        <v>3</v>
      </c>
    </row>
    <row r="358" spans="1:13" x14ac:dyDescent="0.35">
      <c r="A358">
        <v>357</v>
      </c>
      <c r="B358" s="10">
        <v>45049</v>
      </c>
      <c r="C358" s="8" t="s">
        <v>369</v>
      </c>
      <c r="D358" s="11" t="s">
        <v>12</v>
      </c>
      <c r="E358" s="12">
        <v>40</v>
      </c>
      <c r="F358" s="11" t="s">
        <v>15</v>
      </c>
      <c r="G358" s="12">
        <v>3</v>
      </c>
      <c r="H358" s="9">
        <v>25</v>
      </c>
      <c r="I358" s="9">
        <f>sales24[[#This Row],[Quantity]]*sales24[[#This Row],[Price per Unit]]</f>
        <v>75</v>
      </c>
      <c r="J358" s="9">
        <f>sales24[[#This Row],[Total_Sales]]*$U$4</f>
        <v>1.125</v>
      </c>
      <c r="K358" s="9" t="str">
        <f>IF(sales24[[#This Row],[Age]]&gt;30,"young","adult")</f>
        <v>young</v>
      </c>
      <c r="L358" s="9" t="str" cm="1">
        <f t="array" ref="L358">_xlfn.IFS(sales24[[#This Row],[Age]]&lt;30,"young",sales24[[#This Row],[Age]]&gt;=50,"senior",sales24[[#This Row],[Age]]&gt;=30,"adult")</f>
        <v>adult</v>
      </c>
      <c r="M358" s="12" cm="1">
        <f t="array" ref="M358">_xlfn.IFS(sales24[[#This Row],[Product Category]]="Beauty",1,sales24[[#This Row],[Product Category]]="Clothing",2,sales24[[#This Row],[Product Category]]="Electronics",3)</f>
        <v>3</v>
      </c>
    </row>
    <row r="359" spans="1:13" x14ac:dyDescent="0.35">
      <c r="A359">
        <v>358</v>
      </c>
      <c r="B359" s="10">
        <v>45062</v>
      </c>
      <c r="C359" s="8" t="s">
        <v>370</v>
      </c>
      <c r="D359" s="11" t="s">
        <v>12</v>
      </c>
      <c r="E359" s="12">
        <v>32</v>
      </c>
      <c r="F359" s="11" t="s">
        <v>10</v>
      </c>
      <c r="G359" s="12">
        <v>1</v>
      </c>
      <c r="H359" s="9">
        <v>300</v>
      </c>
      <c r="I359" s="9">
        <f>sales24[[#This Row],[Quantity]]*sales24[[#This Row],[Price per Unit]]</f>
        <v>300</v>
      </c>
      <c r="J359" s="9">
        <f>sales24[[#This Row],[Total_Sales]]*$U$4</f>
        <v>4.5</v>
      </c>
      <c r="K359" s="9" t="str">
        <f>IF(sales24[[#This Row],[Age]]&gt;30,"young","adult")</f>
        <v>young</v>
      </c>
      <c r="L359" s="9" t="str" cm="1">
        <f t="array" ref="L359">_xlfn.IFS(sales24[[#This Row],[Age]]&lt;30,"young",sales24[[#This Row],[Age]]&gt;=50,"senior",sales24[[#This Row],[Age]]&gt;=30,"adult")</f>
        <v>adult</v>
      </c>
      <c r="M359" s="12" cm="1">
        <f t="array" ref="M359">_xlfn.IFS(sales24[[#This Row],[Product Category]]="Beauty",1,sales24[[#This Row],[Product Category]]="Clothing",2,sales24[[#This Row],[Product Category]]="Electronics",3)</f>
        <v>1</v>
      </c>
    </row>
    <row r="360" spans="1:13" x14ac:dyDescent="0.35">
      <c r="A360">
        <v>359</v>
      </c>
      <c r="B360" s="10">
        <v>45129</v>
      </c>
      <c r="C360" s="8" t="s">
        <v>371</v>
      </c>
      <c r="D360" s="11" t="s">
        <v>9</v>
      </c>
      <c r="E360" s="12">
        <v>50</v>
      </c>
      <c r="F360" s="11" t="s">
        <v>13</v>
      </c>
      <c r="G360" s="12">
        <v>1</v>
      </c>
      <c r="H360" s="9">
        <v>50</v>
      </c>
      <c r="I360" s="9">
        <f>sales24[[#This Row],[Quantity]]*sales24[[#This Row],[Price per Unit]]</f>
        <v>50</v>
      </c>
      <c r="J360" s="9">
        <f>sales24[[#This Row],[Total_Sales]]*$U$4</f>
        <v>0.75</v>
      </c>
      <c r="K360" s="9" t="str">
        <f>IF(sales24[[#This Row],[Age]]&gt;30,"young","adult")</f>
        <v>young</v>
      </c>
      <c r="L360" s="9" t="str" cm="1">
        <f t="array" ref="L360">_xlfn.IFS(sales24[[#This Row],[Age]]&lt;30,"young",sales24[[#This Row],[Age]]&gt;=50,"senior",sales24[[#This Row],[Age]]&gt;=30,"adult")</f>
        <v>senior</v>
      </c>
      <c r="M360" s="12" cm="1">
        <f t="array" ref="M360">_xlfn.IFS(sales24[[#This Row],[Product Category]]="Beauty",1,sales24[[#This Row],[Product Category]]="Clothing",2,sales24[[#This Row],[Product Category]]="Electronics",3)</f>
        <v>2</v>
      </c>
    </row>
    <row r="361" spans="1:13" x14ac:dyDescent="0.35">
      <c r="A361">
        <v>360</v>
      </c>
      <c r="B361" s="10">
        <v>44994</v>
      </c>
      <c r="C361" s="8" t="s">
        <v>372</v>
      </c>
      <c r="D361" s="11" t="s">
        <v>9</v>
      </c>
      <c r="E361" s="12">
        <v>42</v>
      </c>
      <c r="F361" s="11" t="s">
        <v>13</v>
      </c>
      <c r="G361" s="12">
        <v>4</v>
      </c>
      <c r="H361" s="9">
        <v>25</v>
      </c>
      <c r="I361" s="9">
        <f>sales24[[#This Row],[Quantity]]*sales24[[#This Row],[Price per Unit]]</f>
        <v>100</v>
      </c>
      <c r="J361" s="9">
        <f>sales24[[#This Row],[Total_Sales]]*$U$4</f>
        <v>1.5</v>
      </c>
      <c r="K361" s="9" t="str">
        <f>IF(sales24[[#This Row],[Age]]&gt;30,"young","adult")</f>
        <v>young</v>
      </c>
      <c r="L361" s="9" t="str" cm="1">
        <f t="array" ref="L361">_xlfn.IFS(sales24[[#This Row],[Age]]&lt;30,"young",sales24[[#This Row],[Age]]&gt;=50,"senior",sales24[[#This Row],[Age]]&gt;=30,"adult")</f>
        <v>adult</v>
      </c>
      <c r="M361" s="12" cm="1">
        <f t="array" ref="M361">_xlfn.IFS(sales24[[#This Row],[Product Category]]="Beauty",1,sales24[[#This Row],[Product Category]]="Clothing",2,sales24[[#This Row],[Product Category]]="Electronics",3)</f>
        <v>2</v>
      </c>
    </row>
    <row r="362" spans="1:13" x14ac:dyDescent="0.35">
      <c r="A362">
        <v>361</v>
      </c>
      <c r="B362" s="10">
        <v>45270</v>
      </c>
      <c r="C362" s="8" t="s">
        <v>373</v>
      </c>
      <c r="D362" s="11" t="s">
        <v>12</v>
      </c>
      <c r="E362" s="12">
        <v>34</v>
      </c>
      <c r="F362" s="11" t="s">
        <v>15</v>
      </c>
      <c r="G362" s="12">
        <v>4</v>
      </c>
      <c r="H362" s="9">
        <v>300</v>
      </c>
      <c r="I362" s="9">
        <f>sales24[[#This Row],[Quantity]]*sales24[[#This Row],[Price per Unit]]</f>
        <v>1200</v>
      </c>
      <c r="J362" s="9">
        <f>sales24[[#This Row],[Total_Sales]]*$U$4</f>
        <v>18</v>
      </c>
      <c r="K362" s="9" t="str">
        <f>IF(sales24[[#This Row],[Age]]&gt;30,"young","adult")</f>
        <v>young</v>
      </c>
      <c r="L362" s="9" t="str" cm="1">
        <f t="array" ref="L362">_xlfn.IFS(sales24[[#This Row],[Age]]&lt;30,"young",sales24[[#This Row],[Age]]&gt;=50,"senior",sales24[[#This Row],[Age]]&gt;=30,"adult")</f>
        <v>adult</v>
      </c>
      <c r="M362" s="12" cm="1">
        <f t="array" ref="M362">_xlfn.IFS(sales24[[#This Row],[Product Category]]="Beauty",1,sales24[[#This Row],[Product Category]]="Clothing",2,sales24[[#This Row],[Product Category]]="Electronics",3)</f>
        <v>3</v>
      </c>
    </row>
    <row r="363" spans="1:13" x14ac:dyDescent="0.35">
      <c r="A363">
        <v>362</v>
      </c>
      <c r="B363" s="10">
        <v>45257</v>
      </c>
      <c r="C363" s="8" t="s">
        <v>374</v>
      </c>
      <c r="D363" s="11" t="s">
        <v>9</v>
      </c>
      <c r="E363" s="12">
        <v>50</v>
      </c>
      <c r="F363" s="11" t="s">
        <v>13</v>
      </c>
      <c r="G363" s="12">
        <v>1</v>
      </c>
      <c r="H363" s="9">
        <v>25</v>
      </c>
      <c r="I363" s="9">
        <f>sales24[[#This Row],[Quantity]]*sales24[[#This Row],[Price per Unit]]</f>
        <v>25</v>
      </c>
      <c r="J363" s="9">
        <f>sales24[[#This Row],[Total_Sales]]*$U$4</f>
        <v>0.375</v>
      </c>
      <c r="K363" s="9" t="str">
        <f>IF(sales24[[#This Row],[Age]]&gt;30,"young","adult")</f>
        <v>young</v>
      </c>
      <c r="L363" s="9" t="str" cm="1">
        <f t="array" ref="L363">_xlfn.IFS(sales24[[#This Row],[Age]]&lt;30,"young",sales24[[#This Row],[Age]]&gt;=50,"senior",sales24[[#This Row],[Age]]&gt;=30,"adult")</f>
        <v>senior</v>
      </c>
      <c r="M363" s="12" cm="1">
        <f t="array" ref="M363">_xlfn.IFS(sales24[[#This Row],[Product Category]]="Beauty",1,sales24[[#This Row],[Product Category]]="Clothing",2,sales24[[#This Row],[Product Category]]="Electronics",3)</f>
        <v>2</v>
      </c>
    </row>
    <row r="364" spans="1:13" x14ac:dyDescent="0.35">
      <c r="A364">
        <v>363</v>
      </c>
      <c r="B364" s="10">
        <v>45080</v>
      </c>
      <c r="C364" s="8" t="s">
        <v>375</v>
      </c>
      <c r="D364" s="11" t="s">
        <v>9</v>
      </c>
      <c r="E364" s="12">
        <v>64</v>
      </c>
      <c r="F364" s="11" t="s">
        <v>10</v>
      </c>
      <c r="G364" s="12">
        <v>1</v>
      </c>
      <c r="H364" s="9">
        <v>25</v>
      </c>
      <c r="I364" s="9">
        <f>sales24[[#This Row],[Quantity]]*sales24[[#This Row],[Price per Unit]]</f>
        <v>25</v>
      </c>
      <c r="J364" s="9">
        <f>sales24[[#This Row],[Total_Sales]]*$U$4</f>
        <v>0.375</v>
      </c>
      <c r="K364" s="9" t="str">
        <f>IF(sales24[[#This Row],[Age]]&gt;30,"young","adult")</f>
        <v>young</v>
      </c>
      <c r="L364" s="9" t="str" cm="1">
        <f t="array" ref="L364">_xlfn.IFS(sales24[[#This Row],[Age]]&lt;30,"young",sales24[[#This Row],[Age]]&gt;=50,"senior",sales24[[#This Row],[Age]]&gt;=30,"adult")</f>
        <v>senior</v>
      </c>
      <c r="M364" s="12" cm="1">
        <f t="array" ref="M364">_xlfn.IFS(sales24[[#This Row],[Product Category]]="Beauty",1,sales24[[#This Row],[Product Category]]="Clothing",2,sales24[[#This Row],[Product Category]]="Electronics",3)</f>
        <v>1</v>
      </c>
    </row>
    <row r="365" spans="1:13" x14ac:dyDescent="0.35">
      <c r="A365">
        <v>364</v>
      </c>
      <c r="B365" s="10">
        <v>45161</v>
      </c>
      <c r="C365" s="8" t="s">
        <v>376</v>
      </c>
      <c r="D365" s="11" t="s">
        <v>12</v>
      </c>
      <c r="E365" s="12">
        <v>19</v>
      </c>
      <c r="F365" s="11" t="s">
        <v>10</v>
      </c>
      <c r="G365" s="12">
        <v>1</v>
      </c>
      <c r="H365" s="9">
        <v>500</v>
      </c>
      <c r="I365" s="9">
        <f>sales24[[#This Row],[Quantity]]*sales24[[#This Row],[Price per Unit]]</f>
        <v>500</v>
      </c>
      <c r="J365" s="9">
        <f>sales24[[#This Row],[Total_Sales]]*$U$4</f>
        <v>7.5</v>
      </c>
      <c r="K365" s="9" t="str">
        <f>IF(sales24[[#This Row],[Age]]&gt;30,"young","adult")</f>
        <v>adult</v>
      </c>
      <c r="L365" s="9" t="str" cm="1">
        <f t="array" ref="L365">_xlfn.IFS(sales24[[#This Row],[Age]]&lt;30,"young",sales24[[#This Row],[Age]]&gt;=50,"senior",sales24[[#This Row],[Age]]&gt;=30,"adult")</f>
        <v>young</v>
      </c>
      <c r="M365" s="12" cm="1">
        <f t="array" ref="M365">_xlfn.IFS(sales24[[#This Row],[Product Category]]="Beauty",1,sales24[[#This Row],[Product Category]]="Clothing",2,sales24[[#This Row],[Product Category]]="Electronics",3)</f>
        <v>1</v>
      </c>
    </row>
    <row r="366" spans="1:13" x14ac:dyDescent="0.35">
      <c r="A366">
        <v>365</v>
      </c>
      <c r="B366" s="10">
        <v>45088</v>
      </c>
      <c r="C366" s="8" t="s">
        <v>377</v>
      </c>
      <c r="D366" s="11" t="s">
        <v>9</v>
      </c>
      <c r="E366" s="12">
        <v>31</v>
      </c>
      <c r="F366" s="11" t="s">
        <v>13</v>
      </c>
      <c r="G366" s="12">
        <v>1</v>
      </c>
      <c r="H366" s="9">
        <v>300</v>
      </c>
      <c r="I366" s="9">
        <f>sales24[[#This Row],[Quantity]]*sales24[[#This Row],[Price per Unit]]</f>
        <v>300</v>
      </c>
      <c r="J366" s="9">
        <f>sales24[[#This Row],[Total_Sales]]*$U$4</f>
        <v>4.5</v>
      </c>
      <c r="K366" s="9" t="str">
        <f>IF(sales24[[#This Row],[Age]]&gt;30,"young","adult")</f>
        <v>young</v>
      </c>
      <c r="L366" s="9" t="str" cm="1">
        <f t="array" ref="L366">_xlfn.IFS(sales24[[#This Row],[Age]]&lt;30,"young",sales24[[#This Row],[Age]]&gt;=50,"senior",sales24[[#This Row],[Age]]&gt;=30,"adult")</f>
        <v>adult</v>
      </c>
      <c r="M366" s="12" cm="1">
        <f t="array" ref="M366">_xlfn.IFS(sales24[[#This Row],[Product Category]]="Beauty",1,sales24[[#This Row],[Product Category]]="Clothing",2,sales24[[#This Row],[Product Category]]="Electronics",3)</f>
        <v>2</v>
      </c>
    </row>
    <row r="367" spans="1:13" x14ac:dyDescent="0.35">
      <c r="A367">
        <v>366</v>
      </c>
      <c r="B367" s="10">
        <v>44964</v>
      </c>
      <c r="C367" s="8" t="s">
        <v>378</v>
      </c>
      <c r="D367" s="11" t="s">
        <v>9</v>
      </c>
      <c r="E367" s="12">
        <v>57</v>
      </c>
      <c r="F367" s="11" t="s">
        <v>13</v>
      </c>
      <c r="G367" s="12">
        <v>2</v>
      </c>
      <c r="H367" s="9">
        <v>50</v>
      </c>
      <c r="I367" s="9">
        <f>sales24[[#This Row],[Quantity]]*sales24[[#This Row],[Price per Unit]]</f>
        <v>100</v>
      </c>
      <c r="J367" s="9">
        <f>sales24[[#This Row],[Total_Sales]]*$U$4</f>
        <v>1.5</v>
      </c>
      <c r="K367" s="9" t="str">
        <f>IF(sales24[[#This Row],[Age]]&gt;30,"young","adult")</f>
        <v>young</v>
      </c>
      <c r="L367" s="9" t="str" cm="1">
        <f t="array" ref="L367">_xlfn.IFS(sales24[[#This Row],[Age]]&lt;30,"young",sales24[[#This Row],[Age]]&gt;=50,"senior",sales24[[#This Row],[Age]]&gt;=30,"adult")</f>
        <v>senior</v>
      </c>
      <c r="M367" s="12" cm="1">
        <f t="array" ref="M367">_xlfn.IFS(sales24[[#This Row],[Product Category]]="Beauty",1,sales24[[#This Row],[Product Category]]="Clothing",2,sales24[[#This Row],[Product Category]]="Electronics",3)</f>
        <v>2</v>
      </c>
    </row>
    <row r="368" spans="1:13" x14ac:dyDescent="0.35">
      <c r="A368">
        <v>367</v>
      </c>
      <c r="B368" s="10">
        <v>44931</v>
      </c>
      <c r="C368" s="8" t="s">
        <v>379</v>
      </c>
      <c r="D368" s="11" t="s">
        <v>12</v>
      </c>
      <c r="E368" s="12">
        <v>57</v>
      </c>
      <c r="F368" s="11" t="s">
        <v>15</v>
      </c>
      <c r="G368" s="12">
        <v>1</v>
      </c>
      <c r="H368" s="9">
        <v>50</v>
      </c>
      <c r="I368" s="9">
        <f>sales24[[#This Row],[Quantity]]*sales24[[#This Row],[Price per Unit]]</f>
        <v>50</v>
      </c>
      <c r="J368" s="9">
        <f>sales24[[#This Row],[Total_Sales]]*$U$4</f>
        <v>0.75</v>
      </c>
      <c r="K368" s="9" t="str">
        <f>IF(sales24[[#This Row],[Age]]&gt;30,"young","adult")</f>
        <v>young</v>
      </c>
      <c r="L368" s="9" t="str" cm="1">
        <f t="array" ref="L368">_xlfn.IFS(sales24[[#This Row],[Age]]&lt;30,"young",sales24[[#This Row],[Age]]&gt;=50,"senior",sales24[[#This Row],[Age]]&gt;=30,"adult")</f>
        <v>senior</v>
      </c>
      <c r="M368" s="12" cm="1">
        <f t="array" ref="M368">_xlfn.IFS(sales24[[#This Row],[Product Category]]="Beauty",1,sales24[[#This Row],[Product Category]]="Clothing",2,sales24[[#This Row],[Product Category]]="Electronics",3)</f>
        <v>3</v>
      </c>
    </row>
    <row r="369" spans="1:13" x14ac:dyDescent="0.35">
      <c r="A369">
        <v>368</v>
      </c>
      <c r="B369" s="10">
        <v>45161</v>
      </c>
      <c r="C369" s="8" t="s">
        <v>380</v>
      </c>
      <c r="D369" s="11" t="s">
        <v>12</v>
      </c>
      <c r="E369" s="12">
        <v>56</v>
      </c>
      <c r="F369" s="11" t="s">
        <v>13</v>
      </c>
      <c r="G369" s="12">
        <v>4</v>
      </c>
      <c r="H369" s="9">
        <v>300</v>
      </c>
      <c r="I369" s="9">
        <f>sales24[[#This Row],[Quantity]]*sales24[[#This Row],[Price per Unit]]</f>
        <v>1200</v>
      </c>
      <c r="J369" s="9">
        <f>sales24[[#This Row],[Total_Sales]]*$U$4</f>
        <v>18</v>
      </c>
      <c r="K369" s="9" t="str">
        <f>IF(sales24[[#This Row],[Age]]&gt;30,"young","adult")</f>
        <v>young</v>
      </c>
      <c r="L369" s="9" t="str" cm="1">
        <f t="array" ref="L369">_xlfn.IFS(sales24[[#This Row],[Age]]&lt;30,"young",sales24[[#This Row],[Age]]&gt;=50,"senior",sales24[[#This Row],[Age]]&gt;=30,"adult")</f>
        <v>senior</v>
      </c>
      <c r="M369" s="12" cm="1">
        <f t="array" ref="M369">_xlfn.IFS(sales24[[#This Row],[Product Category]]="Beauty",1,sales24[[#This Row],[Product Category]]="Clothing",2,sales24[[#This Row],[Product Category]]="Electronics",3)</f>
        <v>2</v>
      </c>
    </row>
    <row r="370" spans="1:13" x14ac:dyDescent="0.35">
      <c r="A370">
        <v>369</v>
      </c>
      <c r="B370" s="10">
        <v>45245</v>
      </c>
      <c r="C370" s="8" t="s">
        <v>381</v>
      </c>
      <c r="D370" s="11" t="s">
        <v>9</v>
      </c>
      <c r="E370" s="12">
        <v>23</v>
      </c>
      <c r="F370" s="11" t="s">
        <v>15</v>
      </c>
      <c r="G370" s="12">
        <v>3</v>
      </c>
      <c r="H370" s="9">
        <v>500</v>
      </c>
      <c r="I370" s="9">
        <f>sales24[[#This Row],[Quantity]]*sales24[[#This Row],[Price per Unit]]</f>
        <v>1500</v>
      </c>
      <c r="J370" s="9">
        <f>sales24[[#This Row],[Total_Sales]]*$U$4</f>
        <v>22.5</v>
      </c>
      <c r="K370" s="9" t="str">
        <f>IF(sales24[[#This Row],[Age]]&gt;30,"young","adult")</f>
        <v>adult</v>
      </c>
      <c r="L370" s="9" t="str" cm="1">
        <f t="array" ref="L370">_xlfn.IFS(sales24[[#This Row],[Age]]&lt;30,"young",sales24[[#This Row],[Age]]&gt;=50,"senior",sales24[[#This Row],[Age]]&gt;=30,"adult")</f>
        <v>young</v>
      </c>
      <c r="M370" s="12" cm="1">
        <f t="array" ref="M370">_xlfn.IFS(sales24[[#This Row],[Product Category]]="Beauty",1,sales24[[#This Row],[Product Category]]="Clothing",2,sales24[[#This Row],[Product Category]]="Electronics",3)</f>
        <v>3</v>
      </c>
    </row>
    <row r="371" spans="1:13" x14ac:dyDescent="0.35">
      <c r="A371">
        <v>370</v>
      </c>
      <c r="B371" s="10">
        <v>45215</v>
      </c>
      <c r="C371" s="8" t="s">
        <v>382</v>
      </c>
      <c r="D371" s="11" t="s">
        <v>9</v>
      </c>
      <c r="E371" s="12">
        <v>23</v>
      </c>
      <c r="F371" s="11" t="s">
        <v>15</v>
      </c>
      <c r="G371" s="12">
        <v>2</v>
      </c>
      <c r="H371" s="9">
        <v>30</v>
      </c>
      <c r="I371" s="9">
        <f>sales24[[#This Row],[Quantity]]*sales24[[#This Row],[Price per Unit]]</f>
        <v>60</v>
      </c>
      <c r="J371" s="9">
        <f>sales24[[#This Row],[Total_Sales]]*$U$4</f>
        <v>0.89999999999999991</v>
      </c>
      <c r="K371" s="9" t="str">
        <f>IF(sales24[[#This Row],[Age]]&gt;30,"young","adult")</f>
        <v>adult</v>
      </c>
      <c r="L371" s="9" t="str" cm="1">
        <f t="array" ref="L371">_xlfn.IFS(sales24[[#This Row],[Age]]&lt;30,"young",sales24[[#This Row],[Age]]&gt;=50,"senior",sales24[[#This Row],[Age]]&gt;=30,"adult")</f>
        <v>young</v>
      </c>
      <c r="M371" s="12" cm="1">
        <f t="array" ref="M371">_xlfn.IFS(sales24[[#This Row],[Product Category]]="Beauty",1,sales24[[#This Row],[Product Category]]="Clothing",2,sales24[[#This Row],[Product Category]]="Electronics",3)</f>
        <v>3</v>
      </c>
    </row>
    <row r="372" spans="1:13" x14ac:dyDescent="0.35">
      <c r="A372">
        <v>371</v>
      </c>
      <c r="B372" s="10">
        <v>44978</v>
      </c>
      <c r="C372" s="8" t="s">
        <v>383</v>
      </c>
      <c r="D372" s="11" t="s">
        <v>12</v>
      </c>
      <c r="E372" s="12">
        <v>20</v>
      </c>
      <c r="F372" s="11" t="s">
        <v>10</v>
      </c>
      <c r="G372" s="12">
        <v>1</v>
      </c>
      <c r="H372" s="9">
        <v>25</v>
      </c>
      <c r="I372" s="9">
        <f>sales24[[#This Row],[Quantity]]*sales24[[#This Row],[Price per Unit]]</f>
        <v>25</v>
      </c>
      <c r="J372" s="9">
        <f>sales24[[#This Row],[Total_Sales]]*$U$4</f>
        <v>0.375</v>
      </c>
      <c r="K372" s="9" t="str">
        <f>IF(sales24[[#This Row],[Age]]&gt;30,"young","adult")</f>
        <v>adult</v>
      </c>
      <c r="L372" s="9" t="str" cm="1">
        <f t="array" ref="L372">_xlfn.IFS(sales24[[#This Row],[Age]]&lt;30,"young",sales24[[#This Row],[Age]]&gt;=50,"senior",sales24[[#This Row],[Age]]&gt;=30,"adult")</f>
        <v>young</v>
      </c>
      <c r="M372" s="12" cm="1">
        <f t="array" ref="M372">_xlfn.IFS(sales24[[#This Row],[Product Category]]="Beauty",1,sales24[[#This Row],[Product Category]]="Clothing",2,sales24[[#This Row],[Product Category]]="Electronics",3)</f>
        <v>1</v>
      </c>
    </row>
    <row r="373" spans="1:13" x14ac:dyDescent="0.35">
      <c r="A373">
        <v>372</v>
      </c>
      <c r="B373" s="10">
        <v>44964</v>
      </c>
      <c r="C373" s="8" t="s">
        <v>384</v>
      </c>
      <c r="D373" s="11" t="s">
        <v>12</v>
      </c>
      <c r="E373" s="12">
        <v>24</v>
      </c>
      <c r="F373" s="11" t="s">
        <v>10</v>
      </c>
      <c r="G373" s="12">
        <v>3</v>
      </c>
      <c r="H373" s="9">
        <v>500</v>
      </c>
      <c r="I373" s="9">
        <f>sales24[[#This Row],[Quantity]]*sales24[[#This Row],[Price per Unit]]</f>
        <v>1500</v>
      </c>
      <c r="J373" s="9">
        <f>sales24[[#This Row],[Total_Sales]]*$U$4</f>
        <v>22.5</v>
      </c>
      <c r="K373" s="9" t="str">
        <f>IF(sales24[[#This Row],[Age]]&gt;30,"young","adult")</f>
        <v>adult</v>
      </c>
      <c r="L373" s="9" t="str" cm="1">
        <f t="array" ref="L373">_xlfn.IFS(sales24[[#This Row],[Age]]&lt;30,"young",sales24[[#This Row],[Age]]&gt;=50,"senior",sales24[[#This Row],[Age]]&gt;=30,"adult")</f>
        <v>young</v>
      </c>
      <c r="M373" s="12" cm="1">
        <f t="array" ref="M373">_xlfn.IFS(sales24[[#This Row],[Product Category]]="Beauty",1,sales24[[#This Row],[Product Category]]="Clothing",2,sales24[[#This Row],[Product Category]]="Electronics",3)</f>
        <v>1</v>
      </c>
    </row>
    <row r="374" spans="1:13" x14ac:dyDescent="0.35">
      <c r="A374">
        <v>373</v>
      </c>
      <c r="B374" s="10">
        <v>45202</v>
      </c>
      <c r="C374" s="8" t="s">
        <v>385</v>
      </c>
      <c r="D374" s="11" t="s">
        <v>12</v>
      </c>
      <c r="E374" s="12">
        <v>25</v>
      </c>
      <c r="F374" s="11" t="s">
        <v>10</v>
      </c>
      <c r="G374" s="12">
        <v>2</v>
      </c>
      <c r="H374" s="9">
        <v>300</v>
      </c>
      <c r="I374" s="9">
        <f>sales24[[#This Row],[Quantity]]*sales24[[#This Row],[Price per Unit]]</f>
        <v>600</v>
      </c>
      <c r="J374" s="9">
        <f>sales24[[#This Row],[Total_Sales]]*$U$4</f>
        <v>9</v>
      </c>
      <c r="K374" s="9" t="str">
        <f>IF(sales24[[#This Row],[Age]]&gt;30,"young","adult")</f>
        <v>adult</v>
      </c>
      <c r="L374" s="9" t="str" cm="1">
        <f t="array" ref="L374">_xlfn.IFS(sales24[[#This Row],[Age]]&lt;30,"young",sales24[[#This Row],[Age]]&gt;=50,"senior",sales24[[#This Row],[Age]]&gt;=30,"adult")</f>
        <v>young</v>
      </c>
      <c r="M374" s="12" cm="1">
        <f t="array" ref="M374">_xlfn.IFS(sales24[[#This Row],[Product Category]]="Beauty",1,sales24[[#This Row],[Product Category]]="Clothing",2,sales24[[#This Row],[Product Category]]="Electronics",3)</f>
        <v>1</v>
      </c>
    </row>
    <row r="375" spans="1:13" x14ac:dyDescent="0.35">
      <c r="A375">
        <v>374</v>
      </c>
      <c r="B375" s="10">
        <v>45036</v>
      </c>
      <c r="C375" s="8" t="s">
        <v>386</v>
      </c>
      <c r="D375" s="11" t="s">
        <v>12</v>
      </c>
      <c r="E375" s="12">
        <v>59</v>
      </c>
      <c r="F375" s="11" t="s">
        <v>10</v>
      </c>
      <c r="G375" s="12">
        <v>3</v>
      </c>
      <c r="H375" s="9">
        <v>25</v>
      </c>
      <c r="I375" s="9">
        <f>sales24[[#This Row],[Quantity]]*sales24[[#This Row],[Price per Unit]]</f>
        <v>75</v>
      </c>
      <c r="J375" s="9">
        <f>sales24[[#This Row],[Total_Sales]]*$U$4</f>
        <v>1.125</v>
      </c>
      <c r="K375" s="9" t="str">
        <f>IF(sales24[[#This Row],[Age]]&gt;30,"young","adult")</f>
        <v>young</v>
      </c>
      <c r="L375" s="9" t="str" cm="1">
        <f t="array" ref="L375">_xlfn.IFS(sales24[[#This Row],[Age]]&lt;30,"young",sales24[[#This Row],[Age]]&gt;=50,"senior",sales24[[#This Row],[Age]]&gt;=30,"adult")</f>
        <v>senior</v>
      </c>
      <c r="M375" s="12" cm="1">
        <f t="array" ref="M375">_xlfn.IFS(sales24[[#This Row],[Product Category]]="Beauty",1,sales24[[#This Row],[Product Category]]="Clothing",2,sales24[[#This Row],[Product Category]]="Electronics",3)</f>
        <v>1</v>
      </c>
    </row>
    <row r="376" spans="1:13" x14ac:dyDescent="0.35">
      <c r="A376">
        <v>375</v>
      </c>
      <c r="B376" s="10">
        <v>45186</v>
      </c>
      <c r="C376" s="8" t="s">
        <v>387</v>
      </c>
      <c r="D376" s="11" t="s">
        <v>9</v>
      </c>
      <c r="E376" s="12">
        <v>32</v>
      </c>
      <c r="F376" s="11" t="s">
        <v>13</v>
      </c>
      <c r="G376" s="12">
        <v>1</v>
      </c>
      <c r="H376" s="9">
        <v>50</v>
      </c>
      <c r="I376" s="9">
        <f>sales24[[#This Row],[Quantity]]*sales24[[#This Row],[Price per Unit]]</f>
        <v>50</v>
      </c>
      <c r="J376" s="9">
        <f>sales24[[#This Row],[Total_Sales]]*$U$4</f>
        <v>0.75</v>
      </c>
      <c r="K376" s="9" t="str">
        <f>IF(sales24[[#This Row],[Age]]&gt;30,"young","adult")</f>
        <v>young</v>
      </c>
      <c r="L376" s="9" t="str" cm="1">
        <f t="array" ref="L376">_xlfn.IFS(sales24[[#This Row],[Age]]&lt;30,"young",sales24[[#This Row],[Age]]&gt;=50,"senior",sales24[[#This Row],[Age]]&gt;=30,"adult")</f>
        <v>adult</v>
      </c>
      <c r="M376" s="12" cm="1">
        <f t="array" ref="M376">_xlfn.IFS(sales24[[#This Row],[Product Category]]="Beauty",1,sales24[[#This Row],[Product Category]]="Clothing",2,sales24[[#This Row],[Product Category]]="Electronics",3)</f>
        <v>2</v>
      </c>
    </row>
    <row r="377" spans="1:13" x14ac:dyDescent="0.35">
      <c r="A377">
        <v>376</v>
      </c>
      <c r="B377" s="10">
        <v>45062</v>
      </c>
      <c r="C377" s="8" t="s">
        <v>388</v>
      </c>
      <c r="D377" s="11" t="s">
        <v>12</v>
      </c>
      <c r="E377" s="12">
        <v>64</v>
      </c>
      <c r="F377" s="11" t="s">
        <v>10</v>
      </c>
      <c r="G377" s="12">
        <v>1</v>
      </c>
      <c r="H377" s="9">
        <v>30</v>
      </c>
      <c r="I377" s="9">
        <f>sales24[[#This Row],[Quantity]]*sales24[[#This Row],[Price per Unit]]</f>
        <v>30</v>
      </c>
      <c r="J377" s="9">
        <f>sales24[[#This Row],[Total_Sales]]*$U$4</f>
        <v>0.44999999999999996</v>
      </c>
      <c r="K377" s="9" t="str">
        <f>IF(sales24[[#This Row],[Age]]&gt;30,"young","adult")</f>
        <v>young</v>
      </c>
      <c r="L377" s="9" t="str" cm="1">
        <f t="array" ref="L377">_xlfn.IFS(sales24[[#This Row],[Age]]&lt;30,"young",sales24[[#This Row],[Age]]&gt;=50,"senior",sales24[[#This Row],[Age]]&gt;=30,"adult")</f>
        <v>senior</v>
      </c>
      <c r="M377" s="12" cm="1">
        <f t="array" ref="M377">_xlfn.IFS(sales24[[#This Row],[Product Category]]="Beauty",1,sales24[[#This Row],[Product Category]]="Clothing",2,sales24[[#This Row],[Product Category]]="Electronics",3)</f>
        <v>1</v>
      </c>
    </row>
    <row r="378" spans="1:13" x14ac:dyDescent="0.35">
      <c r="A378">
        <v>377</v>
      </c>
      <c r="B378" s="10">
        <v>44994</v>
      </c>
      <c r="C378" s="8" t="s">
        <v>389</v>
      </c>
      <c r="D378" s="11" t="s">
        <v>12</v>
      </c>
      <c r="E378" s="12">
        <v>46</v>
      </c>
      <c r="F378" s="11" t="s">
        <v>13</v>
      </c>
      <c r="G378" s="12">
        <v>4</v>
      </c>
      <c r="H378" s="9">
        <v>50</v>
      </c>
      <c r="I378" s="9">
        <f>sales24[[#This Row],[Quantity]]*sales24[[#This Row],[Price per Unit]]</f>
        <v>200</v>
      </c>
      <c r="J378" s="9">
        <f>sales24[[#This Row],[Total_Sales]]*$U$4</f>
        <v>3</v>
      </c>
      <c r="K378" s="9" t="str">
        <f>IF(sales24[[#This Row],[Age]]&gt;30,"young","adult")</f>
        <v>young</v>
      </c>
      <c r="L378" s="9" t="str" cm="1">
        <f t="array" ref="L378">_xlfn.IFS(sales24[[#This Row],[Age]]&lt;30,"young",sales24[[#This Row],[Age]]&gt;=50,"senior",sales24[[#This Row],[Age]]&gt;=30,"adult")</f>
        <v>adult</v>
      </c>
      <c r="M378" s="12" cm="1">
        <f t="array" ref="M378">_xlfn.IFS(sales24[[#This Row],[Product Category]]="Beauty",1,sales24[[#This Row],[Product Category]]="Clothing",2,sales24[[#This Row],[Product Category]]="Electronics",3)</f>
        <v>2</v>
      </c>
    </row>
    <row r="379" spans="1:13" x14ac:dyDescent="0.35">
      <c r="A379">
        <v>378</v>
      </c>
      <c r="B379" s="10">
        <v>45105</v>
      </c>
      <c r="C379" s="8" t="s">
        <v>390</v>
      </c>
      <c r="D379" s="11" t="s">
        <v>9</v>
      </c>
      <c r="E379" s="12">
        <v>50</v>
      </c>
      <c r="F379" s="11" t="s">
        <v>10</v>
      </c>
      <c r="G379" s="12">
        <v>1</v>
      </c>
      <c r="H379" s="9">
        <v>300</v>
      </c>
      <c r="I379" s="9">
        <f>sales24[[#This Row],[Quantity]]*sales24[[#This Row],[Price per Unit]]</f>
        <v>300</v>
      </c>
      <c r="J379" s="9">
        <f>sales24[[#This Row],[Total_Sales]]*$U$4</f>
        <v>4.5</v>
      </c>
      <c r="K379" s="9" t="str">
        <f>IF(sales24[[#This Row],[Age]]&gt;30,"young","adult")</f>
        <v>young</v>
      </c>
      <c r="L379" s="9" t="str" cm="1">
        <f t="array" ref="L379">_xlfn.IFS(sales24[[#This Row],[Age]]&lt;30,"young",sales24[[#This Row],[Age]]&gt;=50,"senior",sales24[[#This Row],[Age]]&gt;=30,"adult")</f>
        <v>senior</v>
      </c>
      <c r="M379" s="12" cm="1">
        <f t="array" ref="M379">_xlfn.IFS(sales24[[#This Row],[Product Category]]="Beauty",1,sales24[[#This Row],[Product Category]]="Clothing",2,sales24[[#This Row],[Product Category]]="Electronics",3)</f>
        <v>1</v>
      </c>
    </row>
    <row r="380" spans="1:13" x14ac:dyDescent="0.35">
      <c r="A380">
        <v>379</v>
      </c>
      <c r="B380" s="10">
        <v>44962</v>
      </c>
      <c r="C380" s="8" t="s">
        <v>391</v>
      </c>
      <c r="D380" s="11" t="s">
        <v>12</v>
      </c>
      <c r="E380" s="12">
        <v>47</v>
      </c>
      <c r="F380" s="11" t="s">
        <v>13</v>
      </c>
      <c r="G380" s="12">
        <v>1</v>
      </c>
      <c r="H380" s="9">
        <v>25</v>
      </c>
      <c r="I380" s="9">
        <f>sales24[[#This Row],[Quantity]]*sales24[[#This Row],[Price per Unit]]</f>
        <v>25</v>
      </c>
      <c r="J380" s="9">
        <f>sales24[[#This Row],[Total_Sales]]*$U$4</f>
        <v>0.375</v>
      </c>
      <c r="K380" s="9" t="str">
        <f>IF(sales24[[#This Row],[Age]]&gt;30,"young","adult")</f>
        <v>young</v>
      </c>
      <c r="L380" s="9" t="str" cm="1">
        <f t="array" ref="L380">_xlfn.IFS(sales24[[#This Row],[Age]]&lt;30,"young",sales24[[#This Row],[Age]]&gt;=50,"senior",sales24[[#This Row],[Age]]&gt;=30,"adult")</f>
        <v>adult</v>
      </c>
      <c r="M380" s="12" cm="1">
        <f t="array" ref="M380">_xlfn.IFS(sales24[[#This Row],[Product Category]]="Beauty",1,sales24[[#This Row],[Product Category]]="Clothing",2,sales24[[#This Row],[Product Category]]="Electronics",3)</f>
        <v>2</v>
      </c>
    </row>
    <row r="381" spans="1:13" x14ac:dyDescent="0.35">
      <c r="A381">
        <v>380</v>
      </c>
      <c r="B381" s="10">
        <v>45052</v>
      </c>
      <c r="C381" s="8" t="s">
        <v>392</v>
      </c>
      <c r="D381" s="11" t="s">
        <v>9</v>
      </c>
      <c r="E381" s="12">
        <v>56</v>
      </c>
      <c r="F381" s="11" t="s">
        <v>15</v>
      </c>
      <c r="G381" s="12">
        <v>2</v>
      </c>
      <c r="H381" s="9">
        <v>300</v>
      </c>
      <c r="I381" s="9">
        <f>sales24[[#This Row],[Quantity]]*sales24[[#This Row],[Price per Unit]]</f>
        <v>600</v>
      </c>
      <c r="J381" s="9">
        <f>sales24[[#This Row],[Total_Sales]]*$U$4</f>
        <v>9</v>
      </c>
      <c r="K381" s="9" t="str">
        <f>IF(sales24[[#This Row],[Age]]&gt;30,"young","adult")</f>
        <v>young</v>
      </c>
      <c r="L381" s="9" t="str" cm="1">
        <f t="array" ref="L381">_xlfn.IFS(sales24[[#This Row],[Age]]&lt;30,"young",sales24[[#This Row],[Age]]&gt;=50,"senior",sales24[[#This Row],[Age]]&gt;=30,"adult")</f>
        <v>senior</v>
      </c>
      <c r="M381" s="12" cm="1">
        <f t="array" ref="M381">_xlfn.IFS(sales24[[#This Row],[Product Category]]="Beauty",1,sales24[[#This Row],[Product Category]]="Clothing",2,sales24[[#This Row],[Product Category]]="Electronics",3)</f>
        <v>3</v>
      </c>
    </row>
    <row r="382" spans="1:13" x14ac:dyDescent="0.35">
      <c r="A382">
        <v>381</v>
      </c>
      <c r="B382" s="10">
        <v>45116</v>
      </c>
      <c r="C382" s="8" t="s">
        <v>393</v>
      </c>
      <c r="D382" s="11" t="s">
        <v>12</v>
      </c>
      <c r="E382" s="12">
        <v>44</v>
      </c>
      <c r="F382" s="11" t="s">
        <v>13</v>
      </c>
      <c r="G382" s="12">
        <v>4</v>
      </c>
      <c r="H382" s="9">
        <v>25</v>
      </c>
      <c r="I382" s="9">
        <f>sales24[[#This Row],[Quantity]]*sales24[[#This Row],[Price per Unit]]</f>
        <v>100</v>
      </c>
      <c r="J382" s="9">
        <f>sales24[[#This Row],[Total_Sales]]*$U$4</f>
        <v>1.5</v>
      </c>
      <c r="K382" s="9" t="str">
        <f>IF(sales24[[#This Row],[Age]]&gt;30,"young","adult")</f>
        <v>young</v>
      </c>
      <c r="L382" s="9" t="str" cm="1">
        <f t="array" ref="L382">_xlfn.IFS(sales24[[#This Row],[Age]]&lt;30,"young",sales24[[#This Row],[Age]]&gt;=50,"senior",sales24[[#This Row],[Age]]&gt;=30,"adult")</f>
        <v>adult</v>
      </c>
      <c r="M382" s="12" cm="1">
        <f t="array" ref="M382">_xlfn.IFS(sales24[[#This Row],[Product Category]]="Beauty",1,sales24[[#This Row],[Product Category]]="Clothing",2,sales24[[#This Row],[Product Category]]="Electronics",3)</f>
        <v>2</v>
      </c>
    </row>
    <row r="383" spans="1:13" x14ac:dyDescent="0.35">
      <c r="A383">
        <v>382</v>
      </c>
      <c r="B383" s="10">
        <v>45072</v>
      </c>
      <c r="C383" s="8" t="s">
        <v>394</v>
      </c>
      <c r="D383" s="11" t="s">
        <v>12</v>
      </c>
      <c r="E383" s="12">
        <v>53</v>
      </c>
      <c r="F383" s="11" t="s">
        <v>13</v>
      </c>
      <c r="G383" s="12">
        <v>2</v>
      </c>
      <c r="H383" s="9">
        <v>500</v>
      </c>
      <c r="I383" s="9">
        <f>sales24[[#This Row],[Quantity]]*sales24[[#This Row],[Price per Unit]]</f>
        <v>1000</v>
      </c>
      <c r="J383" s="9">
        <f>sales24[[#This Row],[Total_Sales]]*$U$4</f>
        <v>15</v>
      </c>
      <c r="K383" s="9" t="str">
        <f>IF(sales24[[#This Row],[Age]]&gt;30,"young","adult")</f>
        <v>young</v>
      </c>
      <c r="L383" s="9" t="str" cm="1">
        <f t="array" ref="L383">_xlfn.IFS(sales24[[#This Row],[Age]]&lt;30,"young",sales24[[#This Row],[Age]]&gt;=50,"senior",sales24[[#This Row],[Age]]&gt;=30,"adult")</f>
        <v>senior</v>
      </c>
      <c r="M383" s="12" cm="1">
        <f t="array" ref="M383">_xlfn.IFS(sales24[[#This Row],[Product Category]]="Beauty",1,sales24[[#This Row],[Product Category]]="Clothing",2,sales24[[#This Row],[Product Category]]="Electronics",3)</f>
        <v>2</v>
      </c>
    </row>
    <row r="384" spans="1:13" x14ac:dyDescent="0.35">
      <c r="A384">
        <v>383</v>
      </c>
      <c r="B384" s="10">
        <v>45007</v>
      </c>
      <c r="C384" s="8" t="s">
        <v>395</v>
      </c>
      <c r="D384" s="11" t="s">
        <v>12</v>
      </c>
      <c r="E384" s="12">
        <v>46</v>
      </c>
      <c r="F384" s="11" t="s">
        <v>10</v>
      </c>
      <c r="G384" s="12">
        <v>3</v>
      </c>
      <c r="H384" s="9">
        <v>30</v>
      </c>
      <c r="I384" s="9">
        <f>sales24[[#This Row],[Quantity]]*sales24[[#This Row],[Price per Unit]]</f>
        <v>90</v>
      </c>
      <c r="J384" s="9">
        <f>sales24[[#This Row],[Total_Sales]]*$U$4</f>
        <v>1.3499999999999999</v>
      </c>
      <c r="K384" s="9" t="str">
        <f>IF(sales24[[#This Row],[Age]]&gt;30,"young","adult")</f>
        <v>young</v>
      </c>
      <c r="L384" s="9" t="str" cm="1">
        <f t="array" ref="L384">_xlfn.IFS(sales24[[#This Row],[Age]]&lt;30,"young",sales24[[#This Row],[Age]]&gt;=50,"senior",sales24[[#This Row],[Age]]&gt;=30,"adult")</f>
        <v>adult</v>
      </c>
      <c r="M384" s="12" cm="1">
        <f t="array" ref="M384">_xlfn.IFS(sales24[[#This Row],[Product Category]]="Beauty",1,sales24[[#This Row],[Product Category]]="Clothing",2,sales24[[#This Row],[Product Category]]="Electronics",3)</f>
        <v>1</v>
      </c>
    </row>
    <row r="385" spans="1:13" x14ac:dyDescent="0.35">
      <c r="A385">
        <v>384</v>
      </c>
      <c r="B385" s="10">
        <v>45151</v>
      </c>
      <c r="C385" s="8" t="s">
        <v>396</v>
      </c>
      <c r="D385" s="11" t="s">
        <v>9</v>
      </c>
      <c r="E385" s="12">
        <v>55</v>
      </c>
      <c r="F385" s="11" t="s">
        <v>13</v>
      </c>
      <c r="G385" s="12">
        <v>1</v>
      </c>
      <c r="H385" s="9">
        <v>500</v>
      </c>
      <c r="I385" s="9">
        <f>sales24[[#This Row],[Quantity]]*sales24[[#This Row],[Price per Unit]]</f>
        <v>500</v>
      </c>
      <c r="J385" s="9">
        <f>sales24[[#This Row],[Total_Sales]]*$U$4</f>
        <v>7.5</v>
      </c>
      <c r="K385" s="9" t="str">
        <f>IF(sales24[[#This Row],[Age]]&gt;30,"young","adult")</f>
        <v>young</v>
      </c>
      <c r="L385" s="9" t="str" cm="1">
        <f t="array" ref="L385">_xlfn.IFS(sales24[[#This Row],[Age]]&lt;30,"young",sales24[[#This Row],[Age]]&gt;=50,"senior",sales24[[#This Row],[Age]]&gt;=30,"adult")</f>
        <v>senior</v>
      </c>
      <c r="M385" s="12" cm="1">
        <f t="array" ref="M385">_xlfn.IFS(sales24[[#This Row],[Product Category]]="Beauty",1,sales24[[#This Row],[Product Category]]="Clothing",2,sales24[[#This Row],[Product Category]]="Electronics",3)</f>
        <v>2</v>
      </c>
    </row>
    <row r="386" spans="1:13" x14ac:dyDescent="0.35">
      <c r="A386">
        <v>385</v>
      </c>
      <c r="B386" s="10">
        <v>45205</v>
      </c>
      <c r="C386" s="8" t="s">
        <v>397</v>
      </c>
      <c r="D386" s="11" t="s">
        <v>9</v>
      </c>
      <c r="E386" s="12">
        <v>50</v>
      </c>
      <c r="F386" s="11" t="s">
        <v>15</v>
      </c>
      <c r="G386" s="12">
        <v>3</v>
      </c>
      <c r="H386" s="9">
        <v>500</v>
      </c>
      <c r="I386" s="9">
        <f>sales24[[#This Row],[Quantity]]*sales24[[#This Row],[Price per Unit]]</f>
        <v>1500</v>
      </c>
      <c r="J386" s="9">
        <f>sales24[[#This Row],[Total_Sales]]*$U$4</f>
        <v>22.5</v>
      </c>
      <c r="K386" s="9" t="str">
        <f>IF(sales24[[#This Row],[Age]]&gt;30,"young","adult")</f>
        <v>young</v>
      </c>
      <c r="L386" s="9" t="str" cm="1">
        <f t="array" ref="L386">_xlfn.IFS(sales24[[#This Row],[Age]]&lt;30,"young",sales24[[#This Row],[Age]]&gt;=50,"senior",sales24[[#This Row],[Age]]&gt;=30,"adult")</f>
        <v>senior</v>
      </c>
      <c r="M386" s="12" cm="1">
        <f t="array" ref="M386">_xlfn.IFS(sales24[[#This Row],[Product Category]]="Beauty",1,sales24[[#This Row],[Product Category]]="Clothing",2,sales24[[#This Row],[Product Category]]="Electronics",3)</f>
        <v>3</v>
      </c>
    </row>
    <row r="387" spans="1:13" x14ac:dyDescent="0.35">
      <c r="A387">
        <v>386</v>
      </c>
      <c r="B387" s="10">
        <v>45287</v>
      </c>
      <c r="C387" s="8" t="s">
        <v>398</v>
      </c>
      <c r="D387" s="11" t="s">
        <v>12</v>
      </c>
      <c r="E387" s="12">
        <v>54</v>
      </c>
      <c r="F387" s="11" t="s">
        <v>15</v>
      </c>
      <c r="G387" s="12">
        <v>2</v>
      </c>
      <c r="H387" s="9">
        <v>300</v>
      </c>
      <c r="I387" s="9">
        <f>sales24[[#This Row],[Quantity]]*sales24[[#This Row],[Price per Unit]]</f>
        <v>600</v>
      </c>
      <c r="J387" s="9">
        <f>sales24[[#This Row],[Total_Sales]]*$U$4</f>
        <v>9</v>
      </c>
      <c r="K387" s="9" t="str">
        <f>IF(sales24[[#This Row],[Age]]&gt;30,"young","adult")</f>
        <v>young</v>
      </c>
      <c r="L387" s="9" t="str" cm="1">
        <f t="array" ref="L387">_xlfn.IFS(sales24[[#This Row],[Age]]&lt;30,"young",sales24[[#This Row],[Age]]&gt;=50,"senior",sales24[[#This Row],[Age]]&gt;=30,"adult")</f>
        <v>senior</v>
      </c>
      <c r="M387" s="12" cm="1">
        <f t="array" ref="M387">_xlfn.IFS(sales24[[#This Row],[Product Category]]="Beauty",1,sales24[[#This Row],[Product Category]]="Clothing",2,sales24[[#This Row],[Product Category]]="Electronics",3)</f>
        <v>3</v>
      </c>
    </row>
    <row r="388" spans="1:13" x14ac:dyDescent="0.35">
      <c r="A388">
        <v>387</v>
      </c>
      <c r="B388" s="10">
        <v>45081</v>
      </c>
      <c r="C388" s="8" t="s">
        <v>399</v>
      </c>
      <c r="D388" s="11" t="s">
        <v>9</v>
      </c>
      <c r="E388" s="12">
        <v>44</v>
      </c>
      <c r="F388" s="11" t="s">
        <v>10</v>
      </c>
      <c r="G388" s="12">
        <v>1</v>
      </c>
      <c r="H388" s="9">
        <v>30</v>
      </c>
      <c r="I388" s="9">
        <f>sales24[[#This Row],[Quantity]]*sales24[[#This Row],[Price per Unit]]</f>
        <v>30</v>
      </c>
      <c r="J388" s="9">
        <f>sales24[[#This Row],[Total_Sales]]*$U$4</f>
        <v>0.44999999999999996</v>
      </c>
      <c r="K388" s="9" t="str">
        <f>IF(sales24[[#This Row],[Age]]&gt;30,"young","adult")</f>
        <v>young</v>
      </c>
      <c r="L388" s="9" t="str" cm="1">
        <f t="array" ref="L388">_xlfn.IFS(sales24[[#This Row],[Age]]&lt;30,"young",sales24[[#This Row],[Age]]&gt;=50,"senior",sales24[[#This Row],[Age]]&gt;=30,"adult")</f>
        <v>adult</v>
      </c>
      <c r="M388" s="12" cm="1">
        <f t="array" ref="M388">_xlfn.IFS(sales24[[#This Row],[Product Category]]="Beauty",1,sales24[[#This Row],[Product Category]]="Clothing",2,sales24[[#This Row],[Product Category]]="Electronics",3)</f>
        <v>1</v>
      </c>
    </row>
    <row r="389" spans="1:13" x14ac:dyDescent="0.35">
      <c r="A389">
        <v>388</v>
      </c>
      <c r="B389" s="10">
        <v>45240</v>
      </c>
      <c r="C389" s="8" t="s">
        <v>400</v>
      </c>
      <c r="D389" s="11" t="s">
        <v>9</v>
      </c>
      <c r="E389" s="12">
        <v>50</v>
      </c>
      <c r="F389" s="11" t="s">
        <v>15</v>
      </c>
      <c r="G389" s="12">
        <v>1</v>
      </c>
      <c r="H389" s="9">
        <v>25</v>
      </c>
      <c r="I389" s="9">
        <f>sales24[[#This Row],[Quantity]]*sales24[[#This Row],[Price per Unit]]</f>
        <v>25</v>
      </c>
      <c r="J389" s="9">
        <f>sales24[[#This Row],[Total_Sales]]*$U$4</f>
        <v>0.375</v>
      </c>
      <c r="K389" s="9" t="str">
        <f>IF(sales24[[#This Row],[Age]]&gt;30,"young","adult")</f>
        <v>young</v>
      </c>
      <c r="L389" s="9" t="str" cm="1">
        <f t="array" ref="L389">_xlfn.IFS(sales24[[#This Row],[Age]]&lt;30,"young",sales24[[#This Row],[Age]]&gt;=50,"senior",sales24[[#This Row],[Age]]&gt;=30,"adult")</f>
        <v>senior</v>
      </c>
      <c r="M389" s="12" cm="1">
        <f t="array" ref="M389">_xlfn.IFS(sales24[[#This Row],[Product Category]]="Beauty",1,sales24[[#This Row],[Product Category]]="Clothing",2,sales24[[#This Row],[Product Category]]="Electronics",3)</f>
        <v>3</v>
      </c>
    </row>
    <row r="390" spans="1:13" x14ac:dyDescent="0.35">
      <c r="A390">
        <v>389</v>
      </c>
      <c r="B390" s="10">
        <v>45261</v>
      </c>
      <c r="C390" s="8" t="s">
        <v>401</v>
      </c>
      <c r="D390" s="11" t="s">
        <v>9</v>
      </c>
      <c r="E390" s="12">
        <v>21</v>
      </c>
      <c r="F390" s="11" t="s">
        <v>13</v>
      </c>
      <c r="G390" s="12">
        <v>2</v>
      </c>
      <c r="H390" s="9">
        <v>25</v>
      </c>
      <c r="I390" s="9">
        <f>sales24[[#This Row],[Quantity]]*sales24[[#This Row],[Price per Unit]]</f>
        <v>50</v>
      </c>
      <c r="J390" s="9">
        <f>sales24[[#This Row],[Total_Sales]]*$U$4</f>
        <v>0.75</v>
      </c>
      <c r="K390" s="9" t="str">
        <f>IF(sales24[[#This Row],[Age]]&gt;30,"young","adult")</f>
        <v>adult</v>
      </c>
      <c r="L390" s="9" t="str" cm="1">
        <f t="array" ref="L390">_xlfn.IFS(sales24[[#This Row],[Age]]&lt;30,"young",sales24[[#This Row],[Age]]&gt;=50,"senior",sales24[[#This Row],[Age]]&gt;=30,"adult")</f>
        <v>young</v>
      </c>
      <c r="M390" s="12" cm="1">
        <f t="array" ref="M390">_xlfn.IFS(sales24[[#This Row],[Product Category]]="Beauty",1,sales24[[#This Row],[Product Category]]="Clothing",2,sales24[[#This Row],[Product Category]]="Electronics",3)</f>
        <v>2</v>
      </c>
    </row>
    <row r="391" spans="1:13" x14ac:dyDescent="0.35">
      <c r="A391">
        <v>390</v>
      </c>
      <c r="B391" s="10">
        <v>45197</v>
      </c>
      <c r="C391" s="8" t="s">
        <v>402</v>
      </c>
      <c r="D391" s="11" t="s">
        <v>9</v>
      </c>
      <c r="E391" s="12">
        <v>39</v>
      </c>
      <c r="F391" s="11" t="s">
        <v>15</v>
      </c>
      <c r="G391" s="12">
        <v>2</v>
      </c>
      <c r="H391" s="9">
        <v>50</v>
      </c>
      <c r="I391" s="9">
        <f>sales24[[#This Row],[Quantity]]*sales24[[#This Row],[Price per Unit]]</f>
        <v>100</v>
      </c>
      <c r="J391" s="9">
        <f>sales24[[#This Row],[Total_Sales]]*$U$4</f>
        <v>1.5</v>
      </c>
      <c r="K391" s="9" t="str">
        <f>IF(sales24[[#This Row],[Age]]&gt;30,"young","adult")</f>
        <v>young</v>
      </c>
      <c r="L391" s="9" t="str" cm="1">
        <f t="array" ref="L391">_xlfn.IFS(sales24[[#This Row],[Age]]&lt;30,"young",sales24[[#This Row],[Age]]&gt;=50,"senior",sales24[[#This Row],[Age]]&gt;=30,"adult")</f>
        <v>adult</v>
      </c>
      <c r="M391" s="12" cm="1">
        <f t="array" ref="M391">_xlfn.IFS(sales24[[#This Row],[Product Category]]="Beauty",1,sales24[[#This Row],[Product Category]]="Clothing",2,sales24[[#This Row],[Product Category]]="Electronics",3)</f>
        <v>3</v>
      </c>
    </row>
    <row r="392" spans="1:13" x14ac:dyDescent="0.35">
      <c r="A392">
        <v>391</v>
      </c>
      <c r="B392" s="10">
        <v>44931</v>
      </c>
      <c r="C392" s="8" t="s">
        <v>403</v>
      </c>
      <c r="D392" s="11" t="s">
        <v>9</v>
      </c>
      <c r="E392" s="12">
        <v>19</v>
      </c>
      <c r="F392" s="11" t="s">
        <v>10</v>
      </c>
      <c r="G392" s="12">
        <v>2</v>
      </c>
      <c r="H392" s="9">
        <v>25</v>
      </c>
      <c r="I392" s="9">
        <f>sales24[[#This Row],[Quantity]]*sales24[[#This Row],[Price per Unit]]</f>
        <v>50</v>
      </c>
      <c r="J392" s="9">
        <f>sales24[[#This Row],[Total_Sales]]*$U$4</f>
        <v>0.75</v>
      </c>
      <c r="K392" s="9" t="str">
        <f>IF(sales24[[#This Row],[Age]]&gt;30,"young","adult")</f>
        <v>adult</v>
      </c>
      <c r="L392" s="9" t="str" cm="1">
        <f t="array" ref="L392">_xlfn.IFS(sales24[[#This Row],[Age]]&lt;30,"young",sales24[[#This Row],[Age]]&gt;=50,"senior",sales24[[#This Row],[Age]]&gt;=30,"adult")</f>
        <v>young</v>
      </c>
      <c r="M392" s="12" cm="1">
        <f t="array" ref="M392">_xlfn.IFS(sales24[[#This Row],[Product Category]]="Beauty",1,sales24[[#This Row],[Product Category]]="Clothing",2,sales24[[#This Row],[Product Category]]="Electronics",3)</f>
        <v>1</v>
      </c>
    </row>
    <row r="393" spans="1:13" x14ac:dyDescent="0.35">
      <c r="A393">
        <v>392</v>
      </c>
      <c r="B393" s="10">
        <v>45268</v>
      </c>
      <c r="C393" s="8" t="s">
        <v>404</v>
      </c>
      <c r="D393" s="11" t="s">
        <v>9</v>
      </c>
      <c r="E393" s="12">
        <v>27</v>
      </c>
      <c r="F393" s="11" t="s">
        <v>13</v>
      </c>
      <c r="G393" s="12">
        <v>2</v>
      </c>
      <c r="H393" s="9">
        <v>300</v>
      </c>
      <c r="I393" s="9">
        <f>sales24[[#This Row],[Quantity]]*sales24[[#This Row],[Price per Unit]]</f>
        <v>600</v>
      </c>
      <c r="J393" s="9">
        <f>sales24[[#This Row],[Total_Sales]]*$U$4</f>
        <v>9</v>
      </c>
      <c r="K393" s="9" t="str">
        <f>IF(sales24[[#This Row],[Age]]&gt;30,"young","adult")</f>
        <v>adult</v>
      </c>
      <c r="L393" s="9" t="str" cm="1">
        <f t="array" ref="L393">_xlfn.IFS(sales24[[#This Row],[Age]]&lt;30,"young",sales24[[#This Row],[Age]]&gt;=50,"senior",sales24[[#This Row],[Age]]&gt;=30,"adult")</f>
        <v>young</v>
      </c>
      <c r="M393" s="12" cm="1">
        <f t="array" ref="M393">_xlfn.IFS(sales24[[#This Row],[Product Category]]="Beauty",1,sales24[[#This Row],[Product Category]]="Clothing",2,sales24[[#This Row],[Product Category]]="Electronics",3)</f>
        <v>2</v>
      </c>
    </row>
    <row r="394" spans="1:13" x14ac:dyDescent="0.35">
      <c r="A394">
        <v>393</v>
      </c>
      <c r="B394" s="10">
        <v>45210</v>
      </c>
      <c r="C394" s="8" t="s">
        <v>405</v>
      </c>
      <c r="D394" s="11" t="s">
        <v>12</v>
      </c>
      <c r="E394" s="12">
        <v>22</v>
      </c>
      <c r="F394" s="11" t="s">
        <v>10</v>
      </c>
      <c r="G394" s="12">
        <v>2</v>
      </c>
      <c r="H394" s="9">
        <v>500</v>
      </c>
      <c r="I394" s="9">
        <f>sales24[[#This Row],[Quantity]]*sales24[[#This Row],[Price per Unit]]</f>
        <v>1000</v>
      </c>
      <c r="J394" s="9">
        <f>sales24[[#This Row],[Total_Sales]]*$U$4</f>
        <v>15</v>
      </c>
      <c r="K394" s="9" t="str">
        <f>IF(sales24[[#This Row],[Age]]&gt;30,"young","adult")</f>
        <v>adult</v>
      </c>
      <c r="L394" s="9" t="str" cm="1">
        <f t="array" ref="L394">_xlfn.IFS(sales24[[#This Row],[Age]]&lt;30,"young",sales24[[#This Row],[Age]]&gt;=50,"senior",sales24[[#This Row],[Age]]&gt;=30,"adult")</f>
        <v>young</v>
      </c>
      <c r="M394" s="12" cm="1">
        <f t="array" ref="M394">_xlfn.IFS(sales24[[#This Row],[Product Category]]="Beauty",1,sales24[[#This Row],[Product Category]]="Clothing",2,sales24[[#This Row],[Product Category]]="Electronics",3)</f>
        <v>1</v>
      </c>
    </row>
    <row r="395" spans="1:13" x14ac:dyDescent="0.35">
      <c r="A395">
        <v>394</v>
      </c>
      <c r="B395" s="10">
        <v>45080</v>
      </c>
      <c r="C395" s="8" t="s">
        <v>406</v>
      </c>
      <c r="D395" s="11" t="s">
        <v>12</v>
      </c>
      <c r="E395" s="12">
        <v>27</v>
      </c>
      <c r="F395" s="11" t="s">
        <v>13</v>
      </c>
      <c r="G395" s="12">
        <v>1</v>
      </c>
      <c r="H395" s="9">
        <v>500</v>
      </c>
      <c r="I395" s="9">
        <f>sales24[[#This Row],[Quantity]]*sales24[[#This Row],[Price per Unit]]</f>
        <v>500</v>
      </c>
      <c r="J395" s="9">
        <f>sales24[[#This Row],[Total_Sales]]*$U$4</f>
        <v>7.5</v>
      </c>
      <c r="K395" s="9" t="str">
        <f>IF(sales24[[#This Row],[Age]]&gt;30,"young","adult")</f>
        <v>adult</v>
      </c>
      <c r="L395" s="9" t="str" cm="1">
        <f t="array" ref="L395">_xlfn.IFS(sales24[[#This Row],[Age]]&lt;30,"young",sales24[[#This Row],[Age]]&gt;=50,"senior",sales24[[#This Row],[Age]]&gt;=30,"adult")</f>
        <v>young</v>
      </c>
      <c r="M395" s="12" cm="1">
        <f t="array" ref="M395">_xlfn.IFS(sales24[[#This Row],[Product Category]]="Beauty",1,sales24[[#This Row],[Product Category]]="Clothing",2,sales24[[#This Row],[Product Category]]="Electronics",3)</f>
        <v>2</v>
      </c>
    </row>
    <row r="396" spans="1:13" x14ac:dyDescent="0.35">
      <c r="A396">
        <v>395</v>
      </c>
      <c r="B396" s="10">
        <v>45266</v>
      </c>
      <c r="C396" s="8" t="s">
        <v>407</v>
      </c>
      <c r="D396" s="11" t="s">
        <v>9</v>
      </c>
      <c r="E396" s="12">
        <v>50</v>
      </c>
      <c r="F396" s="11" t="s">
        <v>15</v>
      </c>
      <c r="G396" s="12">
        <v>2</v>
      </c>
      <c r="H396" s="9">
        <v>500</v>
      </c>
      <c r="I396" s="9">
        <f>sales24[[#This Row],[Quantity]]*sales24[[#This Row],[Price per Unit]]</f>
        <v>1000</v>
      </c>
      <c r="J396" s="9">
        <f>sales24[[#This Row],[Total_Sales]]*$U$4</f>
        <v>15</v>
      </c>
      <c r="K396" s="9" t="str">
        <f>IF(sales24[[#This Row],[Age]]&gt;30,"young","adult")</f>
        <v>young</v>
      </c>
      <c r="L396" s="9" t="str" cm="1">
        <f t="array" ref="L396">_xlfn.IFS(sales24[[#This Row],[Age]]&lt;30,"young",sales24[[#This Row],[Age]]&gt;=50,"senior",sales24[[#This Row],[Age]]&gt;=30,"adult")</f>
        <v>senior</v>
      </c>
      <c r="M396" s="12" cm="1">
        <f t="array" ref="M396">_xlfn.IFS(sales24[[#This Row],[Product Category]]="Beauty",1,sales24[[#This Row],[Product Category]]="Clothing",2,sales24[[#This Row],[Product Category]]="Electronics",3)</f>
        <v>3</v>
      </c>
    </row>
    <row r="397" spans="1:13" x14ac:dyDescent="0.35">
      <c r="A397">
        <v>396</v>
      </c>
      <c r="B397" s="10">
        <v>44980</v>
      </c>
      <c r="C397" s="8" t="s">
        <v>408</v>
      </c>
      <c r="D397" s="11" t="s">
        <v>12</v>
      </c>
      <c r="E397" s="12">
        <v>55</v>
      </c>
      <c r="F397" s="11" t="s">
        <v>10</v>
      </c>
      <c r="G397" s="12">
        <v>1</v>
      </c>
      <c r="H397" s="9">
        <v>30</v>
      </c>
      <c r="I397" s="9">
        <f>sales24[[#This Row],[Quantity]]*sales24[[#This Row],[Price per Unit]]</f>
        <v>30</v>
      </c>
      <c r="J397" s="9">
        <f>sales24[[#This Row],[Total_Sales]]*$U$4</f>
        <v>0.44999999999999996</v>
      </c>
      <c r="K397" s="9" t="str">
        <f>IF(sales24[[#This Row],[Age]]&gt;30,"young","adult")</f>
        <v>young</v>
      </c>
      <c r="L397" s="9" t="str" cm="1">
        <f t="array" ref="L397">_xlfn.IFS(sales24[[#This Row],[Age]]&lt;30,"young",sales24[[#This Row],[Age]]&gt;=50,"senior",sales24[[#This Row],[Age]]&gt;=30,"adult")</f>
        <v>senior</v>
      </c>
      <c r="M397" s="12" cm="1">
        <f t="array" ref="M397">_xlfn.IFS(sales24[[#This Row],[Product Category]]="Beauty",1,sales24[[#This Row],[Product Category]]="Clothing",2,sales24[[#This Row],[Product Category]]="Electronics",3)</f>
        <v>1</v>
      </c>
    </row>
    <row r="398" spans="1:13" x14ac:dyDescent="0.35">
      <c r="A398">
        <v>397</v>
      </c>
      <c r="B398" s="10">
        <v>44995</v>
      </c>
      <c r="C398" s="8" t="s">
        <v>409</v>
      </c>
      <c r="D398" s="11" t="s">
        <v>12</v>
      </c>
      <c r="E398" s="12">
        <v>30</v>
      </c>
      <c r="F398" s="11" t="s">
        <v>10</v>
      </c>
      <c r="G398" s="12">
        <v>1</v>
      </c>
      <c r="H398" s="9">
        <v>25</v>
      </c>
      <c r="I398" s="9">
        <f>sales24[[#This Row],[Quantity]]*sales24[[#This Row],[Price per Unit]]</f>
        <v>25</v>
      </c>
      <c r="J398" s="9">
        <f>sales24[[#This Row],[Total_Sales]]*$U$4</f>
        <v>0.375</v>
      </c>
      <c r="K398" s="9" t="str">
        <f>IF(sales24[[#This Row],[Age]]&gt;30,"young","adult")</f>
        <v>adult</v>
      </c>
      <c r="L398" s="9" t="str" cm="1">
        <f t="array" ref="L398">_xlfn.IFS(sales24[[#This Row],[Age]]&lt;30,"young",sales24[[#This Row],[Age]]&gt;=50,"senior",sales24[[#This Row],[Age]]&gt;=30,"adult")</f>
        <v>adult</v>
      </c>
      <c r="M398" s="12" cm="1">
        <f t="array" ref="M398">_xlfn.IFS(sales24[[#This Row],[Product Category]]="Beauty",1,sales24[[#This Row],[Product Category]]="Clothing",2,sales24[[#This Row],[Product Category]]="Electronics",3)</f>
        <v>1</v>
      </c>
    </row>
    <row r="399" spans="1:13" x14ac:dyDescent="0.35">
      <c r="A399">
        <v>398</v>
      </c>
      <c r="B399" s="10">
        <v>45062</v>
      </c>
      <c r="C399" s="8" t="s">
        <v>410</v>
      </c>
      <c r="D399" s="11" t="s">
        <v>12</v>
      </c>
      <c r="E399" s="12">
        <v>48</v>
      </c>
      <c r="F399" s="11" t="s">
        <v>13</v>
      </c>
      <c r="G399" s="12">
        <v>2</v>
      </c>
      <c r="H399" s="9">
        <v>300</v>
      </c>
      <c r="I399" s="9">
        <f>sales24[[#This Row],[Quantity]]*sales24[[#This Row],[Price per Unit]]</f>
        <v>600</v>
      </c>
      <c r="J399" s="9">
        <f>sales24[[#This Row],[Total_Sales]]*$U$4</f>
        <v>9</v>
      </c>
      <c r="K399" s="9" t="str">
        <f>IF(sales24[[#This Row],[Age]]&gt;30,"young","adult")</f>
        <v>young</v>
      </c>
      <c r="L399" s="9" t="str" cm="1">
        <f t="array" ref="L399">_xlfn.IFS(sales24[[#This Row],[Age]]&lt;30,"young",sales24[[#This Row],[Age]]&gt;=50,"senior",sales24[[#This Row],[Age]]&gt;=30,"adult")</f>
        <v>adult</v>
      </c>
      <c r="M399" s="12" cm="1">
        <f t="array" ref="M399">_xlfn.IFS(sales24[[#This Row],[Product Category]]="Beauty",1,sales24[[#This Row],[Product Category]]="Clothing",2,sales24[[#This Row],[Product Category]]="Electronics",3)</f>
        <v>2</v>
      </c>
    </row>
    <row r="400" spans="1:13" x14ac:dyDescent="0.35">
      <c r="A400">
        <v>399</v>
      </c>
      <c r="B400" s="10">
        <v>44986</v>
      </c>
      <c r="C400" s="8" t="s">
        <v>411</v>
      </c>
      <c r="D400" s="11" t="s">
        <v>12</v>
      </c>
      <c r="E400" s="12">
        <v>64</v>
      </c>
      <c r="F400" s="11" t="s">
        <v>10</v>
      </c>
      <c r="G400" s="12">
        <v>2</v>
      </c>
      <c r="H400" s="9">
        <v>30</v>
      </c>
      <c r="I400" s="9">
        <f>sales24[[#This Row],[Quantity]]*sales24[[#This Row],[Price per Unit]]</f>
        <v>60</v>
      </c>
      <c r="J400" s="9">
        <f>sales24[[#This Row],[Total_Sales]]*$U$4</f>
        <v>0.89999999999999991</v>
      </c>
      <c r="K400" s="9" t="str">
        <f>IF(sales24[[#This Row],[Age]]&gt;30,"young","adult")</f>
        <v>young</v>
      </c>
      <c r="L400" s="9" t="str" cm="1">
        <f t="array" ref="L400">_xlfn.IFS(sales24[[#This Row],[Age]]&lt;30,"young",sales24[[#This Row],[Age]]&gt;=50,"senior",sales24[[#This Row],[Age]]&gt;=30,"adult")</f>
        <v>senior</v>
      </c>
      <c r="M400" s="12" cm="1">
        <f t="array" ref="M400">_xlfn.IFS(sales24[[#This Row],[Product Category]]="Beauty",1,sales24[[#This Row],[Product Category]]="Clothing",2,sales24[[#This Row],[Product Category]]="Electronics",3)</f>
        <v>1</v>
      </c>
    </row>
    <row r="401" spans="1:13" x14ac:dyDescent="0.35">
      <c r="A401">
        <v>400</v>
      </c>
      <c r="B401" s="10">
        <v>44981</v>
      </c>
      <c r="C401" s="8" t="s">
        <v>412</v>
      </c>
      <c r="D401" s="11" t="s">
        <v>9</v>
      </c>
      <c r="E401" s="12">
        <v>53</v>
      </c>
      <c r="F401" s="11" t="s">
        <v>13</v>
      </c>
      <c r="G401" s="12">
        <v>4</v>
      </c>
      <c r="H401" s="9">
        <v>50</v>
      </c>
      <c r="I401" s="9">
        <f>sales24[[#This Row],[Quantity]]*sales24[[#This Row],[Price per Unit]]</f>
        <v>200</v>
      </c>
      <c r="J401" s="9">
        <f>sales24[[#This Row],[Total_Sales]]*$U$4</f>
        <v>3</v>
      </c>
      <c r="K401" s="9" t="str">
        <f>IF(sales24[[#This Row],[Age]]&gt;30,"young","adult")</f>
        <v>young</v>
      </c>
      <c r="L401" s="9" t="str" cm="1">
        <f t="array" ref="L401">_xlfn.IFS(sales24[[#This Row],[Age]]&lt;30,"young",sales24[[#This Row],[Age]]&gt;=50,"senior",sales24[[#This Row],[Age]]&gt;=30,"adult")</f>
        <v>senior</v>
      </c>
      <c r="M401" s="12" cm="1">
        <f t="array" ref="M401">_xlfn.IFS(sales24[[#This Row],[Product Category]]="Beauty",1,sales24[[#This Row],[Product Category]]="Clothing",2,sales24[[#This Row],[Product Category]]="Electronics",3)</f>
        <v>2</v>
      </c>
    </row>
    <row r="402" spans="1:13" x14ac:dyDescent="0.35">
      <c r="A402">
        <v>401</v>
      </c>
      <c r="B402" s="10">
        <v>45210</v>
      </c>
      <c r="C402" s="8" t="s">
        <v>413</v>
      </c>
      <c r="D402" s="11" t="s">
        <v>12</v>
      </c>
      <c r="E402" s="12">
        <v>62</v>
      </c>
      <c r="F402" s="11" t="s">
        <v>13</v>
      </c>
      <c r="G402" s="12">
        <v>1</v>
      </c>
      <c r="H402" s="9">
        <v>300</v>
      </c>
      <c r="I402" s="9">
        <f>sales24[[#This Row],[Quantity]]*sales24[[#This Row],[Price per Unit]]</f>
        <v>300</v>
      </c>
      <c r="J402" s="9">
        <f>sales24[[#This Row],[Total_Sales]]*$U$4</f>
        <v>4.5</v>
      </c>
      <c r="K402" s="9" t="str">
        <f>IF(sales24[[#This Row],[Age]]&gt;30,"young","adult")</f>
        <v>young</v>
      </c>
      <c r="L402" s="9" t="str" cm="1">
        <f t="array" ref="L402">_xlfn.IFS(sales24[[#This Row],[Age]]&lt;30,"young",sales24[[#This Row],[Age]]&gt;=50,"senior",sales24[[#This Row],[Age]]&gt;=30,"adult")</f>
        <v>senior</v>
      </c>
      <c r="M402" s="12" cm="1">
        <f t="array" ref="M402">_xlfn.IFS(sales24[[#This Row],[Product Category]]="Beauty",1,sales24[[#This Row],[Product Category]]="Clothing",2,sales24[[#This Row],[Product Category]]="Electronics",3)</f>
        <v>2</v>
      </c>
    </row>
    <row r="403" spans="1:13" x14ac:dyDescent="0.35">
      <c r="A403">
        <v>402</v>
      </c>
      <c r="B403" s="10">
        <v>45006</v>
      </c>
      <c r="C403" s="8" t="s">
        <v>414</v>
      </c>
      <c r="D403" s="11" t="s">
        <v>12</v>
      </c>
      <c r="E403" s="12">
        <v>41</v>
      </c>
      <c r="F403" s="11" t="s">
        <v>13</v>
      </c>
      <c r="G403" s="12">
        <v>2</v>
      </c>
      <c r="H403" s="9">
        <v>300</v>
      </c>
      <c r="I403" s="9">
        <f>sales24[[#This Row],[Quantity]]*sales24[[#This Row],[Price per Unit]]</f>
        <v>600</v>
      </c>
      <c r="J403" s="9">
        <f>sales24[[#This Row],[Total_Sales]]*$U$4</f>
        <v>9</v>
      </c>
      <c r="K403" s="9" t="str">
        <f>IF(sales24[[#This Row],[Age]]&gt;30,"young","adult")</f>
        <v>young</v>
      </c>
      <c r="L403" s="9" t="str" cm="1">
        <f t="array" ref="L403">_xlfn.IFS(sales24[[#This Row],[Age]]&lt;30,"young",sales24[[#This Row],[Age]]&gt;=50,"senior",sales24[[#This Row],[Age]]&gt;=30,"adult")</f>
        <v>adult</v>
      </c>
      <c r="M403" s="12" cm="1">
        <f t="array" ref="M403">_xlfn.IFS(sales24[[#This Row],[Product Category]]="Beauty",1,sales24[[#This Row],[Product Category]]="Clothing",2,sales24[[#This Row],[Product Category]]="Electronics",3)</f>
        <v>2</v>
      </c>
    </row>
    <row r="404" spans="1:13" x14ac:dyDescent="0.35">
      <c r="A404">
        <v>403</v>
      </c>
      <c r="B404" s="10">
        <v>45066</v>
      </c>
      <c r="C404" s="8" t="s">
        <v>415</v>
      </c>
      <c r="D404" s="11" t="s">
        <v>9</v>
      </c>
      <c r="E404" s="12">
        <v>32</v>
      </c>
      <c r="F404" s="11" t="s">
        <v>13</v>
      </c>
      <c r="G404" s="12">
        <v>2</v>
      </c>
      <c r="H404" s="9">
        <v>300</v>
      </c>
      <c r="I404" s="9">
        <f>sales24[[#This Row],[Quantity]]*sales24[[#This Row],[Price per Unit]]</f>
        <v>600</v>
      </c>
      <c r="J404" s="9">
        <f>sales24[[#This Row],[Total_Sales]]*$U$4</f>
        <v>9</v>
      </c>
      <c r="K404" s="9" t="str">
        <f>IF(sales24[[#This Row],[Age]]&gt;30,"young","adult")</f>
        <v>young</v>
      </c>
      <c r="L404" s="9" t="str" cm="1">
        <f t="array" ref="L404">_xlfn.IFS(sales24[[#This Row],[Age]]&lt;30,"young",sales24[[#This Row],[Age]]&gt;=50,"senior",sales24[[#This Row],[Age]]&gt;=30,"adult")</f>
        <v>adult</v>
      </c>
      <c r="M404" s="12" cm="1">
        <f t="array" ref="M404">_xlfn.IFS(sales24[[#This Row],[Product Category]]="Beauty",1,sales24[[#This Row],[Product Category]]="Clothing",2,sales24[[#This Row],[Product Category]]="Electronics",3)</f>
        <v>2</v>
      </c>
    </row>
    <row r="405" spans="1:13" x14ac:dyDescent="0.35">
      <c r="A405">
        <v>404</v>
      </c>
      <c r="B405" s="10">
        <v>45071</v>
      </c>
      <c r="C405" s="8" t="s">
        <v>416</v>
      </c>
      <c r="D405" s="11" t="s">
        <v>9</v>
      </c>
      <c r="E405" s="12">
        <v>46</v>
      </c>
      <c r="F405" s="11" t="s">
        <v>15</v>
      </c>
      <c r="G405" s="12">
        <v>2</v>
      </c>
      <c r="H405" s="9">
        <v>500</v>
      </c>
      <c r="I405" s="9">
        <f>sales24[[#This Row],[Quantity]]*sales24[[#This Row],[Price per Unit]]</f>
        <v>1000</v>
      </c>
      <c r="J405" s="9">
        <f>sales24[[#This Row],[Total_Sales]]*$U$4</f>
        <v>15</v>
      </c>
      <c r="K405" s="9" t="str">
        <f>IF(sales24[[#This Row],[Age]]&gt;30,"young","adult")</f>
        <v>young</v>
      </c>
      <c r="L405" s="9" t="str" cm="1">
        <f t="array" ref="L405">_xlfn.IFS(sales24[[#This Row],[Age]]&lt;30,"young",sales24[[#This Row],[Age]]&gt;=50,"senior",sales24[[#This Row],[Age]]&gt;=30,"adult")</f>
        <v>adult</v>
      </c>
      <c r="M405" s="12" cm="1">
        <f t="array" ref="M405">_xlfn.IFS(sales24[[#This Row],[Product Category]]="Beauty",1,sales24[[#This Row],[Product Category]]="Clothing",2,sales24[[#This Row],[Product Category]]="Electronics",3)</f>
        <v>3</v>
      </c>
    </row>
    <row r="406" spans="1:13" x14ac:dyDescent="0.35">
      <c r="A406">
        <v>405</v>
      </c>
      <c r="B406" s="10">
        <v>45236</v>
      </c>
      <c r="C406" s="8" t="s">
        <v>417</v>
      </c>
      <c r="D406" s="11" t="s">
        <v>12</v>
      </c>
      <c r="E406" s="12">
        <v>25</v>
      </c>
      <c r="F406" s="11" t="s">
        <v>13</v>
      </c>
      <c r="G406" s="12">
        <v>4</v>
      </c>
      <c r="H406" s="9">
        <v>300</v>
      </c>
      <c r="I406" s="9">
        <f>sales24[[#This Row],[Quantity]]*sales24[[#This Row],[Price per Unit]]</f>
        <v>1200</v>
      </c>
      <c r="J406" s="9">
        <f>sales24[[#This Row],[Total_Sales]]*$U$4</f>
        <v>18</v>
      </c>
      <c r="K406" s="9" t="str">
        <f>IF(sales24[[#This Row],[Age]]&gt;30,"young","adult")</f>
        <v>adult</v>
      </c>
      <c r="L406" s="9" t="str" cm="1">
        <f t="array" ref="L406">_xlfn.IFS(sales24[[#This Row],[Age]]&lt;30,"young",sales24[[#This Row],[Age]]&gt;=50,"senior",sales24[[#This Row],[Age]]&gt;=30,"adult")</f>
        <v>young</v>
      </c>
      <c r="M406" s="12" cm="1">
        <f t="array" ref="M406">_xlfn.IFS(sales24[[#This Row],[Product Category]]="Beauty",1,sales24[[#This Row],[Product Category]]="Clothing",2,sales24[[#This Row],[Product Category]]="Electronics",3)</f>
        <v>2</v>
      </c>
    </row>
    <row r="407" spans="1:13" x14ac:dyDescent="0.35">
      <c r="A407">
        <v>406</v>
      </c>
      <c r="B407" s="10">
        <v>45034</v>
      </c>
      <c r="C407" s="8" t="s">
        <v>418</v>
      </c>
      <c r="D407" s="11" t="s">
        <v>12</v>
      </c>
      <c r="E407" s="12">
        <v>22</v>
      </c>
      <c r="F407" s="11" t="s">
        <v>10</v>
      </c>
      <c r="G407" s="12">
        <v>4</v>
      </c>
      <c r="H407" s="9">
        <v>25</v>
      </c>
      <c r="I407" s="9">
        <f>sales24[[#This Row],[Quantity]]*sales24[[#This Row],[Price per Unit]]</f>
        <v>100</v>
      </c>
      <c r="J407" s="9">
        <f>sales24[[#This Row],[Total_Sales]]*$U$4</f>
        <v>1.5</v>
      </c>
      <c r="K407" s="9" t="str">
        <f>IF(sales24[[#This Row],[Age]]&gt;30,"young","adult")</f>
        <v>adult</v>
      </c>
      <c r="L407" s="9" t="str" cm="1">
        <f t="array" ref="L407">_xlfn.IFS(sales24[[#This Row],[Age]]&lt;30,"young",sales24[[#This Row],[Age]]&gt;=50,"senior",sales24[[#This Row],[Age]]&gt;=30,"adult")</f>
        <v>young</v>
      </c>
      <c r="M407" s="12" cm="1">
        <f t="array" ref="M407">_xlfn.IFS(sales24[[#This Row],[Product Category]]="Beauty",1,sales24[[#This Row],[Product Category]]="Clothing",2,sales24[[#This Row],[Product Category]]="Electronics",3)</f>
        <v>1</v>
      </c>
    </row>
    <row r="408" spans="1:13" x14ac:dyDescent="0.35">
      <c r="A408">
        <v>407</v>
      </c>
      <c r="B408" s="10">
        <v>45102</v>
      </c>
      <c r="C408" s="8" t="s">
        <v>419</v>
      </c>
      <c r="D408" s="11" t="s">
        <v>12</v>
      </c>
      <c r="E408" s="12">
        <v>46</v>
      </c>
      <c r="F408" s="11" t="s">
        <v>15</v>
      </c>
      <c r="G408" s="12">
        <v>3</v>
      </c>
      <c r="H408" s="9">
        <v>300</v>
      </c>
      <c r="I408" s="9">
        <f>sales24[[#This Row],[Quantity]]*sales24[[#This Row],[Price per Unit]]</f>
        <v>900</v>
      </c>
      <c r="J408" s="9">
        <f>sales24[[#This Row],[Total_Sales]]*$U$4</f>
        <v>13.5</v>
      </c>
      <c r="K408" s="9" t="str">
        <f>IF(sales24[[#This Row],[Age]]&gt;30,"young","adult")</f>
        <v>young</v>
      </c>
      <c r="L408" s="9" t="str" cm="1">
        <f t="array" ref="L408">_xlfn.IFS(sales24[[#This Row],[Age]]&lt;30,"young",sales24[[#This Row],[Age]]&gt;=50,"senior",sales24[[#This Row],[Age]]&gt;=30,"adult")</f>
        <v>adult</v>
      </c>
      <c r="M408" s="12" cm="1">
        <f t="array" ref="M408">_xlfn.IFS(sales24[[#This Row],[Product Category]]="Beauty",1,sales24[[#This Row],[Product Category]]="Clothing",2,sales24[[#This Row],[Product Category]]="Electronics",3)</f>
        <v>3</v>
      </c>
    </row>
    <row r="409" spans="1:13" x14ac:dyDescent="0.35">
      <c r="A409">
        <v>408</v>
      </c>
      <c r="B409" s="10">
        <v>45031</v>
      </c>
      <c r="C409" s="8" t="s">
        <v>420</v>
      </c>
      <c r="D409" s="11" t="s">
        <v>12</v>
      </c>
      <c r="E409" s="12">
        <v>64</v>
      </c>
      <c r="F409" s="11" t="s">
        <v>10</v>
      </c>
      <c r="G409" s="12">
        <v>1</v>
      </c>
      <c r="H409" s="9">
        <v>500</v>
      </c>
      <c r="I409" s="9">
        <f>sales24[[#This Row],[Quantity]]*sales24[[#This Row],[Price per Unit]]</f>
        <v>500</v>
      </c>
      <c r="J409" s="9">
        <f>sales24[[#This Row],[Total_Sales]]*$U$4</f>
        <v>7.5</v>
      </c>
      <c r="K409" s="9" t="str">
        <f>IF(sales24[[#This Row],[Age]]&gt;30,"young","adult")</f>
        <v>young</v>
      </c>
      <c r="L409" s="9" t="str" cm="1">
        <f t="array" ref="L409">_xlfn.IFS(sales24[[#This Row],[Age]]&lt;30,"young",sales24[[#This Row],[Age]]&gt;=50,"senior",sales24[[#This Row],[Age]]&gt;=30,"adult")</f>
        <v>senior</v>
      </c>
      <c r="M409" s="12" cm="1">
        <f t="array" ref="M409">_xlfn.IFS(sales24[[#This Row],[Product Category]]="Beauty",1,sales24[[#This Row],[Product Category]]="Clothing",2,sales24[[#This Row],[Product Category]]="Electronics",3)</f>
        <v>1</v>
      </c>
    </row>
    <row r="410" spans="1:13" x14ac:dyDescent="0.35">
      <c r="A410">
        <v>409</v>
      </c>
      <c r="B410" s="10">
        <v>45278</v>
      </c>
      <c r="C410" s="8" t="s">
        <v>421</v>
      </c>
      <c r="D410" s="11" t="s">
        <v>12</v>
      </c>
      <c r="E410" s="12">
        <v>21</v>
      </c>
      <c r="F410" s="11" t="s">
        <v>15</v>
      </c>
      <c r="G410" s="12">
        <v>3</v>
      </c>
      <c r="H410" s="9">
        <v>300</v>
      </c>
      <c r="I410" s="9">
        <f>sales24[[#This Row],[Quantity]]*sales24[[#This Row],[Price per Unit]]</f>
        <v>900</v>
      </c>
      <c r="J410" s="9">
        <f>sales24[[#This Row],[Total_Sales]]*$U$4</f>
        <v>13.5</v>
      </c>
      <c r="K410" s="9" t="str">
        <f>IF(sales24[[#This Row],[Age]]&gt;30,"young","adult")</f>
        <v>adult</v>
      </c>
      <c r="L410" s="9" t="str" cm="1">
        <f t="array" ref="L410">_xlfn.IFS(sales24[[#This Row],[Age]]&lt;30,"young",sales24[[#This Row],[Age]]&gt;=50,"senior",sales24[[#This Row],[Age]]&gt;=30,"adult")</f>
        <v>young</v>
      </c>
      <c r="M410" s="12" cm="1">
        <f t="array" ref="M410">_xlfn.IFS(sales24[[#This Row],[Product Category]]="Beauty",1,sales24[[#This Row],[Product Category]]="Clothing",2,sales24[[#This Row],[Product Category]]="Electronics",3)</f>
        <v>3</v>
      </c>
    </row>
    <row r="411" spans="1:13" x14ac:dyDescent="0.35">
      <c r="A411">
        <v>410</v>
      </c>
      <c r="B411" s="10">
        <v>45251</v>
      </c>
      <c r="C411" s="8" t="s">
        <v>422</v>
      </c>
      <c r="D411" s="11" t="s">
        <v>12</v>
      </c>
      <c r="E411" s="12">
        <v>29</v>
      </c>
      <c r="F411" s="11" t="s">
        <v>13</v>
      </c>
      <c r="G411" s="12">
        <v>2</v>
      </c>
      <c r="H411" s="9">
        <v>50</v>
      </c>
      <c r="I411" s="9">
        <f>sales24[[#This Row],[Quantity]]*sales24[[#This Row],[Price per Unit]]</f>
        <v>100</v>
      </c>
      <c r="J411" s="9">
        <f>sales24[[#This Row],[Total_Sales]]*$U$4</f>
        <v>1.5</v>
      </c>
      <c r="K411" s="9" t="str">
        <f>IF(sales24[[#This Row],[Age]]&gt;30,"young","adult")</f>
        <v>adult</v>
      </c>
      <c r="L411" s="9" t="str" cm="1">
        <f t="array" ref="L411">_xlfn.IFS(sales24[[#This Row],[Age]]&lt;30,"young",sales24[[#This Row],[Age]]&gt;=50,"senior",sales24[[#This Row],[Age]]&gt;=30,"adult")</f>
        <v>young</v>
      </c>
      <c r="M411" s="12" cm="1">
        <f t="array" ref="M411">_xlfn.IFS(sales24[[#This Row],[Product Category]]="Beauty",1,sales24[[#This Row],[Product Category]]="Clothing",2,sales24[[#This Row],[Product Category]]="Electronics",3)</f>
        <v>2</v>
      </c>
    </row>
    <row r="412" spans="1:13" x14ac:dyDescent="0.35">
      <c r="A412">
        <v>411</v>
      </c>
      <c r="B412" s="10">
        <v>45062</v>
      </c>
      <c r="C412" s="8" t="s">
        <v>423</v>
      </c>
      <c r="D412" s="11" t="s">
        <v>9</v>
      </c>
      <c r="E412" s="12">
        <v>62</v>
      </c>
      <c r="F412" s="11" t="s">
        <v>15</v>
      </c>
      <c r="G412" s="12">
        <v>4</v>
      </c>
      <c r="H412" s="9">
        <v>50</v>
      </c>
      <c r="I412" s="9">
        <f>sales24[[#This Row],[Quantity]]*sales24[[#This Row],[Price per Unit]]</f>
        <v>200</v>
      </c>
      <c r="J412" s="9">
        <f>sales24[[#This Row],[Total_Sales]]*$U$4</f>
        <v>3</v>
      </c>
      <c r="K412" s="9" t="str">
        <f>IF(sales24[[#This Row],[Age]]&gt;30,"young","adult")</f>
        <v>young</v>
      </c>
      <c r="L412" s="9" t="str" cm="1">
        <f t="array" ref="L412">_xlfn.IFS(sales24[[#This Row],[Age]]&lt;30,"young",sales24[[#This Row],[Age]]&gt;=50,"senior",sales24[[#This Row],[Age]]&gt;=30,"adult")</f>
        <v>senior</v>
      </c>
      <c r="M412" s="12" cm="1">
        <f t="array" ref="M412">_xlfn.IFS(sales24[[#This Row],[Product Category]]="Beauty",1,sales24[[#This Row],[Product Category]]="Clothing",2,sales24[[#This Row],[Product Category]]="Electronics",3)</f>
        <v>3</v>
      </c>
    </row>
    <row r="413" spans="1:13" x14ac:dyDescent="0.35">
      <c r="A413">
        <v>412</v>
      </c>
      <c r="B413" s="10">
        <v>45185</v>
      </c>
      <c r="C413" s="8" t="s">
        <v>424</v>
      </c>
      <c r="D413" s="11" t="s">
        <v>12</v>
      </c>
      <c r="E413" s="12">
        <v>19</v>
      </c>
      <c r="F413" s="11" t="s">
        <v>15</v>
      </c>
      <c r="G413" s="12">
        <v>4</v>
      </c>
      <c r="H413" s="9">
        <v>500</v>
      </c>
      <c r="I413" s="9">
        <f>sales24[[#This Row],[Quantity]]*sales24[[#This Row],[Price per Unit]]</f>
        <v>2000</v>
      </c>
      <c r="J413" s="9">
        <f>sales24[[#This Row],[Total_Sales]]*$U$4</f>
        <v>30</v>
      </c>
      <c r="K413" s="9" t="str">
        <f>IF(sales24[[#This Row],[Age]]&gt;30,"young","adult")</f>
        <v>adult</v>
      </c>
      <c r="L413" s="9" t="str" cm="1">
        <f t="array" ref="L413">_xlfn.IFS(sales24[[#This Row],[Age]]&lt;30,"young",sales24[[#This Row],[Age]]&gt;=50,"senior",sales24[[#This Row],[Age]]&gt;=30,"adult")</f>
        <v>young</v>
      </c>
      <c r="M413" s="12" cm="1">
        <f t="array" ref="M413">_xlfn.IFS(sales24[[#This Row],[Product Category]]="Beauty",1,sales24[[#This Row],[Product Category]]="Clothing",2,sales24[[#This Row],[Product Category]]="Electronics",3)</f>
        <v>3</v>
      </c>
    </row>
    <row r="414" spans="1:13" x14ac:dyDescent="0.35">
      <c r="A414">
        <v>413</v>
      </c>
      <c r="B414" s="10">
        <v>45177</v>
      </c>
      <c r="C414" s="8" t="s">
        <v>425</v>
      </c>
      <c r="D414" s="11" t="s">
        <v>12</v>
      </c>
      <c r="E414" s="12">
        <v>44</v>
      </c>
      <c r="F414" s="11" t="s">
        <v>10</v>
      </c>
      <c r="G414" s="12">
        <v>3</v>
      </c>
      <c r="H414" s="9">
        <v>25</v>
      </c>
      <c r="I414" s="9">
        <f>sales24[[#This Row],[Quantity]]*sales24[[#This Row],[Price per Unit]]</f>
        <v>75</v>
      </c>
      <c r="J414" s="9">
        <f>sales24[[#This Row],[Total_Sales]]*$U$4</f>
        <v>1.125</v>
      </c>
      <c r="K414" s="9" t="str">
        <f>IF(sales24[[#This Row],[Age]]&gt;30,"young","adult")</f>
        <v>young</v>
      </c>
      <c r="L414" s="9" t="str" cm="1">
        <f t="array" ref="L414">_xlfn.IFS(sales24[[#This Row],[Age]]&lt;30,"young",sales24[[#This Row],[Age]]&gt;=50,"senior",sales24[[#This Row],[Age]]&gt;=30,"adult")</f>
        <v>adult</v>
      </c>
      <c r="M414" s="12" cm="1">
        <f t="array" ref="M414">_xlfn.IFS(sales24[[#This Row],[Product Category]]="Beauty",1,sales24[[#This Row],[Product Category]]="Clothing",2,sales24[[#This Row],[Product Category]]="Electronics",3)</f>
        <v>1</v>
      </c>
    </row>
    <row r="415" spans="1:13" x14ac:dyDescent="0.35">
      <c r="A415">
        <v>414</v>
      </c>
      <c r="B415" s="10">
        <v>45055</v>
      </c>
      <c r="C415" s="8" t="s">
        <v>426</v>
      </c>
      <c r="D415" s="11" t="s">
        <v>9</v>
      </c>
      <c r="E415" s="12">
        <v>48</v>
      </c>
      <c r="F415" s="11" t="s">
        <v>10</v>
      </c>
      <c r="G415" s="12">
        <v>4</v>
      </c>
      <c r="H415" s="9">
        <v>25</v>
      </c>
      <c r="I415" s="9">
        <f>sales24[[#This Row],[Quantity]]*sales24[[#This Row],[Price per Unit]]</f>
        <v>100</v>
      </c>
      <c r="J415" s="9">
        <f>sales24[[#This Row],[Total_Sales]]*$U$4</f>
        <v>1.5</v>
      </c>
      <c r="K415" s="9" t="str">
        <f>IF(sales24[[#This Row],[Age]]&gt;30,"young","adult")</f>
        <v>young</v>
      </c>
      <c r="L415" s="9" t="str" cm="1">
        <f t="array" ref="L415">_xlfn.IFS(sales24[[#This Row],[Age]]&lt;30,"young",sales24[[#This Row],[Age]]&gt;=50,"senior",sales24[[#This Row],[Age]]&gt;=30,"adult")</f>
        <v>adult</v>
      </c>
      <c r="M415" s="12" cm="1">
        <f t="array" ref="M415">_xlfn.IFS(sales24[[#This Row],[Product Category]]="Beauty",1,sales24[[#This Row],[Product Category]]="Clothing",2,sales24[[#This Row],[Product Category]]="Electronics",3)</f>
        <v>1</v>
      </c>
    </row>
    <row r="416" spans="1:13" x14ac:dyDescent="0.35">
      <c r="A416">
        <v>415</v>
      </c>
      <c r="B416" s="10">
        <v>44953</v>
      </c>
      <c r="C416" s="8" t="s">
        <v>427</v>
      </c>
      <c r="D416" s="11" t="s">
        <v>9</v>
      </c>
      <c r="E416" s="12">
        <v>53</v>
      </c>
      <c r="F416" s="11" t="s">
        <v>13</v>
      </c>
      <c r="G416" s="12">
        <v>2</v>
      </c>
      <c r="H416" s="9">
        <v>30</v>
      </c>
      <c r="I416" s="9">
        <f>sales24[[#This Row],[Quantity]]*sales24[[#This Row],[Price per Unit]]</f>
        <v>60</v>
      </c>
      <c r="J416" s="9">
        <f>sales24[[#This Row],[Total_Sales]]*$U$4</f>
        <v>0.89999999999999991</v>
      </c>
      <c r="K416" s="9" t="str">
        <f>IF(sales24[[#This Row],[Age]]&gt;30,"young","adult")</f>
        <v>young</v>
      </c>
      <c r="L416" s="9" t="str" cm="1">
        <f t="array" ref="L416">_xlfn.IFS(sales24[[#This Row],[Age]]&lt;30,"young",sales24[[#This Row],[Age]]&gt;=50,"senior",sales24[[#This Row],[Age]]&gt;=30,"adult")</f>
        <v>senior</v>
      </c>
      <c r="M416" s="12" cm="1">
        <f t="array" ref="M416">_xlfn.IFS(sales24[[#This Row],[Product Category]]="Beauty",1,sales24[[#This Row],[Product Category]]="Clothing",2,sales24[[#This Row],[Product Category]]="Electronics",3)</f>
        <v>2</v>
      </c>
    </row>
    <row r="417" spans="1:13" x14ac:dyDescent="0.35">
      <c r="A417">
        <v>416</v>
      </c>
      <c r="B417" s="10">
        <v>44974</v>
      </c>
      <c r="C417" s="8" t="s">
        <v>428</v>
      </c>
      <c r="D417" s="11" t="s">
        <v>9</v>
      </c>
      <c r="E417" s="12">
        <v>53</v>
      </c>
      <c r="F417" s="11" t="s">
        <v>15</v>
      </c>
      <c r="G417" s="12">
        <v>4</v>
      </c>
      <c r="H417" s="9">
        <v>500</v>
      </c>
      <c r="I417" s="9">
        <f>sales24[[#This Row],[Quantity]]*sales24[[#This Row],[Price per Unit]]</f>
        <v>2000</v>
      </c>
      <c r="J417" s="9">
        <f>sales24[[#This Row],[Total_Sales]]*$U$4</f>
        <v>30</v>
      </c>
      <c r="K417" s="9" t="str">
        <f>IF(sales24[[#This Row],[Age]]&gt;30,"young","adult")</f>
        <v>young</v>
      </c>
      <c r="L417" s="9" t="str" cm="1">
        <f t="array" ref="L417">_xlfn.IFS(sales24[[#This Row],[Age]]&lt;30,"young",sales24[[#This Row],[Age]]&gt;=50,"senior",sales24[[#This Row],[Age]]&gt;=30,"adult")</f>
        <v>senior</v>
      </c>
      <c r="M417" s="12" cm="1">
        <f t="array" ref="M417">_xlfn.IFS(sales24[[#This Row],[Product Category]]="Beauty",1,sales24[[#This Row],[Product Category]]="Clothing",2,sales24[[#This Row],[Product Category]]="Electronics",3)</f>
        <v>3</v>
      </c>
    </row>
    <row r="418" spans="1:13" x14ac:dyDescent="0.35">
      <c r="A418">
        <v>417</v>
      </c>
      <c r="B418" s="10">
        <v>45251</v>
      </c>
      <c r="C418" s="8" t="s">
        <v>429</v>
      </c>
      <c r="D418" s="11" t="s">
        <v>9</v>
      </c>
      <c r="E418" s="12">
        <v>43</v>
      </c>
      <c r="F418" s="11" t="s">
        <v>15</v>
      </c>
      <c r="G418" s="12">
        <v>3</v>
      </c>
      <c r="H418" s="9">
        <v>300</v>
      </c>
      <c r="I418" s="9">
        <f>sales24[[#This Row],[Quantity]]*sales24[[#This Row],[Price per Unit]]</f>
        <v>900</v>
      </c>
      <c r="J418" s="9">
        <f>sales24[[#This Row],[Total_Sales]]*$U$4</f>
        <v>13.5</v>
      </c>
      <c r="K418" s="9" t="str">
        <f>IF(sales24[[#This Row],[Age]]&gt;30,"young","adult")</f>
        <v>young</v>
      </c>
      <c r="L418" s="9" t="str" cm="1">
        <f t="array" ref="L418">_xlfn.IFS(sales24[[#This Row],[Age]]&lt;30,"young",sales24[[#This Row],[Age]]&gt;=50,"senior",sales24[[#This Row],[Age]]&gt;=30,"adult")</f>
        <v>adult</v>
      </c>
      <c r="M418" s="12" cm="1">
        <f t="array" ref="M418">_xlfn.IFS(sales24[[#This Row],[Product Category]]="Beauty",1,sales24[[#This Row],[Product Category]]="Clothing",2,sales24[[#This Row],[Product Category]]="Electronics",3)</f>
        <v>3</v>
      </c>
    </row>
    <row r="419" spans="1:13" x14ac:dyDescent="0.35">
      <c r="A419">
        <v>418</v>
      </c>
      <c r="B419" s="10">
        <v>45143</v>
      </c>
      <c r="C419" s="8" t="s">
        <v>430</v>
      </c>
      <c r="D419" s="11" t="s">
        <v>12</v>
      </c>
      <c r="E419" s="12">
        <v>60</v>
      </c>
      <c r="F419" s="11" t="s">
        <v>15</v>
      </c>
      <c r="G419" s="12">
        <v>2</v>
      </c>
      <c r="H419" s="9">
        <v>500</v>
      </c>
      <c r="I419" s="9">
        <f>sales24[[#This Row],[Quantity]]*sales24[[#This Row],[Price per Unit]]</f>
        <v>1000</v>
      </c>
      <c r="J419" s="9">
        <f>sales24[[#This Row],[Total_Sales]]*$U$4</f>
        <v>15</v>
      </c>
      <c r="K419" s="9" t="str">
        <f>IF(sales24[[#This Row],[Age]]&gt;30,"young","adult")</f>
        <v>young</v>
      </c>
      <c r="L419" s="9" t="str" cm="1">
        <f t="array" ref="L419">_xlfn.IFS(sales24[[#This Row],[Age]]&lt;30,"young",sales24[[#This Row],[Age]]&gt;=50,"senior",sales24[[#This Row],[Age]]&gt;=30,"adult")</f>
        <v>senior</v>
      </c>
      <c r="M419" s="12" cm="1">
        <f t="array" ref="M419">_xlfn.IFS(sales24[[#This Row],[Product Category]]="Beauty",1,sales24[[#This Row],[Product Category]]="Clothing",2,sales24[[#This Row],[Product Category]]="Electronics",3)</f>
        <v>3</v>
      </c>
    </row>
    <row r="420" spans="1:13" x14ac:dyDescent="0.35">
      <c r="A420">
        <v>419</v>
      </c>
      <c r="B420" s="10">
        <v>45068</v>
      </c>
      <c r="C420" s="8" t="s">
        <v>431</v>
      </c>
      <c r="D420" s="11" t="s">
        <v>12</v>
      </c>
      <c r="E420" s="12">
        <v>44</v>
      </c>
      <c r="F420" s="11" t="s">
        <v>13</v>
      </c>
      <c r="G420" s="12">
        <v>3</v>
      </c>
      <c r="H420" s="9">
        <v>30</v>
      </c>
      <c r="I420" s="9">
        <f>sales24[[#This Row],[Quantity]]*sales24[[#This Row],[Price per Unit]]</f>
        <v>90</v>
      </c>
      <c r="J420" s="9">
        <f>sales24[[#This Row],[Total_Sales]]*$U$4</f>
        <v>1.3499999999999999</v>
      </c>
      <c r="K420" s="9" t="str">
        <f>IF(sales24[[#This Row],[Age]]&gt;30,"young","adult")</f>
        <v>young</v>
      </c>
      <c r="L420" s="9" t="str" cm="1">
        <f t="array" ref="L420">_xlfn.IFS(sales24[[#This Row],[Age]]&lt;30,"young",sales24[[#This Row],[Age]]&gt;=50,"senior",sales24[[#This Row],[Age]]&gt;=30,"adult")</f>
        <v>adult</v>
      </c>
      <c r="M420" s="12" cm="1">
        <f t="array" ref="M420">_xlfn.IFS(sales24[[#This Row],[Product Category]]="Beauty",1,sales24[[#This Row],[Product Category]]="Clothing",2,sales24[[#This Row],[Product Category]]="Electronics",3)</f>
        <v>2</v>
      </c>
    </row>
    <row r="421" spans="1:13" x14ac:dyDescent="0.35">
      <c r="A421">
        <v>420</v>
      </c>
      <c r="B421" s="10">
        <v>44949</v>
      </c>
      <c r="C421" s="8" t="s">
        <v>432</v>
      </c>
      <c r="D421" s="11" t="s">
        <v>12</v>
      </c>
      <c r="E421" s="12">
        <v>22</v>
      </c>
      <c r="F421" s="11" t="s">
        <v>13</v>
      </c>
      <c r="G421" s="12">
        <v>4</v>
      </c>
      <c r="H421" s="9">
        <v>500</v>
      </c>
      <c r="I421" s="9">
        <f>sales24[[#This Row],[Quantity]]*sales24[[#This Row],[Price per Unit]]</f>
        <v>2000</v>
      </c>
      <c r="J421" s="9">
        <f>sales24[[#This Row],[Total_Sales]]*$U$4</f>
        <v>30</v>
      </c>
      <c r="K421" s="9" t="str">
        <f>IF(sales24[[#This Row],[Age]]&gt;30,"young","adult")</f>
        <v>adult</v>
      </c>
      <c r="L421" s="9" t="str" cm="1">
        <f t="array" ref="L421">_xlfn.IFS(sales24[[#This Row],[Age]]&lt;30,"young",sales24[[#This Row],[Age]]&gt;=50,"senior",sales24[[#This Row],[Age]]&gt;=30,"adult")</f>
        <v>young</v>
      </c>
      <c r="M421" s="12" cm="1">
        <f t="array" ref="M421">_xlfn.IFS(sales24[[#This Row],[Product Category]]="Beauty",1,sales24[[#This Row],[Product Category]]="Clothing",2,sales24[[#This Row],[Product Category]]="Electronics",3)</f>
        <v>2</v>
      </c>
    </row>
    <row r="422" spans="1:13" x14ac:dyDescent="0.35">
      <c r="A422">
        <v>421</v>
      </c>
      <c r="B422" s="10">
        <v>44928</v>
      </c>
      <c r="C422" s="8" t="s">
        <v>433</v>
      </c>
      <c r="D422" s="11" t="s">
        <v>12</v>
      </c>
      <c r="E422" s="12">
        <v>37</v>
      </c>
      <c r="F422" s="11" t="s">
        <v>13</v>
      </c>
      <c r="G422" s="12">
        <v>3</v>
      </c>
      <c r="H422" s="9">
        <v>500</v>
      </c>
      <c r="I422" s="9">
        <f>sales24[[#This Row],[Quantity]]*sales24[[#This Row],[Price per Unit]]</f>
        <v>1500</v>
      </c>
      <c r="J422" s="9">
        <f>sales24[[#This Row],[Total_Sales]]*$U$4</f>
        <v>22.5</v>
      </c>
      <c r="K422" s="9" t="str">
        <f>IF(sales24[[#This Row],[Age]]&gt;30,"young","adult")</f>
        <v>young</v>
      </c>
      <c r="L422" s="9" t="str" cm="1">
        <f t="array" ref="L422">_xlfn.IFS(sales24[[#This Row],[Age]]&lt;30,"young",sales24[[#This Row],[Age]]&gt;=50,"senior",sales24[[#This Row],[Age]]&gt;=30,"adult")</f>
        <v>adult</v>
      </c>
      <c r="M422" s="12" cm="1">
        <f t="array" ref="M422">_xlfn.IFS(sales24[[#This Row],[Product Category]]="Beauty",1,sales24[[#This Row],[Product Category]]="Clothing",2,sales24[[#This Row],[Product Category]]="Electronics",3)</f>
        <v>2</v>
      </c>
    </row>
    <row r="423" spans="1:13" x14ac:dyDescent="0.35">
      <c r="A423">
        <v>422</v>
      </c>
      <c r="B423" s="10">
        <v>45097</v>
      </c>
      <c r="C423" s="8" t="s">
        <v>434</v>
      </c>
      <c r="D423" s="11" t="s">
        <v>12</v>
      </c>
      <c r="E423" s="12">
        <v>28</v>
      </c>
      <c r="F423" s="11" t="s">
        <v>13</v>
      </c>
      <c r="G423" s="12">
        <v>3</v>
      </c>
      <c r="H423" s="9">
        <v>30</v>
      </c>
      <c r="I423" s="9">
        <f>sales24[[#This Row],[Quantity]]*sales24[[#This Row],[Price per Unit]]</f>
        <v>90</v>
      </c>
      <c r="J423" s="9">
        <f>sales24[[#This Row],[Total_Sales]]*$U$4</f>
        <v>1.3499999999999999</v>
      </c>
      <c r="K423" s="9" t="str">
        <f>IF(sales24[[#This Row],[Age]]&gt;30,"young","adult")</f>
        <v>adult</v>
      </c>
      <c r="L423" s="9" t="str" cm="1">
        <f t="array" ref="L423">_xlfn.IFS(sales24[[#This Row],[Age]]&lt;30,"young",sales24[[#This Row],[Age]]&gt;=50,"senior",sales24[[#This Row],[Age]]&gt;=30,"adult")</f>
        <v>young</v>
      </c>
      <c r="M423" s="12" cm="1">
        <f t="array" ref="M423">_xlfn.IFS(sales24[[#This Row],[Product Category]]="Beauty",1,sales24[[#This Row],[Product Category]]="Clothing",2,sales24[[#This Row],[Product Category]]="Electronics",3)</f>
        <v>2</v>
      </c>
    </row>
    <row r="424" spans="1:13" x14ac:dyDescent="0.35">
      <c r="A424">
        <v>423</v>
      </c>
      <c r="B424" s="10">
        <v>44993</v>
      </c>
      <c r="C424" s="8" t="s">
        <v>435</v>
      </c>
      <c r="D424" s="11" t="s">
        <v>12</v>
      </c>
      <c r="E424" s="12">
        <v>27</v>
      </c>
      <c r="F424" s="11" t="s">
        <v>13</v>
      </c>
      <c r="G424" s="12">
        <v>1</v>
      </c>
      <c r="H424" s="9">
        <v>25</v>
      </c>
      <c r="I424" s="9">
        <f>sales24[[#This Row],[Quantity]]*sales24[[#This Row],[Price per Unit]]</f>
        <v>25</v>
      </c>
      <c r="J424" s="9">
        <f>sales24[[#This Row],[Total_Sales]]*$U$4</f>
        <v>0.375</v>
      </c>
      <c r="K424" s="9" t="str">
        <f>IF(sales24[[#This Row],[Age]]&gt;30,"young","adult")</f>
        <v>adult</v>
      </c>
      <c r="L424" s="9" t="str" cm="1">
        <f t="array" ref="L424">_xlfn.IFS(sales24[[#This Row],[Age]]&lt;30,"young",sales24[[#This Row],[Age]]&gt;=50,"senior",sales24[[#This Row],[Age]]&gt;=30,"adult")</f>
        <v>young</v>
      </c>
      <c r="M424" s="12" cm="1">
        <f t="array" ref="M424">_xlfn.IFS(sales24[[#This Row],[Product Category]]="Beauty",1,sales24[[#This Row],[Product Category]]="Clothing",2,sales24[[#This Row],[Product Category]]="Electronics",3)</f>
        <v>2</v>
      </c>
    </row>
    <row r="425" spans="1:13" x14ac:dyDescent="0.35">
      <c r="A425">
        <v>424</v>
      </c>
      <c r="B425" s="10">
        <v>45253</v>
      </c>
      <c r="C425" s="8" t="s">
        <v>436</v>
      </c>
      <c r="D425" s="11" t="s">
        <v>9</v>
      </c>
      <c r="E425" s="12">
        <v>57</v>
      </c>
      <c r="F425" s="11" t="s">
        <v>10</v>
      </c>
      <c r="G425" s="12">
        <v>4</v>
      </c>
      <c r="H425" s="9">
        <v>300</v>
      </c>
      <c r="I425" s="9">
        <f>sales24[[#This Row],[Quantity]]*sales24[[#This Row],[Price per Unit]]</f>
        <v>1200</v>
      </c>
      <c r="J425" s="9">
        <f>sales24[[#This Row],[Total_Sales]]*$U$4</f>
        <v>18</v>
      </c>
      <c r="K425" s="9" t="str">
        <f>IF(sales24[[#This Row],[Age]]&gt;30,"young","adult")</f>
        <v>young</v>
      </c>
      <c r="L425" s="9" t="str" cm="1">
        <f t="array" ref="L425">_xlfn.IFS(sales24[[#This Row],[Age]]&lt;30,"young",sales24[[#This Row],[Age]]&gt;=50,"senior",sales24[[#This Row],[Age]]&gt;=30,"adult")</f>
        <v>senior</v>
      </c>
      <c r="M425" s="12" cm="1">
        <f t="array" ref="M425">_xlfn.IFS(sales24[[#This Row],[Product Category]]="Beauty",1,sales24[[#This Row],[Product Category]]="Clothing",2,sales24[[#This Row],[Product Category]]="Electronics",3)</f>
        <v>1</v>
      </c>
    </row>
    <row r="426" spans="1:13" x14ac:dyDescent="0.35">
      <c r="A426">
        <v>425</v>
      </c>
      <c r="B426" s="10">
        <v>45061</v>
      </c>
      <c r="C426" s="8" t="s">
        <v>437</v>
      </c>
      <c r="D426" s="11" t="s">
        <v>12</v>
      </c>
      <c r="E426" s="12">
        <v>55</v>
      </c>
      <c r="F426" s="11" t="s">
        <v>15</v>
      </c>
      <c r="G426" s="12">
        <v>4</v>
      </c>
      <c r="H426" s="9">
        <v>30</v>
      </c>
      <c r="I426" s="9">
        <f>sales24[[#This Row],[Quantity]]*sales24[[#This Row],[Price per Unit]]</f>
        <v>120</v>
      </c>
      <c r="J426" s="9">
        <f>sales24[[#This Row],[Total_Sales]]*$U$4</f>
        <v>1.7999999999999998</v>
      </c>
      <c r="K426" s="9" t="str">
        <f>IF(sales24[[#This Row],[Age]]&gt;30,"young","adult")</f>
        <v>young</v>
      </c>
      <c r="L426" s="9" t="str" cm="1">
        <f t="array" ref="L426">_xlfn.IFS(sales24[[#This Row],[Age]]&lt;30,"young",sales24[[#This Row],[Age]]&gt;=50,"senior",sales24[[#This Row],[Age]]&gt;=30,"adult")</f>
        <v>senior</v>
      </c>
      <c r="M426" s="12" cm="1">
        <f t="array" ref="M426">_xlfn.IFS(sales24[[#This Row],[Product Category]]="Beauty",1,sales24[[#This Row],[Product Category]]="Clothing",2,sales24[[#This Row],[Product Category]]="Electronics",3)</f>
        <v>3</v>
      </c>
    </row>
    <row r="427" spans="1:13" x14ac:dyDescent="0.35">
      <c r="A427">
        <v>426</v>
      </c>
      <c r="B427" s="10">
        <v>45009</v>
      </c>
      <c r="C427" s="8" t="s">
        <v>438</v>
      </c>
      <c r="D427" s="11" t="s">
        <v>9</v>
      </c>
      <c r="E427" s="12">
        <v>23</v>
      </c>
      <c r="F427" s="11" t="s">
        <v>15</v>
      </c>
      <c r="G427" s="12">
        <v>3</v>
      </c>
      <c r="H427" s="9">
        <v>50</v>
      </c>
      <c r="I427" s="9">
        <f>sales24[[#This Row],[Quantity]]*sales24[[#This Row],[Price per Unit]]</f>
        <v>150</v>
      </c>
      <c r="J427" s="9">
        <f>sales24[[#This Row],[Total_Sales]]*$U$4</f>
        <v>2.25</v>
      </c>
      <c r="K427" s="9" t="str">
        <f>IF(sales24[[#This Row],[Age]]&gt;30,"young","adult")</f>
        <v>adult</v>
      </c>
      <c r="L427" s="9" t="str" cm="1">
        <f t="array" ref="L427">_xlfn.IFS(sales24[[#This Row],[Age]]&lt;30,"young",sales24[[#This Row],[Age]]&gt;=50,"senior",sales24[[#This Row],[Age]]&gt;=30,"adult")</f>
        <v>young</v>
      </c>
      <c r="M427" s="12" cm="1">
        <f t="array" ref="M427">_xlfn.IFS(sales24[[#This Row],[Product Category]]="Beauty",1,sales24[[#This Row],[Product Category]]="Clothing",2,sales24[[#This Row],[Product Category]]="Electronics",3)</f>
        <v>3</v>
      </c>
    </row>
    <row r="428" spans="1:13" x14ac:dyDescent="0.35">
      <c r="A428">
        <v>427</v>
      </c>
      <c r="B428" s="10">
        <v>45153</v>
      </c>
      <c r="C428" s="8" t="s">
        <v>439</v>
      </c>
      <c r="D428" s="11" t="s">
        <v>9</v>
      </c>
      <c r="E428" s="12">
        <v>25</v>
      </c>
      <c r="F428" s="11" t="s">
        <v>15</v>
      </c>
      <c r="G428" s="12">
        <v>1</v>
      </c>
      <c r="H428" s="9">
        <v>25</v>
      </c>
      <c r="I428" s="9">
        <f>sales24[[#This Row],[Quantity]]*sales24[[#This Row],[Price per Unit]]</f>
        <v>25</v>
      </c>
      <c r="J428" s="9">
        <f>sales24[[#This Row],[Total_Sales]]*$U$4</f>
        <v>0.375</v>
      </c>
      <c r="K428" s="9" t="str">
        <f>IF(sales24[[#This Row],[Age]]&gt;30,"young","adult")</f>
        <v>adult</v>
      </c>
      <c r="L428" s="9" t="str" cm="1">
        <f t="array" ref="L428">_xlfn.IFS(sales24[[#This Row],[Age]]&lt;30,"young",sales24[[#This Row],[Age]]&gt;=50,"senior",sales24[[#This Row],[Age]]&gt;=30,"adult")</f>
        <v>young</v>
      </c>
      <c r="M428" s="12" cm="1">
        <f t="array" ref="M428">_xlfn.IFS(sales24[[#This Row],[Product Category]]="Beauty",1,sales24[[#This Row],[Product Category]]="Clothing",2,sales24[[#This Row],[Product Category]]="Electronics",3)</f>
        <v>3</v>
      </c>
    </row>
    <row r="429" spans="1:13" x14ac:dyDescent="0.35">
      <c r="A429">
        <v>428</v>
      </c>
      <c r="B429" s="10">
        <v>45209</v>
      </c>
      <c r="C429" s="8" t="s">
        <v>440</v>
      </c>
      <c r="D429" s="11" t="s">
        <v>12</v>
      </c>
      <c r="E429" s="12">
        <v>40</v>
      </c>
      <c r="F429" s="11" t="s">
        <v>15</v>
      </c>
      <c r="G429" s="12">
        <v>4</v>
      </c>
      <c r="H429" s="9">
        <v>50</v>
      </c>
      <c r="I429" s="9">
        <f>sales24[[#This Row],[Quantity]]*sales24[[#This Row],[Price per Unit]]</f>
        <v>200</v>
      </c>
      <c r="J429" s="9">
        <f>sales24[[#This Row],[Total_Sales]]*$U$4</f>
        <v>3</v>
      </c>
      <c r="K429" s="9" t="str">
        <f>IF(sales24[[#This Row],[Age]]&gt;30,"young","adult")</f>
        <v>young</v>
      </c>
      <c r="L429" s="9" t="str" cm="1">
        <f t="array" ref="L429">_xlfn.IFS(sales24[[#This Row],[Age]]&lt;30,"young",sales24[[#This Row],[Age]]&gt;=50,"senior",sales24[[#This Row],[Age]]&gt;=30,"adult")</f>
        <v>adult</v>
      </c>
      <c r="M429" s="12" cm="1">
        <f t="array" ref="M429">_xlfn.IFS(sales24[[#This Row],[Product Category]]="Beauty",1,sales24[[#This Row],[Product Category]]="Clothing",2,sales24[[#This Row],[Product Category]]="Electronics",3)</f>
        <v>3</v>
      </c>
    </row>
    <row r="430" spans="1:13" x14ac:dyDescent="0.35">
      <c r="A430">
        <v>429</v>
      </c>
      <c r="B430" s="10">
        <v>45288</v>
      </c>
      <c r="C430" s="8" t="s">
        <v>441</v>
      </c>
      <c r="D430" s="11" t="s">
        <v>9</v>
      </c>
      <c r="E430" s="12">
        <v>64</v>
      </c>
      <c r="F430" s="11" t="s">
        <v>15</v>
      </c>
      <c r="G430" s="12">
        <v>2</v>
      </c>
      <c r="H430" s="9">
        <v>25</v>
      </c>
      <c r="I430" s="9">
        <f>sales24[[#This Row],[Quantity]]*sales24[[#This Row],[Price per Unit]]</f>
        <v>50</v>
      </c>
      <c r="J430" s="9">
        <f>sales24[[#This Row],[Total_Sales]]*$U$4</f>
        <v>0.75</v>
      </c>
      <c r="K430" s="9" t="str">
        <f>IF(sales24[[#This Row],[Age]]&gt;30,"young","adult")</f>
        <v>young</v>
      </c>
      <c r="L430" s="9" t="str" cm="1">
        <f t="array" ref="L430">_xlfn.IFS(sales24[[#This Row],[Age]]&lt;30,"young",sales24[[#This Row],[Age]]&gt;=50,"senior",sales24[[#This Row],[Age]]&gt;=30,"adult")</f>
        <v>senior</v>
      </c>
      <c r="M430" s="12" cm="1">
        <f t="array" ref="M430">_xlfn.IFS(sales24[[#This Row],[Product Category]]="Beauty",1,sales24[[#This Row],[Product Category]]="Clothing",2,sales24[[#This Row],[Product Category]]="Electronics",3)</f>
        <v>3</v>
      </c>
    </row>
    <row r="431" spans="1:13" x14ac:dyDescent="0.35">
      <c r="A431">
        <v>430</v>
      </c>
      <c r="B431" s="10">
        <v>45145</v>
      </c>
      <c r="C431" s="8" t="s">
        <v>442</v>
      </c>
      <c r="D431" s="11" t="s">
        <v>12</v>
      </c>
      <c r="E431" s="12">
        <v>43</v>
      </c>
      <c r="F431" s="11" t="s">
        <v>15</v>
      </c>
      <c r="G431" s="12">
        <v>3</v>
      </c>
      <c r="H431" s="9">
        <v>300</v>
      </c>
      <c r="I431" s="9">
        <f>sales24[[#This Row],[Quantity]]*sales24[[#This Row],[Price per Unit]]</f>
        <v>900</v>
      </c>
      <c r="J431" s="9">
        <f>sales24[[#This Row],[Total_Sales]]*$U$4</f>
        <v>13.5</v>
      </c>
      <c r="K431" s="9" t="str">
        <f>IF(sales24[[#This Row],[Age]]&gt;30,"young","adult")</f>
        <v>young</v>
      </c>
      <c r="L431" s="9" t="str" cm="1">
        <f t="array" ref="L431">_xlfn.IFS(sales24[[#This Row],[Age]]&lt;30,"young",sales24[[#This Row],[Age]]&gt;=50,"senior",sales24[[#This Row],[Age]]&gt;=30,"adult")</f>
        <v>adult</v>
      </c>
      <c r="M431" s="12" cm="1">
        <f t="array" ref="M431">_xlfn.IFS(sales24[[#This Row],[Product Category]]="Beauty",1,sales24[[#This Row],[Product Category]]="Clothing",2,sales24[[#This Row],[Product Category]]="Electronics",3)</f>
        <v>3</v>
      </c>
    </row>
    <row r="432" spans="1:13" x14ac:dyDescent="0.35">
      <c r="A432">
        <v>431</v>
      </c>
      <c r="B432" s="10">
        <v>45214</v>
      </c>
      <c r="C432" s="8" t="s">
        <v>443</v>
      </c>
      <c r="D432" s="11" t="s">
        <v>9</v>
      </c>
      <c r="E432" s="12">
        <v>63</v>
      </c>
      <c r="F432" s="11" t="s">
        <v>15</v>
      </c>
      <c r="G432" s="12">
        <v>4</v>
      </c>
      <c r="H432" s="9">
        <v>300</v>
      </c>
      <c r="I432" s="9">
        <f>sales24[[#This Row],[Quantity]]*sales24[[#This Row],[Price per Unit]]</f>
        <v>1200</v>
      </c>
      <c r="J432" s="9">
        <f>sales24[[#This Row],[Total_Sales]]*$U$4</f>
        <v>18</v>
      </c>
      <c r="K432" s="9" t="str">
        <f>IF(sales24[[#This Row],[Age]]&gt;30,"young","adult")</f>
        <v>young</v>
      </c>
      <c r="L432" s="9" t="str" cm="1">
        <f t="array" ref="L432">_xlfn.IFS(sales24[[#This Row],[Age]]&lt;30,"young",sales24[[#This Row],[Age]]&gt;=50,"senior",sales24[[#This Row],[Age]]&gt;=30,"adult")</f>
        <v>senior</v>
      </c>
      <c r="M432" s="12" cm="1">
        <f t="array" ref="M432">_xlfn.IFS(sales24[[#This Row],[Product Category]]="Beauty",1,sales24[[#This Row],[Product Category]]="Clothing",2,sales24[[#This Row],[Product Category]]="Electronics",3)</f>
        <v>3</v>
      </c>
    </row>
    <row r="433" spans="1:13" x14ac:dyDescent="0.35">
      <c r="A433">
        <v>432</v>
      </c>
      <c r="B433" s="10">
        <v>44931</v>
      </c>
      <c r="C433" s="8" t="s">
        <v>444</v>
      </c>
      <c r="D433" s="11" t="s">
        <v>12</v>
      </c>
      <c r="E433" s="12">
        <v>60</v>
      </c>
      <c r="F433" s="11" t="s">
        <v>15</v>
      </c>
      <c r="G433" s="12">
        <v>2</v>
      </c>
      <c r="H433" s="9">
        <v>500</v>
      </c>
      <c r="I433" s="9">
        <f>sales24[[#This Row],[Quantity]]*sales24[[#This Row],[Price per Unit]]</f>
        <v>1000</v>
      </c>
      <c r="J433" s="9">
        <f>sales24[[#This Row],[Total_Sales]]*$U$4</f>
        <v>15</v>
      </c>
      <c r="K433" s="9" t="str">
        <f>IF(sales24[[#This Row],[Age]]&gt;30,"young","adult")</f>
        <v>young</v>
      </c>
      <c r="L433" s="9" t="str" cm="1">
        <f t="array" ref="L433">_xlfn.IFS(sales24[[#This Row],[Age]]&lt;30,"young",sales24[[#This Row],[Age]]&gt;=50,"senior",sales24[[#This Row],[Age]]&gt;=30,"adult")</f>
        <v>senior</v>
      </c>
      <c r="M433" s="12" cm="1">
        <f t="array" ref="M433">_xlfn.IFS(sales24[[#This Row],[Product Category]]="Beauty",1,sales24[[#This Row],[Product Category]]="Clothing",2,sales24[[#This Row],[Product Category]]="Electronics",3)</f>
        <v>3</v>
      </c>
    </row>
    <row r="434" spans="1:13" x14ac:dyDescent="0.35">
      <c r="A434">
        <v>433</v>
      </c>
      <c r="B434" s="10">
        <v>44984</v>
      </c>
      <c r="C434" s="8" t="s">
        <v>445</v>
      </c>
      <c r="D434" s="11" t="s">
        <v>9</v>
      </c>
      <c r="E434" s="12">
        <v>29</v>
      </c>
      <c r="F434" s="11" t="s">
        <v>10</v>
      </c>
      <c r="G434" s="12">
        <v>4</v>
      </c>
      <c r="H434" s="9">
        <v>50</v>
      </c>
      <c r="I434" s="9">
        <f>sales24[[#This Row],[Quantity]]*sales24[[#This Row],[Price per Unit]]</f>
        <v>200</v>
      </c>
      <c r="J434" s="9">
        <f>sales24[[#This Row],[Total_Sales]]*$U$4</f>
        <v>3</v>
      </c>
      <c r="K434" s="9" t="str">
        <f>IF(sales24[[#This Row],[Age]]&gt;30,"young","adult")</f>
        <v>adult</v>
      </c>
      <c r="L434" s="9" t="str" cm="1">
        <f t="array" ref="L434">_xlfn.IFS(sales24[[#This Row],[Age]]&lt;30,"young",sales24[[#This Row],[Age]]&gt;=50,"senior",sales24[[#This Row],[Age]]&gt;=30,"adult")</f>
        <v>young</v>
      </c>
      <c r="M434" s="12" cm="1">
        <f t="array" ref="M434">_xlfn.IFS(sales24[[#This Row],[Product Category]]="Beauty",1,sales24[[#This Row],[Product Category]]="Clothing",2,sales24[[#This Row],[Product Category]]="Electronics",3)</f>
        <v>1</v>
      </c>
    </row>
    <row r="435" spans="1:13" x14ac:dyDescent="0.35">
      <c r="A435">
        <v>434</v>
      </c>
      <c r="B435" s="10">
        <v>44965</v>
      </c>
      <c r="C435" s="8" t="s">
        <v>446</v>
      </c>
      <c r="D435" s="11" t="s">
        <v>12</v>
      </c>
      <c r="E435" s="12">
        <v>43</v>
      </c>
      <c r="F435" s="11" t="s">
        <v>15</v>
      </c>
      <c r="G435" s="12">
        <v>2</v>
      </c>
      <c r="H435" s="9">
        <v>25</v>
      </c>
      <c r="I435" s="9">
        <f>sales24[[#This Row],[Quantity]]*sales24[[#This Row],[Price per Unit]]</f>
        <v>50</v>
      </c>
      <c r="J435" s="9">
        <f>sales24[[#This Row],[Total_Sales]]*$U$4</f>
        <v>0.75</v>
      </c>
      <c r="K435" s="9" t="str">
        <f>IF(sales24[[#This Row],[Age]]&gt;30,"young","adult")</f>
        <v>young</v>
      </c>
      <c r="L435" s="9" t="str" cm="1">
        <f t="array" ref="L435">_xlfn.IFS(sales24[[#This Row],[Age]]&lt;30,"young",sales24[[#This Row],[Age]]&gt;=50,"senior",sales24[[#This Row],[Age]]&gt;=30,"adult")</f>
        <v>adult</v>
      </c>
      <c r="M435" s="12" cm="1">
        <f t="array" ref="M435">_xlfn.IFS(sales24[[#This Row],[Product Category]]="Beauty",1,sales24[[#This Row],[Product Category]]="Clothing",2,sales24[[#This Row],[Product Category]]="Electronics",3)</f>
        <v>3</v>
      </c>
    </row>
    <row r="436" spans="1:13" x14ac:dyDescent="0.35">
      <c r="A436">
        <v>435</v>
      </c>
      <c r="B436" s="10">
        <v>45280</v>
      </c>
      <c r="C436" s="8" t="s">
        <v>447</v>
      </c>
      <c r="D436" s="11" t="s">
        <v>12</v>
      </c>
      <c r="E436" s="12">
        <v>30</v>
      </c>
      <c r="F436" s="11" t="s">
        <v>10</v>
      </c>
      <c r="G436" s="12">
        <v>3</v>
      </c>
      <c r="H436" s="9">
        <v>300</v>
      </c>
      <c r="I436" s="9">
        <f>sales24[[#This Row],[Quantity]]*sales24[[#This Row],[Price per Unit]]</f>
        <v>900</v>
      </c>
      <c r="J436" s="9">
        <f>sales24[[#This Row],[Total_Sales]]*$U$4</f>
        <v>13.5</v>
      </c>
      <c r="K436" s="9" t="str">
        <f>IF(sales24[[#This Row],[Age]]&gt;30,"young","adult")</f>
        <v>adult</v>
      </c>
      <c r="L436" s="9" t="str" cm="1">
        <f t="array" ref="L436">_xlfn.IFS(sales24[[#This Row],[Age]]&lt;30,"young",sales24[[#This Row],[Age]]&gt;=50,"senior",sales24[[#This Row],[Age]]&gt;=30,"adult")</f>
        <v>adult</v>
      </c>
      <c r="M436" s="12" cm="1">
        <f t="array" ref="M436">_xlfn.IFS(sales24[[#This Row],[Product Category]]="Beauty",1,sales24[[#This Row],[Product Category]]="Clothing",2,sales24[[#This Row],[Product Category]]="Electronics",3)</f>
        <v>1</v>
      </c>
    </row>
    <row r="437" spans="1:13" x14ac:dyDescent="0.35">
      <c r="A437">
        <v>436</v>
      </c>
      <c r="B437" s="10">
        <v>45003</v>
      </c>
      <c r="C437" s="8" t="s">
        <v>448</v>
      </c>
      <c r="D437" s="11" t="s">
        <v>12</v>
      </c>
      <c r="E437" s="12">
        <v>57</v>
      </c>
      <c r="F437" s="11" t="s">
        <v>13</v>
      </c>
      <c r="G437" s="12">
        <v>4</v>
      </c>
      <c r="H437" s="9">
        <v>30</v>
      </c>
      <c r="I437" s="9">
        <f>sales24[[#This Row],[Quantity]]*sales24[[#This Row],[Price per Unit]]</f>
        <v>120</v>
      </c>
      <c r="J437" s="9">
        <f>sales24[[#This Row],[Total_Sales]]*$U$4</f>
        <v>1.7999999999999998</v>
      </c>
      <c r="K437" s="9" t="str">
        <f>IF(sales24[[#This Row],[Age]]&gt;30,"young","adult")</f>
        <v>young</v>
      </c>
      <c r="L437" s="9" t="str" cm="1">
        <f t="array" ref="L437">_xlfn.IFS(sales24[[#This Row],[Age]]&lt;30,"young",sales24[[#This Row],[Age]]&gt;=50,"senior",sales24[[#This Row],[Age]]&gt;=30,"adult")</f>
        <v>senior</v>
      </c>
      <c r="M437" s="12" cm="1">
        <f t="array" ref="M437">_xlfn.IFS(sales24[[#This Row],[Product Category]]="Beauty",1,sales24[[#This Row],[Product Category]]="Clothing",2,sales24[[#This Row],[Product Category]]="Electronics",3)</f>
        <v>2</v>
      </c>
    </row>
    <row r="438" spans="1:13" x14ac:dyDescent="0.35">
      <c r="A438">
        <v>437</v>
      </c>
      <c r="B438" s="10">
        <v>45206</v>
      </c>
      <c r="C438" s="8" t="s">
        <v>449</v>
      </c>
      <c r="D438" s="11" t="s">
        <v>12</v>
      </c>
      <c r="E438" s="12">
        <v>35</v>
      </c>
      <c r="F438" s="11" t="s">
        <v>15</v>
      </c>
      <c r="G438" s="12">
        <v>4</v>
      </c>
      <c r="H438" s="9">
        <v>300</v>
      </c>
      <c r="I438" s="9">
        <f>sales24[[#This Row],[Quantity]]*sales24[[#This Row],[Price per Unit]]</f>
        <v>1200</v>
      </c>
      <c r="J438" s="9">
        <f>sales24[[#This Row],[Total_Sales]]*$U$4</f>
        <v>18</v>
      </c>
      <c r="K438" s="9" t="str">
        <f>IF(sales24[[#This Row],[Age]]&gt;30,"young","adult")</f>
        <v>young</v>
      </c>
      <c r="L438" s="9" t="str" cm="1">
        <f t="array" ref="L438">_xlfn.IFS(sales24[[#This Row],[Age]]&lt;30,"young",sales24[[#This Row],[Age]]&gt;=50,"senior",sales24[[#This Row],[Age]]&gt;=30,"adult")</f>
        <v>adult</v>
      </c>
      <c r="M438" s="12" cm="1">
        <f t="array" ref="M438">_xlfn.IFS(sales24[[#This Row],[Product Category]]="Beauty",1,sales24[[#This Row],[Product Category]]="Clothing",2,sales24[[#This Row],[Product Category]]="Electronics",3)</f>
        <v>3</v>
      </c>
    </row>
    <row r="439" spans="1:13" x14ac:dyDescent="0.35">
      <c r="A439">
        <v>438</v>
      </c>
      <c r="B439" s="10">
        <v>44945</v>
      </c>
      <c r="C439" s="8" t="s">
        <v>450</v>
      </c>
      <c r="D439" s="11" t="s">
        <v>12</v>
      </c>
      <c r="E439" s="12">
        <v>42</v>
      </c>
      <c r="F439" s="11" t="s">
        <v>13</v>
      </c>
      <c r="G439" s="12">
        <v>1</v>
      </c>
      <c r="H439" s="9">
        <v>30</v>
      </c>
      <c r="I439" s="9">
        <f>sales24[[#This Row],[Quantity]]*sales24[[#This Row],[Price per Unit]]</f>
        <v>30</v>
      </c>
      <c r="J439" s="9">
        <f>sales24[[#This Row],[Total_Sales]]*$U$4</f>
        <v>0.44999999999999996</v>
      </c>
      <c r="K439" s="9" t="str">
        <f>IF(sales24[[#This Row],[Age]]&gt;30,"young","adult")</f>
        <v>young</v>
      </c>
      <c r="L439" s="9" t="str" cm="1">
        <f t="array" ref="L439">_xlfn.IFS(sales24[[#This Row],[Age]]&lt;30,"young",sales24[[#This Row],[Age]]&gt;=50,"senior",sales24[[#This Row],[Age]]&gt;=30,"adult")</f>
        <v>adult</v>
      </c>
      <c r="M439" s="12" cm="1">
        <f t="array" ref="M439">_xlfn.IFS(sales24[[#This Row],[Product Category]]="Beauty",1,sales24[[#This Row],[Product Category]]="Clothing",2,sales24[[#This Row],[Product Category]]="Electronics",3)</f>
        <v>2</v>
      </c>
    </row>
    <row r="440" spans="1:13" x14ac:dyDescent="0.35">
      <c r="A440">
        <v>439</v>
      </c>
      <c r="B440" s="10">
        <v>45116</v>
      </c>
      <c r="C440" s="8" t="s">
        <v>451</v>
      </c>
      <c r="D440" s="11" t="s">
        <v>9</v>
      </c>
      <c r="E440" s="12">
        <v>50</v>
      </c>
      <c r="F440" s="11" t="s">
        <v>13</v>
      </c>
      <c r="G440" s="12">
        <v>3</v>
      </c>
      <c r="H440" s="9">
        <v>25</v>
      </c>
      <c r="I440" s="9">
        <f>sales24[[#This Row],[Quantity]]*sales24[[#This Row],[Price per Unit]]</f>
        <v>75</v>
      </c>
      <c r="J440" s="9">
        <f>sales24[[#This Row],[Total_Sales]]*$U$4</f>
        <v>1.125</v>
      </c>
      <c r="K440" s="9" t="str">
        <f>IF(sales24[[#This Row],[Age]]&gt;30,"young","adult")</f>
        <v>young</v>
      </c>
      <c r="L440" s="9" t="str" cm="1">
        <f t="array" ref="L440">_xlfn.IFS(sales24[[#This Row],[Age]]&lt;30,"young",sales24[[#This Row],[Age]]&gt;=50,"senior",sales24[[#This Row],[Age]]&gt;=30,"adult")</f>
        <v>senior</v>
      </c>
      <c r="M440" s="12" cm="1">
        <f t="array" ref="M440">_xlfn.IFS(sales24[[#This Row],[Product Category]]="Beauty",1,sales24[[#This Row],[Product Category]]="Clothing",2,sales24[[#This Row],[Product Category]]="Electronics",3)</f>
        <v>2</v>
      </c>
    </row>
    <row r="441" spans="1:13" x14ac:dyDescent="0.35">
      <c r="A441">
        <v>440</v>
      </c>
      <c r="B441" s="10">
        <v>45225</v>
      </c>
      <c r="C441" s="8" t="s">
        <v>452</v>
      </c>
      <c r="D441" s="11" t="s">
        <v>9</v>
      </c>
      <c r="E441" s="12">
        <v>64</v>
      </c>
      <c r="F441" s="11" t="s">
        <v>13</v>
      </c>
      <c r="G441" s="12">
        <v>2</v>
      </c>
      <c r="H441" s="9">
        <v>300</v>
      </c>
      <c r="I441" s="9">
        <f>sales24[[#This Row],[Quantity]]*sales24[[#This Row],[Price per Unit]]</f>
        <v>600</v>
      </c>
      <c r="J441" s="9">
        <f>sales24[[#This Row],[Total_Sales]]*$U$4</f>
        <v>9</v>
      </c>
      <c r="K441" s="9" t="str">
        <f>IF(sales24[[#This Row],[Age]]&gt;30,"young","adult")</f>
        <v>young</v>
      </c>
      <c r="L441" s="9" t="str" cm="1">
        <f t="array" ref="L441">_xlfn.IFS(sales24[[#This Row],[Age]]&lt;30,"young",sales24[[#This Row],[Age]]&gt;=50,"senior",sales24[[#This Row],[Age]]&gt;=30,"adult")</f>
        <v>senior</v>
      </c>
      <c r="M441" s="12" cm="1">
        <f t="array" ref="M441">_xlfn.IFS(sales24[[#This Row],[Product Category]]="Beauty",1,sales24[[#This Row],[Product Category]]="Clothing",2,sales24[[#This Row],[Product Category]]="Electronics",3)</f>
        <v>2</v>
      </c>
    </row>
    <row r="442" spans="1:13" x14ac:dyDescent="0.35">
      <c r="A442">
        <v>441</v>
      </c>
      <c r="B442" s="10">
        <v>45209</v>
      </c>
      <c r="C442" s="8" t="s">
        <v>453</v>
      </c>
      <c r="D442" s="11" t="s">
        <v>9</v>
      </c>
      <c r="E442" s="12">
        <v>57</v>
      </c>
      <c r="F442" s="11" t="s">
        <v>10</v>
      </c>
      <c r="G442" s="12">
        <v>4</v>
      </c>
      <c r="H442" s="9">
        <v>300</v>
      </c>
      <c r="I442" s="9">
        <f>sales24[[#This Row],[Quantity]]*sales24[[#This Row],[Price per Unit]]</f>
        <v>1200</v>
      </c>
      <c r="J442" s="9">
        <f>sales24[[#This Row],[Total_Sales]]*$U$4</f>
        <v>18</v>
      </c>
      <c r="K442" s="9" t="str">
        <f>IF(sales24[[#This Row],[Age]]&gt;30,"young","adult")</f>
        <v>young</v>
      </c>
      <c r="L442" s="9" t="str" cm="1">
        <f t="array" ref="L442">_xlfn.IFS(sales24[[#This Row],[Age]]&lt;30,"young",sales24[[#This Row],[Age]]&gt;=50,"senior",sales24[[#This Row],[Age]]&gt;=30,"adult")</f>
        <v>senior</v>
      </c>
      <c r="M442" s="12" cm="1">
        <f t="array" ref="M442">_xlfn.IFS(sales24[[#This Row],[Product Category]]="Beauty",1,sales24[[#This Row],[Product Category]]="Clothing",2,sales24[[#This Row],[Product Category]]="Electronics",3)</f>
        <v>1</v>
      </c>
    </row>
    <row r="443" spans="1:13" x14ac:dyDescent="0.35">
      <c r="A443">
        <v>442</v>
      </c>
      <c r="B443" s="10">
        <v>45002</v>
      </c>
      <c r="C443" s="8" t="s">
        <v>454</v>
      </c>
      <c r="D443" s="11" t="s">
        <v>12</v>
      </c>
      <c r="E443" s="12">
        <v>60</v>
      </c>
      <c r="F443" s="11" t="s">
        <v>13</v>
      </c>
      <c r="G443" s="12">
        <v>4</v>
      </c>
      <c r="H443" s="9">
        <v>25</v>
      </c>
      <c r="I443" s="9">
        <f>sales24[[#This Row],[Quantity]]*sales24[[#This Row],[Price per Unit]]</f>
        <v>100</v>
      </c>
      <c r="J443" s="9">
        <f>sales24[[#This Row],[Total_Sales]]*$U$4</f>
        <v>1.5</v>
      </c>
      <c r="K443" s="9" t="str">
        <f>IF(sales24[[#This Row],[Age]]&gt;30,"young","adult")</f>
        <v>young</v>
      </c>
      <c r="L443" s="9" t="str" cm="1">
        <f t="array" ref="L443">_xlfn.IFS(sales24[[#This Row],[Age]]&lt;30,"young",sales24[[#This Row],[Age]]&gt;=50,"senior",sales24[[#This Row],[Age]]&gt;=30,"adult")</f>
        <v>senior</v>
      </c>
      <c r="M443" s="12" cm="1">
        <f t="array" ref="M443">_xlfn.IFS(sales24[[#This Row],[Product Category]]="Beauty",1,sales24[[#This Row],[Product Category]]="Clothing",2,sales24[[#This Row],[Product Category]]="Electronics",3)</f>
        <v>2</v>
      </c>
    </row>
    <row r="444" spans="1:13" x14ac:dyDescent="0.35">
      <c r="A444">
        <v>443</v>
      </c>
      <c r="B444" s="10">
        <v>45147</v>
      </c>
      <c r="C444" s="8" t="s">
        <v>455</v>
      </c>
      <c r="D444" s="11" t="s">
        <v>9</v>
      </c>
      <c r="E444" s="12">
        <v>29</v>
      </c>
      <c r="F444" s="11" t="s">
        <v>13</v>
      </c>
      <c r="G444" s="12">
        <v>2</v>
      </c>
      <c r="H444" s="9">
        <v>300</v>
      </c>
      <c r="I444" s="9">
        <f>sales24[[#This Row],[Quantity]]*sales24[[#This Row],[Price per Unit]]</f>
        <v>600</v>
      </c>
      <c r="J444" s="9">
        <f>sales24[[#This Row],[Total_Sales]]*$U$4</f>
        <v>9</v>
      </c>
      <c r="K444" s="9" t="str">
        <f>IF(sales24[[#This Row],[Age]]&gt;30,"young","adult")</f>
        <v>adult</v>
      </c>
      <c r="L444" s="9" t="str" cm="1">
        <f t="array" ref="L444">_xlfn.IFS(sales24[[#This Row],[Age]]&lt;30,"young",sales24[[#This Row],[Age]]&gt;=50,"senior",sales24[[#This Row],[Age]]&gt;=30,"adult")</f>
        <v>young</v>
      </c>
      <c r="M444" s="12" cm="1">
        <f t="array" ref="M444">_xlfn.IFS(sales24[[#This Row],[Product Category]]="Beauty",1,sales24[[#This Row],[Product Category]]="Clothing",2,sales24[[#This Row],[Product Category]]="Electronics",3)</f>
        <v>2</v>
      </c>
    </row>
    <row r="445" spans="1:13" x14ac:dyDescent="0.35">
      <c r="A445">
        <v>444</v>
      </c>
      <c r="B445" s="10">
        <v>44992</v>
      </c>
      <c r="C445" s="8" t="s">
        <v>456</v>
      </c>
      <c r="D445" s="11" t="s">
        <v>12</v>
      </c>
      <c r="E445" s="12">
        <v>61</v>
      </c>
      <c r="F445" s="11" t="s">
        <v>13</v>
      </c>
      <c r="G445" s="12">
        <v>3</v>
      </c>
      <c r="H445" s="9">
        <v>30</v>
      </c>
      <c r="I445" s="9">
        <f>sales24[[#This Row],[Quantity]]*sales24[[#This Row],[Price per Unit]]</f>
        <v>90</v>
      </c>
      <c r="J445" s="9">
        <f>sales24[[#This Row],[Total_Sales]]*$U$4</f>
        <v>1.3499999999999999</v>
      </c>
      <c r="K445" s="9" t="str">
        <f>IF(sales24[[#This Row],[Age]]&gt;30,"young","adult")</f>
        <v>young</v>
      </c>
      <c r="L445" s="9" t="str" cm="1">
        <f t="array" ref="L445">_xlfn.IFS(sales24[[#This Row],[Age]]&lt;30,"young",sales24[[#This Row],[Age]]&gt;=50,"senior",sales24[[#This Row],[Age]]&gt;=30,"adult")</f>
        <v>senior</v>
      </c>
      <c r="M445" s="12" cm="1">
        <f t="array" ref="M445">_xlfn.IFS(sales24[[#This Row],[Product Category]]="Beauty",1,sales24[[#This Row],[Product Category]]="Clothing",2,sales24[[#This Row],[Product Category]]="Electronics",3)</f>
        <v>2</v>
      </c>
    </row>
    <row r="446" spans="1:13" x14ac:dyDescent="0.35">
      <c r="A446">
        <v>445</v>
      </c>
      <c r="B446" s="10">
        <v>44948</v>
      </c>
      <c r="C446" s="8" t="s">
        <v>457</v>
      </c>
      <c r="D446" s="11" t="s">
        <v>12</v>
      </c>
      <c r="E446" s="12">
        <v>53</v>
      </c>
      <c r="F446" s="11" t="s">
        <v>15</v>
      </c>
      <c r="G446" s="12">
        <v>1</v>
      </c>
      <c r="H446" s="9">
        <v>300</v>
      </c>
      <c r="I446" s="9">
        <f>sales24[[#This Row],[Quantity]]*sales24[[#This Row],[Price per Unit]]</f>
        <v>300</v>
      </c>
      <c r="J446" s="9">
        <f>sales24[[#This Row],[Total_Sales]]*$U$4</f>
        <v>4.5</v>
      </c>
      <c r="K446" s="9" t="str">
        <f>IF(sales24[[#This Row],[Age]]&gt;30,"young","adult")</f>
        <v>young</v>
      </c>
      <c r="L446" s="9" t="str" cm="1">
        <f t="array" ref="L446">_xlfn.IFS(sales24[[#This Row],[Age]]&lt;30,"young",sales24[[#This Row],[Age]]&gt;=50,"senior",sales24[[#This Row],[Age]]&gt;=30,"adult")</f>
        <v>senior</v>
      </c>
      <c r="M446" s="12" cm="1">
        <f t="array" ref="M446">_xlfn.IFS(sales24[[#This Row],[Product Category]]="Beauty",1,sales24[[#This Row],[Product Category]]="Clothing",2,sales24[[#This Row],[Product Category]]="Electronics",3)</f>
        <v>3</v>
      </c>
    </row>
    <row r="447" spans="1:13" x14ac:dyDescent="0.35">
      <c r="A447">
        <v>446</v>
      </c>
      <c r="B447" s="10">
        <v>45084</v>
      </c>
      <c r="C447" s="8" t="s">
        <v>458</v>
      </c>
      <c r="D447" s="11" t="s">
        <v>9</v>
      </c>
      <c r="E447" s="12">
        <v>21</v>
      </c>
      <c r="F447" s="11" t="s">
        <v>15</v>
      </c>
      <c r="G447" s="12">
        <v>1</v>
      </c>
      <c r="H447" s="9">
        <v>50</v>
      </c>
      <c r="I447" s="9">
        <f>sales24[[#This Row],[Quantity]]*sales24[[#This Row],[Price per Unit]]</f>
        <v>50</v>
      </c>
      <c r="J447" s="9">
        <f>sales24[[#This Row],[Total_Sales]]*$U$4</f>
        <v>0.75</v>
      </c>
      <c r="K447" s="9" t="str">
        <f>IF(sales24[[#This Row],[Age]]&gt;30,"young","adult")</f>
        <v>adult</v>
      </c>
      <c r="L447" s="9" t="str" cm="1">
        <f t="array" ref="L447">_xlfn.IFS(sales24[[#This Row],[Age]]&lt;30,"young",sales24[[#This Row],[Age]]&gt;=50,"senior",sales24[[#This Row],[Age]]&gt;=30,"adult")</f>
        <v>young</v>
      </c>
      <c r="M447" s="12" cm="1">
        <f t="array" ref="M447">_xlfn.IFS(sales24[[#This Row],[Product Category]]="Beauty",1,sales24[[#This Row],[Product Category]]="Clothing",2,sales24[[#This Row],[Product Category]]="Electronics",3)</f>
        <v>3</v>
      </c>
    </row>
    <row r="448" spans="1:13" x14ac:dyDescent="0.35">
      <c r="A448">
        <v>447</v>
      </c>
      <c r="B448" s="10">
        <v>45113</v>
      </c>
      <c r="C448" s="8" t="s">
        <v>459</v>
      </c>
      <c r="D448" s="11" t="s">
        <v>9</v>
      </c>
      <c r="E448" s="12">
        <v>22</v>
      </c>
      <c r="F448" s="11" t="s">
        <v>10</v>
      </c>
      <c r="G448" s="12">
        <v>4</v>
      </c>
      <c r="H448" s="9">
        <v>500</v>
      </c>
      <c r="I448" s="9">
        <f>sales24[[#This Row],[Quantity]]*sales24[[#This Row],[Price per Unit]]</f>
        <v>2000</v>
      </c>
      <c r="J448" s="9">
        <f>sales24[[#This Row],[Total_Sales]]*$U$4</f>
        <v>30</v>
      </c>
      <c r="K448" s="9" t="str">
        <f>IF(sales24[[#This Row],[Age]]&gt;30,"young","adult")</f>
        <v>adult</v>
      </c>
      <c r="L448" s="9" t="str" cm="1">
        <f t="array" ref="L448">_xlfn.IFS(sales24[[#This Row],[Age]]&lt;30,"young",sales24[[#This Row],[Age]]&gt;=50,"senior",sales24[[#This Row],[Age]]&gt;=30,"adult")</f>
        <v>young</v>
      </c>
      <c r="M448" s="12" cm="1">
        <f t="array" ref="M448">_xlfn.IFS(sales24[[#This Row],[Product Category]]="Beauty",1,sales24[[#This Row],[Product Category]]="Clothing",2,sales24[[#This Row],[Product Category]]="Electronics",3)</f>
        <v>1</v>
      </c>
    </row>
    <row r="449" spans="1:13" x14ac:dyDescent="0.35">
      <c r="A449">
        <v>448</v>
      </c>
      <c r="B449" s="10">
        <v>44947</v>
      </c>
      <c r="C449" s="8" t="s">
        <v>460</v>
      </c>
      <c r="D449" s="11" t="s">
        <v>12</v>
      </c>
      <c r="E449" s="12">
        <v>54</v>
      </c>
      <c r="F449" s="11" t="s">
        <v>10</v>
      </c>
      <c r="G449" s="12">
        <v>2</v>
      </c>
      <c r="H449" s="9">
        <v>30</v>
      </c>
      <c r="I449" s="9">
        <f>sales24[[#This Row],[Quantity]]*sales24[[#This Row],[Price per Unit]]</f>
        <v>60</v>
      </c>
      <c r="J449" s="9">
        <f>sales24[[#This Row],[Total_Sales]]*$U$4</f>
        <v>0.89999999999999991</v>
      </c>
      <c r="K449" s="9" t="str">
        <f>IF(sales24[[#This Row],[Age]]&gt;30,"young","adult")</f>
        <v>young</v>
      </c>
      <c r="L449" s="9" t="str" cm="1">
        <f t="array" ref="L449">_xlfn.IFS(sales24[[#This Row],[Age]]&lt;30,"young",sales24[[#This Row],[Age]]&gt;=50,"senior",sales24[[#This Row],[Age]]&gt;=30,"adult")</f>
        <v>senior</v>
      </c>
      <c r="M449" s="12" cm="1">
        <f t="array" ref="M449">_xlfn.IFS(sales24[[#This Row],[Product Category]]="Beauty",1,sales24[[#This Row],[Product Category]]="Clothing",2,sales24[[#This Row],[Product Category]]="Electronics",3)</f>
        <v>1</v>
      </c>
    </row>
    <row r="450" spans="1:13" x14ac:dyDescent="0.35">
      <c r="A450">
        <v>449</v>
      </c>
      <c r="B450" s="10">
        <v>45110</v>
      </c>
      <c r="C450" s="8" t="s">
        <v>461</v>
      </c>
      <c r="D450" s="11" t="s">
        <v>9</v>
      </c>
      <c r="E450" s="12">
        <v>25</v>
      </c>
      <c r="F450" s="11" t="s">
        <v>15</v>
      </c>
      <c r="G450" s="12">
        <v>4</v>
      </c>
      <c r="H450" s="9">
        <v>50</v>
      </c>
      <c r="I450" s="9">
        <f>sales24[[#This Row],[Quantity]]*sales24[[#This Row],[Price per Unit]]</f>
        <v>200</v>
      </c>
      <c r="J450" s="9">
        <f>sales24[[#This Row],[Total_Sales]]*$U$4</f>
        <v>3</v>
      </c>
      <c r="K450" s="9" t="str">
        <f>IF(sales24[[#This Row],[Age]]&gt;30,"young","adult")</f>
        <v>adult</v>
      </c>
      <c r="L450" s="9" t="str" cm="1">
        <f t="array" ref="L450">_xlfn.IFS(sales24[[#This Row],[Age]]&lt;30,"young",sales24[[#This Row],[Age]]&gt;=50,"senior",sales24[[#This Row],[Age]]&gt;=30,"adult")</f>
        <v>young</v>
      </c>
      <c r="M450" s="12" cm="1">
        <f t="array" ref="M450">_xlfn.IFS(sales24[[#This Row],[Product Category]]="Beauty",1,sales24[[#This Row],[Product Category]]="Clothing",2,sales24[[#This Row],[Product Category]]="Electronics",3)</f>
        <v>3</v>
      </c>
    </row>
    <row r="451" spans="1:13" x14ac:dyDescent="0.35">
      <c r="A451">
        <v>450</v>
      </c>
      <c r="B451" s="10">
        <v>45034</v>
      </c>
      <c r="C451" s="8" t="s">
        <v>462</v>
      </c>
      <c r="D451" s="11" t="s">
        <v>12</v>
      </c>
      <c r="E451" s="12">
        <v>59</v>
      </c>
      <c r="F451" s="11" t="s">
        <v>10</v>
      </c>
      <c r="G451" s="12">
        <v>2</v>
      </c>
      <c r="H451" s="9">
        <v>25</v>
      </c>
      <c r="I451" s="9">
        <f>sales24[[#This Row],[Quantity]]*sales24[[#This Row],[Price per Unit]]</f>
        <v>50</v>
      </c>
      <c r="J451" s="9">
        <f>sales24[[#This Row],[Total_Sales]]*$U$4</f>
        <v>0.75</v>
      </c>
      <c r="K451" s="9" t="str">
        <f>IF(sales24[[#This Row],[Age]]&gt;30,"young","adult")</f>
        <v>young</v>
      </c>
      <c r="L451" s="9" t="str" cm="1">
        <f t="array" ref="L451">_xlfn.IFS(sales24[[#This Row],[Age]]&lt;30,"young",sales24[[#This Row],[Age]]&gt;=50,"senior",sales24[[#This Row],[Age]]&gt;=30,"adult")</f>
        <v>senior</v>
      </c>
      <c r="M451" s="12" cm="1">
        <f t="array" ref="M451">_xlfn.IFS(sales24[[#This Row],[Product Category]]="Beauty",1,sales24[[#This Row],[Product Category]]="Clothing",2,sales24[[#This Row],[Product Category]]="Electronics",3)</f>
        <v>1</v>
      </c>
    </row>
    <row r="452" spans="1:13" x14ac:dyDescent="0.35">
      <c r="A452">
        <v>451</v>
      </c>
      <c r="B452" s="10">
        <v>45276</v>
      </c>
      <c r="C452" s="8" t="s">
        <v>463</v>
      </c>
      <c r="D452" s="11" t="s">
        <v>12</v>
      </c>
      <c r="E452" s="12">
        <v>45</v>
      </c>
      <c r="F452" s="11" t="s">
        <v>15</v>
      </c>
      <c r="G452" s="12">
        <v>1</v>
      </c>
      <c r="H452" s="9">
        <v>30</v>
      </c>
      <c r="I452" s="9">
        <f>sales24[[#This Row],[Quantity]]*sales24[[#This Row],[Price per Unit]]</f>
        <v>30</v>
      </c>
      <c r="J452" s="9">
        <f>sales24[[#This Row],[Total_Sales]]*$U$4</f>
        <v>0.44999999999999996</v>
      </c>
      <c r="K452" s="9" t="str">
        <f>IF(sales24[[#This Row],[Age]]&gt;30,"young","adult")</f>
        <v>young</v>
      </c>
      <c r="L452" s="9" t="str" cm="1">
        <f t="array" ref="L452">_xlfn.IFS(sales24[[#This Row],[Age]]&lt;30,"young",sales24[[#This Row],[Age]]&gt;=50,"senior",sales24[[#This Row],[Age]]&gt;=30,"adult")</f>
        <v>adult</v>
      </c>
      <c r="M452" s="12" cm="1">
        <f t="array" ref="M452">_xlfn.IFS(sales24[[#This Row],[Product Category]]="Beauty",1,sales24[[#This Row],[Product Category]]="Clothing",2,sales24[[#This Row],[Product Category]]="Electronics",3)</f>
        <v>3</v>
      </c>
    </row>
    <row r="453" spans="1:13" x14ac:dyDescent="0.35">
      <c r="A453">
        <v>452</v>
      </c>
      <c r="B453" s="10">
        <v>45054</v>
      </c>
      <c r="C453" s="8" t="s">
        <v>464</v>
      </c>
      <c r="D453" s="11" t="s">
        <v>12</v>
      </c>
      <c r="E453" s="12">
        <v>48</v>
      </c>
      <c r="F453" s="11" t="s">
        <v>13</v>
      </c>
      <c r="G453" s="12">
        <v>3</v>
      </c>
      <c r="H453" s="9">
        <v>500</v>
      </c>
      <c r="I453" s="9">
        <f>sales24[[#This Row],[Quantity]]*sales24[[#This Row],[Price per Unit]]</f>
        <v>1500</v>
      </c>
      <c r="J453" s="9">
        <f>sales24[[#This Row],[Total_Sales]]*$U$4</f>
        <v>22.5</v>
      </c>
      <c r="K453" s="9" t="str">
        <f>IF(sales24[[#This Row],[Age]]&gt;30,"young","adult")</f>
        <v>young</v>
      </c>
      <c r="L453" s="9" t="str" cm="1">
        <f t="array" ref="L453">_xlfn.IFS(sales24[[#This Row],[Age]]&lt;30,"young",sales24[[#This Row],[Age]]&gt;=50,"senior",sales24[[#This Row],[Age]]&gt;=30,"adult")</f>
        <v>adult</v>
      </c>
      <c r="M453" s="12" cm="1">
        <f t="array" ref="M453">_xlfn.IFS(sales24[[#This Row],[Product Category]]="Beauty",1,sales24[[#This Row],[Product Category]]="Clothing",2,sales24[[#This Row],[Product Category]]="Electronics",3)</f>
        <v>2</v>
      </c>
    </row>
    <row r="454" spans="1:13" x14ac:dyDescent="0.35">
      <c r="A454">
        <v>453</v>
      </c>
      <c r="B454" s="10">
        <v>45268</v>
      </c>
      <c r="C454" s="8" t="s">
        <v>465</v>
      </c>
      <c r="D454" s="11" t="s">
        <v>12</v>
      </c>
      <c r="E454" s="12">
        <v>26</v>
      </c>
      <c r="F454" s="11" t="s">
        <v>13</v>
      </c>
      <c r="G454" s="12">
        <v>2</v>
      </c>
      <c r="H454" s="9">
        <v>500</v>
      </c>
      <c r="I454" s="9">
        <f>sales24[[#This Row],[Quantity]]*sales24[[#This Row],[Price per Unit]]</f>
        <v>1000</v>
      </c>
      <c r="J454" s="9">
        <f>sales24[[#This Row],[Total_Sales]]*$U$4</f>
        <v>15</v>
      </c>
      <c r="K454" s="9" t="str">
        <f>IF(sales24[[#This Row],[Age]]&gt;30,"young","adult")</f>
        <v>adult</v>
      </c>
      <c r="L454" s="9" t="str" cm="1">
        <f t="array" ref="L454">_xlfn.IFS(sales24[[#This Row],[Age]]&lt;30,"young",sales24[[#This Row],[Age]]&gt;=50,"senior",sales24[[#This Row],[Age]]&gt;=30,"adult")</f>
        <v>young</v>
      </c>
      <c r="M454" s="12" cm="1">
        <f t="array" ref="M454">_xlfn.IFS(sales24[[#This Row],[Product Category]]="Beauty",1,sales24[[#This Row],[Product Category]]="Clothing",2,sales24[[#This Row],[Product Category]]="Electronics",3)</f>
        <v>2</v>
      </c>
    </row>
    <row r="455" spans="1:13" x14ac:dyDescent="0.35">
      <c r="A455">
        <v>454</v>
      </c>
      <c r="B455" s="10">
        <v>44979</v>
      </c>
      <c r="C455" s="8" t="s">
        <v>466</v>
      </c>
      <c r="D455" s="11" t="s">
        <v>12</v>
      </c>
      <c r="E455" s="12">
        <v>46</v>
      </c>
      <c r="F455" s="11" t="s">
        <v>10</v>
      </c>
      <c r="G455" s="12">
        <v>1</v>
      </c>
      <c r="H455" s="9">
        <v>25</v>
      </c>
      <c r="I455" s="9">
        <f>sales24[[#This Row],[Quantity]]*sales24[[#This Row],[Price per Unit]]</f>
        <v>25</v>
      </c>
      <c r="J455" s="9">
        <f>sales24[[#This Row],[Total_Sales]]*$U$4</f>
        <v>0.375</v>
      </c>
      <c r="K455" s="9" t="str">
        <f>IF(sales24[[#This Row],[Age]]&gt;30,"young","adult")</f>
        <v>young</v>
      </c>
      <c r="L455" s="9" t="str" cm="1">
        <f t="array" ref="L455">_xlfn.IFS(sales24[[#This Row],[Age]]&lt;30,"young",sales24[[#This Row],[Age]]&gt;=50,"senior",sales24[[#This Row],[Age]]&gt;=30,"adult")</f>
        <v>adult</v>
      </c>
      <c r="M455" s="12" cm="1">
        <f t="array" ref="M455">_xlfn.IFS(sales24[[#This Row],[Product Category]]="Beauty",1,sales24[[#This Row],[Product Category]]="Clothing",2,sales24[[#This Row],[Product Category]]="Electronics",3)</f>
        <v>1</v>
      </c>
    </row>
    <row r="456" spans="1:13" x14ac:dyDescent="0.35">
      <c r="A456">
        <v>455</v>
      </c>
      <c r="B456" s="10">
        <v>45108</v>
      </c>
      <c r="C456" s="8" t="s">
        <v>467</v>
      </c>
      <c r="D456" s="11" t="s">
        <v>9</v>
      </c>
      <c r="E456" s="12">
        <v>31</v>
      </c>
      <c r="F456" s="11" t="s">
        <v>15</v>
      </c>
      <c r="G456" s="12">
        <v>4</v>
      </c>
      <c r="H456" s="9">
        <v>25</v>
      </c>
      <c r="I456" s="9">
        <f>sales24[[#This Row],[Quantity]]*sales24[[#This Row],[Price per Unit]]</f>
        <v>100</v>
      </c>
      <c r="J456" s="9">
        <f>sales24[[#This Row],[Total_Sales]]*$U$4</f>
        <v>1.5</v>
      </c>
      <c r="K456" s="9" t="str">
        <f>IF(sales24[[#This Row],[Age]]&gt;30,"young","adult")</f>
        <v>young</v>
      </c>
      <c r="L456" s="9" t="str" cm="1">
        <f t="array" ref="L456">_xlfn.IFS(sales24[[#This Row],[Age]]&lt;30,"young",sales24[[#This Row],[Age]]&gt;=50,"senior",sales24[[#This Row],[Age]]&gt;=30,"adult")</f>
        <v>adult</v>
      </c>
      <c r="M456" s="12" cm="1">
        <f t="array" ref="M456">_xlfn.IFS(sales24[[#This Row],[Product Category]]="Beauty",1,sales24[[#This Row],[Product Category]]="Clothing",2,sales24[[#This Row],[Product Category]]="Electronics",3)</f>
        <v>3</v>
      </c>
    </row>
    <row r="457" spans="1:13" x14ac:dyDescent="0.35">
      <c r="A457">
        <v>456</v>
      </c>
      <c r="B457" s="10">
        <v>45213</v>
      </c>
      <c r="C457" s="8" t="s">
        <v>468</v>
      </c>
      <c r="D457" s="11" t="s">
        <v>9</v>
      </c>
      <c r="E457" s="12">
        <v>57</v>
      </c>
      <c r="F457" s="11" t="s">
        <v>15</v>
      </c>
      <c r="G457" s="12">
        <v>2</v>
      </c>
      <c r="H457" s="9">
        <v>30</v>
      </c>
      <c r="I457" s="9">
        <f>sales24[[#This Row],[Quantity]]*sales24[[#This Row],[Price per Unit]]</f>
        <v>60</v>
      </c>
      <c r="J457" s="9">
        <f>sales24[[#This Row],[Total_Sales]]*$U$4</f>
        <v>0.89999999999999991</v>
      </c>
      <c r="K457" s="9" t="str">
        <f>IF(sales24[[#This Row],[Age]]&gt;30,"young","adult")</f>
        <v>young</v>
      </c>
      <c r="L457" s="9" t="str" cm="1">
        <f t="array" ref="L457">_xlfn.IFS(sales24[[#This Row],[Age]]&lt;30,"young",sales24[[#This Row],[Age]]&gt;=50,"senior",sales24[[#This Row],[Age]]&gt;=30,"adult")</f>
        <v>senior</v>
      </c>
      <c r="M457" s="12" cm="1">
        <f t="array" ref="M457">_xlfn.IFS(sales24[[#This Row],[Product Category]]="Beauty",1,sales24[[#This Row],[Product Category]]="Clothing",2,sales24[[#This Row],[Product Category]]="Electronics",3)</f>
        <v>3</v>
      </c>
    </row>
    <row r="458" spans="1:13" x14ac:dyDescent="0.35">
      <c r="A458">
        <v>457</v>
      </c>
      <c r="B458" s="10">
        <v>45135</v>
      </c>
      <c r="C458" s="8" t="s">
        <v>469</v>
      </c>
      <c r="D458" s="11" t="s">
        <v>12</v>
      </c>
      <c r="E458" s="12">
        <v>58</v>
      </c>
      <c r="F458" s="11" t="s">
        <v>10</v>
      </c>
      <c r="G458" s="12">
        <v>3</v>
      </c>
      <c r="H458" s="9">
        <v>300</v>
      </c>
      <c r="I458" s="9">
        <f>sales24[[#This Row],[Quantity]]*sales24[[#This Row],[Price per Unit]]</f>
        <v>900</v>
      </c>
      <c r="J458" s="9">
        <f>sales24[[#This Row],[Total_Sales]]*$U$4</f>
        <v>13.5</v>
      </c>
      <c r="K458" s="9" t="str">
        <f>IF(sales24[[#This Row],[Age]]&gt;30,"young","adult")</f>
        <v>young</v>
      </c>
      <c r="L458" s="9" t="str" cm="1">
        <f t="array" ref="L458">_xlfn.IFS(sales24[[#This Row],[Age]]&lt;30,"young",sales24[[#This Row],[Age]]&gt;=50,"senior",sales24[[#This Row],[Age]]&gt;=30,"adult")</f>
        <v>senior</v>
      </c>
      <c r="M458" s="12" cm="1">
        <f t="array" ref="M458">_xlfn.IFS(sales24[[#This Row],[Product Category]]="Beauty",1,sales24[[#This Row],[Product Category]]="Clothing",2,sales24[[#This Row],[Product Category]]="Electronics",3)</f>
        <v>1</v>
      </c>
    </row>
    <row r="459" spans="1:13" x14ac:dyDescent="0.35">
      <c r="A459">
        <v>458</v>
      </c>
      <c r="B459" s="10">
        <v>45244</v>
      </c>
      <c r="C459" s="8" t="s">
        <v>470</v>
      </c>
      <c r="D459" s="11" t="s">
        <v>12</v>
      </c>
      <c r="E459" s="12">
        <v>39</v>
      </c>
      <c r="F459" s="11" t="s">
        <v>15</v>
      </c>
      <c r="G459" s="12">
        <v>4</v>
      </c>
      <c r="H459" s="9">
        <v>25</v>
      </c>
      <c r="I459" s="9">
        <f>sales24[[#This Row],[Quantity]]*sales24[[#This Row],[Price per Unit]]</f>
        <v>100</v>
      </c>
      <c r="J459" s="9">
        <f>sales24[[#This Row],[Total_Sales]]*$U$4</f>
        <v>1.5</v>
      </c>
      <c r="K459" s="9" t="str">
        <f>IF(sales24[[#This Row],[Age]]&gt;30,"young","adult")</f>
        <v>young</v>
      </c>
      <c r="L459" s="9" t="str" cm="1">
        <f t="array" ref="L459">_xlfn.IFS(sales24[[#This Row],[Age]]&lt;30,"young",sales24[[#This Row],[Age]]&gt;=50,"senior",sales24[[#This Row],[Age]]&gt;=30,"adult")</f>
        <v>adult</v>
      </c>
      <c r="M459" s="12" cm="1">
        <f t="array" ref="M459">_xlfn.IFS(sales24[[#This Row],[Product Category]]="Beauty",1,sales24[[#This Row],[Product Category]]="Clothing",2,sales24[[#This Row],[Product Category]]="Electronics",3)</f>
        <v>3</v>
      </c>
    </row>
    <row r="460" spans="1:13" x14ac:dyDescent="0.35">
      <c r="A460">
        <v>459</v>
      </c>
      <c r="B460" s="10">
        <v>45006</v>
      </c>
      <c r="C460" s="8" t="s">
        <v>471</v>
      </c>
      <c r="D460" s="11" t="s">
        <v>9</v>
      </c>
      <c r="E460" s="12">
        <v>28</v>
      </c>
      <c r="F460" s="11" t="s">
        <v>13</v>
      </c>
      <c r="G460" s="12">
        <v>4</v>
      </c>
      <c r="H460" s="9">
        <v>300</v>
      </c>
      <c r="I460" s="9">
        <f>sales24[[#This Row],[Quantity]]*sales24[[#This Row],[Price per Unit]]</f>
        <v>1200</v>
      </c>
      <c r="J460" s="9">
        <f>sales24[[#This Row],[Total_Sales]]*$U$4</f>
        <v>18</v>
      </c>
      <c r="K460" s="9" t="str">
        <f>IF(sales24[[#This Row],[Age]]&gt;30,"young","adult")</f>
        <v>adult</v>
      </c>
      <c r="L460" s="9" t="str" cm="1">
        <f t="array" ref="L460">_xlfn.IFS(sales24[[#This Row],[Age]]&lt;30,"young",sales24[[#This Row],[Age]]&gt;=50,"senior",sales24[[#This Row],[Age]]&gt;=30,"adult")</f>
        <v>young</v>
      </c>
      <c r="M460" s="12" cm="1">
        <f t="array" ref="M460">_xlfn.IFS(sales24[[#This Row],[Product Category]]="Beauty",1,sales24[[#This Row],[Product Category]]="Clothing",2,sales24[[#This Row],[Product Category]]="Electronics",3)</f>
        <v>2</v>
      </c>
    </row>
    <row r="461" spans="1:13" x14ac:dyDescent="0.35">
      <c r="A461">
        <v>460</v>
      </c>
      <c r="B461" s="10">
        <v>45048</v>
      </c>
      <c r="C461" s="8" t="s">
        <v>472</v>
      </c>
      <c r="D461" s="11" t="s">
        <v>9</v>
      </c>
      <c r="E461" s="12">
        <v>40</v>
      </c>
      <c r="F461" s="11" t="s">
        <v>10</v>
      </c>
      <c r="G461" s="12">
        <v>1</v>
      </c>
      <c r="H461" s="9">
        <v>50</v>
      </c>
      <c r="I461" s="9">
        <f>sales24[[#This Row],[Quantity]]*sales24[[#This Row],[Price per Unit]]</f>
        <v>50</v>
      </c>
      <c r="J461" s="9">
        <f>sales24[[#This Row],[Total_Sales]]*$U$4</f>
        <v>0.75</v>
      </c>
      <c r="K461" s="9" t="str">
        <f>IF(sales24[[#This Row],[Age]]&gt;30,"young","adult")</f>
        <v>young</v>
      </c>
      <c r="L461" s="9" t="str" cm="1">
        <f t="array" ref="L461">_xlfn.IFS(sales24[[#This Row],[Age]]&lt;30,"young",sales24[[#This Row],[Age]]&gt;=50,"senior",sales24[[#This Row],[Age]]&gt;=30,"adult")</f>
        <v>adult</v>
      </c>
      <c r="M461" s="12" cm="1">
        <f t="array" ref="M461">_xlfn.IFS(sales24[[#This Row],[Product Category]]="Beauty",1,sales24[[#This Row],[Product Category]]="Clothing",2,sales24[[#This Row],[Product Category]]="Electronics",3)</f>
        <v>1</v>
      </c>
    </row>
    <row r="462" spans="1:13" x14ac:dyDescent="0.35">
      <c r="A462">
        <v>461</v>
      </c>
      <c r="B462" s="10">
        <v>45010</v>
      </c>
      <c r="C462" s="8" t="s">
        <v>473</v>
      </c>
      <c r="D462" s="11" t="s">
        <v>12</v>
      </c>
      <c r="E462" s="12">
        <v>18</v>
      </c>
      <c r="F462" s="11" t="s">
        <v>10</v>
      </c>
      <c r="G462" s="12">
        <v>2</v>
      </c>
      <c r="H462" s="9">
        <v>500</v>
      </c>
      <c r="I462" s="9">
        <f>sales24[[#This Row],[Quantity]]*sales24[[#This Row],[Price per Unit]]</f>
        <v>1000</v>
      </c>
      <c r="J462" s="9">
        <f>sales24[[#This Row],[Total_Sales]]*$U$4</f>
        <v>15</v>
      </c>
      <c r="K462" s="9" t="str">
        <f>IF(sales24[[#This Row],[Age]]&gt;30,"young","adult")</f>
        <v>adult</v>
      </c>
      <c r="L462" s="9" t="str" cm="1">
        <f t="array" ref="L462">_xlfn.IFS(sales24[[#This Row],[Age]]&lt;30,"young",sales24[[#This Row],[Age]]&gt;=50,"senior",sales24[[#This Row],[Age]]&gt;=30,"adult")</f>
        <v>young</v>
      </c>
      <c r="M462" s="12" cm="1">
        <f t="array" ref="M462">_xlfn.IFS(sales24[[#This Row],[Product Category]]="Beauty",1,sales24[[#This Row],[Product Category]]="Clothing",2,sales24[[#This Row],[Product Category]]="Electronics",3)</f>
        <v>1</v>
      </c>
    </row>
    <row r="463" spans="1:13" x14ac:dyDescent="0.35">
      <c r="A463">
        <v>462</v>
      </c>
      <c r="B463" s="10">
        <v>45017</v>
      </c>
      <c r="C463" s="8" t="s">
        <v>474</v>
      </c>
      <c r="D463" s="11" t="s">
        <v>9</v>
      </c>
      <c r="E463" s="12">
        <v>63</v>
      </c>
      <c r="F463" s="11" t="s">
        <v>15</v>
      </c>
      <c r="G463" s="12">
        <v>4</v>
      </c>
      <c r="H463" s="9">
        <v>300</v>
      </c>
      <c r="I463" s="9">
        <f>sales24[[#This Row],[Quantity]]*sales24[[#This Row],[Price per Unit]]</f>
        <v>1200</v>
      </c>
      <c r="J463" s="9">
        <f>sales24[[#This Row],[Total_Sales]]*$U$4</f>
        <v>18</v>
      </c>
      <c r="K463" s="9" t="str">
        <f>IF(sales24[[#This Row],[Age]]&gt;30,"young","adult")</f>
        <v>young</v>
      </c>
      <c r="L463" s="9" t="str" cm="1">
        <f t="array" ref="L463">_xlfn.IFS(sales24[[#This Row],[Age]]&lt;30,"young",sales24[[#This Row],[Age]]&gt;=50,"senior",sales24[[#This Row],[Age]]&gt;=30,"adult")</f>
        <v>senior</v>
      </c>
      <c r="M463" s="12" cm="1">
        <f t="array" ref="M463">_xlfn.IFS(sales24[[#This Row],[Product Category]]="Beauty",1,sales24[[#This Row],[Product Category]]="Clothing",2,sales24[[#This Row],[Product Category]]="Electronics",3)</f>
        <v>3</v>
      </c>
    </row>
    <row r="464" spans="1:13" x14ac:dyDescent="0.35">
      <c r="A464">
        <v>463</v>
      </c>
      <c r="B464" s="10">
        <v>45138</v>
      </c>
      <c r="C464" s="8" t="s">
        <v>475</v>
      </c>
      <c r="D464" s="11" t="s">
        <v>12</v>
      </c>
      <c r="E464" s="12">
        <v>54</v>
      </c>
      <c r="F464" s="11" t="s">
        <v>10</v>
      </c>
      <c r="G464" s="12">
        <v>3</v>
      </c>
      <c r="H464" s="9">
        <v>500</v>
      </c>
      <c r="I464" s="9">
        <f>sales24[[#This Row],[Quantity]]*sales24[[#This Row],[Price per Unit]]</f>
        <v>1500</v>
      </c>
      <c r="J464" s="9">
        <f>sales24[[#This Row],[Total_Sales]]*$U$4</f>
        <v>22.5</v>
      </c>
      <c r="K464" s="9" t="str">
        <f>IF(sales24[[#This Row],[Age]]&gt;30,"young","adult")</f>
        <v>young</v>
      </c>
      <c r="L464" s="9" t="str" cm="1">
        <f t="array" ref="L464">_xlfn.IFS(sales24[[#This Row],[Age]]&lt;30,"young",sales24[[#This Row],[Age]]&gt;=50,"senior",sales24[[#This Row],[Age]]&gt;=30,"adult")</f>
        <v>senior</v>
      </c>
      <c r="M464" s="12" cm="1">
        <f t="array" ref="M464">_xlfn.IFS(sales24[[#This Row],[Product Category]]="Beauty",1,sales24[[#This Row],[Product Category]]="Clothing",2,sales24[[#This Row],[Product Category]]="Electronics",3)</f>
        <v>1</v>
      </c>
    </row>
    <row r="465" spans="1:13" x14ac:dyDescent="0.35">
      <c r="A465">
        <v>464</v>
      </c>
      <c r="B465" s="10">
        <v>44939</v>
      </c>
      <c r="C465" s="8" t="s">
        <v>476</v>
      </c>
      <c r="D465" s="11" t="s">
        <v>9</v>
      </c>
      <c r="E465" s="12">
        <v>38</v>
      </c>
      <c r="F465" s="11" t="s">
        <v>15</v>
      </c>
      <c r="G465" s="12">
        <v>2</v>
      </c>
      <c r="H465" s="9">
        <v>300</v>
      </c>
      <c r="I465" s="9">
        <f>sales24[[#This Row],[Quantity]]*sales24[[#This Row],[Price per Unit]]</f>
        <v>600</v>
      </c>
      <c r="J465" s="9">
        <f>sales24[[#This Row],[Total_Sales]]*$U$4</f>
        <v>9</v>
      </c>
      <c r="K465" s="9" t="str">
        <f>IF(sales24[[#This Row],[Age]]&gt;30,"young","adult")</f>
        <v>young</v>
      </c>
      <c r="L465" s="9" t="str" cm="1">
        <f t="array" ref="L465">_xlfn.IFS(sales24[[#This Row],[Age]]&lt;30,"young",sales24[[#This Row],[Age]]&gt;=50,"senior",sales24[[#This Row],[Age]]&gt;=30,"adult")</f>
        <v>adult</v>
      </c>
      <c r="M465" s="12" cm="1">
        <f t="array" ref="M465">_xlfn.IFS(sales24[[#This Row],[Product Category]]="Beauty",1,sales24[[#This Row],[Product Category]]="Clothing",2,sales24[[#This Row],[Product Category]]="Electronics",3)</f>
        <v>3</v>
      </c>
    </row>
    <row r="466" spans="1:13" x14ac:dyDescent="0.35">
      <c r="A466">
        <v>465</v>
      </c>
      <c r="B466" s="10">
        <v>45018</v>
      </c>
      <c r="C466" s="8" t="s">
        <v>477</v>
      </c>
      <c r="D466" s="11" t="s">
        <v>12</v>
      </c>
      <c r="E466" s="12">
        <v>43</v>
      </c>
      <c r="F466" s="11" t="s">
        <v>15</v>
      </c>
      <c r="G466" s="12">
        <v>3</v>
      </c>
      <c r="H466" s="9">
        <v>50</v>
      </c>
      <c r="I466" s="9">
        <f>sales24[[#This Row],[Quantity]]*sales24[[#This Row],[Price per Unit]]</f>
        <v>150</v>
      </c>
      <c r="J466" s="9">
        <f>sales24[[#This Row],[Total_Sales]]*$U$4</f>
        <v>2.25</v>
      </c>
      <c r="K466" s="9" t="str">
        <f>IF(sales24[[#This Row],[Age]]&gt;30,"young","adult")</f>
        <v>young</v>
      </c>
      <c r="L466" s="9" t="str" cm="1">
        <f t="array" ref="L466">_xlfn.IFS(sales24[[#This Row],[Age]]&lt;30,"young",sales24[[#This Row],[Age]]&gt;=50,"senior",sales24[[#This Row],[Age]]&gt;=30,"adult")</f>
        <v>adult</v>
      </c>
      <c r="M466" s="12" cm="1">
        <f t="array" ref="M466">_xlfn.IFS(sales24[[#This Row],[Product Category]]="Beauty",1,sales24[[#This Row],[Product Category]]="Clothing",2,sales24[[#This Row],[Product Category]]="Electronics",3)</f>
        <v>3</v>
      </c>
    </row>
    <row r="467" spans="1:13" x14ac:dyDescent="0.35">
      <c r="A467">
        <v>466</v>
      </c>
      <c r="B467" s="10">
        <v>45097</v>
      </c>
      <c r="C467" s="8" t="s">
        <v>478</v>
      </c>
      <c r="D467" s="11" t="s">
        <v>9</v>
      </c>
      <c r="E467" s="12">
        <v>63</v>
      </c>
      <c r="F467" s="11" t="s">
        <v>15</v>
      </c>
      <c r="G467" s="12">
        <v>4</v>
      </c>
      <c r="H467" s="9">
        <v>25</v>
      </c>
      <c r="I467" s="9">
        <f>sales24[[#This Row],[Quantity]]*sales24[[#This Row],[Price per Unit]]</f>
        <v>100</v>
      </c>
      <c r="J467" s="9">
        <f>sales24[[#This Row],[Total_Sales]]*$U$4</f>
        <v>1.5</v>
      </c>
      <c r="K467" s="9" t="str">
        <f>IF(sales24[[#This Row],[Age]]&gt;30,"young","adult")</f>
        <v>young</v>
      </c>
      <c r="L467" s="9" t="str" cm="1">
        <f t="array" ref="L467">_xlfn.IFS(sales24[[#This Row],[Age]]&lt;30,"young",sales24[[#This Row],[Age]]&gt;=50,"senior",sales24[[#This Row],[Age]]&gt;=30,"adult")</f>
        <v>senior</v>
      </c>
      <c r="M467" s="12" cm="1">
        <f t="array" ref="M467">_xlfn.IFS(sales24[[#This Row],[Product Category]]="Beauty",1,sales24[[#This Row],[Product Category]]="Clothing",2,sales24[[#This Row],[Product Category]]="Electronics",3)</f>
        <v>3</v>
      </c>
    </row>
    <row r="468" spans="1:13" x14ac:dyDescent="0.35">
      <c r="A468">
        <v>467</v>
      </c>
      <c r="B468" s="10">
        <v>45137</v>
      </c>
      <c r="C468" s="8" t="s">
        <v>479</v>
      </c>
      <c r="D468" s="11" t="s">
        <v>12</v>
      </c>
      <c r="E468" s="12">
        <v>53</v>
      </c>
      <c r="F468" s="11" t="s">
        <v>15</v>
      </c>
      <c r="G468" s="12">
        <v>3</v>
      </c>
      <c r="H468" s="9">
        <v>50</v>
      </c>
      <c r="I468" s="9">
        <f>sales24[[#This Row],[Quantity]]*sales24[[#This Row],[Price per Unit]]</f>
        <v>150</v>
      </c>
      <c r="J468" s="9">
        <f>sales24[[#This Row],[Total_Sales]]*$U$4</f>
        <v>2.25</v>
      </c>
      <c r="K468" s="9" t="str">
        <f>IF(sales24[[#This Row],[Age]]&gt;30,"young","adult")</f>
        <v>young</v>
      </c>
      <c r="L468" s="9" t="str" cm="1">
        <f t="array" ref="L468">_xlfn.IFS(sales24[[#This Row],[Age]]&lt;30,"young",sales24[[#This Row],[Age]]&gt;=50,"senior",sales24[[#This Row],[Age]]&gt;=30,"adult")</f>
        <v>senior</v>
      </c>
      <c r="M468" s="12" cm="1">
        <f t="array" ref="M468">_xlfn.IFS(sales24[[#This Row],[Product Category]]="Beauty",1,sales24[[#This Row],[Product Category]]="Clothing",2,sales24[[#This Row],[Product Category]]="Electronics",3)</f>
        <v>3</v>
      </c>
    </row>
    <row r="469" spans="1:13" x14ac:dyDescent="0.35">
      <c r="A469">
        <v>468</v>
      </c>
      <c r="B469" s="10">
        <v>45269</v>
      </c>
      <c r="C469" s="8" t="s">
        <v>480</v>
      </c>
      <c r="D469" s="11" t="s">
        <v>9</v>
      </c>
      <c r="E469" s="12">
        <v>40</v>
      </c>
      <c r="F469" s="11" t="s">
        <v>15</v>
      </c>
      <c r="G469" s="12">
        <v>1</v>
      </c>
      <c r="H469" s="9">
        <v>25</v>
      </c>
      <c r="I469" s="9">
        <f>sales24[[#This Row],[Quantity]]*sales24[[#This Row],[Price per Unit]]</f>
        <v>25</v>
      </c>
      <c r="J469" s="9">
        <f>sales24[[#This Row],[Total_Sales]]*$U$4</f>
        <v>0.375</v>
      </c>
      <c r="K469" s="9" t="str">
        <f>IF(sales24[[#This Row],[Age]]&gt;30,"young","adult")</f>
        <v>young</v>
      </c>
      <c r="L469" s="9" t="str" cm="1">
        <f t="array" ref="L469">_xlfn.IFS(sales24[[#This Row],[Age]]&lt;30,"young",sales24[[#This Row],[Age]]&gt;=50,"senior",sales24[[#This Row],[Age]]&gt;=30,"adult")</f>
        <v>adult</v>
      </c>
      <c r="M469" s="12" cm="1">
        <f t="array" ref="M469">_xlfn.IFS(sales24[[#This Row],[Product Category]]="Beauty",1,sales24[[#This Row],[Product Category]]="Clothing",2,sales24[[#This Row],[Product Category]]="Electronics",3)</f>
        <v>3</v>
      </c>
    </row>
    <row r="470" spans="1:13" x14ac:dyDescent="0.35">
      <c r="A470">
        <v>469</v>
      </c>
      <c r="B470" s="10">
        <v>45054</v>
      </c>
      <c r="C470" s="8" t="s">
        <v>481</v>
      </c>
      <c r="D470" s="11" t="s">
        <v>9</v>
      </c>
      <c r="E470" s="12">
        <v>18</v>
      </c>
      <c r="F470" s="11" t="s">
        <v>10</v>
      </c>
      <c r="G470" s="12">
        <v>3</v>
      </c>
      <c r="H470" s="9">
        <v>25</v>
      </c>
      <c r="I470" s="9">
        <f>sales24[[#This Row],[Quantity]]*sales24[[#This Row],[Price per Unit]]</f>
        <v>75</v>
      </c>
      <c r="J470" s="9">
        <f>sales24[[#This Row],[Total_Sales]]*$U$4</f>
        <v>1.125</v>
      </c>
      <c r="K470" s="9" t="str">
        <f>IF(sales24[[#This Row],[Age]]&gt;30,"young","adult")</f>
        <v>adult</v>
      </c>
      <c r="L470" s="9" t="str" cm="1">
        <f t="array" ref="L470">_xlfn.IFS(sales24[[#This Row],[Age]]&lt;30,"young",sales24[[#This Row],[Age]]&gt;=50,"senior",sales24[[#This Row],[Age]]&gt;=30,"adult")</f>
        <v>young</v>
      </c>
      <c r="M470" s="12" cm="1">
        <f t="array" ref="M470">_xlfn.IFS(sales24[[#This Row],[Product Category]]="Beauty",1,sales24[[#This Row],[Product Category]]="Clothing",2,sales24[[#This Row],[Product Category]]="Electronics",3)</f>
        <v>1</v>
      </c>
    </row>
    <row r="471" spans="1:13" x14ac:dyDescent="0.35">
      <c r="A471">
        <v>470</v>
      </c>
      <c r="B471" s="10">
        <v>45063</v>
      </c>
      <c r="C471" s="8" t="s">
        <v>482</v>
      </c>
      <c r="D471" s="11" t="s">
        <v>12</v>
      </c>
      <c r="E471" s="12">
        <v>57</v>
      </c>
      <c r="F471" s="11" t="s">
        <v>13</v>
      </c>
      <c r="G471" s="12">
        <v>2</v>
      </c>
      <c r="H471" s="9">
        <v>500</v>
      </c>
      <c r="I471" s="9">
        <f>sales24[[#This Row],[Quantity]]*sales24[[#This Row],[Price per Unit]]</f>
        <v>1000</v>
      </c>
      <c r="J471" s="9">
        <f>sales24[[#This Row],[Total_Sales]]*$U$4</f>
        <v>15</v>
      </c>
      <c r="K471" s="9" t="str">
        <f>IF(sales24[[#This Row],[Age]]&gt;30,"young","adult")</f>
        <v>young</v>
      </c>
      <c r="L471" s="9" t="str" cm="1">
        <f t="array" ref="L471">_xlfn.IFS(sales24[[#This Row],[Age]]&lt;30,"young",sales24[[#This Row],[Age]]&gt;=50,"senior",sales24[[#This Row],[Age]]&gt;=30,"adult")</f>
        <v>senior</v>
      </c>
      <c r="M471" s="12" cm="1">
        <f t="array" ref="M471">_xlfn.IFS(sales24[[#This Row],[Product Category]]="Beauty",1,sales24[[#This Row],[Product Category]]="Clothing",2,sales24[[#This Row],[Product Category]]="Electronics",3)</f>
        <v>2</v>
      </c>
    </row>
    <row r="472" spans="1:13" x14ac:dyDescent="0.35">
      <c r="A472">
        <v>471</v>
      </c>
      <c r="B472" s="10">
        <v>45008</v>
      </c>
      <c r="C472" s="8" t="s">
        <v>483</v>
      </c>
      <c r="D472" s="11" t="s">
        <v>9</v>
      </c>
      <c r="E472" s="12">
        <v>32</v>
      </c>
      <c r="F472" s="11" t="s">
        <v>13</v>
      </c>
      <c r="G472" s="12">
        <v>3</v>
      </c>
      <c r="H472" s="9">
        <v>50</v>
      </c>
      <c r="I472" s="9">
        <f>sales24[[#This Row],[Quantity]]*sales24[[#This Row],[Price per Unit]]</f>
        <v>150</v>
      </c>
      <c r="J472" s="9">
        <f>sales24[[#This Row],[Total_Sales]]*$U$4</f>
        <v>2.25</v>
      </c>
      <c r="K472" s="9" t="str">
        <f>IF(sales24[[#This Row],[Age]]&gt;30,"young","adult")</f>
        <v>young</v>
      </c>
      <c r="L472" s="9" t="str" cm="1">
        <f t="array" ref="L472">_xlfn.IFS(sales24[[#This Row],[Age]]&lt;30,"young",sales24[[#This Row],[Age]]&gt;=50,"senior",sales24[[#This Row],[Age]]&gt;=30,"adult")</f>
        <v>adult</v>
      </c>
      <c r="M472" s="12" cm="1">
        <f t="array" ref="M472">_xlfn.IFS(sales24[[#This Row],[Product Category]]="Beauty",1,sales24[[#This Row],[Product Category]]="Clothing",2,sales24[[#This Row],[Product Category]]="Electronics",3)</f>
        <v>2</v>
      </c>
    </row>
    <row r="473" spans="1:13" x14ac:dyDescent="0.35">
      <c r="A473">
        <v>472</v>
      </c>
      <c r="B473" s="10">
        <v>45286</v>
      </c>
      <c r="C473" s="8" t="s">
        <v>484</v>
      </c>
      <c r="D473" s="11" t="s">
        <v>12</v>
      </c>
      <c r="E473" s="12">
        <v>38</v>
      </c>
      <c r="F473" s="11" t="s">
        <v>10</v>
      </c>
      <c r="G473" s="12">
        <v>3</v>
      </c>
      <c r="H473" s="9">
        <v>300</v>
      </c>
      <c r="I473" s="9">
        <f>sales24[[#This Row],[Quantity]]*sales24[[#This Row],[Price per Unit]]</f>
        <v>900</v>
      </c>
      <c r="J473" s="9">
        <f>sales24[[#This Row],[Total_Sales]]*$U$4</f>
        <v>13.5</v>
      </c>
      <c r="K473" s="9" t="str">
        <f>IF(sales24[[#This Row],[Age]]&gt;30,"young","adult")</f>
        <v>young</v>
      </c>
      <c r="L473" s="9" t="str" cm="1">
        <f t="array" ref="L473">_xlfn.IFS(sales24[[#This Row],[Age]]&lt;30,"young",sales24[[#This Row],[Age]]&gt;=50,"senior",sales24[[#This Row],[Age]]&gt;=30,"adult")</f>
        <v>adult</v>
      </c>
      <c r="M473" s="12" cm="1">
        <f t="array" ref="M473">_xlfn.IFS(sales24[[#This Row],[Product Category]]="Beauty",1,sales24[[#This Row],[Product Category]]="Clothing",2,sales24[[#This Row],[Product Category]]="Electronics",3)</f>
        <v>1</v>
      </c>
    </row>
    <row r="474" spans="1:13" x14ac:dyDescent="0.35">
      <c r="A474">
        <v>473</v>
      </c>
      <c r="B474" s="10">
        <v>44982</v>
      </c>
      <c r="C474" s="8" t="s">
        <v>485</v>
      </c>
      <c r="D474" s="11" t="s">
        <v>9</v>
      </c>
      <c r="E474" s="12">
        <v>64</v>
      </c>
      <c r="F474" s="11" t="s">
        <v>10</v>
      </c>
      <c r="G474" s="12">
        <v>1</v>
      </c>
      <c r="H474" s="9">
        <v>50</v>
      </c>
      <c r="I474" s="9">
        <f>sales24[[#This Row],[Quantity]]*sales24[[#This Row],[Price per Unit]]</f>
        <v>50</v>
      </c>
      <c r="J474" s="9">
        <f>sales24[[#This Row],[Total_Sales]]*$U$4</f>
        <v>0.75</v>
      </c>
      <c r="K474" s="9" t="str">
        <f>IF(sales24[[#This Row],[Age]]&gt;30,"young","adult")</f>
        <v>young</v>
      </c>
      <c r="L474" s="9" t="str" cm="1">
        <f t="array" ref="L474">_xlfn.IFS(sales24[[#This Row],[Age]]&lt;30,"young",sales24[[#This Row],[Age]]&gt;=50,"senior",sales24[[#This Row],[Age]]&gt;=30,"adult")</f>
        <v>senior</v>
      </c>
      <c r="M474" s="12" cm="1">
        <f t="array" ref="M474">_xlfn.IFS(sales24[[#This Row],[Product Category]]="Beauty",1,sales24[[#This Row],[Product Category]]="Clothing",2,sales24[[#This Row],[Product Category]]="Electronics",3)</f>
        <v>1</v>
      </c>
    </row>
    <row r="475" spans="1:13" x14ac:dyDescent="0.35">
      <c r="A475">
        <v>474</v>
      </c>
      <c r="B475" s="10">
        <v>45122</v>
      </c>
      <c r="C475" s="8" t="s">
        <v>486</v>
      </c>
      <c r="D475" s="11" t="s">
        <v>12</v>
      </c>
      <c r="E475" s="12">
        <v>26</v>
      </c>
      <c r="F475" s="11" t="s">
        <v>13</v>
      </c>
      <c r="G475" s="12">
        <v>3</v>
      </c>
      <c r="H475" s="9">
        <v>500</v>
      </c>
      <c r="I475" s="9">
        <f>sales24[[#This Row],[Quantity]]*sales24[[#This Row],[Price per Unit]]</f>
        <v>1500</v>
      </c>
      <c r="J475" s="9">
        <f>sales24[[#This Row],[Total_Sales]]*$U$4</f>
        <v>22.5</v>
      </c>
      <c r="K475" s="9" t="str">
        <f>IF(sales24[[#This Row],[Age]]&gt;30,"young","adult")</f>
        <v>adult</v>
      </c>
      <c r="L475" s="9" t="str" cm="1">
        <f t="array" ref="L475">_xlfn.IFS(sales24[[#This Row],[Age]]&lt;30,"young",sales24[[#This Row],[Age]]&gt;=50,"senior",sales24[[#This Row],[Age]]&gt;=30,"adult")</f>
        <v>young</v>
      </c>
      <c r="M475" s="12" cm="1">
        <f t="array" ref="M475">_xlfn.IFS(sales24[[#This Row],[Product Category]]="Beauty",1,sales24[[#This Row],[Product Category]]="Clothing",2,sales24[[#This Row],[Product Category]]="Electronics",3)</f>
        <v>2</v>
      </c>
    </row>
    <row r="476" spans="1:13" x14ac:dyDescent="0.35">
      <c r="A476">
        <v>475</v>
      </c>
      <c r="B476" s="10">
        <v>44946</v>
      </c>
      <c r="C476" s="8" t="s">
        <v>487</v>
      </c>
      <c r="D476" s="11" t="s">
        <v>9</v>
      </c>
      <c r="E476" s="12">
        <v>26</v>
      </c>
      <c r="F476" s="11" t="s">
        <v>13</v>
      </c>
      <c r="G476" s="12">
        <v>3</v>
      </c>
      <c r="H476" s="9">
        <v>25</v>
      </c>
      <c r="I476" s="9">
        <f>sales24[[#This Row],[Quantity]]*sales24[[#This Row],[Price per Unit]]</f>
        <v>75</v>
      </c>
      <c r="J476" s="9">
        <f>sales24[[#This Row],[Total_Sales]]*$U$4</f>
        <v>1.125</v>
      </c>
      <c r="K476" s="9" t="str">
        <f>IF(sales24[[#This Row],[Age]]&gt;30,"young","adult")</f>
        <v>adult</v>
      </c>
      <c r="L476" s="9" t="str" cm="1">
        <f t="array" ref="L476">_xlfn.IFS(sales24[[#This Row],[Age]]&lt;30,"young",sales24[[#This Row],[Age]]&gt;=50,"senior",sales24[[#This Row],[Age]]&gt;=30,"adult")</f>
        <v>young</v>
      </c>
      <c r="M476" s="12" cm="1">
        <f t="array" ref="M476">_xlfn.IFS(sales24[[#This Row],[Product Category]]="Beauty",1,sales24[[#This Row],[Product Category]]="Clothing",2,sales24[[#This Row],[Product Category]]="Electronics",3)</f>
        <v>2</v>
      </c>
    </row>
    <row r="477" spans="1:13" x14ac:dyDescent="0.35">
      <c r="A477">
        <v>476</v>
      </c>
      <c r="B477" s="10">
        <v>45167</v>
      </c>
      <c r="C477" s="8" t="s">
        <v>488</v>
      </c>
      <c r="D477" s="11" t="s">
        <v>12</v>
      </c>
      <c r="E477" s="12">
        <v>27</v>
      </c>
      <c r="F477" s="11" t="s">
        <v>13</v>
      </c>
      <c r="G477" s="12">
        <v>4</v>
      </c>
      <c r="H477" s="9">
        <v>500</v>
      </c>
      <c r="I477" s="9">
        <f>sales24[[#This Row],[Quantity]]*sales24[[#This Row],[Price per Unit]]</f>
        <v>2000</v>
      </c>
      <c r="J477" s="9">
        <f>sales24[[#This Row],[Total_Sales]]*$U$4</f>
        <v>30</v>
      </c>
      <c r="K477" s="9" t="str">
        <f>IF(sales24[[#This Row],[Age]]&gt;30,"young","adult")</f>
        <v>adult</v>
      </c>
      <c r="L477" s="9" t="str" cm="1">
        <f t="array" ref="L477">_xlfn.IFS(sales24[[#This Row],[Age]]&lt;30,"young",sales24[[#This Row],[Age]]&gt;=50,"senior",sales24[[#This Row],[Age]]&gt;=30,"adult")</f>
        <v>young</v>
      </c>
      <c r="M477" s="12" cm="1">
        <f t="array" ref="M477">_xlfn.IFS(sales24[[#This Row],[Product Category]]="Beauty",1,sales24[[#This Row],[Product Category]]="Clothing",2,sales24[[#This Row],[Product Category]]="Electronics",3)</f>
        <v>2</v>
      </c>
    </row>
    <row r="478" spans="1:13" x14ac:dyDescent="0.35">
      <c r="A478">
        <v>477</v>
      </c>
      <c r="B478" s="10">
        <v>45040</v>
      </c>
      <c r="C478" s="8" t="s">
        <v>489</v>
      </c>
      <c r="D478" s="11" t="s">
        <v>9</v>
      </c>
      <c r="E478" s="12">
        <v>43</v>
      </c>
      <c r="F478" s="11" t="s">
        <v>13</v>
      </c>
      <c r="G478" s="12">
        <v>4</v>
      </c>
      <c r="H478" s="9">
        <v>30</v>
      </c>
      <c r="I478" s="9">
        <f>sales24[[#This Row],[Quantity]]*sales24[[#This Row],[Price per Unit]]</f>
        <v>120</v>
      </c>
      <c r="J478" s="9">
        <f>sales24[[#This Row],[Total_Sales]]*$U$4</f>
        <v>1.7999999999999998</v>
      </c>
      <c r="K478" s="9" t="str">
        <f>IF(sales24[[#This Row],[Age]]&gt;30,"young","adult")</f>
        <v>young</v>
      </c>
      <c r="L478" s="9" t="str" cm="1">
        <f t="array" ref="L478">_xlfn.IFS(sales24[[#This Row],[Age]]&lt;30,"young",sales24[[#This Row],[Age]]&gt;=50,"senior",sales24[[#This Row],[Age]]&gt;=30,"adult")</f>
        <v>adult</v>
      </c>
      <c r="M478" s="12" cm="1">
        <f t="array" ref="M478">_xlfn.IFS(sales24[[#This Row],[Product Category]]="Beauty",1,sales24[[#This Row],[Product Category]]="Clothing",2,sales24[[#This Row],[Product Category]]="Electronics",3)</f>
        <v>2</v>
      </c>
    </row>
    <row r="479" spans="1:13" x14ac:dyDescent="0.35">
      <c r="A479">
        <v>478</v>
      </c>
      <c r="B479" s="10">
        <v>45029</v>
      </c>
      <c r="C479" s="8" t="s">
        <v>490</v>
      </c>
      <c r="D479" s="11" t="s">
        <v>12</v>
      </c>
      <c r="E479" s="12">
        <v>58</v>
      </c>
      <c r="F479" s="11" t="s">
        <v>13</v>
      </c>
      <c r="G479" s="12">
        <v>2</v>
      </c>
      <c r="H479" s="9">
        <v>30</v>
      </c>
      <c r="I479" s="9">
        <f>sales24[[#This Row],[Quantity]]*sales24[[#This Row],[Price per Unit]]</f>
        <v>60</v>
      </c>
      <c r="J479" s="9">
        <f>sales24[[#This Row],[Total_Sales]]*$U$4</f>
        <v>0.89999999999999991</v>
      </c>
      <c r="K479" s="9" t="str">
        <f>IF(sales24[[#This Row],[Age]]&gt;30,"young","adult")</f>
        <v>young</v>
      </c>
      <c r="L479" s="9" t="str" cm="1">
        <f t="array" ref="L479">_xlfn.IFS(sales24[[#This Row],[Age]]&lt;30,"young",sales24[[#This Row],[Age]]&gt;=50,"senior",sales24[[#This Row],[Age]]&gt;=30,"adult")</f>
        <v>senior</v>
      </c>
      <c r="M479" s="12" cm="1">
        <f t="array" ref="M479">_xlfn.IFS(sales24[[#This Row],[Product Category]]="Beauty",1,sales24[[#This Row],[Product Category]]="Clothing",2,sales24[[#This Row],[Product Category]]="Electronics",3)</f>
        <v>2</v>
      </c>
    </row>
    <row r="480" spans="1:13" x14ac:dyDescent="0.35">
      <c r="A480">
        <v>479</v>
      </c>
      <c r="B480" s="10">
        <v>45162</v>
      </c>
      <c r="C480" s="8" t="s">
        <v>491</v>
      </c>
      <c r="D480" s="11" t="s">
        <v>9</v>
      </c>
      <c r="E480" s="12">
        <v>52</v>
      </c>
      <c r="F480" s="11" t="s">
        <v>15</v>
      </c>
      <c r="G480" s="12">
        <v>4</v>
      </c>
      <c r="H480" s="9">
        <v>300</v>
      </c>
      <c r="I480" s="9">
        <f>sales24[[#This Row],[Quantity]]*sales24[[#This Row],[Price per Unit]]</f>
        <v>1200</v>
      </c>
      <c r="J480" s="9">
        <f>sales24[[#This Row],[Total_Sales]]*$U$4</f>
        <v>18</v>
      </c>
      <c r="K480" s="9" t="str">
        <f>IF(sales24[[#This Row],[Age]]&gt;30,"young","adult")</f>
        <v>young</v>
      </c>
      <c r="L480" s="9" t="str" cm="1">
        <f t="array" ref="L480">_xlfn.IFS(sales24[[#This Row],[Age]]&lt;30,"young",sales24[[#This Row],[Age]]&gt;=50,"senior",sales24[[#This Row],[Age]]&gt;=30,"adult")</f>
        <v>senior</v>
      </c>
      <c r="M480" s="12" cm="1">
        <f t="array" ref="M480">_xlfn.IFS(sales24[[#This Row],[Product Category]]="Beauty",1,sales24[[#This Row],[Product Category]]="Clothing",2,sales24[[#This Row],[Product Category]]="Electronics",3)</f>
        <v>3</v>
      </c>
    </row>
    <row r="481" spans="1:13" x14ac:dyDescent="0.35">
      <c r="A481">
        <v>480</v>
      </c>
      <c r="B481" s="10">
        <v>45106</v>
      </c>
      <c r="C481" s="8" t="s">
        <v>492</v>
      </c>
      <c r="D481" s="11" t="s">
        <v>12</v>
      </c>
      <c r="E481" s="12">
        <v>42</v>
      </c>
      <c r="F481" s="11" t="s">
        <v>10</v>
      </c>
      <c r="G481" s="12">
        <v>4</v>
      </c>
      <c r="H481" s="9">
        <v>500</v>
      </c>
      <c r="I481" s="9">
        <f>sales24[[#This Row],[Quantity]]*sales24[[#This Row],[Price per Unit]]</f>
        <v>2000</v>
      </c>
      <c r="J481" s="9">
        <f>sales24[[#This Row],[Total_Sales]]*$U$4</f>
        <v>30</v>
      </c>
      <c r="K481" s="9" t="str">
        <f>IF(sales24[[#This Row],[Age]]&gt;30,"young","adult")</f>
        <v>young</v>
      </c>
      <c r="L481" s="9" t="str" cm="1">
        <f t="array" ref="L481">_xlfn.IFS(sales24[[#This Row],[Age]]&lt;30,"young",sales24[[#This Row],[Age]]&gt;=50,"senior",sales24[[#This Row],[Age]]&gt;=30,"adult")</f>
        <v>adult</v>
      </c>
      <c r="M481" s="12" cm="1">
        <f t="array" ref="M481">_xlfn.IFS(sales24[[#This Row],[Product Category]]="Beauty",1,sales24[[#This Row],[Product Category]]="Clothing",2,sales24[[#This Row],[Product Category]]="Electronics",3)</f>
        <v>1</v>
      </c>
    </row>
    <row r="482" spans="1:13" x14ac:dyDescent="0.35">
      <c r="A482">
        <v>481</v>
      </c>
      <c r="B482" s="10">
        <v>45083</v>
      </c>
      <c r="C482" s="8" t="s">
        <v>493</v>
      </c>
      <c r="D482" s="11" t="s">
        <v>12</v>
      </c>
      <c r="E482" s="12">
        <v>43</v>
      </c>
      <c r="F482" s="11" t="s">
        <v>15</v>
      </c>
      <c r="G482" s="12">
        <v>4</v>
      </c>
      <c r="H482" s="9">
        <v>300</v>
      </c>
      <c r="I482" s="9">
        <f>sales24[[#This Row],[Quantity]]*sales24[[#This Row],[Price per Unit]]</f>
        <v>1200</v>
      </c>
      <c r="J482" s="9">
        <f>sales24[[#This Row],[Total_Sales]]*$U$4</f>
        <v>18</v>
      </c>
      <c r="K482" s="9" t="str">
        <f>IF(sales24[[#This Row],[Age]]&gt;30,"young","adult")</f>
        <v>young</v>
      </c>
      <c r="L482" s="9" t="str" cm="1">
        <f t="array" ref="L482">_xlfn.IFS(sales24[[#This Row],[Age]]&lt;30,"young",sales24[[#This Row],[Age]]&gt;=50,"senior",sales24[[#This Row],[Age]]&gt;=30,"adult")</f>
        <v>adult</v>
      </c>
      <c r="M482" s="12" cm="1">
        <f t="array" ref="M482">_xlfn.IFS(sales24[[#This Row],[Product Category]]="Beauty",1,sales24[[#This Row],[Product Category]]="Clothing",2,sales24[[#This Row],[Product Category]]="Electronics",3)</f>
        <v>3</v>
      </c>
    </row>
    <row r="483" spans="1:13" x14ac:dyDescent="0.35">
      <c r="A483">
        <v>482</v>
      </c>
      <c r="B483" s="10">
        <v>45043</v>
      </c>
      <c r="C483" s="8" t="s">
        <v>494</v>
      </c>
      <c r="D483" s="11" t="s">
        <v>12</v>
      </c>
      <c r="E483" s="12">
        <v>28</v>
      </c>
      <c r="F483" s="11" t="s">
        <v>13</v>
      </c>
      <c r="G483" s="12">
        <v>4</v>
      </c>
      <c r="H483" s="9">
        <v>300</v>
      </c>
      <c r="I483" s="9">
        <f>sales24[[#This Row],[Quantity]]*sales24[[#This Row],[Price per Unit]]</f>
        <v>1200</v>
      </c>
      <c r="J483" s="9">
        <f>sales24[[#This Row],[Total_Sales]]*$U$4</f>
        <v>18</v>
      </c>
      <c r="K483" s="9" t="str">
        <f>IF(sales24[[#This Row],[Age]]&gt;30,"young","adult")</f>
        <v>adult</v>
      </c>
      <c r="L483" s="9" t="str" cm="1">
        <f t="array" ref="L483">_xlfn.IFS(sales24[[#This Row],[Age]]&lt;30,"young",sales24[[#This Row],[Age]]&gt;=50,"senior",sales24[[#This Row],[Age]]&gt;=30,"adult")</f>
        <v>young</v>
      </c>
      <c r="M483" s="12" cm="1">
        <f t="array" ref="M483">_xlfn.IFS(sales24[[#This Row],[Product Category]]="Beauty",1,sales24[[#This Row],[Product Category]]="Clothing",2,sales24[[#This Row],[Product Category]]="Electronics",3)</f>
        <v>2</v>
      </c>
    </row>
    <row r="484" spans="1:13" x14ac:dyDescent="0.35">
      <c r="A484">
        <v>483</v>
      </c>
      <c r="B484" s="10">
        <v>45041</v>
      </c>
      <c r="C484" s="8" t="s">
        <v>495</v>
      </c>
      <c r="D484" s="11" t="s">
        <v>9</v>
      </c>
      <c r="E484" s="12">
        <v>55</v>
      </c>
      <c r="F484" s="11" t="s">
        <v>13</v>
      </c>
      <c r="G484" s="12">
        <v>1</v>
      </c>
      <c r="H484" s="9">
        <v>30</v>
      </c>
      <c r="I484" s="9">
        <f>sales24[[#This Row],[Quantity]]*sales24[[#This Row],[Price per Unit]]</f>
        <v>30</v>
      </c>
      <c r="J484" s="9">
        <f>sales24[[#This Row],[Total_Sales]]*$U$4</f>
        <v>0.44999999999999996</v>
      </c>
      <c r="K484" s="9" t="str">
        <f>IF(sales24[[#This Row],[Age]]&gt;30,"young","adult")</f>
        <v>young</v>
      </c>
      <c r="L484" s="9" t="str" cm="1">
        <f t="array" ref="L484">_xlfn.IFS(sales24[[#This Row],[Age]]&lt;30,"young",sales24[[#This Row],[Age]]&gt;=50,"senior",sales24[[#This Row],[Age]]&gt;=30,"adult")</f>
        <v>senior</v>
      </c>
      <c r="M484" s="12" cm="1">
        <f t="array" ref="M484">_xlfn.IFS(sales24[[#This Row],[Product Category]]="Beauty",1,sales24[[#This Row],[Product Category]]="Clothing",2,sales24[[#This Row],[Product Category]]="Electronics",3)</f>
        <v>2</v>
      </c>
    </row>
    <row r="485" spans="1:13" x14ac:dyDescent="0.35">
      <c r="A485">
        <v>484</v>
      </c>
      <c r="B485" s="10">
        <v>44939</v>
      </c>
      <c r="C485" s="8" t="s">
        <v>496</v>
      </c>
      <c r="D485" s="11" t="s">
        <v>12</v>
      </c>
      <c r="E485" s="12">
        <v>19</v>
      </c>
      <c r="F485" s="11" t="s">
        <v>13</v>
      </c>
      <c r="G485" s="12">
        <v>4</v>
      </c>
      <c r="H485" s="9">
        <v>300</v>
      </c>
      <c r="I485" s="9">
        <f>sales24[[#This Row],[Quantity]]*sales24[[#This Row],[Price per Unit]]</f>
        <v>1200</v>
      </c>
      <c r="J485" s="9">
        <f>sales24[[#This Row],[Total_Sales]]*$U$4</f>
        <v>18</v>
      </c>
      <c r="K485" s="9" t="str">
        <f>IF(sales24[[#This Row],[Age]]&gt;30,"young","adult")</f>
        <v>adult</v>
      </c>
      <c r="L485" s="9" t="str" cm="1">
        <f t="array" ref="L485">_xlfn.IFS(sales24[[#This Row],[Age]]&lt;30,"young",sales24[[#This Row],[Age]]&gt;=50,"senior",sales24[[#This Row],[Age]]&gt;=30,"adult")</f>
        <v>young</v>
      </c>
      <c r="M485" s="12" cm="1">
        <f t="array" ref="M485">_xlfn.IFS(sales24[[#This Row],[Product Category]]="Beauty",1,sales24[[#This Row],[Product Category]]="Clothing",2,sales24[[#This Row],[Product Category]]="Electronics",3)</f>
        <v>2</v>
      </c>
    </row>
    <row r="486" spans="1:13" x14ac:dyDescent="0.35">
      <c r="A486">
        <v>485</v>
      </c>
      <c r="B486" s="10">
        <v>45264</v>
      </c>
      <c r="C486" s="8" t="s">
        <v>497</v>
      </c>
      <c r="D486" s="11" t="s">
        <v>9</v>
      </c>
      <c r="E486" s="12">
        <v>24</v>
      </c>
      <c r="F486" s="11" t="s">
        <v>15</v>
      </c>
      <c r="G486" s="12">
        <v>1</v>
      </c>
      <c r="H486" s="9">
        <v>30</v>
      </c>
      <c r="I486" s="9">
        <f>sales24[[#This Row],[Quantity]]*sales24[[#This Row],[Price per Unit]]</f>
        <v>30</v>
      </c>
      <c r="J486" s="9">
        <f>sales24[[#This Row],[Total_Sales]]*$U$4</f>
        <v>0.44999999999999996</v>
      </c>
      <c r="K486" s="9" t="str">
        <f>IF(sales24[[#This Row],[Age]]&gt;30,"young","adult")</f>
        <v>adult</v>
      </c>
      <c r="L486" s="9" t="str" cm="1">
        <f t="array" ref="L486">_xlfn.IFS(sales24[[#This Row],[Age]]&lt;30,"young",sales24[[#This Row],[Age]]&gt;=50,"senior",sales24[[#This Row],[Age]]&gt;=30,"adult")</f>
        <v>young</v>
      </c>
      <c r="M486" s="12" cm="1">
        <f t="array" ref="M486">_xlfn.IFS(sales24[[#This Row],[Product Category]]="Beauty",1,sales24[[#This Row],[Product Category]]="Clothing",2,sales24[[#This Row],[Product Category]]="Electronics",3)</f>
        <v>3</v>
      </c>
    </row>
    <row r="487" spans="1:13" x14ac:dyDescent="0.35">
      <c r="A487">
        <v>486</v>
      </c>
      <c r="B487" s="10">
        <v>45025</v>
      </c>
      <c r="C487" s="8" t="s">
        <v>498</v>
      </c>
      <c r="D487" s="11" t="s">
        <v>12</v>
      </c>
      <c r="E487" s="12">
        <v>35</v>
      </c>
      <c r="F487" s="11" t="s">
        <v>15</v>
      </c>
      <c r="G487" s="12">
        <v>1</v>
      </c>
      <c r="H487" s="9">
        <v>25</v>
      </c>
      <c r="I487" s="9">
        <f>sales24[[#This Row],[Quantity]]*sales24[[#This Row],[Price per Unit]]</f>
        <v>25</v>
      </c>
      <c r="J487" s="9">
        <f>sales24[[#This Row],[Total_Sales]]*$U$4</f>
        <v>0.375</v>
      </c>
      <c r="K487" s="9" t="str">
        <f>IF(sales24[[#This Row],[Age]]&gt;30,"young","adult")</f>
        <v>young</v>
      </c>
      <c r="L487" s="9" t="str" cm="1">
        <f t="array" ref="L487">_xlfn.IFS(sales24[[#This Row],[Age]]&lt;30,"young",sales24[[#This Row],[Age]]&gt;=50,"senior",sales24[[#This Row],[Age]]&gt;=30,"adult")</f>
        <v>adult</v>
      </c>
      <c r="M487" s="12" cm="1">
        <f t="array" ref="M487">_xlfn.IFS(sales24[[#This Row],[Product Category]]="Beauty",1,sales24[[#This Row],[Product Category]]="Clothing",2,sales24[[#This Row],[Product Category]]="Electronics",3)</f>
        <v>3</v>
      </c>
    </row>
    <row r="488" spans="1:13" x14ac:dyDescent="0.35">
      <c r="A488">
        <v>487</v>
      </c>
      <c r="B488" s="10">
        <v>45131</v>
      </c>
      <c r="C488" s="8" t="s">
        <v>499</v>
      </c>
      <c r="D488" s="11" t="s">
        <v>9</v>
      </c>
      <c r="E488" s="12">
        <v>44</v>
      </c>
      <c r="F488" s="11" t="s">
        <v>13</v>
      </c>
      <c r="G488" s="12">
        <v>4</v>
      </c>
      <c r="H488" s="9">
        <v>500</v>
      </c>
      <c r="I488" s="9">
        <f>sales24[[#This Row],[Quantity]]*sales24[[#This Row],[Price per Unit]]</f>
        <v>2000</v>
      </c>
      <c r="J488" s="9">
        <f>sales24[[#This Row],[Total_Sales]]*$U$4</f>
        <v>30</v>
      </c>
      <c r="K488" s="9" t="str">
        <f>IF(sales24[[#This Row],[Age]]&gt;30,"young","adult")</f>
        <v>young</v>
      </c>
      <c r="L488" s="9" t="str" cm="1">
        <f t="array" ref="L488">_xlfn.IFS(sales24[[#This Row],[Age]]&lt;30,"young",sales24[[#This Row],[Age]]&gt;=50,"senior",sales24[[#This Row],[Age]]&gt;=30,"adult")</f>
        <v>adult</v>
      </c>
      <c r="M488" s="12" cm="1">
        <f t="array" ref="M488">_xlfn.IFS(sales24[[#This Row],[Product Category]]="Beauty",1,sales24[[#This Row],[Product Category]]="Clothing",2,sales24[[#This Row],[Product Category]]="Electronics",3)</f>
        <v>2</v>
      </c>
    </row>
    <row r="489" spans="1:13" x14ac:dyDescent="0.35">
      <c r="A489">
        <v>488</v>
      </c>
      <c r="B489" s="10">
        <v>45095</v>
      </c>
      <c r="C489" s="8" t="s">
        <v>500</v>
      </c>
      <c r="D489" s="11" t="s">
        <v>12</v>
      </c>
      <c r="E489" s="12">
        <v>51</v>
      </c>
      <c r="F489" s="11" t="s">
        <v>15</v>
      </c>
      <c r="G489" s="12">
        <v>3</v>
      </c>
      <c r="H489" s="9">
        <v>300</v>
      </c>
      <c r="I489" s="9">
        <f>sales24[[#This Row],[Quantity]]*sales24[[#This Row],[Price per Unit]]</f>
        <v>900</v>
      </c>
      <c r="J489" s="9">
        <f>sales24[[#This Row],[Total_Sales]]*$U$4</f>
        <v>13.5</v>
      </c>
      <c r="K489" s="9" t="str">
        <f>IF(sales24[[#This Row],[Age]]&gt;30,"young","adult")</f>
        <v>young</v>
      </c>
      <c r="L489" s="9" t="str" cm="1">
        <f t="array" ref="L489">_xlfn.IFS(sales24[[#This Row],[Age]]&lt;30,"young",sales24[[#This Row],[Age]]&gt;=50,"senior",sales24[[#This Row],[Age]]&gt;=30,"adult")</f>
        <v>senior</v>
      </c>
      <c r="M489" s="12" cm="1">
        <f t="array" ref="M489">_xlfn.IFS(sales24[[#This Row],[Product Category]]="Beauty",1,sales24[[#This Row],[Product Category]]="Clothing",2,sales24[[#This Row],[Product Category]]="Electronics",3)</f>
        <v>3</v>
      </c>
    </row>
    <row r="490" spans="1:13" x14ac:dyDescent="0.35">
      <c r="A490">
        <v>489</v>
      </c>
      <c r="B490" s="10">
        <v>45069</v>
      </c>
      <c r="C490" s="8" t="s">
        <v>501</v>
      </c>
      <c r="D490" s="11" t="s">
        <v>9</v>
      </c>
      <c r="E490" s="12">
        <v>44</v>
      </c>
      <c r="F490" s="11" t="s">
        <v>15</v>
      </c>
      <c r="G490" s="12">
        <v>1</v>
      </c>
      <c r="H490" s="9">
        <v>30</v>
      </c>
      <c r="I490" s="9">
        <f>sales24[[#This Row],[Quantity]]*sales24[[#This Row],[Price per Unit]]</f>
        <v>30</v>
      </c>
      <c r="J490" s="9">
        <f>sales24[[#This Row],[Total_Sales]]*$U$4</f>
        <v>0.44999999999999996</v>
      </c>
      <c r="K490" s="9" t="str">
        <f>IF(sales24[[#This Row],[Age]]&gt;30,"young","adult")</f>
        <v>young</v>
      </c>
      <c r="L490" s="9" t="str" cm="1">
        <f t="array" ref="L490">_xlfn.IFS(sales24[[#This Row],[Age]]&lt;30,"young",sales24[[#This Row],[Age]]&gt;=50,"senior",sales24[[#This Row],[Age]]&gt;=30,"adult")</f>
        <v>adult</v>
      </c>
      <c r="M490" s="12" cm="1">
        <f t="array" ref="M490">_xlfn.IFS(sales24[[#This Row],[Product Category]]="Beauty",1,sales24[[#This Row],[Product Category]]="Clothing",2,sales24[[#This Row],[Product Category]]="Electronics",3)</f>
        <v>3</v>
      </c>
    </row>
    <row r="491" spans="1:13" x14ac:dyDescent="0.35">
      <c r="A491">
        <v>490</v>
      </c>
      <c r="B491" s="10">
        <v>44962</v>
      </c>
      <c r="C491" s="8" t="s">
        <v>502</v>
      </c>
      <c r="D491" s="11" t="s">
        <v>9</v>
      </c>
      <c r="E491" s="12">
        <v>34</v>
      </c>
      <c r="F491" s="11" t="s">
        <v>13</v>
      </c>
      <c r="G491" s="12">
        <v>3</v>
      </c>
      <c r="H491" s="9">
        <v>50</v>
      </c>
      <c r="I491" s="9">
        <f>sales24[[#This Row],[Quantity]]*sales24[[#This Row],[Price per Unit]]</f>
        <v>150</v>
      </c>
      <c r="J491" s="9">
        <f>sales24[[#This Row],[Total_Sales]]*$U$4</f>
        <v>2.25</v>
      </c>
      <c r="K491" s="9" t="str">
        <f>IF(sales24[[#This Row],[Age]]&gt;30,"young","adult")</f>
        <v>young</v>
      </c>
      <c r="L491" s="9" t="str" cm="1">
        <f t="array" ref="L491">_xlfn.IFS(sales24[[#This Row],[Age]]&lt;30,"young",sales24[[#This Row],[Age]]&gt;=50,"senior",sales24[[#This Row],[Age]]&gt;=30,"adult")</f>
        <v>adult</v>
      </c>
      <c r="M491" s="12" cm="1">
        <f t="array" ref="M491">_xlfn.IFS(sales24[[#This Row],[Product Category]]="Beauty",1,sales24[[#This Row],[Product Category]]="Clothing",2,sales24[[#This Row],[Product Category]]="Electronics",3)</f>
        <v>2</v>
      </c>
    </row>
    <row r="492" spans="1:13" x14ac:dyDescent="0.35">
      <c r="A492">
        <v>491</v>
      </c>
      <c r="B492" s="10">
        <v>45069</v>
      </c>
      <c r="C492" s="8" t="s">
        <v>503</v>
      </c>
      <c r="D492" s="11" t="s">
        <v>12</v>
      </c>
      <c r="E492" s="12">
        <v>60</v>
      </c>
      <c r="F492" s="11" t="s">
        <v>15</v>
      </c>
      <c r="G492" s="12">
        <v>3</v>
      </c>
      <c r="H492" s="9">
        <v>300</v>
      </c>
      <c r="I492" s="9">
        <f>sales24[[#This Row],[Quantity]]*sales24[[#This Row],[Price per Unit]]</f>
        <v>900</v>
      </c>
      <c r="J492" s="9">
        <f>sales24[[#This Row],[Total_Sales]]*$U$4</f>
        <v>13.5</v>
      </c>
      <c r="K492" s="9" t="str">
        <f>IF(sales24[[#This Row],[Age]]&gt;30,"young","adult")</f>
        <v>young</v>
      </c>
      <c r="L492" s="9" t="str" cm="1">
        <f t="array" ref="L492">_xlfn.IFS(sales24[[#This Row],[Age]]&lt;30,"young",sales24[[#This Row],[Age]]&gt;=50,"senior",sales24[[#This Row],[Age]]&gt;=30,"adult")</f>
        <v>senior</v>
      </c>
      <c r="M492" s="12" cm="1">
        <f t="array" ref="M492">_xlfn.IFS(sales24[[#This Row],[Product Category]]="Beauty",1,sales24[[#This Row],[Product Category]]="Clothing",2,sales24[[#This Row],[Product Category]]="Electronics",3)</f>
        <v>3</v>
      </c>
    </row>
    <row r="493" spans="1:13" x14ac:dyDescent="0.35">
      <c r="A493">
        <v>492</v>
      </c>
      <c r="B493" s="10">
        <v>45106</v>
      </c>
      <c r="C493" s="8" t="s">
        <v>504</v>
      </c>
      <c r="D493" s="11" t="s">
        <v>9</v>
      </c>
      <c r="E493" s="12">
        <v>61</v>
      </c>
      <c r="F493" s="11" t="s">
        <v>10</v>
      </c>
      <c r="G493" s="12">
        <v>4</v>
      </c>
      <c r="H493" s="9">
        <v>25</v>
      </c>
      <c r="I493" s="9">
        <f>sales24[[#This Row],[Quantity]]*sales24[[#This Row],[Price per Unit]]</f>
        <v>100</v>
      </c>
      <c r="J493" s="9">
        <f>sales24[[#This Row],[Total_Sales]]*$U$4</f>
        <v>1.5</v>
      </c>
      <c r="K493" s="9" t="str">
        <f>IF(sales24[[#This Row],[Age]]&gt;30,"young","adult")</f>
        <v>young</v>
      </c>
      <c r="L493" s="9" t="str" cm="1">
        <f t="array" ref="L493">_xlfn.IFS(sales24[[#This Row],[Age]]&lt;30,"young",sales24[[#This Row],[Age]]&gt;=50,"senior",sales24[[#This Row],[Age]]&gt;=30,"adult")</f>
        <v>senior</v>
      </c>
      <c r="M493" s="12" cm="1">
        <f t="array" ref="M493">_xlfn.IFS(sales24[[#This Row],[Product Category]]="Beauty",1,sales24[[#This Row],[Product Category]]="Clothing",2,sales24[[#This Row],[Product Category]]="Electronics",3)</f>
        <v>1</v>
      </c>
    </row>
    <row r="494" spans="1:13" x14ac:dyDescent="0.35">
      <c r="A494">
        <v>493</v>
      </c>
      <c r="B494" s="10">
        <v>45255</v>
      </c>
      <c r="C494" s="8" t="s">
        <v>505</v>
      </c>
      <c r="D494" s="11" t="s">
        <v>9</v>
      </c>
      <c r="E494" s="12">
        <v>41</v>
      </c>
      <c r="F494" s="11" t="s">
        <v>10</v>
      </c>
      <c r="G494" s="12">
        <v>2</v>
      </c>
      <c r="H494" s="9">
        <v>25</v>
      </c>
      <c r="I494" s="9">
        <f>sales24[[#This Row],[Quantity]]*sales24[[#This Row],[Price per Unit]]</f>
        <v>50</v>
      </c>
      <c r="J494" s="9">
        <f>sales24[[#This Row],[Total_Sales]]*$U$4</f>
        <v>0.75</v>
      </c>
      <c r="K494" s="9" t="str">
        <f>IF(sales24[[#This Row],[Age]]&gt;30,"young","adult")</f>
        <v>young</v>
      </c>
      <c r="L494" s="9" t="str" cm="1">
        <f t="array" ref="L494">_xlfn.IFS(sales24[[#This Row],[Age]]&lt;30,"young",sales24[[#This Row],[Age]]&gt;=50,"senior",sales24[[#This Row],[Age]]&gt;=30,"adult")</f>
        <v>adult</v>
      </c>
      <c r="M494" s="12" cm="1">
        <f t="array" ref="M494">_xlfn.IFS(sales24[[#This Row],[Product Category]]="Beauty",1,sales24[[#This Row],[Product Category]]="Clothing",2,sales24[[#This Row],[Product Category]]="Electronics",3)</f>
        <v>1</v>
      </c>
    </row>
    <row r="495" spans="1:13" x14ac:dyDescent="0.35">
      <c r="A495">
        <v>494</v>
      </c>
      <c r="B495" s="10">
        <v>45187</v>
      </c>
      <c r="C495" s="8" t="s">
        <v>506</v>
      </c>
      <c r="D495" s="11" t="s">
        <v>12</v>
      </c>
      <c r="E495" s="12">
        <v>42</v>
      </c>
      <c r="F495" s="11" t="s">
        <v>10</v>
      </c>
      <c r="G495" s="12">
        <v>4</v>
      </c>
      <c r="H495" s="9">
        <v>50</v>
      </c>
      <c r="I495" s="9">
        <f>sales24[[#This Row],[Quantity]]*sales24[[#This Row],[Price per Unit]]</f>
        <v>200</v>
      </c>
      <c r="J495" s="9">
        <f>sales24[[#This Row],[Total_Sales]]*$U$4</f>
        <v>3</v>
      </c>
      <c r="K495" s="9" t="str">
        <f>IF(sales24[[#This Row],[Age]]&gt;30,"young","adult")</f>
        <v>young</v>
      </c>
      <c r="L495" s="9" t="str" cm="1">
        <f t="array" ref="L495">_xlfn.IFS(sales24[[#This Row],[Age]]&lt;30,"young",sales24[[#This Row],[Age]]&gt;=50,"senior",sales24[[#This Row],[Age]]&gt;=30,"adult")</f>
        <v>adult</v>
      </c>
      <c r="M495" s="12" cm="1">
        <f t="array" ref="M495">_xlfn.IFS(sales24[[#This Row],[Product Category]]="Beauty",1,sales24[[#This Row],[Product Category]]="Clothing",2,sales24[[#This Row],[Product Category]]="Electronics",3)</f>
        <v>1</v>
      </c>
    </row>
    <row r="496" spans="1:13" x14ac:dyDescent="0.35">
      <c r="A496">
        <v>495</v>
      </c>
      <c r="B496" s="10">
        <v>45131</v>
      </c>
      <c r="C496" s="8" t="s">
        <v>507</v>
      </c>
      <c r="D496" s="11" t="s">
        <v>9</v>
      </c>
      <c r="E496" s="12">
        <v>24</v>
      </c>
      <c r="F496" s="11" t="s">
        <v>10</v>
      </c>
      <c r="G496" s="12">
        <v>2</v>
      </c>
      <c r="H496" s="9">
        <v>30</v>
      </c>
      <c r="I496" s="9">
        <f>sales24[[#This Row],[Quantity]]*sales24[[#This Row],[Price per Unit]]</f>
        <v>60</v>
      </c>
      <c r="J496" s="9">
        <f>sales24[[#This Row],[Total_Sales]]*$U$4</f>
        <v>0.89999999999999991</v>
      </c>
      <c r="K496" s="9" t="str">
        <f>IF(sales24[[#This Row],[Age]]&gt;30,"young","adult")</f>
        <v>adult</v>
      </c>
      <c r="L496" s="9" t="str" cm="1">
        <f t="array" ref="L496">_xlfn.IFS(sales24[[#This Row],[Age]]&lt;30,"young",sales24[[#This Row],[Age]]&gt;=50,"senior",sales24[[#This Row],[Age]]&gt;=30,"adult")</f>
        <v>young</v>
      </c>
      <c r="M496" s="12" cm="1">
        <f t="array" ref="M496">_xlfn.IFS(sales24[[#This Row],[Product Category]]="Beauty",1,sales24[[#This Row],[Product Category]]="Clothing",2,sales24[[#This Row],[Product Category]]="Electronics",3)</f>
        <v>1</v>
      </c>
    </row>
    <row r="497" spans="1:13" x14ac:dyDescent="0.35">
      <c r="A497">
        <v>496</v>
      </c>
      <c r="B497" s="10">
        <v>45274</v>
      </c>
      <c r="C497" s="8" t="s">
        <v>508</v>
      </c>
      <c r="D497" s="11" t="s">
        <v>9</v>
      </c>
      <c r="E497" s="12">
        <v>23</v>
      </c>
      <c r="F497" s="11" t="s">
        <v>13</v>
      </c>
      <c r="G497" s="12">
        <v>2</v>
      </c>
      <c r="H497" s="9">
        <v>300</v>
      </c>
      <c r="I497" s="9">
        <f>sales24[[#This Row],[Quantity]]*sales24[[#This Row],[Price per Unit]]</f>
        <v>600</v>
      </c>
      <c r="J497" s="9">
        <f>sales24[[#This Row],[Total_Sales]]*$U$4</f>
        <v>9</v>
      </c>
      <c r="K497" s="9" t="str">
        <f>IF(sales24[[#This Row],[Age]]&gt;30,"young","adult")</f>
        <v>adult</v>
      </c>
      <c r="L497" s="9" t="str" cm="1">
        <f t="array" ref="L497">_xlfn.IFS(sales24[[#This Row],[Age]]&lt;30,"young",sales24[[#This Row],[Age]]&gt;=50,"senior",sales24[[#This Row],[Age]]&gt;=30,"adult")</f>
        <v>young</v>
      </c>
      <c r="M497" s="12" cm="1">
        <f t="array" ref="M497">_xlfn.IFS(sales24[[#This Row],[Product Category]]="Beauty",1,sales24[[#This Row],[Product Category]]="Clothing",2,sales24[[#This Row],[Product Category]]="Electronics",3)</f>
        <v>2</v>
      </c>
    </row>
    <row r="498" spans="1:13" x14ac:dyDescent="0.35">
      <c r="A498">
        <v>497</v>
      </c>
      <c r="B498" s="10">
        <v>45201</v>
      </c>
      <c r="C498" s="8" t="s">
        <v>509</v>
      </c>
      <c r="D498" s="11" t="s">
        <v>9</v>
      </c>
      <c r="E498" s="12">
        <v>41</v>
      </c>
      <c r="F498" s="11" t="s">
        <v>13</v>
      </c>
      <c r="G498" s="12">
        <v>4</v>
      </c>
      <c r="H498" s="9">
        <v>30</v>
      </c>
      <c r="I498" s="9">
        <f>sales24[[#This Row],[Quantity]]*sales24[[#This Row],[Price per Unit]]</f>
        <v>120</v>
      </c>
      <c r="J498" s="9">
        <f>sales24[[#This Row],[Total_Sales]]*$U$4</f>
        <v>1.7999999999999998</v>
      </c>
      <c r="K498" s="9" t="str">
        <f>IF(sales24[[#This Row],[Age]]&gt;30,"young","adult")</f>
        <v>young</v>
      </c>
      <c r="L498" s="9" t="str" cm="1">
        <f t="array" ref="L498">_xlfn.IFS(sales24[[#This Row],[Age]]&lt;30,"young",sales24[[#This Row],[Age]]&gt;=50,"senior",sales24[[#This Row],[Age]]&gt;=30,"adult")</f>
        <v>adult</v>
      </c>
      <c r="M498" s="12" cm="1">
        <f t="array" ref="M498">_xlfn.IFS(sales24[[#This Row],[Product Category]]="Beauty",1,sales24[[#This Row],[Product Category]]="Clothing",2,sales24[[#This Row],[Product Category]]="Electronics",3)</f>
        <v>2</v>
      </c>
    </row>
    <row r="499" spans="1:13" x14ac:dyDescent="0.35">
      <c r="A499">
        <v>498</v>
      </c>
      <c r="B499" s="10">
        <v>45096</v>
      </c>
      <c r="C499" s="8" t="s">
        <v>510</v>
      </c>
      <c r="D499" s="11" t="s">
        <v>12</v>
      </c>
      <c r="E499" s="12">
        <v>50</v>
      </c>
      <c r="F499" s="11" t="s">
        <v>13</v>
      </c>
      <c r="G499" s="12">
        <v>4</v>
      </c>
      <c r="H499" s="9">
        <v>25</v>
      </c>
      <c r="I499" s="9">
        <f>sales24[[#This Row],[Quantity]]*sales24[[#This Row],[Price per Unit]]</f>
        <v>100</v>
      </c>
      <c r="J499" s="9">
        <f>sales24[[#This Row],[Total_Sales]]*$U$4</f>
        <v>1.5</v>
      </c>
      <c r="K499" s="9" t="str">
        <f>IF(sales24[[#This Row],[Age]]&gt;30,"young","adult")</f>
        <v>young</v>
      </c>
      <c r="L499" s="9" t="str" cm="1">
        <f t="array" ref="L499">_xlfn.IFS(sales24[[#This Row],[Age]]&lt;30,"young",sales24[[#This Row],[Age]]&gt;=50,"senior",sales24[[#This Row],[Age]]&gt;=30,"adult")</f>
        <v>senior</v>
      </c>
      <c r="M499" s="12" cm="1">
        <f t="array" ref="M499">_xlfn.IFS(sales24[[#This Row],[Product Category]]="Beauty",1,sales24[[#This Row],[Product Category]]="Clothing",2,sales24[[#This Row],[Product Category]]="Electronics",3)</f>
        <v>2</v>
      </c>
    </row>
    <row r="500" spans="1:13" x14ac:dyDescent="0.35">
      <c r="A500">
        <v>499</v>
      </c>
      <c r="B500" s="10">
        <v>44941</v>
      </c>
      <c r="C500" s="8" t="s">
        <v>511</v>
      </c>
      <c r="D500" s="11" t="s">
        <v>9</v>
      </c>
      <c r="E500" s="12">
        <v>46</v>
      </c>
      <c r="F500" s="11" t="s">
        <v>10</v>
      </c>
      <c r="G500" s="12">
        <v>2</v>
      </c>
      <c r="H500" s="9">
        <v>30</v>
      </c>
      <c r="I500" s="9">
        <f>sales24[[#This Row],[Quantity]]*sales24[[#This Row],[Price per Unit]]</f>
        <v>60</v>
      </c>
      <c r="J500" s="9">
        <f>sales24[[#This Row],[Total_Sales]]*$U$4</f>
        <v>0.89999999999999991</v>
      </c>
      <c r="K500" s="9" t="str">
        <f>IF(sales24[[#This Row],[Age]]&gt;30,"young","adult")</f>
        <v>young</v>
      </c>
      <c r="L500" s="9" t="str" cm="1">
        <f t="array" ref="L500">_xlfn.IFS(sales24[[#This Row],[Age]]&lt;30,"young",sales24[[#This Row],[Age]]&gt;=50,"senior",sales24[[#This Row],[Age]]&gt;=30,"adult")</f>
        <v>adult</v>
      </c>
      <c r="M500" s="12" cm="1">
        <f t="array" ref="M500">_xlfn.IFS(sales24[[#This Row],[Product Category]]="Beauty",1,sales24[[#This Row],[Product Category]]="Clothing",2,sales24[[#This Row],[Product Category]]="Electronics",3)</f>
        <v>1</v>
      </c>
    </row>
    <row r="501" spans="1:13" x14ac:dyDescent="0.35">
      <c r="A501">
        <v>500</v>
      </c>
      <c r="B501" s="10">
        <v>44986</v>
      </c>
      <c r="C501" s="8" t="s">
        <v>512</v>
      </c>
      <c r="D501" s="11" t="s">
        <v>12</v>
      </c>
      <c r="E501" s="12">
        <v>60</v>
      </c>
      <c r="F501" s="11" t="s">
        <v>10</v>
      </c>
      <c r="G501" s="12">
        <v>4</v>
      </c>
      <c r="H501" s="9">
        <v>25</v>
      </c>
      <c r="I501" s="9">
        <f>sales24[[#This Row],[Quantity]]*sales24[[#This Row],[Price per Unit]]</f>
        <v>100</v>
      </c>
      <c r="J501" s="9">
        <f>sales24[[#This Row],[Total_Sales]]*$U$4</f>
        <v>1.5</v>
      </c>
      <c r="K501" s="9" t="str">
        <f>IF(sales24[[#This Row],[Age]]&gt;30,"young","adult")</f>
        <v>young</v>
      </c>
      <c r="L501" s="9" t="str" cm="1">
        <f t="array" ref="L501">_xlfn.IFS(sales24[[#This Row],[Age]]&lt;30,"young",sales24[[#This Row],[Age]]&gt;=50,"senior",sales24[[#This Row],[Age]]&gt;=30,"adult")</f>
        <v>senior</v>
      </c>
      <c r="M501" s="12" cm="1">
        <f t="array" ref="M501">_xlfn.IFS(sales24[[#This Row],[Product Category]]="Beauty",1,sales24[[#This Row],[Product Category]]="Clothing",2,sales24[[#This Row],[Product Category]]="Electronics",3)</f>
        <v>1</v>
      </c>
    </row>
    <row r="502" spans="1:13" x14ac:dyDescent="0.35">
      <c r="A502">
        <v>501</v>
      </c>
      <c r="B502" s="10">
        <v>45060</v>
      </c>
      <c r="C502" s="8" t="s">
        <v>513</v>
      </c>
      <c r="D502" s="11" t="s">
        <v>9</v>
      </c>
      <c r="E502" s="12">
        <v>39</v>
      </c>
      <c r="F502" s="11" t="s">
        <v>15</v>
      </c>
      <c r="G502" s="12">
        <v>2</v>
      </c>
      <c r="H502" s="9">
        <v>30</v>
      </c>
      <c r="I502" s="9">
        <f>sales24[[#This Row],[Quantity]]*sales24[[#This Row],[Price per Unit]]</f>
        <v>60</v>
      </c>
      <c r="J502" s="9">
        <f>sales24[[#This Row],[Total_Sales]]*$U$4</f>
        <v>0.89999999999999991</v>
      </c>
      <c r="K502" s="9" t="str">
        <f>IF(sales24[[#This Row],[Age]]&gt;30,"young","adult")</f>
        <v>young</v>
      </c>
      <c r="L502" s="9" t="str" cm="1">
        <f t="array" ref="L502">_xlfn.IFS(sales24[[#This Row],[Age]]&lt;30,"young",sales24[[#This Row],[Age]]&gt;=50,"senior",sales24[[#This Row],[Age]]&gt;=30,"adult")</f>
        <v>adult</v>
      </c>
      <c r="M502" s="12" cm="1">
        <f t="array" ref="M502">_xlfn.IFS(sales24[[#This Row],[Product Category]]="Beauty",1,sales24[[#This Row],[Product Category]]="Clothing",2,sales24[[#This Row],[Product Category]]="Electronics",3)</f>
        <v>3</v>
      </c>
    </row>
    <row r="503" spans="1:13" x14ac:dyDescent="0.35">
      <c r="A503">
        <v>502</v>
      </c>
      <c r="B503" s="10">
        <v>45018</v>
      </c>
      <c r="C503" s="8" t="s">
        <v>514</v>
      </c>
      <c r="D503" s="11" t="s">
        <v>9</v>
      </c>
      <c r="E503" s="12">
        <v>43</v>
      </c>
      <c r="F503" s="11" t="s">
        <v>15</v>
      </c>
      <c r="G503" s="12">
        <v>3</v>
      </c>
      <c r="H503" s="9">
        <v>50</v>
      </c>
      <c r="I503" s="9">
        <f>sales24[[#This Row],[Quantity]]*sales24[[#This Row],[Price per Unit]]</f>
        <v>150</v>
      </c>
      <c r="J503" s="9">
        <f>sales24[[#This Row],[Total_Sales]]*$U$4</f>
        <v>2.25</v>
      </c>
      <c r="K503" s="9" t="str">
        <f>IF(sales24[[#This Row],[Age]]&gt;30,"young","adult")</f>
        <v>young</v>
      </c>
      <c r="L503" s="9" t="str" cm="1">
        <f t="array" ref="L503">_xlfn.IFS(sales24[[#This Row],[Age]]&lt;30,"young",sales24[[#This Row],[Age]]&gt;=50,"senior",sales24[[#This Row],[Age]]&gt;=30,"adult")</f>
        <v>adult</v>
      </c>
      <c r="M503" s="12" cm="1">
        <f t="array" ref="M503">_xlfn.IFS(sales24[[#This Row],[Product Category]]="Beauty",1,sales24[[#This Row],[Product Category]]="Clothing",2,sales24[[#This Row],[Product Category]]="Electronics",3)</f>
        <v>3</v>
      </c>
    </row>
    <row r="504" spans="1:13" x14ac:dyDescent="0.35">
      <c r="A504">
        <v>503</v>
      </c>
      <c r="B504" s="10">
        <v>45224</v>
      </c>
      <c r="C504" s="8" t="s">
        <v>515</v>
      </c>
      <c r="D504" s="11" t="s">
        <v>9</v>
      </c>
      <c r="E504" s="12">
        <v>45</v>
      </c>
      <c r="F504" s="11" t="s">
        <v>10</v>
      </c>
      <c r="G504" s="12">
        <v>4</v>
      </c>
      <c r="H504" s="9">
        <v>500</v>
      </c>
      <c r="I504" s="9">
        <f>sales24[[#This Row],[Quantity]]*sales24[[#This Row],[Price per Unit]]</f>
        <v>2000</v>
      </c>
      <c r="J504" s="9">
        <f>sales24[[#This Row],[Total_Sales]]*$U$4</f>
        <v>30</v>
      </c>
      <c r="K504" s="9" t="str">
        <f>IF(sales24[[#This Row],[Age]]&gt;30,"young","adult")</f>
        <v>young</v>
      </c>
      <c r="L504" s="9" t="str" cm="1">
        <f t="array" ref="L504">_xlfn.IFS(sales24[[#This Row],[Age]]&lt;30,"young",sales24[[#This Row],[Age]]&gt;=50,"senior",sales24[[#This Row],[Age]]&gt;=30,"adult")</f>
        <v>adult</v>
      </c>
      <c r="M504" s="12" cm="1">
        <f t="array" ref="M504">_xlfn.IFS(sales24[[#This Row],[Product Category]]="Beauty",1,sales24[[#This Row],[Product Category]]="Clothing",2,sales24[[#This Row],[Product Category]]="Electronics",3)</f>
        <v>1</v>
      </c>
    </row>
    <row r="505" spans="1:13" x14ac:dyDescent="0.35">
      <c r="A505">
        <v>504</v>
      </c>
      <c r="B505" s="10">
        <v>45062</v>
      </c>
      <c r="C505" s="8" t="s">
        <v>516</v>
      </c>
      <c r="D505" s="11" t="s">
        <v>12</v>
      </c>
      <c r="E505" s="12">
        <v>38</v>
      </c>
      <c r="F505" s="11" t="s">
        <v>10</v>
      </c>
      <c r="G505" s="12">
        <v>3</v>
      </c>
      <c r="H505" s="9">
        <v>50</v>
      </c>
      <c r="I505" s="9">
        <f>sales24[[#This Row],[Quantity]]*sales24[[#This Row],[Price per Unit]]</f>
        <v>150</v>
      </c>
      <c r="J505" s="9">
        <f>sales24[[#This Row],[Total_Sales]]*$U$4</f>
        <v>2.25</v>
      </c>
      <c r="K505" s="9" t="str">
        <f>IF(sales24[[#This Row],[Age]]&gt;30,"young","adult")</f>
        <v>young</v>
      </c>
      <c r="L505" s="9" t="str" cm="1">
        <f t="array" ref="L505">_xlfn.IFS(sales24[[#This Row],[Age]]&lt;30,"young",sales24[[#This Row],[Age]]&gt;=50,"senior",sales24[[#This Row],[Age]]&gt;=30,"adult")</f>
        <v>adult</v>
      </c>
      <c r="M505" s="12" cm="1">
        <f t="array" ref="M505">_xlfn.IFS(sales24[[#This Row],[Product Category]]="Beauty",1,sales24[[#This Row],[Product Category]]="Clothing",2,sales24[[#This Row],[Product Category]]="Electronics",3)</f>
        <v>1</v>
      </c>
    </row>
    <row r="506" spans="1:13" x14ac:dyDescent="0.35">
      <c r="A506">
        <v>505</v>
      </c>
      <c r="B506" s="10">
        <v>44946</v>
      </c>
      <c r="C506" s="8" t="s">
        <v>517</v>
      </c>
      <c r="D506" s="11" t="s">
        <v>9</v>
      </c>
      <c r="E506" s="12">
        <v>24</v>
      </c>
      <c r="F506" s="11" t="s">
        <v>10</v>
      </c>
      <c r="G506" s="12">
        <v>1</v>
      </c>
      <c r="H506" s="9">
        <v>50</v>
      </c>
      <c r="I506" s="9">
        <f>sales24[[#This Row],[Quantity]]*sales24[[#This Row],[Price per Unit]]</f>
        <v>50</v>
      </c>
      <c r="J506" s="9">
        <f>sales24[[#This Row],[Total_Sales]]*$U$4</f>
        <v>0.75</v>
      </c>
      <c r="K506" s="9" t="str">
        <f>IF(sales24[[#This Row],[Age]]&gt;30,"young","adult")</f>
        <v>adult</v>
      </c>
      <c r="L506" s="9" t="str" cm="1">
        <f t="array" ref="L506">_xlfn.IFS(sales24[[#This Row],[Age]]&lt;30,"young",sales24[[#This Row],[Age]]&gt;=50,"senior",sales24[[#This Row],[Age]]&gt;=30,"adult")</f>
        <v>young</v>
      </c>
      <c r="M506" s="12" cm="1">
        <f t="array" ref="M506">_xlfn.IFS(sales24[[#This Row],[Product Category]]="Beauty",1,sales24[[#This Row],[Product Category]]="Clothing",2,sales24[[#This Row],[Product Category]]="Electronics",3)</f>
        <v>1</v>
      </c>
    </row>
    <row r="507" spans="1:13" x14ac:dyDescent="0.35">
      <c r="A507">
        <v>506</v>
      </c>
      <c r="B507" s="10">
        <v>44982</v>
      </c>
      <c r="C507" s="8" t="s">
        <v>518</v>
      </c>
      <c r="D507" s="11" t="s">
        <v>9</v>
      </c>
      <c r="E507" s="12">
        <v>34</v>
      </c>
      <c r="F507" s="11" t="s">
        <v>10</v>
      </c>
      <c r="G507" s="12">
        <v>3</v>
      </c>
      <c r="H507" s="9">
        <v>500</v>
      </c>
      <c r="I507" s="9">
        <f>sales24[[#This Row],[Quantity]]*sales24[[#This Row],[Price per Unit]]</f>
        <v>1500</v>
      </c>
      <c r="J507" s="9">
        <f>sales24[[#This Row],[Total_Sales]]*$U$4</f>
        <v>22.5</v>
      </c>
      <c r="K507" s="9" t="str">
        <f>IF(sales24[[#This Row],[Age]]&gt;30,"young","adult")</f>
        <v>young</v>
      </c>
      <c r="L507" s="9" t="str" cm="1">
        <f t="array" ref="L507">_xlfn.IFS(sales24[[#This Row],[Age]]&lt;30,"young",sales24[[#This Row],[Age]]&gt;=50,"senior",sales24[[#This Row],[Age]]&gt;=30,"adult")</f>
        <v>adult</v>
      </c>
      <c r="M507" s="12" cm="1">
        <f t="array" ref="M507">_xlfn.IFS(sales24[[#This Row],[Product Category]]="Beauty",1,sales24[[#This Row],[Product Category]]="Clothing",2,sales24[[#This Row],[Product Category]]="Electronics",3)</f>
        <v>1</v>
      </c>
    </row>
    <row r="508" spans="1:13" x14ac:dyDescent="0.35">
      <c r="A508">
        <v>507</v>
      </c>
      <c r="B508" s="10">
        <v>45232</v>
      </c>
      <c r="C508" s="8" t="s">
        <v>519</v>
      </c>
      <c r="D508" s="11" t="s">
        <v>12</v>
      </c>
      <c r="E508" s="12">
        <v>37</v>
      </c>
      <c r="F508" s="11" t="s">
        <v>15</v>
      </c>
      <c r="G508" s="12">
        <v>3</v>
      </c>
      <c r="H508" s="9">
        <v>500</v>
      </c>
      <c r="I508" s="9">
        <f>sales24[[#This Row],[Quantity]]*sales24[[#This Row],[Price per Unit]]</f>
        <v>1500</v>
      </c>
      <c r="J508" s="9">
        <f>sales24[[#This Row],[Total_Sales]]*$U$4</f>
        <v>22.5</v>
      </c>
      <c r="K508" s="9" t="str">
        <f>IF(sales24[[#This Row],[Age]]&gt;30,"young","adult")</f>
        <v>young</v>
      </c>
      <c r="L508" s="9" t="str" cm="1">
        <f t="array" ref="L508">_xlfn.IFS(sales24[[#This Row],[Age]]&lt;30,"young",sales24[[#This Row],[Age]]&gt;=50,"senior",sales24[[#This Row],[Age]]&gt;=30,"adult")</f>
        <v>adult</v>
      </c>
      <c r="M508" s="12" cm="1">
        <f t="array" ref="M508">_xlfn.IFS(sales24[[#This Row],[Product Category]]="Beauty",1,sales24[[#This Row],[Product Category]]="Clothing",2,sales24[[#This Row],[Product Category]]="Electronics",3)</f>
        <v>3</v>
      </c>
    </row>
    <row r="509" spans="1:13" x14ac:dyDescent="0.35">
      <c r="A509">
        <v>508</v>
      </c>
      <c r="B509" s="10">
        <v>45149</v>
      </c>
      <c r="C509" s="8" t="s">
        <v>520</v>
      </c>
      <c r="D509" s="11" t="s">
        <v>9</v>
      </c>
      <c r="E509" s="12">
        <v>58</v>
      </c>
      <c r="F509" s="11" t="s">
        <v>10</v>
      </c>
      <c r="G509" s="12">
        <v>2</v>
      </c>
      <c r="H509" s="9">
        <v>300</v>
      </c>
      <c r="I509" s="9">
        <f>sales24[[#This Row],[Quantity]]*sales24[[#This Row],[Price per Unit]]</f>
        <v>600</v>
      </c>
      <c r="J509" s="9">
        <f>sales24[[#This Row],[Total_Sales]]*$U$4</f>
        <v>9</v>
      </c>
      <c r="K509" s="9" t="str">
        <f>IF(sales24[[#This Row],[Age]]&gt;30,"young","adult")</f>
        <v>young</v>
      </c>
      <c r="L509" s="9" t="str" cm="1">
        <f t="array" ref="L509">_xlfn.IFS(sales24[[#This Row],[Age]]&lt;30,"young",sales24[[#This Row],[Age]]&gt;=50,"senior",sales24[[#This Row],[Age]]&gt;=30,"adult")</f>
        <v>senior</v>
      </c>
      <c r="M509" s="12" cm="1">
        <f t="array" ref="M509">_xlfn.IFS(sales24[[#This Row],[Product Category]]="Beauty",1,sales24[[#This Row],[Product Category]]="Clothing",2,sales24[[#This Row],[Product Category]]="Electronics",3)</f>
        <v>1</v>
      </c>
    </row>
    <row r="510" spans="1:13" x14ac:dyDescent="0.35">
      <c r="A510">
        <v>509</v>
      </c>
      <c r="B510" s="10">
        <v>45103</v>
      </c>
      <c r="C510" s="8" t="s">
        <v>521</v>
      </c>
      <c r="D510" s="11" t="s">
        <v>12</v>
      </c>
      <c r="E510" s="12">
        <v>37</v>
      </c>
      <c r="F510" s="11" t="s">
        <v>15</v>
      </c>
      <c r="G510" s="12">
        <v>3</v>
      </c>
      <c r="H510" s="9">
        <v>300</v>
      </c>
      <c r="I510" s="9">
        <f>sales24[[#This Row],[Quantity]]*sales24[[#This Row],[Price per Unit]]</f>
        <v>900</v>
      </c>
      <c r="J510" s="9">
        <f>sales24[[#This Row],[Total_Sales]]*$U$4</f>
        <v>13.5</v>
      </c>
      <c r="K510" s="9" t="str">
        <f>IF(sales24[[#This Row],[Age]]&gt;30,"young","adult")</f>
        <v>young</v>
      </c>
      <c r="L510" s="9" t="str" cm="1">
        <f t="array" ref="L510">_xlfn.IFS(sales24[[#This Row],[Age]]&lt;30,"young",sales24[[#This Row],[Age]]&gt;=50,"senior",sales24[[#This Row],[Age]]&gt;=30,"adult")</f>
        <v>adult</v>
      </c>
      <c r="M510" s="12" cm="1">
        <f t="array" ref="M510">_xlfn.IFS(sales24[[#This Row],[Product Category]]="Beauty",1,sales24[[#This Row],[Product Category]]="Clothing",2,sales24[[#This Row],[Product Category]]="Electronics",3)</f>
        <v>3</v>
      </c>
    </row>
    <row r="511" spans="1:13" x14ac:dyDescent="0.35">
      <c r="A511">
        <v>510</v>
      </c>
      <c r="B511" s="10">
        <v>45087</v>
      </c>
      <c r="C511" s="8" t="s">
        <v>522</v>
      </c>
      <c r="D511" s="11" t="s">
        <v>12</v>
      </c>
      <c r="E511" s="12">
        <v>39</v>
      </c>
      <c r="F511" s="11" t="s">
        <v>10</v>
      </c>
      <c r="G511" s="12">
        <v>4</v>
      </c>
      <c r="H511" s="9">
        <v>50</v>
      </c>
      <c r="I511" s="9">
        <f>sales24[[#This Row],[Quantity]]*sales24[[#This Row],[Price per Unit]]</f>
        <v>200</v>
      </c>
      <c r="J511" s="9">
        <f>sales24[[#This Row],[Total_Sales]]*$U$4</f>
        <v>3</v>
      </c>
      <c r="K511" s="9" t="str">
        <f>IF(sales24[[#This Row],[Age]]&gt;30,"young","adult")</f>
        <v>young</v>
      </c>
      <c r="L511" s="9" t="str" cm="1">
        <f t="array" ref="L511">_xlfn.IFS(sales24[[#This Row],[Age]]&lt;30,"young",sales24[[#This Row],[Age]]&gt;=50,"senior",sales24[[#This Row],[Age]]&gt;=30,"adult")</f>
        <v>adult</v>
      </c>
      <c r="M511" s="12" cm="1">
        <f t="array" ref="M511">_xlfn.IFS(sales24[[#This Row],[Product Category]]="Beauty",1,sales24[[#This Row],[Product Category]]="Clothing",2,sales24[[#This Row],[Product Category]]="Electronics",3)</f>
        <v>1</v>
      </c>
    </row>
    <row r="512" spans="1:13" x14ac:dyDescent="0.35">
      <c r="A512">
        <v>511</v>
      </c>
      <c r="B512" s="10">
        <v>45150</v>
      </c>
      <c r="C512" s="8" t="s">
        <v>523</v>
      </c>
      <c r="D512" s="11" t="s">
        <v>9</v>
      </c>
      <c r="E512" s="12">
        <v>45</v>
      </c>
      <c r="F512" s="11" t="s">
        <v>10</v>
      </c>
      <c r="G512" s="12">
        <v>2</v>
      </c>
      <c r="H512" s="9">
        <v>50</v>
      </c>
      <c r="I512" s="9">
        <f>sales24[[#This Row],[Quantity]]*sales24[[#This Row],[Price per Unit]]</f>
        <v>100</v>
      </c>
      <c r="J512" s="9">
        <f>sales24[[#This Row],[Total_Sales]]*$U$4</f>
        <v>1.5</v>
      </c>
      <c r="K512" s="9" t="str">
        <f>IF(sales24[[#This Row],[Age]]&gt;30,"young","adult")</f>
        <v>young</v>
      </c>
      <c r="L512" s="9" t="str" cm="1">
        <f t="array" ref="L512">_xlfn.IFS(sales24[[#This Row],[Age]]&lt;30,"young",sales24[[#This Row],[Age]]&gt;=50,"senior",sales24[[#This Row],[Age]]&gt;=30,"adult")</f>
        <v>adult</v>
      </c>
      <c r="M512" s="12" cm="1">
        <f t="array" ref="M512">_xlfn.IFS(sales24[[#This Row],[Product Category]]="Beauty",1,sales24[[#This Row],[Product Category]]="Clothing",2,sales24[[#This Row],[Product Category]]="Electronics",3)</f>
        <v>1</v>
      </c>
    </row>
    <row r="513" spans="1:13" x14ac:dyDescent="0.35">
      <c r="A513">
        <v>512</v>
      </c>
      <c r="B513" s="10">
        <v>45237</v>
      </c>
      <c r="C513" s="8" t="s">
        <v>524</v>
      </c>
      <c r="D513" s="11" t="s">
        <v>12</v>
      </c>
      <c r="E513" s="12">
        <v>57</v>
      </c>
      <c r="F513" s="11" t="s">
        <v>10</v>
      </c>
      <c r="G513" s="12">
        <v>1</v>
      </c>
      <c r="H513" s="9">
        <v>25</v>
      </c>
      <c r="I513" s="9">
        <f>sales24[[#This Row],[Quantity]]*sales24[[#This Row],[Price per Unit]]</f>
        <v>25</v>
      </c>
      <c r="J513" s="9">
        <f>sales24[[#This Row],[Total_Sales]]*$U$4</f>
        <v>0.375</v>
      </c>
      <c r="K513" s="9" t="str">
        <f>IF(sales24[[#This Row],[Age]]&gt;30,"young","adult")</f>
        <v>young</v>
      </c>
      <c r="L513" s="9" t="str" cm="1">
        <f t="array" ref="L513">_xlfn.IFS(sales24[[#This Row],[Age]]&lt;30,"young",sales24[[#This Row],[Age]]&gt;=50,"senior",sales24[[#This Row],[Age]]&gt;=30,"adult")</f>
        <v>senior</v>
      </c>
      <c r="M513" s="12" cm="1">
        <f t="array" ref="M513">_xlfn.IFS(sales24[[#This Row],[Product Category]]="Beauty",1,sales24[[#This Row],[Product Category]]="Clothing",2,sales24[[#This Row],[Product Category]]="Electronics",3)</f>
        <v>1</v>
      </c>
    </row>
    <row r="514" spans="1:13" x14ac:dyDescent="0.35">
      <c r="A514">
        <v>513</v>
      </c>
      <c r="B514" s="10">
        <v>45188</v>
      </c>
      <c r="C514" s="8" t="s">
        <v>525</v>
      </c>
      <c r="D514" s="11" t="s">
        <v>9</v>
      </c>
      <c r="E514" s="12">
        <v>24</v>
      </c>
      <c r="F514" s="11" t="s">
        <v>15</v>
      </c>
      <c r="G514" s="12">
        <v>4</v>
      </c>
      <c r="H514" s="9">
        <v>25</v>
      </c>
      <c r="I514" s="9">
        <f>sales24[[#This Row],[Quantity]]*sales24[[#This Row],[Price per Unit]]</f>
        <v>100</v>
      </c>
      <c r="J514" s="9">
        <f>sales24[[#This Row],[Total_Sales]]*$U$4</f>
        <v>1.5</v>
      </c>
      <c r="K514" s="9" t="str">
        <f>IF(sales24[[#This Row],[Age]]&gt;30,"young","adult")</f>
        <v>adult</v>
      </c>
      <c r="L514" s="9" t="str" cm="1">
        <f t="array" ref="L514">_xlfn.IFS(sales24[[#This Row],[Age]]&lt;30,"young",sales24[[#This Row],[Age]]&gt;=50,"senior",sales24[[#This Row],[Age]]&gt;=30,"adult")</f>
        <v>young</v>
      </c>
      <c r="M514" s="12" cm="1">
        <f t="array" ref="M514">_xlfn.IFS(sales24[[#This Row],[Product Category]]="Beauty",1,sales24[[#This Row],[Product Category]]="Clothing",2,sales24[[#This Row],[Product Category]]="Electronics",3)</f>
        <v>3</v>
      </c>
    </row>
    <row r="515" spans="1:13" x14ac:dyDescent="0.35">
      <c r="A515">
        <v>514</v>
      </c>
      <c r="B515" s="10">
        <v>44986</v>
      </c>
      <c r="C515" s="8" t="s">
        <v>526</v>
      </c>
      <c r="D515" s="11" t="s">
        <v>12</v>
      </c>
      <c r="E515" s="12">
        <v>18</v>
      </c>
      <c r="F515" s="11" t="s">
        <v>15</v>
      </c>
      <c r="G515" s="12">
        <v>1</v>
      </c>
      <c r="H515" s="9">
        <v>300</v>
      </c>
      <c r="I515" s="9">
        <f>sales24[[#This Row],[Quantity]]*sales24[[#This Row],[Price per Unit]]</f>
        <v>300</v>
      </c>
      <c r="J515" s="9">
        <f>sales24[[#This Row],[Total_Sales]]*$U$4</f>
        <v>4.5</v>
      </c>
      <c r="K515" s="9" t="str">
        <f>IF(sales24[[#This Row],[Age]]&gt;30,"young","adult")</f>
        <v>adult</v>
      </c>
      <c r="L515" s="9" t="str" cm="1">
        <f t="array" ref="L515">_xlfn.IFS(sales24[[#This Row],[Age]]&lt;30,"young",sales24[[#This Row],[Age]]&gt;=50,"senior",sales24[[#This Row],[Age]]&gt;=30,"adult")</f>
        <v>young</v>
      </c>
      <c r="M515" s="12" cm="1">
        <f t="array" ref="M515">_xlfn.IFS(sales24[[#This Row],[Product Category]]="Beauty",1,sales24[[#This Row],[Product Category]]="Clothing",2,sales24[[#This Row],[Product Category]]="Electronics",3)</f>
        <v>3</v>
      </c>
    </row>
    <row r="516" spans="1:13" x14ac:dyDescent="0.35">
      <c r="A516">
        <v>515</v>
      </c>
      <c r="B516" s="10">
        <v>45124</v>
      </c>
      <c r="C516" s="8" t="s">
        <v>527</v>
      </c>
      <c r="D516" s="11" t="s">
        <v>12</v>
      </c>
      <c r="E516" s="12">
        <v>49</v>
      </c>
      <c r="F516" s="11" t="s">
        <v>13</v>
      </c>
      <c r="G516" s="12">
        <v>3</v>
      </c>
      <c r="H516" s="9">
        <v>300</v>
      </c>
      <c r="I516" s="9">
        <f>sales24[[#This Row],[Quantity]]*sales24[[#This Row],[Price per Unit]]</f>
        <v>900</v>
      </c>
      <c r="J516" s="9">
        <f>sales24[[#This Row],[Total_Sales]]*$U$4</f>
        <v>13.5</v>
      </c>
      <c r="K516" s="9" t="str">
        <f>IF(sales24[[#This Row],[Age]]&gt;30,"young","adult")</f>
        <v>young</v>
      </c>
      <c r="L516" s="9" t="str" cm="1">
        <f t="array" ref="L516">_xlfn.IFS(sales24[[#This Row],[Age]]&lt;30,"young",sales24[[#This Row],[Age]]&gt;=50,"senior",sales24[[#This Row],[Age]]&gt;=30,"adult")</f>
        <v>adult</v>
      </c>
      <c r="M516" s="12" cm="1">
        <f t="array" ref="M516">_xlfn.IFS(sales24[[#This Row],[Product Category]]="Beauty",1,sales24[[#This Row],[Product Category]]="Clothing",2,sales24[[#This Row],[Product Category]]="Electronics",3)</f>
        <v>2</v>
      </c>
    </row>
    <row r="517" spans="1:13" x14ac:dyDescent="0.35">
      <c r="A517">
        <v>516</v>
      </c>
      <c r="B517" s="10">
        <v>45222</v>
      </c>
      <c r="C517" s="8" t="s">
        <v>528</v>
      </c>
      <c r="D517" s="11" t="s">
        <v>9</v>
      </c>
      <c r="E517" s="12">
        <v>30</v>
      </c>
      <c r="F517" s="11" t="s">
        <v>10</v>
      </c>
      <c r="G517" s="12">
        <v>4</v>
      </c>
      <c r="H517" s="9">
        <v>25</v>
      </c>
      <c r="I517" s="9">
        <f>sales24[[#This Row],[Quantity]]*sales24[[#This Row],[Price per Unit]]</f>
        <v>100</v>
      </c>
      <c r="J517" s="9">
        <f>sales24[[#This Row],[Total_Sales]]*$U$4</f>
        <v>1.5</v>
      </c>
      <c r="K517" s="9" t="str">
        <f>IF(sales24[[#This Row],[Age]]&gt;30,"young","adult")</f>
        <v>adult</v>
      </c>
      <c r="L517" s="9" t="str" cm="1">
        <f t="array" ref="L517">_xlfn.IFS(sales24[[#This Row],[Age]]&lt;30,"young",sales24[[#This Row],[Age]]&gt;=50,"senior",sales24[[#This Row],[Age]]&gt;=30,"adult")</f>
        <v>adult</v>
      </c>
      <c r="M517" s="12" cm="1">
        <f t="array" ref="M517">_xlfn.IFS(sales24[[#This Row],[Product Category]]="Beauty",1,sales24[[#This Row],[Product Category]]="Clothing",2,sales24[[#This Row],[Product Category]]="Electronics",3)</f>
        <v>1</v>
      </c>
    </row>
    <row r="518" spans="1:13" x14ac:dyDescent="0.35">
      <c r="A518">
        <v>517</v>
      </c>
      <c r="B518" s="10">
        <v>45024</v>
      </c>
      <c r="C518" s="8" t="s">
        <v>529</v>
      </c>
      <c r="D518" s="11" t="s">
        <v>12</v>
      </c>
      <c r="E518" s="12">
        <v>47</v>
      </c>
      <c r="F518" s="11" t="s">
        <v>13</v>
      </c>
      <c r="G518" s="12">
        <v>4</v>
      </c>
      <c r="H518" s="9">
        <v>25</v>
      </c>
      <c r="I518" s="9">
        <f>sales24[[#This Row],[Quantity]]*sales24[[#This Row],[Price per Unit]]</f>
        <v>100</v>
      </c>
      <c r="J518" s="9">
        <f>sales24[[#This Row],[Total_Sales]]*$U$4</f>
        <v>1.5</v>
      </c>
      <c r="K518" s="9" t="str">
        <f>IF(sales24[[#This Row],[Age]]&gt;30,"young","adult")</f>
        <v>young</v>
      </c>
      <c r="L518" s="9" t="str" cm="1">
        <f t="array" ref="L518">_xlfn.IFS(sales24[[#This Row],[Age]]&lt;30,"young",sales24[[#This Row],[Age]]&gt;=50,"senior",sales24[[#This Row],[Age]]&gt;=30,"adult")</f>
        <v>adult</v>
      </c>
      <c r="M518" s="12" cm="1">
        <f t="array" ref="M518">_xlfn.IFS(sales24[[#This Row],[Product Category]]="Beauty",1,sales24[[#This Row],[Product Category]]="Clothing",2,sales24[[#This Row],[Product Category]]="Electronics",3)</f>
        <v>2</v>
      </c>
    </row>
    <row r="519" spans="1:13" x14ac:dyDescent="0.35">
      <c r="A519">
        <v>518</v>
      </c>
      <c r="B519" s="10">
        <v>45057</v>
      </c>
      <c r="C519" s="8" t="s">
        <v>530</v>
      </c>
      <c r="D519" s="11" t="s">
        <v>12</v>
      </c>
      <c r="E519" s="12">
        <v>40</v>
      </c>
      <c r="F519" s="11" t="s">
        <v>13</v>
      </c>
      <c r="G519" s="12">
        <v>1</v>
      </c>
      <c r="H519" s="9">
        <v>30</v>
      </c>
      <c r="I519" s="9">
        <f>sales24[[#This Row],[Quantity]]*sales24[[#This Row],[Price per Unit]]</f>
        <v>30</v>
      </c>
      <c r="J519" s="9">
        <f>sales24[[#This Row],[Total_Sales]]*$U$4</f>
        <v>0.44999999999999996</v>
      </c>
      <c r="K519" s="9" t="str">
        <f>IF(sales24[[#This Row],[Age]]&gt;30,"young","adult")</f>
        <v>young</v>
      </c>
      <c r="L519" s="9" t="str" cm="1">
        <f t="array" ref="L519">_xlfn.IFS(sales24[[#This Row],[Age]]&lt;30,"young",sales24[[#This Row],[Age]]&gt;=50,"senior",sales24[[#This Row],[Age]]&gt;=30,"adult")</f>
        <v>adult</v>
      </c>
      <c r="M519" s="12" cm="1">
        <f t="array" ref="M519">_xlfn.IFS(sales24[[#This Row],[Product Category]]="Beauty",1,sales24[[#This Row],[Product Category]]="Clothing",2,sales24[[#This Row],[Product Category]]="Electronics",3)</f>
        <v>2</v>
      </c>
    </row>
    <row r="520" spans="1:13" x14ac:dyDescent="0.35">
      <c r="A520">
        <v>519</v>
      </c>
      <c r="B520" s="10">
        <v>44949</v>
      </c>
      <c r="C520" s="8" t="s">
        <v>531</v>
      </c>
      <c r="D520" s="11" t="s">
        <v>12</v>
      </c>
      <c r="E520" s="12">
        <v>36</v>
      </c>
      <c r="F520" s="11" t="s">
        <v>15</v>
      </c>
      <c r="G520" s="12">
        <v>4</v>
      </c>
      <c r="H520" s="9">
        <v>30</v>
      </c>
      <c r="I520" s="9">
        <f>sales24[[#This Row],[Quantity]]*sales24[[#This Row],[Price per Unit]]</f>
        <v>120</v>
      </c>
      <c r="J520" s="9">
        <f>sales24[[#This Row],[Total_Sales]]*$U$4</f>
        <v>1.7999999999999998</v>
      </c>
      <c r="K520" s="9" t="str">
        <f>IF(sales24[[#This Row],[Age]]&gt;30,"young","adult")</f>
        <v>young</v>
      </c>
      <c r="L520" s="9" t="str" cm="1">
        <f t="array" ref="L520">_xlfn.IFS(sales24[[#This Row],[Age]]&lt;30,"young",sales24[[#This Row],[Age]]&gt;=50,"senior",sales24[[#This Row],[Age]]&gt;=30,"adult")</f>
        <v>adult</v>
      </c>
      <c r="M520" s="12" cm="1">
        <f t="array" ref="M520">_xlfn.IFS(sales24[[#This Row],[Product Category]]="Beauty",1,sales24[[#This Row],[Product Category]]="Clothing",2,sales24[[#This Row],[Product Category]]="Electronics",3)</f>
        <v>3</v>
      </c>
    </row>
    <row r="521" spans="1:13" x14ac:dyDescent="0.35">
      <c r="A521">
        <v>520</v>
      </c>
      <c r="B521" s="10">
        <v>45289</v>
      </c>
      <c r="C521" s="8" t="s">
        <v>532</v>
      </c>
      <c r="D521" s="11" t="s">
        <v>12</v>
      </c>
      <c r="E521" s="12">
        <v>49</v>
      </c>
      <c r="F521" s="11" t="s">
        <v>15</v>
      </c>
      <c r="G521" s="12">
        <v>4</v>
      </c>
      <c r="H521" s="9">
        <v>25</v>
      </c>
      <c r="I521" s="9">
        <f>sales24[[#This Row],[Quantity]]*sales24[[#This Row],[Price per Unit]]</f>
        <v>100</v>
      </c>
      <c r="J521" s="9">
        <f>sales24[[#This Row],[Total_Sales]]*$U$4</f>
        <v>1.5</v>
      </c>
      <c r="K521" s="9" t="str">
        <f>IF(sales24[[#This Row],[Age]]&gt;30,"young","adult")</f>
        <v>young</v>
      </c>
      <c r="L521" s="9" t="str" cm="1">
        <f t="array" ref="L521">_xlfn.IFS(sales24[[#This Row],[Age]]&lt;30,"young",sales24[[#This Row],[Age]]&gt;=50,"senior",sales24[[#This Row],[Age]]&gt;=30,"adult")</f>
        <v>adult</v>
      </c>
      <c r="M521" s="12" cm="1">
        <f t="array" ref="M521">_xlfn.IFS(sales24[[#This Row],[Product Category]]="Beauty",1,sales24[[#This Row],[Product Category]]="Clothing",2,sales24[[#This Row],[Product Category]]="Electronics",3)</f>
        <v>3</v>
      </c>
    </row>
    <row r="522" spans="1:13" x14ac:dyDescent="0.35">
      <c r="A522">
        <v>521</v>
      </c>
      <c r="B522" s="10">
        <v>45150</v>
      </c>
      <c r="C522" s="8" t="s">
        <v>533</v>
      </c>
      <c r="D522" s="11" t="s">
        <v>12</v>
      </c>
      <c r="E522" s="12">
        <v>47</v>
      </c>
      <c r="F522" s="11" t="s">
        <v>13</v>
      </c>
      <c r="G522" s="12">
        <v>4</v>
      </c>
      <c r="H522" s="9">
        <v>30</v>
      </c>
      <c r="I522" s="9">
        <f>sales24[[#This Row],[Quantity]]*sales24[[#This Row],[Price per Unit]]</f>
        <v>120</v>
      </c>
      <c r="J522" s="9">
        <f>sales24[[#This Row],[Total_Sales]]*$U$4</f>
        <v>1.7999999999999998</v>
      </c>
      <c r="K522" s="9" t="str">
        <f>IF(sales24[[#This Row],[Age]]&gt;30,"young","adult")</f>
        <v>young</v>
      </c>
      <c r="L522" s="9" t="str" cm="1">
        <f t="array" ref="L522">_xlfn.IFS(sales24[[#This Row],[Age]]&lt;30,"young",sales24[[#This Row],[Age]]&gt;=50,"senior",sales24[[#This Row],[Age]]&gt;=30,"adult")</f>
        <v>adult</v>
      </c>
      <c r="M522" s="12" cm="1">
        <f t="array" ref="M522">_xlfn.IFS(sales24[[#This Row],[Product Category]]="Beauty",1,sales24[[#This Row],[Product Category]]="Clothing",2,sales24[[#This Row],[Product Category]]="Electronics",3)</f>
        <v>2</v>
      </c>
    </row>
    <row r="523" spans="1:13" x14ac:dyDescent="0.35">
      <c r="A523">
        <v>522</v>
      </c>
      <c r="B523" s="10">
        <v>44927</v>
      </c>
      <c r="C523" s="8" t="s">
        <v>534</v>
      </c>
      <c r="D523" s="11" t="s">
        <v>9</v>
      </c>
      <c r="E523" s="12">
        <v>46</v>
      </c>
      <c r="F523" s="11" t="s">
        <v>10</v>
      </c>
      <c r="G523" s="12">
        <v>3</v>
      </c>
      <c r="H523" s="9">
        <v>500</v>
      </c>
      <c r="I523" s="9">
        <f>sales24[[#This Row],[Quantity]]*sales24[[#This Row],[Price per Unit]]</f>
        <v>1500</v>
      </c>
      <c r="J523" s="9">
        <f>sales24[[#This Row],[Total_Sales]]*$U$4</f>
        <v>22.5</v>
      </c>
      <c r="K523" s="9" t="str">
        <f>IF(sales24[[#This Row],[Age]]&gt;30,"young","adult")</f>
        <v>young</v>
      </c>
      <c r="L523" s="9" t="str" cm="1">
        <f t="array" ref="L523">_xlfn.IFS(sales24[[#This Row],[Age]]&lt;30,"young",sales24[[#This Row],[Age]]&gt;=50,"senior",sales24[[#This Row],[Age]]&gt;=30,"adult")</f>
        <v>adult</v>
      </c>
      <c r="M523" s="12" cm="1">
        <f t="array" ref="M523">_xlfn.IFS(sales24[[#This Row],[Product Category]]="Beauty",1,sales24[[#This Row],[Product Category]]="Clothing",2,sales24[[#This Row],[Product Category]]="Electronics",3)</f>
        <v>1</v>
      </c>
    </row>
    <row r="524" spans="1:13" x14ac:dyDescent="0.35">
      <c r="A524">
        <v>523</v>
      </c>
      <c r="B524" s="10">
        <v>45193</v>
      </c>
      <c r="C524" s="8" t="s">
        <v>535</v>
      </c>
      <c r="D524" s="11" t="s">
        <v>12</v>
      </c>
      <c r="E524" s="12">
        <v>62</v>
      </c>
      <c r="F524" s="11" t="s">
        <v>15</v>
      </c>
      <c r="G524" s="12">
        <v>1</v>
      </c>
      <c r="H524" s="9">
        <v>300</v>
      </c>
      <c r="I524" s="9">
        <f>sales24[[#This Row],[Quantity]]*sales24[[#This Row],[Price per Unit]]</f>
        <v>300</v>
      </c>
      <c r="J524" s="9">
        <f>sales24[[#This Row],[Total_Sales]]*$U$4</f>
        <v>4.5</v>
      </c>
      <c r="K524" s="9" t="str">
        <f>IF(sales24[[#This Row],[Age]]&gt;30,"young","adult")</f>
        <v>young</v>
      </c>
      <c r="L524" s="9" t="str" cm="1">
        <f t="array" ref="L524">_xlfn.IFS(sales24[[#This Row],[Age]]&lt;30,"young",sales24[[#This Row],[Age]]&gt;=50,"senior",sales24[[#This Row],[Age]]&gt;=30,"adult")</f>
        <v>senior</v>
      </c>
      <c r="M524" s="12" cm="1">
        <f t="array" ref="M524">_xlfn.IFS(sales24[[#This Row],[Product Category]]="Beauty",1,sales24[[#This Row],[Product Category]]="Clothing",2,sales24[[#This Row],[Product Category]]="Electronics",3)</f>
        <v>3</v>
      </c>
    </row>
    <row r="525" spans="1:13" x14ac:dyDescent="0.35">
      <c r="A525">
        <v>524</v>
      </c>
      <c r="B525" s="10">
        <v>45202</v>
      </c>
      <c r="C525" s="8" t="s">
        <v>536</v>
      </c>
      <c r="D525" s="11" t="s">
        <v>9</v>
      </c>
      <c r="E525" s="12">
        <v>46</v>
      </c>
      <c r="F525" s="11" t="s">
        <v>10</v>
      </c>
      <c r="G525" s="12">
        <v>4</v>
      </c>
      <c r="H525" s="9">
        <v>300</v>
      </c>
      <c r="I525" s="9">
        <f>sales24[[#This Row],[Quantity]]*sales24[[#This Row],[Price per Unit]]</f>
        <v>1200</v>
      </c>
      <c r="J525" s="9">
        <f>sales24[[#This Row],[Total_Sales]]*$U$4</f>
        <v>18</v>
      </c>
      <c r="K525" s="9" t="str">
        <f>IF(sales24[[#This Row],[Age]]&gt;30,"young","adult")</f>
        <v>young</v>
      </c>
      <c r="L525" s="9" t="str" cm="1">
        <f t="array" ref="L525">_xlfn.IFS(sales24[[#This Row],[Age]]&lt;30,"young",sales24[[#This Row],[Age]]&gt;=50,"senior",sales24[[#This Row],[Age]]&gt;=30,"adult")</f>
        <v>adult</v>
      </c>
      <c r="M525" s="12" cm="1">
        <f t="array" ref="M525">_xlfn.IFS(sales24[[#This Row],[Product Category]]="Beauty",1,sales24[[#This Row],[Product Category]]="Clothing",2,sales24[[#This Row],[Product Category]]="Electronics",3)</f>
        <v>1</v>
      </c>
    </row>
    <row r="526" spans="1:13" x14ac:dyDescent="0.35">
      <c r="A526">
        <v>525</v>
      </c>
      <c r="B526" s="10">
        <v>45278</v>
      </c>
      <c r="C526" s="8" t="s">
        <v>537</v>
      </c>
      <c r="D526" s="11" t="s">
        <v>12</v>
      </c>
      <c r="E526" s="12">
        <v>47</v>
      </c>
      <c r="F526" s="11" t="s">
        <v>10</v>
      </c>
      <c r="G526" s="12">
        <v>2</v>
      </c>
      <c r="H526" s="9">
        <v>25</v>
      </c>
      <c r="I526" s="9">
        <f>sales24[[#This Row],[Quantity]]*sales24[[#This Row],[Price per Unit]]</f>
        <v>50</v>
      </c>
      <c r="J526" s="9">
        <f>sales24[[#This Row],[Total_Sales]]*$U$4</f>
        <v>0.75</v>
      </c>
      <c r="K526" s="9" t="str">
        <f>IF(sales24[[#This Row],[Age]]&gt;30,"young","adult")</f>
        <v>young</v>
      </c>
      <c r="L526" s="9" t="str" cm="1">
        <f t="array" ref="L526">_xlfn.IFS(sales24[[#This Row],[Age]]&lt;30,"young",sales24[[#This Row],[Age]]&gt;=50,"senior",sales24[[#This Row],[Age]]&gt;=30,"adult")</f>
        <v>adult</v>
      </c>
      <c r="M526" s="12" cm="1">
        <f t="array" ref="M526">_xlfn.IFS(sales24[[#This Row],[Product Category]]="Beauty",1,sales24[[#This Row],[Product Category]]="Clothing",2,sales24[[#This Row],[Product Category]]="Electronics",3)</f>
        <v>1</v>
      </c>
    </row>
    <row r="527" spans="1:13" x14ac:dyDescent="0.35">
      <c r="A527">
        <v>526</v>
      </c>
      <c r="B527" s="10">
        <v>45270</v>
      </c>
      <c r="C527" s="8" t="s">
        <v>538</v>
      </c>
      <c r="D527" s="11" t="s">
        <v>9</v>
      </c>
      <c r="E527" s="12">
        <v>33</v>
      </c>
      <c r="F527" s="11" t="s">
        <v>13</v>
      </c>
      <c r="G527" s="12">
        <v>2</v>
      </c>
      <c r="H527" s="9">
        <v>50</v>
      </c>
      <c r="I527" s="9">
        <f>sales24[[#This Row],[Quantity]]*sales24[[#This Row],[Price per Unit]]</f>
        <v>100</v>
      </c>
      <c r="J527" s="9">
        <f>sales24[[#This Row],[Total_Sales]]*$U$4</f>
        <v>1.5</v>
      </c>
      <c r="K527" s="9" t="str">
        <f>IF(sales24[[#This Row],[Age]]&gt;30,"young","adult")</f>
        <v>young</v>
      </c>
      <c r="L527" s="9" t="str" cm="1">
        <f t="array" ref="L527">_xlfn.IFS(sales24[[#This Row],[Age]]&lt;30,"young",sales24[[#This Row],[Age]]&gt;=50,"senior",sales24[[#This Row],[Age]]&gt;=30,"adult")</f>
        <v>adult</v>
      </c>
      <c r="M527" s="12" cm="1">
        <f t="array" ref="M527">_xlfn.IFS(sales24[[#This Row],[Product Category]]="Beauty",1,sales24[[#This Row],[Product Category]]="Clothing",2,sales24[[#This Row],[Product Category]]="Electronics",3)</f>
        <v>2</v>
      </c>
    </row>
    <row r="528" spans="1:13" x14ac:dyDescent="0.35">
      <c r="A528">
        <v>527</v>
      </c>
      <c r="B528" s="10">
        <v>45027</v>
      </c>
      <c r="C528" s="8" t="s">
        <v>539</v>
      </c>
      <c r="D528" s="11" t="s">
        <v>9</v>
      </c>
      <c r="E528" s="12">
        <v>57</v>
      </c>
      <c r="F528" s="11" t="s">
        <v>13</v>
      </c>
      <c r="G528" s="12">
        <v>2</v>
      </c>
      <c r="H528" s="9">
        <v>25</v>
      </c>
      <c r="I528" s="9">
        <f>sales24[[#This Row],[Quantity]]*sales24[[#This Row],[Price per Unit]]</f>
        <v>50</v>
      </c>
      <c r="J528" s="9">
        <f>sales24[[#This Row],[Total_Sales]]*$U$4</f>
        <v>0.75</v>
      </c>
      <c r="K528" s="9" t="str">
        <f>IF(sales24[[#This Row],[Age]]&gt;30,"young","adult")</f>
        <v>young</v>
      </c>
      <c r="L528" s="9" t="str" cm="1">
        <f t="array" ref="L528">_xlfn.IFS(sales24[[#This Row],[Age]]&lt;30,"young",sales24[[#This Row],[Age]]&gt;=50,"senior",sales24[[#This Row],[Age]]&gt;=30,"adult")</f>
        <v>senior</v>
      </c>
      <c r="M528" s="12" cm="1">
        <f t="array" ref="M528">_xlfn.IFS(sales24[[#This Row],[Product Category]]="Beauty",1,sales24[[#This Row],[Product Category]]="Clothing",2,sales24[[#This Row],[Product Category]]="Electronics",3)</f>
        <v>2</v>
      </c>
    </row>
    <row r="529" spans="1:13" x14ac:dyDescent="0.35">
      <c r="A529">
        <v>528</v>
      </c>
      <c r="B529" s="10">
        <v>45113</v>
      </c>
      <c r="C529" s="8" t="s">
        <v>540</v>
      </c>
      <c r="D529" s="11" t="s">
        <v>12</v>
      </c>
      <c r="E529" s="12">
        <v>36</v>
      </c>
      <c r="F529" s="11" t="s">
        <v>13</v>
      </c>
      <c r="G529" s="12">
        <v>2</v>
      </c>
      <c r="H529" s="9">
        <v>30</v>
      </c>
      <c r="I529" s="9">
        <f>sales24[[#This Row],[Quantity]]*sales24[[#This Row],[Price per Unit]]</f>
        <v>60</v>
      </c>
      <c r="J529" s="9">
        <f>sales24[[#This Row],[Total_Sales]]*$U$4</f>
        <v>0.89999999999999991</v>
      </c>
      <c r="K529" s="9" t="str">
        <f>IF(sales24[[#This Row],[Age]]&gt;30,"young","adult")</f>
        <v>young</v>
      </c>
      <c r="L529" s="9" t="str" cm="1">
        <f t="array" ref="L529">_xlfn.IFS(sales24[[#This Row],[Age]]&lt;30,"young",sales24[[#This Row],[Age]]&gt;=50,"senior",sales24[[#This Row],[Age]]&gt;=30,"adult")</f>
        <v>adult</v>
      </c>
      <c r="M529" s="12" cm="1">
        <f t="array" ref="M529">_xlfn.IFS(sales24[[#This Row],[Product Category]]="Beauty",1,sales24[[#This Row],[Product Category]]="Clothing",2,sales24[[#This Row],[Product Category]]="Electronics",3)</f>
        <v>2</v>
      </c>
    </row>
    <row r="530" spans="1:13" x14ac:dyDescent="0.35">
      <c r="A530">
        <v>529</v>
      </c>
      <c r="B530" s="10">
        <v>45147</v>
      </c>
      <c r="C530" s="8" t="s">
        <v>541</v>
      </c>
      <c r="D530" s="11" t="s">
        <v>12</v>
      </c>
      <c r="E530" s="12">
        <v>35</v>
      </c>
      <c r="F530" s="11" t="s">
        <v>13</v>
      </c>
      <c r="G530" s="12">
        <v>3</v>
      </c>
      <c r="H530" s="9">
        <v>50</v>
      </c>
      <c r="I530" s="9">
        <f>sales24[[#This Row],[Quantity]]*sales24[[#This Row],[Price per Unit]]</f>
        <v>150</v>
      </c>
      <c r="J530" s="9">
        <f>sales24[[#This Row],[Total_Sales]]*$U$4</f>
        <v>2.25</v>
      </c>
      <c r="K530" s="9" t="str">
        <f>IF(sales24[[#This Row],[Age]]&gt;30,"young","adult")</f>
        <v>young</v>
      </c>
      <c r="L530" s="9" t="str" cm="1">
        <f t="array" ref="L530">_xlfn.IFS(sales24[[#This Row],[Age]]&lt;30,"young",sales24[[#This Row],[Age]]&gt;=50,"senior",sales24[[#This Row],[Age]]&gt;=30,"adult")</f>
        <v>adult</v>
      </c>
      <c r="M530" s="12" cm="1">
        <f t="array" ref="M530">_xlfn.IFS(sales24[[#This Row],[Product Category]]="Beauty",1,sales24[[#This Row],[Product Category]]="Clothing",2,sales24[[#This Row],[Product Category]]="Electronics",3)</f>
        <v>2</v>
      </c>
    </row>
    <row r="531" spans="1:13" x14ac:dyDescent="0.35">
      <c r="A531">
        <v>530</v>
      </c>
      <c r="B531" s="10">
        <v>44962</v>
      </c>
      <c r="C531" s="8" t="s">
        <v>542</v>
      </c>
      <c r="D531" s="11" t="s">
        <v>12</v>
      </c>
      <c r="E531" s="12">
        <v>18</v>
      </c>
      <c r="F531" s="11" t="s">
        <v>15</v>
      </c>
      <c r="G531" s="12">
        <v>4</v>
      </c>
      <c r="H531" s="9">
        <v>30</v>
      </c>
      <c r="I531" s="9">
        <f>sales24[[#This Row],[Quantity]]*sales24[[#This Row],[Price per Unit]]</f>
        <v>120</v>
      </c>
      <c r="J531" s="9">
        <f>sales24[[#This Row],[Total_Sales]]*$U$4</f>
        <v>1.7999999999999998</v>
      </c>
      <c r="K531" s="9" t="str">
        <f>IF(sales24[[#This Row],[Age]]&gt;30,"young","adult")</f>
        <v>adult</v>
      </c>
      <c r="L531" s="9" t="str" cm="1">
        <f t="array" ref="L531">_xlfn.IFS(sales24[[#This Row],[Age]]&lt;30,"young",sales24[[#This Row],[Age]]&gt;=50,"senior",sales24[[#This Row],[Age]]&gt;=30,"adult")</f>
        <v>young</v>
      </c>
      <c r="M531" s="12" cm="1">
        <f t="array" ref="M531">_xlfn.IFS(sales24[[#This Row],[Product Category]]="Beauty",1,sales24[[#This Row],[Product Category]]="Clothing",2,sales24[[#This Row],[Product Category]]="Electronics",3)</f>
        <v>3</v>
      </c>
    </row>
    <row r="532" spans="1:13" x14ac:dyDescent="0.35">
      <c r="A532">
        <v>531</v>
      </c>
      <c r="B532" s="10">
        <v>45267</v>
      </c>
      <c r="C532" s="8" t="s">
        <v>543</v>
      </c>
      <c r="D532" s="11" t="s">
        <v>9</v>
      </c>
      <c r="E532" s="12">
        <v>31</v>
      </c>
      <c r="F532" s="11" t="s">
        <v>15</v>
      </c>
      <c r="G532" s="12">
        <v>1</v>
      </c>
      <c r="H532" s="9">
        <v>500</v>
      </c>
      <c r="I532" s="9">
        <f>sales24[[#This Row],[Quantity]]*sales24[[#This Row],[Price per Unit]]</f>
        <v>500</v>
      </c>
      <c r="J532" s="9">
        <f>sales24[[#This Row],[Total_Sales]]*$U$4</f>
        <v>7.5</v>
      </c>
      <c r="K532" s="9" t="str">
        <f>IF(sales24[[#This Row],[Age]]&gt;30,"young","adult")</f>
        <v>young</v>
      </c>
      <c r="L532" s="9" t="str" cm="1">
        <f t="array" ref="L532">_xlfn.IFS(sales24[[#This Row],[Age]]&lt;30,"young",sales24[[#This Row],[Age]]&gt;=50,"senior",sales24[[#This Row],[Age]]&gt;=30,"adult")</f>
        <v>adult</v>
      </c>
      <c r="M532" s="12" cm="1">
        <f t="array" ref="M532">_xlfn.IFS(sales24[[#This Row],[Product Category]]="Beauty",1,sales24[[#This Row],[Product Category]]="Clothing",2,sales24[[#This Row],[Product Category]]="Electronics",3)</f>
        <v>3</v>
      </c>
    </row>
    <row r="533" spans="1:13" x14ac:dyDescent="0.35">
      <c r="A533">
        <v>532</v>
      </c>
      <c r="B533" s="10">
        <v>45096</v>
      </c>
      <c r="C533" s="8" t="s">
        <v>544</v>
      </c>
      <c r="D533" s="11" t="s">
        <v>12</v>
      </c>
      <c r="E533" s="12">
        <v>64</v>
      </c>
      <c r="F533" s="11" t="s">
        <v>13</v>
      </c>
      <c r="G533" s="12">
        <v>4</v>
      </c>
      <c r="H533" s="9">
        <v>30</v>
      </c>
      <c r="I533" s="9">
        <f>sales24[[#This Row],[Quantity]]*sales24[[#This Row],[Price per Unit]]</f>
        <v>120</v>
      </c>
      <c r="J533" s="9">
        <f>sales24[[#This Row],[Total_Sales]]*$U$4</f>
        <v>1.7999999999999998</v>
      </c>
      <c r="K533" s="9" t="str">
        <f>IF(sales24[[#This Row],[Age]]&gt;30,"young","adult")</f>
        <v>young</v>
      </c>
      <c r="L533" s="9" t="str" cm="1">
        <f t="array" ref="L533">_xlfn.IFS(sales24[[#This Row],[Age]]&lt;30,"young",sales24[[#This Row],[Age]]&gt;=50,"senior",sales24[[#This Row],[Age]]&gt;=30,"adult")</f>
        <v>senior</v>
      </c>
      <c r="M533" s="12" cm="1">
        <f t="array" ref="M533">_xlfn.IFS(sales24[[#This Row],[Product Category]]="Beauty",1,sales24[[#This Row],[Product Category]]="Clothing",2,sales24[[#This Row],[Product Category]]="Electronics",3)</f>
        <v>2</v>
      </c>
    </row>
    <row r="534" spans="1:13" x14ac:dyDescent="0.35">
      <c r="A534">
        <v>533</v>
      </c>
      <c r="B534" s="10">
        <v>45246</v>
      </c>
      <c r="C534" s="8" t="s">
        <v>545</v>
      </c>
      <c r="D534" s="11" t="s">
        <v>9</v>
      </c>
      <c r="E534" s="12">
        <v>19</v>
      </c>
      <c r="F534" s="11" t="s">
        <v>15</v>
      </c>
      <c r="G534" s="12">
        <v>3</v>
      </c>
      <c r="H534" s="9">
        <v>500</v>
      </c>
      <c r="I534" s="9">
        <f>sales24[[#This Row],[Quantity]]*sales24[[#This Row],[Price per Unit]]</f>
        <v>1500</v>
      </c>
      <c r="J534" s="9">
        <f>sales24[[#This Row],[Total_Sales]]*$U$4</f>
        <v>22.5</v>
      </c>
      <c r="K534" s="9" t="str">
        <f>IF(sales24[[#This Row],[Age]]&gt;30,"young","adult")</f>
        <v>adult</v>
      </c>
      <c r="L534" s="9" t="str" cm="1">
        <f t="array" ref="L534">_xlfn.IFS(sales24[[#This Row],[Age]]&lt;30,"young",sales24[[#This Row],[Age]]&gt;=50,"senior",sales24[[#This Row],[Age]]&gt;=30,"adult")</f>
        <v>young</v>
      </c>
      <c r="M534" s="12" cm="1">
        <f t="array" ref="M534">_xlfn.IFS(sales24[[#This Row],[Product Category]]="Beauty",1,sales24[[#This Row],[Product Category]]="Clothing",2,sales24[[#This Row],[Product Category]]="Electronics",3)</f>
        <v>3</v>
      </c>
    </row>
    <row r="535" spans="1:13" x14ac:dyDescent="0.35">
      <c r="A535">
        <v>534</v>
      </c>
      <c r="B535" s="10">
        <v>45087</v>
      </c>
      <c r="C535" s="8" t="s">
        <v>546</v>
      </c>
      <c r="D535" s="11" t="s">
        <v>9</v>
      </c>
      <c r="E535" s="12">
        <v>45</v>
      </c>
      <c r="F535" s="11" t="s">
        <v>13</v>
      </c>
      <c r="G535" s="12">
        <v>2</v>
      </c>
      <c r="H535" s="9">
        <v>500</v>
      </c>
      <c r="I535" s="9">
        <f>sales24[[#This Row],[Quantity]]*sales24[[#This Row],[Price per Unit]]</f>
        <v>1000</v>
      </c>
      <c r="J535" s="9">
        <f>sales24[[#This Row],[Total_Sales]]*$U$4</f>
        <v>15</v>
      </c>
      <c r="K535" s="9" t="str">
        <f>IF(sales24[[#This Row],[Age]]&gt;30,"young","adult")</f>
        <v>young</v>
      </c>
      <c r="L535" s="9" t="str" cm="1">
        <f t="array" ref="L535">_xlfn.IFS(sales24[[#This Row],[Age]]&lt;30,"young",sales24[[#This Row],[Age]]&gt;=50,"senior",sales24[[#This Row],[Age]]&gt;=30,"adult")</f>
        <v>adult</v>
      </c>
      <c r="M535" s="12" cm="1">
        <f t="array" ref="M535">_xlfn.IFS(sales24[[#This Row],[Product Category]]="Beauty",1,sales24[[#This Row],[Product Category]]="Clothing",2,sales24[[#This Row],[Product Category]]="Electronics",3)</f>
        <v>2</v>
      </c>
    </row>
    <row r="536" spans="1:13" x14ac:dyDescent="0.35">
      <c r="A536">
        <v>535</v>
      </c>
      <c r="B536" s="10">
        <v>45266</v>
      </c>
      <c r="C536" s="8" t="s">
        <v>547</v>
      </c>
      <c r="D536" s="11" t="s">
        <v>9</v>
      </c>
      <c r="E536" s="12">
        <v>47</v>
      </c>
      <c r="F536" s="11" t="s">
        <v>10</v>
      </c>
      <c r="G536" s="12">
        <v>3</v>
      </c>
      <c r="H536" s="9">
        <v>30</v>
      </c>
      <c r="I536" s="9">
        <f>sales24[[#This Row],[Quantity]]*sales24[[#This Row],[Price per Unit]]</f>
        <v>90</v>
      </c>
      <c r="J536" s="9">
        <f>sales24[[#This Row],[Total_Sales]]*$U$4</f>
        <v>1.3499999999999999</v>
      </c>
      <c r="K536" s="9" t="str">
        <f>IF(sales24[[#This Row],[Age]]&gt;30,"young","adult")</f>
        <v>young</v>
      </c>
      <c r="L536" s="9" t="str" cm="1">
        <f t="array" ref="L536">_xlfn.IFS(sales24[[#This Row],[Age]]&lt;30,"young",sales24[[#This Row],[Age]]&gt;=50,"senior",sales24[[#This Row],[Age]]&gt;=30,"adult")</f>
        <v>adult</v>
      </c>
      <c r="M536" s="12" cm="1">
        <f t="array" ref="M536">_xlfn.IFS(sales24[[#This Row],[Product Category]]="Beauty",1,sales24[[#This Row],[Product Category]]="Clothing",2,sales24[[#This Row],[Product Category]]="Electronics",3)</f>
        <v>1</v>
      </c>
    </row>
    <row r="537" spans="1:13" x14ac:dyDescent="0.35">
      <c r="A537">
        <v>536</v>
      </c>
      <c r="B537" s="10">
        <v>44990</v>
      </c>
      <c r="C537" s="8" t="s">
        <v>548</v>
      </c>
      <c r="D537" s="11" t="s">
        <v>12</v>
      </c>
      <c r="E537" s="12">
        <v>55</v>
      </c>
      <c r="F537" s="11" t="s">
        <v>10</v>
      </c>
      <c r="G537" s="12">
        <v>4</v>
      </c>
      <c r="H537" s="9">
        <v>30</v>
      </c>
      <c r="I537" s="9">
        <f>sales24[[#This Row],[Quantity]]*sales24[[#This Row],[Price per Unit]]</f>
        <v>120</v>
      </c>
      <c r="J537" s="9">
        <f>sales24[[#This Row],[Total_Sales]]*$U$4</f>
        <v>1.7999999999999998</v>
      </c>
      <c r="K537" s="9" t="str">
        <f>IF(sales24[[#This Row],[Age]]&gt;30,"young","adult")</f>
        <v>young</v>
      </c>
      <c r="L537" s="9" t="str" cm="1">
        <f t="array" ref="L537">_xlfn.IFS(sales24[[#This Row],[Age]]&lt;30,"young",sales24[[#This Row],[Age]]&gt;=50,"senior",sales24[[#This Row],[Age]]&gt;=30,"adult")</f>
        <v>senior</v>
      </c>
      <c r="M537" s="12" cm="1">
        <f t="array" ref="M537">_xlfn.IFS(sales24[[#This Row],[Product Category]]="Beauty",1,sales24[[#This Row],[Product Category]]="Clothing",2,sales24[[#This Row],[Product Category]]="Electronics",3)</f>
        <v>1</v>
      </c>
    </row>
    <row r="538" spans="1:13" x14ac:dyDescent="0.35">
      <c r="A538">
        <v>537</v>
      </c>
      <c r="B538" s="10">
        <v>45080</v>
      </c>
      <c r="C538" s="8" t="s">
        <v>549</v>
      </c>
      <c r="D538" s="11" t="s">
        <v>12</v>
      </c>
      <c r="E538" s="12">
        <v>21</v>
      </c>
      <c r="F538" s="11" t="s">
        <v>10</v>
      </c>
      <c r="G538" s="12">
        <v>1</v>
      </c>
      <c r="H538" s="9">
        <v>500</v>
      </c>
      <c r="I538" s="9">
        <f>sales24[[#This Row],[Quantity]]*sales24[[#This Row],[Price per Unit]]</f>
        <v>500</v>
      </c>
      <c r="J538" s="9">
        <f>sales24[[#This Row],[Total_Sales]]*$U$4</f>
        <v>7.5</v>
      </c>
      <c r="K538" s="9" t="str">
        <f>IF(sales24[[#This Row],[Age]]&gt;30,"young","adult")</f>
        <v>adult</v>
      </c>
      <c r="L538" s="9" t="str" cm="1">
        <f t="array" ref="L538">_xlfn.IFS(sales24[[#This Row],[Age]]&lt;30,"young",sales24[[#This Row],[Age]]&gt;=50,"senior",sales24[[#This Row],[Age]]&gt;=30,"adult")</f>
        <v>young</v>
      </c>
      <c r="M538" s="12" cm="1">
        <f t="array" ref="M538">_xlfn.IFS(sales24[[#This Row],[Product Category]]="Beauty",1,sales24[[#This Row],[Product Category]]="Clothing",2,sales24[[#This Row],[Product Category]]="Electronics",3)</f>
        <v>1</v>
      </c>
    </row>
    <row r="539" spans="1:13" x14ac:dyDescent="0.35">
      <c r="A539">
        <v>538</v>
      </c>
      <c r="B539" s="10">
        <v>45186</v>
      </c>
      <c r="C539" s="8" t="s">
        <v>550</v>
      </c>
      <c r="D539" s="11" t="s">
        <v>9</v>
      </c>
      <c r="E539" s="12">
        <v>18</v>
      </c>
      <c r="F539" s="11" t="s">
        <v>13</v>
      </c>
      <c r="G539" s="12">
        <v>3</v>
      </c>
      <c r="H539" s="9">
        <v>50</v>
      </c>
      <c r="I539" s="9">
        <f>sales24[[#This Row],[Quantity]]*sales24[[#This Row],[Price per Unit]]</f>
        <v>150</v>
      </c>
      <c r="J539" s="9">
        <f>sales24[[#This Row],[Total_Sales]]*$U$4</f>
        <v>2.25</v>
      </c>
      <c r="K539" s="9" t="str">
        <f>IF(sales24[[#This Row],[Age]]&gt;30,"young","adult")</f>
        <v>adult</v>
      </c>
      <c r="L539" s="9" t="str" cm="1">
        <f t="array" ref="L539">_xlfn.IFS(sales24[[#This Row],[Age]]&lt;30,"young",sales24[[#This Row],[Age]]&gt;=50,"senior",sales24[[#This Row],[Age]]&gt;=30,"adult")</f>
        <v>young</v>
      </c>
      <c r="M539" s="12" cm="1">
        <f t="array" ref="M539">_xlfn.IFS(sales24[[#This Row],[Product Category]]="Beauty",1,sales24[[#This Row],[Product Category]]="Clothing",2,sales24[[#This Row],[Product Category]]="Electronics",3)</f>
        <v>2</v>
      </c>
    </row>
    <row r="540" spans="1:13" x14ac:dyDescent="0.35">
      <c r="A540">
        <v>539</v>
      </c>
      <c r="B540" s="10">
        <v>45085</v>
      </c>
      <c r="C540" s="8" t="s">
        <v>551</v>
      </c>
      <c r="D540" s="11" t="s">
        <v>9</v>
      </c>
      <c r="E540" s="12">
        <v>25</v>
      </c>
      <c r="F540" s="11" t="s">
        <v>10</v>
      </c>
      <c r="G540" s="12">
        <v>1</v>
      </c>
      <c r="H540" s="9">
        <v>500</v>
      </c>
      <c r="I540" s="9">
        <f>sales24[[#This Row],[Quantity]]*sales24[[#This Row],[Price per Unit]]</f>
        <v>500</v>
      </c>
      <c r="J540" s="9">
        <f>sales24[[#This Row],[Total_Sales]]*$U$4</f>
        <v>7.5</v>
      </c>
      <c r="K540" s="9" t="str">
        <f>IF(sales24[[#This Row],[Age]]&gt;30,"young","adult")</f>
        <v>adult</v>
      </c>
      <c r="L540" s="9" t="str" cm="1">
        <f t="array" ref="L540">_xlfn.IFS(sales24[[#This Row],[Age]]&lt;30,"young",sales24[[#This Row],[Age]]&gt;=50,"senior",sales24[[#This Row],[Age]]&gt;=30,"adult")</f>
        <v>young</v>
      </c>
      <c r="M540" s="12" cm="1">
        <f t="array" ref="M540">_xlfn.IFS(sales24[[#This Row],[Product Category]]="Beauty",1,sales24[[#This Row],[Product Category]]="Clothing",2,sales24[[#This Row],[Product Category]]="Electronics",3)</f>
        <v>1</v>
      </c>
    </row>
    <row r="541" spans="1:13" x14ac:dyDescent="0.35">
      <c r="A541">
        <v>540</v>
      </c>
      <c r="B541" s="10">
        <v>45268</v>
      </c>
      <c r="C541" s="8" t="s">
        <v>552</v>
      </c>
      <c r="D541" s="11" t="s">
        <v>12</v>
      </c>
      <c r="E541" s="12">
        <v>46</v>
      </c>
      <c r="F541" s="11" t="s">
        <v>15</v>
      </c>
      <c r="G541" s="12">
        <v>3</v>
      </c>
      <c r="H541" s="9">
        <v>300</v>
      </c>
      <c r="I541" s="9">
        <f>sales24[[#This Row],[Quantity]]*sales24[[#This Row],[Price per Unit]]</f>
        <v>900</v>
      </c>
      <c r="J541" s="9">
        <f>sales24[[#This Row],[Total_Sales]]*$U$4</f>
        <v>13.5</v>
      </c>
      <c r="K541" s="9" t="str">
        <f>IF(sales24[[#This Row],[Age]]&gt;30,"young","adult")</f>
        <v>young</v>
      </c>
      <c r="L541" s="9" t="str" cm="1">
        <f t="array" ref="L541">_xlfn.IFS(sales24[[#This Row],[Age]]&lt;30,"young",sales24[[#This Row],[Age]]&gt;=50,"senior",sales24[[#This Row],[Age]]&gt;=30,"adult")</f>
        <v>adult</v>
      </c>
      <c r="M541" s="12" cm="1">
        <f t="array" ref="M541">_xlfn.IFS(sales24[[#This Row],[Product Category]]="Beauty",1,sales24[[#This Row],[Product Category]]="Clothing",2,sales24[[#This Row],[Product Category]]="Electronics",3)</f>
        <v>3</v>
      </c>
    </row>
    <row r="542" spans="1:13" x14ac:dyDescent="0.35">
      <c r="A542">
        <v>541</v>
      </c>
      <c r="B542" s="10">
        <v>45136</v>
      </c>
      <c r="C542" s="8" t="s">
        <v>553</v>
      </c>
      <c r="D542" s="11" t="s">
        <v>9</v>
      </c>
      <c r="E542" s="12">
        <v>56</v>
      </c>
      <c r="F542" s="11" t="s">
        <v>10</v>
      </c>
      <c r="G542" s="12">
        <v>1</v>
      </c>
      <c r="H542" s="9">
        <v>500</v>
      </c>
      <c r="I542" s="9">
        <f>sales24[[#This Row],[Quantity]]*sales24[[#This Row],[Price per Unit]]</f>
        <v>500</v>
      </c>
      <c r="J542" s="9">
        <f>sales24[[#This Row],[Total_Sales]]*$U$4</f>
        <v>7.5</v>
      </c>
      <c r="K542" s="9" t="str">
        <f>IF(sales24[[#This Row],[Age]]&gt;30,"young","adult")</f>
        <v>young</v>
      </c>
      <c r="L542" s="9" t="str" cm="1">
        <f t="array" ref="L542">_xlfn.IFS(sales24[[#This Row],[Age]]&lt;30,"young",sales24[[#This Row],[Age]]&gt;=50,"senior",sales24[[#This Row],[Age]]&gt;=30,"adult")</f>
        <v>senior</v>
      </c>
      <c r="M542" s="12" cm="1">
        <f t="array" ref="M542">_xlfn.IFS(sales24[[#This Row],[Product Category]]="Beauty",1,sales24[[#This Row],[Product Category]]="Clothing",2,sales24[[#This Row],[Product Category]]="Electronics",3)</f>
        <v>1</v>
      </c>
    </row>
    <row r="543" spans="1:13" x14ac:dyDescent="0.35">
      <c r="A543">
        <v>542</v>
      </c>
      <c r="B543" s="10">
        <v>45094</v>
      </c>
      <c r="C543" s="8" t="s">
        <v>554</v>
      </c>
      <c r="D543" s="11" t="s">
        <v>12</v>
      </c>
      <c r="E543" s="12">
        <v>20</v>
      </c>
      <c r="F543" s="11" t="s">
        <v>10</v>
      </c>
      <c r="G543" s="12">
        <v>1</v>
      </c>
      <c r="H543" s="9">
        <v>50</v>
      </c>
      <c r="I543" s="9">
        <f>sales24[[#This Row],[Quantity]]*sales24[[#This Row],[Price per Unit]]</f>
        <v>50</v>
      </c>
      <c r="J543" s="9">
        <f>sales24[[#This Row],[Total_Sales]]*$U$4</f>
        <v>0.75</v>
      </c>
      <c r="K543" s="9" t="str">
        <f>IF(sales24[[#This Row],[Age]]&gt;30,"young","adult")</f>
        <v>adult</v>
      </c>
      <c r="L543" s="9" t="str" cm="1">
        <f t="array" ref="L543">_xlfn.IFS(sales24[[#This Row],[Age]]&lt;30,"young",sales24[[#This Row],[Age]]&gt;=50,"senior",sales24[[#This Row],[Age]]&gt;=30,"adult")</f>
        <v>young</v>
      </c>
      <c r="M543" s="12" cm="1">
        <f t="array" ref="M543">_xlfn.IFS(sales24[[#This Row],[Product Category]]="Beauty",1,sales24[[#This Row],[Product Category]]="Clothing",2,sales24[[#This Row],[Product Category]]="Electronics",3)</f>
        <v>1</v>
      </c>
    </row>
    <row r="544" spans="1:13" x14ac:dyDescent="0.35">
      <c r="A544">
        <v>543</v>
      </c>
      <c r="B544" s="10">
        <v>45133</v>
      </c>
      <c r="C544" s="8" t="s">
        <v>555</v>
      </c>
      <c r="D544" s="11" t="s">
        <v>9</v>
      </c>
      <c r="E544" s="12">
        <v>49</v>
      </c>
      <c r="F544" s="11" t="s">
        <v>10</v>
      </c>
      <c r="G544" s="12">
        <v>2</v>
      </c>
      <c r="H544" s="9">
        <v>300</v>
      </c>
      <c r="I544" s="9">
        <f>sales24[[#This Row],[Quantity]]*sales24[[#This Row],[Price per Unit]]</f>
        <v>600</v>
      </c>
      <c r="J544" s="9">
        <f>sales24[[#This Row],[Total_Sales]]*$U$4</f>
        <v>9</v>
      </c>
      <c r="K544" s="9" t="str">
        <f>IF(sales24[[#This Row],[Age]]&gt;30,"young","adult")</f>
        <v>young</v>
      </c>
      <c r="L544" s="9" t="str" cm="1">
        <f t="array" ref="L544">_xlfn.IFS(sales24[[#This Row],[Age]]&lt;30,"young",sales24[[#This Row],[Age]]&gt;=50,"senior",sales24[[#This Row],[Age]]&gt;=30,"adult")</f>
        <v>adult</v>
      </c>
      <c r="M544" s="12" cm="1">
        <f t="array" ref="M544">_xlfn.IFS(sales24[[#This Row],[Product Category]]="Beauty",1,sales24[[#This Row],[Product Category]]="Clothing",2,sales24[[#This Row],[Product Category]]="Electronics",3)</f>
        <v>1</v>
      </c>
    </row>
    <row r="545" spans="1:13" x14ac:dyDescent="0.35">
      <c r="A545">
        <v>544</v>
      </c>
      <c r="B545" s="10">
        <v>45283</v>
      </c>
      <c r="C545" s="8" t="s">
        <v>556</v>
      </c>
      <c r="D545" s="11" t="s">
        <v>12</v>
      </c>
      <c r="E545" s="12">
        <v>27</v>
      </c>
      <c r="F545" s="11" t="s">
        <v>15</v>
      </c>
      <c r="G545" s="12">
        <v>1</v>
      </c>
      <c r="H545" s="9">
        <v>25</v>
      </c>
      <c r="I545" s="9">
        <f>sales24[[#This Row],[Quantity]]*sales24[[#This Row],[Price per Unit]]</f>
        <v>25</v>
      </c>
      <c r="J545" s="9">
        <f>sales24[[#This Row],[Total_Sales]]*$U$4</f>
        <v>0.375</v>
      </c>
      <c r="K545" s="9" t="str">
        <f>IF(sales24[[#This Row],[Age]]&gt;30,"young","adult")</f>
        <v>adult</v>
      </c>
      <c r="L545" s="9" t="str" cm="1">
        <f t="array" ref="L545">_xlfn.IFS(sales24[[#This Row],[Age]]&lt;30,"young",sales24[[#This Row],[Age]]&gt;=50,"senior",sales24[[#This Row],[Age]]&gt;=30,"adult")</f>
        <v>young</v>
      </c>
      <c r="M545" s="12" cm="1">
        <f t="array" ref="M545">_xlfn.IFS(sales24[[#This Row],[Product Category]]="Beauty",1,sales24[[#This Row],[Product Category]]="Clothing",2,sales24[[#This Row],[Product Category]]="Electronics",3)</f>
        <v>3</v>
      </c>
    </row>
    <row r="546" spans="1:13" x14ac:dyDescent="0.35">
      <c r="A546">
        <v>545</v>
      </c>
      <c r="B546" s="10">
        <v>45078</v>
      </c>
      <c r="C546" s="8" t="s">
        <v>557</v>
      </c>
      <c r="D546" s="11" t="s">
        <v>9</v>
      </c>
      <c r="E546" s="12">
        <v>27</v>
      </c>
      <c r="F546" s="11" t="s">
        <v>13</v>
      </c>
      <c r="G546" s="12">
        <v>2</v>
      </c>
      <c r="H546" s="9">
        <v>25</v>
      </c>
      <c r="I546" s="9">
        <f>sales24[[#This Row],[Quantity]]*sales24[[#This Row],[Price per Unit]]</f>
        <v>50</v>
      </c>
      <c r="J546" s="9">
        <f>sales24[[#This Row],[Total_Sales]]*$U$4</f>
        <v>0.75</v>
      </c>
      <c r="K546" s="9" t="str">
        <f>IF(sales24[[#This Row],[Age]]&gt;30,"young","adult")</f>
        <v>adult</v>
      </c>
      <c r="L546" s="9" t="str" cm="1">
        <f t="array" ref="L546">_xlfn.IFS(sales24[[#This Row],[Age]]&lt;30,"young",sales24[[#This Row],[Age]]&gt;=50,"senior",sales24[[#This Row],[Age]]&gt;=30,"adult")</f>
        <v>young</v>
      </c>
      <c r="M546" s="12" cm="1">
        <f t="array" ref="M546">_xlfn.IFS(sales24[[#This Row],[Product Category]]="Beauty",1,sales24[[#This Row],[Product Category]]="Clothing",2,sales24[[#This Row],[Product Category]]="Electronics",3)</f>
        <v>2</v>
      </c>
    </row>
    <row r="547" spans="1:13" x14ac:dyDescent="0.35">
      <c r="A547">
        <v>546</v>
      </c>
      <c r="B547" s="10">
        <v>45210</v>
      </c>
      <c r="C547" s="8" t="s">
        <v>558</v>
      </c>
      <c r="D547" s="11" t="s">
        <v>12</v>
      </c>
      <c r="E547" s="12">
        <v>36</v>
      </c>
      <c r="F547" s="11" t="s">
        <v>15</v>
      </c>
      <c r="G547" s="12">
        <v>4</v>
      </c>
      <c r="H547" s="9">
        <v>50</v>
      </c>
      <c r="I547" s="9">
        <f>sales24[[#This Row],[Quantity]]*sales24[[#This Row],[Price per Unit]]</f>
        <v>200</v>
      </c>
      <c r="J547" s="9">
        <f>sales24[[#This Row],[Total_Sales]]*$U$4</f>
        <v>3</v>
      </c>
      <c r="K547" s="9" t="str">
        <f>IF(sales24[[#This Row],[Age]]&gt;30,"young","adult")</f>
        <v>young</v>
      </c>
      <c r="L547" s="9" t="str" cm="1">
        <f t="array" ref="L547">_xlfn.IFS(sales24[[#This Row],[Age]]&lt;30,"young",sales24[[#This Row],[Age]]&gt;=50,"senior",sales24[[#This Row],[Age]]&gt;=30,"adult")</f>
        <v>adult</v>
      </c>
      <c r="M547" s="12" cm="1">
        <f t="array" ref="M547">_xlfn.IFS(sales24[[#This Row],[Product Category]]="Beauty",1,sales24[[#This Row],[Product Category]]="Clothing",2,sales24[[#This Row],[Product Category]]="Electronics",3)</f>
        <v>3</v>
      </c>
    </row>
    <row r="548" spans="1:13" x14ac:dyDescent="0.35">
      <c r="A548">
        <v>547</v>
      </c>
      <c r="B548" s="10">
        <v>44992</v>
      </c>
      <c r="C548" s="8" t="s">
        <v>559</v>
      </c>
      <c r="D548" s="11" t="s">
        <v>9</v>
      </c>
      <c r="E548" s="12">
        <v>63</v>
      </c>
      <c r="F548" s="11" t="s">
        <v>13</v>
      </c>
      <c r="G548" s="12">
        <v>4</v>
      </c>
      <c r="H548" s="9">
        <v>500</v>
      </c>
      <c r="I548" s="9">
        <f>sales24[[#This Row],[Quantity]]*sales24[[#This Row],[Price per Unit]]</f>
        <v>2000</v>
      </c>
      <c r="J548" s="9">
        <f>sales24[[#This Row],[Total_Sales]]*$U$4</f>
        <v>30</v>
      </c>
      <c r="K548" s="9" t="str">
        <f>IF(sales24[[#This Row],[Age]]&gt;30,"young","adult")</f>
        <v>young</v>
      </c>
      <c r="L548" s="9" t="str" cm="1">
        <f t="array" ref="L548">_xlfn.IFS(sales24[[#This Row],[Age]]&lt;30,"young",sales24[[#This Row],[Age]]&gt;=50,"senior",sales24[[#This Row],[Age]]&gt;=30,"adult")</f>
        <v>senior</v>
      </c>
      <c r="M548" s="12" cm="1">
        <f t="array" ref="M548">_xlfn.IFS(sales24[[#This Row],[Product Category]]="Beauty",1,sales24[[#This Row],[Product Category]]="Clothing",2,sales24[[#This Row],[Product Category]]="Electronics",3)</f>
        <v>2</v>
      </c>
    </row>
    <row r="549" spans="1:13" x14ac:dyDescent="0.35">
      <c r="A549">
        <v>548</v>
      </c>
      <c r="B549" s="10">
        <v>45025</v>
      </c>
      <c r="C549" s="8" t="s">
        <v>560</v>
      </c>
      <c r="D549" s="11" t="s">
        <v>12</v>
      </c>
      <c r="E549" s="12">
        <v>51</v>
      </c>
      <c r="F549" s="11" t="s">
        <v>13</v>
      </c>
      <c r="G549" s="12">
        <v>2</v>
      </c>
      <c r="H549" s="9">
        <v>30</v>
      </c>
      <c r="I549" s="9">
        <f>sales24[[#This Row],[Quantity]]*sales24[[#This Row],[Price per Unit]]</f>
        <v>60</v>
      </c>
      <c r="J549" s="9">
        <f>sales24[[#This Row],[Total_Sales]]*$U$4</f>
        <v>0.89999999999999991</v>
      </c>
      <c r="K549" s="9" t="str">
        <f>IF(sales24[[#This Row],[Age]]&gt;30,"young","adult")</f>
        <v>young</v>
      </c>
      <c r="L549" s="9" t="str" cm="1">
        <f t="array" ref="L549">_xlfn.IFS(sales24[[#This Row],[Age]]&lt;30,"young",sales24[[#This Row],[Age]]&gt;=50,"senior",sales24[[#This Row],[Age]]&gt;=30,"adult")</f>
        <v>senior</v>
      </c>
      <c r="M549" s="12" cm="1">
        <f t="array" ref="M549">_xlfn.IFS(sales24[[#This Row],[Product Category]]="Beauty",1,sales24[[#This Row],[Product Category]]="Clothing",2,sales24[[#This Row],[Product Category]]="Electronics",3)</f>
        <v>2</v>
      </c>
    </row>
    <row r="550" spans="1:13" x14ac:dyDescent="0.35">
      <c r="A550">
        <v>549</v>
      </c>
      <c r="B550" s="10">
        <v>45142</v>
      </c>
      <c r="C550" s="8" t="s">
        <v>561</v>
      </c>
      <c r="D550" s="11" t="s">
        <v>12</v>
      </c>
      <c r="E550" s="12">
        <v>50</v>
      </c>
      <c r="F550" s="11" t="s">
        <v>10</v>
      </c>
      <c r="G550" s="12">
        <v>2</v>
      </c>
      <c r="H550" s="9">
        <v>50</v>
      </c>
      <c r="I550" s="9">
        <f>sales24[[#This Row],[Quantity]]*sales24[[#This Row],[Price per Unit]]</f>
        <v>100</v>
      </c>
      <c r="J550" s="9">
        <f>sales24[[#This Row],[Total_Sales]]*$U$4</f>
        <v>1.5</v>
      </c>
      <c r="K550" s="9" t="str">
        <f>IF(sales24[[#This Row],[Age]]&gt;30,"young","adult")</f>
        <v>young</v>
      </c>
      <c r="L550" s="9" t="str" cm="1">
        <f t="array" ref="L550">_xlfn.IFS(sales24[[#This Row],[Age]]&lt;30,"young",sales24[[#This Row],[Age]]&gt;=50,"senior",sales24[[#This Row],[Age]]&gt;=30,"adult")</f>
        <v>senior</v>
      </c>
      <c r="M550" s="12" cm="1">
        <f t="array" ref="M550">_xlfn.IFS(sales24[[#This Row],[Product Category]]="Beauty",1,sales24[[#This Row],[Product Category]]="Clothing",2,sales24[[#This Row],[Product Category]]="Electronics",3)</f>
        <v>1</v>
      </c>
    </row>
    <row r="551" spans="1:13" x14ac:dyDescent="0.35">
      <c r="A551">
        <v>550</v>
      </c>
      <c r="B551" s="10">
        <v>45267</v>
      </c>
      <c r="C551" s="8" t="s">
        <v>562</v>
      </c>
      <c r="D551" s="11" t="s">
        <v>9</v>
      </c>
      <c r="E551" s="12">
        <v>40</v>
      </c>
      <c r="F551" s="11" t="s">
        <v>13</v>
      </c>
      <c r="G551" s="12">
        <v>3</v>
      </c>
      <c r="H551" s="9">
        <v>300</v>
      </c>
      <c r="I551" s="9">
        <f>sales24[[#This Row],[Quantity]]*sales24[[#This Row],[Price per Unit]]</f>
        <v>900</v>
      </c>
      <c r="J551" s="9">
        <f>sales24[[#This Row],[Total_Sales]]*$U$4</f>
        <v>13.5</v>
      </c>
      <c r="K551" s="9" t="str">
        <f>IF(sales24[[#This Row],[Age]]&gt;30,"young","adult")</f>
        <v>young</v>
      </c>
      <c r="L551" s="9" t="str" cm="1">
        <f t="array" ref="L551">_xlfn.IFS(sales24[[#This Row],[Age]]&lt;30,"young",sales24[[#This Row],[Age]]&gt;=50,"senior",sales24[[#This Row],[Age]]&gt;=30,"adult")</f>
        <v>adult</v>
      </c>
      <c r="M551" s="12" cm="1">
        <f t="array" ref="M551">_xlfn.IFS(sales24[[#This Row],[Product Category]]="Beauty",1,sales24[[#This Row],[Product Category]]="Clothing",2,sales24[[#This Row],[Product Category]]="Electronics",3)</f>
        <v>2</v>
      </c>
    </row>
    <row r="552" spans="1:13" x14ac:dyDescent="0.35">
      <c r="A552">
        <v>551</v>
      </c>
      <c r="B552" s="10">
        <v>45121</v>
      </c>
      <c r="C552" s="8" t="s">
        <v>563</v>
      </c>
      <c r="D552" s="11" t="s">
        <v>9</v>
      </c>
      <c r="E552" s="12">
        <v>45</v>
      </c>
      <c r="F552" s="11" t="s">
        <v>15</v>
      </c>
      <c r="G552" s="12">
        <v>3</v>
      </c>
      <c r="H552" s="9">
        <v>300</v>
      </c>
      <c r="I552" s="9">
        <f>sales24[[#This Row],[Quantity]]*sales24[[#This Row],[Price per Unit]]</f>
        <v>900</v>
      </c>
      <c r="J552" s="9">
        <f>sales24[[#This Row],[Total_Sales]]*$U$4</f>
        <v>13.5</v>
      </c>
      <c r="K552" s="9" t="str">
        <f>IF(sales24[[#This Row],[Age]]&gt;30,"young","adult")</f>
        <v>young</v>
      </c>
      <c r="L552" s="9" t="str" cm="1">
        <f t="array" ref="L552">_xlfn.IFS(sales24[[#This Row],[Age]]&lt;30,"young",sales24[[#This Row],[Age]]&gt;=50,"senior",sales24[[#This Row],[Age]]&gt;=30,"adult")</f>
        <v>adult</v>
      </c>
      <c r="M552" s="12" cm="1">
        <f t="array" ref="M552">_xlfn.IFS(sales24[[#This Row],[Product Category]]="Beauty",1,sales24[[#This Row],[Product Category]]="Clothing",2,sales24[[#This Row],[Product Category]]="Electronics",3)</f>
        <v>3</v>
      </c>
    </row>
    <row r="553" spans="1:13" x14ac:dyDescent="0.35">
      <c r="A553">
        <v>552</v>
      </c>
      <c r="B553" s="10">
        <v>45273</v>
      </c>
      <c r="C553" s="8" t="s">
        <v>564</v>
      </c>
      <c r="D553" s="11" t="s">
        <v>12</v>
      </c>
      <c r="E553" s="12">
        <v>49</v>
      </c>
      <c r="F553" s="11" t="s">
        <v>15</v>
      </c>
      <c r="G553" s="12">
        <v>3</v>
      </c>
      <c r="H553" s="9">
        <v>25</v>
      </c>
      <c r="I553" s="9">
        <f>sales24[[#This Row],[Quantity]]*sales24[[#This Row],[Price per Unit]]</f>
        <v>75</v>
      </c>
      <c r="J553" s="9">
        <f>sales24[[#This Row],[Total_Sales]]*$U$4</f>
        <v>1.125</v>
      </c>
      <c r="K553" s="9" t="str">
        <f>IF(sales24[[#This Row],[Age]]&gt;30,"young","adult")</f>
        <v>young</v>
      </c>
      <c r="L553" s="9" t="str" cm="1">
        <f t="array" ref="L553">_xlfn.IFS(sales24[[#This Row],[Age]]&lt;30,"young",sales24[[#This Row],[Age]]&gt;=50,"senior",sales24[[#This Row],[Age]]&gt;=30,"adult")</f>
        <v>adult</v>
      </c>
      <c r="M553" s="12" cm="1">
        <f t="array" ref="M553">_xlfn.IFS(sales24[[#This Row],[Product Category]]="Beauty",1,sales24[[#This Row],[Product Category]]="Clothing",2,sales24[[#This Row],[Product Category]]="Electronics",3)</f>
        <v>3</v>
      </c>
    </row>
    <row r="554" spans="1:13" x14ac:dyDescent="0.35">
      <c r="A554">
        <v>553</v>
      </c>
      <c r="B554" s="10">
        <v>45016</v>
      </c>
      <c r="C554" s="8" t="s">
        <v>565</v>
      </c>
      <c r="D554" s="11" t="s">
        <v>9</v>
      </c>
      <c r="E554" s="12">
        <v>24</v>
      </c>
      <c r="F554" s="11" t="s">
        <v>13</v>
      </c>
      <c r="G554" s="12">
        <v>4</v>
      </c>
      <c r="H554" s="9">
        <v>300</v>
      </c>
      <c r="I554" s="9">
        <f>sales24[[#This Row],[Quantity]]*sales24[[#This Row],[Price per Unit]]</f>
        <v>1200</v>
      </c>
      <c r="J554" s="9">
        <f>sales24[[#This Row],[Total_Sales]]*$U$4</f>
        <v>18</v>
      </c>
      <c r="K554" s="9" t="str">
        <f>IF(sales24[[#This Row],[Age]]&gt;30,"young","adult")</f>
        <v>adult</v>
      </c>
      <c r="L554" s="9" t="str" cm="1">
        <f t="array" ref="L554">_xlfn.IFS(sales24[[#This Row],[Age]]&lt;30,"young",sales24[[#This Row],[Age]]&gt;=50,"senior",sales24[[#This Row],[Age]]&gt;=30,"adult")</f>
        <v>young</v>
      </c>
      <c r="M554" s="12" cm="1">
        <f t="array" ref="M554">_xlfn.IFS(sales24[[#This Row],[Product Category]]="Beauty",1,sales24[[#This Row],[Product Category]]="Clothing",2,sales24[[#This Row],[Product Category]]="Electronics",3)</f>
        <v>2</v>
      </c>
    </row>
    <row r="555" spans="1:13" x14ac:dyDescent="0.35">
      <c r="A555">
        <v>554</v>
      </c>
      <c r="B555" s="10">
        <v>45242</v>
      </c>
      <c r="C555" s="8" t="s">
        <v>566</v>
      </c>
      <c r="D555" s="11" t="s">
        <v>12</v>
      </c>
      <c r="E555" s="12">
        <v>46</v>
      </c>
      <c r="F555" s="11" t="s">
        <v>10</v>
      </c>
      <c r="G555" s="12">
        <v>3</v>
      </c>
      <c r="H555" s="9">
        <v>50</v>
      </c>
      <c r="I555" s="9">
        <f>sales24[[#This Row],[Quantity]]*sales24[[#This Row],[Price per Unit]]</f>
        <v>150</v>
      </c>
      <c r="J555" s="9">
        <f>sales24[[#This Row],[Total_Sales]]*$U$4</f>
        <v>2.25</v>
      </c>
      <c r="K555" s="9" t="str">
        <f>IF(sales24[[#This Row],[Age]]&gt;30,"young","adult")</f>
        <v>young</v>
      </c>
      <c r="L555" s="9" t="str" cm="1">
        <f t="array" ref="L555">_xlfn.IFS(sales24[[#This Row],[Age]]&lt;30,"young",sales24[[#This Row],[Age]]&gt;=50,"senior",sales24[[#This Row],[Age]]&gt;=30,"adult")</f>
        <v>adult</v>
      </c>
      <c r="M555" s="12" cm="1">
        <f t="array" ref="M555">_xlfn.IFS(sales24[[#This Row],[Product Category]]="Beauty",1,sales24[[#This Row],[Product Category]]="Clothing",2,sales24[[#This Row],[Product Category]]="Electronics",3)</f>
        <v>1</v>
      </c>
    </row>
    <row r="556" spans="1:13" x14ac:dyDescent="0.35">
      <c r="A556">
        <v>555</v>
      </c>
      <c r="B556" s="10">
        <v>45218</v>
      </c>
      <c r="C556" s="8" t="s">
        <v>567</v>
      </c>
      <c r="D556" s="11" t="s">
        <v>9</v>
      </c>
      <c r="E556" s="12">
        <v>25</v>
      </c>
      <c r="F556" s="11" t="s">
        <v>10</v>
      </c>
      <c r="G556" s="12">
        <v>1</v>
      </c>
      <c r="H556" s="9">
        <v>300</v>
      </c>
      <c r="I556" s="9">
        <f>sales24[[#This Row],[Quantity]]*sales24[[#This Row],[Price per Unit]]</f>
        <v>300</v>
      </c>
      <c r="J556" s="9">
        <f>sales24[[#This Row],[Total_Sales]]*$U$4</f>
        <v>4.5</v>
      </c>
      <c r="K556" s="9" t="str">
        <f>IF(sales24[[#This Row],[Age]]&gt;30,"young","adult")</f>
        <v>adult</v>
      </c>
      <c r="L556" s="9" t="str" cm="1">
        <f t="array" ref="L556">_xlfn.IFS(sales24[[#This Row],[Age]]&lt;30,"young",sales24[[#This Row],[Age]]&gt;=50,"senior",sales24[[#This Row],[Age]]&gt;=30,"adult")</f>
        <v>young</v>
      </c>
      <c r="M556" s="12" cm="1">
        <f t="array" ref="M556">_xlfn.IFS(sales24[[#This Row],[Product Category]]="Beauty",1,sales24[[#This Row],[Product Category]]="Clothing",2,sales24[[#This Row],[Product Category]]="Electronics",3)</f>
        <v>1</v>
      </c>
    </row>
    <row r="557" spans="1:13" x14ac:dyDescent="0.35">
      <c r="A557">
        <v>556</v>
      </c>
      <c r="B557" s="10">
        <v>45081</v>
      </c>
      <c r="C557" s="8" t="s">
        <v>568</v>
      </c>
      <c r="D557" s="11" t="s">
        <v>12</v>
      </c>
      <c r="E557" s="12">
        <v>18</v>
      </c>
      <c r="F557" s="11" t="s">
        <v>15</v>
      </c>
      <c r="G557" s="12">
        <v>1</v>
      </c>
      <c r="H557" s="9">
        <v>50</v>
      </c>
      <c r="I557" s="9">
        <f>sales24[[#This Row],[Quantity]]*sales24[[#This Row],[Price per Unit]]</f>
        <v>50</v>
      </c>
      <c r="J557" s="9">
        <f>sales24[[#This Row],[Total_Sales]]*$U$4</f>
        <v>0.75</v>
      </c>
      <c r="K557" s="9" t="str">
        <f>IF(sales24[[#This Row],[Age]]&gt;30,"young","adult")</f>
        <v>adult</v>
      </c>
      <c r="L557" s="9" t="str" cm="1">
        <f t="array" ref="L557">_xlfn.IFS(sales24[[#This Row],[Age]]&lt;30,"young",sales24[[#This Row],[Age]]&gt;=50,"senior",sales24[[#This Row],[Age]]&gt;=30,"adult")</f>
        <v>young</v>
      </c>
      <c r="M557" s="12" cm="1">
        <f t="array" ref="M557">_xlfn.IFS(sales24[[#This Row],[Product Category]]="Beauty",1,sales24[[#This Row],[Product Category]]="Clothing",2,sales24[[#This Row],[Product Category]]="Electronics",3)</f>
        <v>3</v>
      </c>
    </row>
    <row r="558" spans="1:13" x14ac:dyDescent="0.35">
      <c r="A558">
        <v>557</v>
      </c>
      <c r="B558" s="10">
        <v>45134</v>
      </c>
      <c r="C558" s="8" t="s">
        <v>569</v>
      </c>
      <c r="D558" s="11" t="s">
        <v>12</v>
      </c>
      <c r="E558" s="12">
        <v>20</v>
      </c>
      <c r="F558" s="11" t="s">
        <v>10</v>
      </c>
      <c r="G558" s="12">
        <v>3</v>
      </c>
      <c r="H558" s="9">
        <v>30</v>
      </c>
      <c r="I558" s="9">
        <f>sales24[[#This Row],[Quantity]]*sales24[[#This Row],[Price per Unit]]</f>
        <v>90</v>
      </c>
      <c r="J558" s="9">
        <f>sales24[[#This Row],[Total_Sales]]*$U$4</f>
        <v>1.3499999999999999</v>
      </c>
      <c r="K558" s="9" t="str">
        <f>IF(sales24[[#This Row],[Age]]&gt;30,"young","adult")</f>
        <v>adult</v>
      </c>
      <c r="L558" s="9" t="str" cm="1">
        <f t="array" ref="L558">_xlfn.IFS(sales24[[#This Row],[Age]]&lt;30,"young",sales24[[#This Row],[Age]]&gt;=50,"senior",sales24[[#This Row],[Age]]&gt;=30,"adult")</f>
        <v>young</v>
      </c>
      <c r="M558" s="12" cm="1">
        <f t="array" ref="M558">_xlfn.IFS(sales24[[#This Row],[Product Category]]="Beauty",1,sales24[[#This Row],[Product Category]]="Clothing",2,sales24[[#This Row],[Product Category]]="Electronics",3)</f>
        <v>1</v>
      </c>
    </row>
    <row r="559" spans="1:13" x14ac:dyDescent="0.35">
      <c r="A559">
        <v>558</v>
      </c>
      <c r="B559" s="10">
        <v>45207</v>
      </c>
      <c r="C559" s="8" t="s">
        <v>570</v>
      </c>
      <c r="D559" s="11" t="s">
        <v>12</v>
      </c>
      <c r="E559" s="12">
        <v>41</v>
      </c>
      <c r="F559" s="11" t="s">
        <v>13</v>
      </c>
      <c r="G559" s="12">
        <v>1</v>
      </c>
      <c r="H559" s="9">
        <v>25</v>
      </c>
      <c r="I559" s="9">
        <f>sales24[[#This Row],[Quantity]]*sales24[[#This Row],[Price per Unit]]</f>
        <v>25</v>
      </c>
      <c r="J559" s="9">
        <f>sales24[[#This Row],[Total_Sales]]*$U$4</f>
        <v>0.375</v>
      </c>
      <c r="K559" s="9" t="str">
        <f>IF(sales24[[#This Row],[Age]]&gt;30,"young","adult")</f>
        <v>young</v>
      </c>
      <c r="L559" s="9" t="str" cm="1">
        <f t="array" ref="L559">_xlfn.IFS(sales24[[#This Row],[Age]]&lt;30,"young",sales24[[#This Row],[Age]]&gt;=50,"senior",sales24[[#This Row],[Age]]&gt;=30,"adult")</f>
        <v>adult</v>
      </c>
      <c r="M559" s="12" cm="1">
        <f t="array" ref="M559">_xlfn.IFS(sales24[[#This Row],[Product Category]]="Beauty",1,sales24[[#This Row],[Product Category]]="Clothing",2,sales24[[#This Row],[Product Category]]="Electronics",3)</f>
        <v>2</v>
      </c>
    </row>
    <row r="560" spans="1:13" x14ac:dyDescent="0.35">
      <c r="A560">
        <v>559</v>
      </c>
      <c r="B560" s="10">
        <v>44927</v>
      </c>
      <c r="C560" s="8" t="s">
        <v>571</v>
      </c>
      <c r="D560" s="11" t="s">
        <v>12</v>
      </c>
      <c r="E560" s="12">
        <v>40</v>
      </c>
      <c r="F560" s="11" t="s">
        <v>13</v>
      </c>
      <c r="G560" s="12">
        <v>4</v>
      </c>
      <c r="H560" s="9">
        <v>300</v>
      </c>
      <c r="I560" s="9">
        <f>sales24[[#This Row],[Quantity]]*sales24[[#This Row],[Price per Unit]]</f>
        <v>1200</v>
      </c>
      <c r="J560" s="9">
        <f>sales24[[#This Row],[Total_Sales]]*$U$4</f>
        <v>18</v>
      </c>
      <c r="K560" s="9" t="str">
        <f>IF(sales24[[#This Row],[Age]]&gt;30,"young","adult")</f>
        <v>young</v>
      </c>
      <c r="L560" s="9" t="str" cm="1">
        <f t="array" ref="L560">_xlfn.IFS(sales24[[#This Row],[Age]]&lt;30,"young",sales24[[#This Row],[Age]]&gt;=50,"senior",sales24[[#This Row],[Age]]&gt;=30,"adult")</f>
        <v>adult</v>
      </c>
      <c r="M560" s="12" cm="1">
        <f t="array" ref="M560">_xlfn.IFS(sales24[[#This Row],[Product Category]]="Beauty",1,sales24[[#This Row],[Product Category]]="Clothing",2,sales24[[#This Row],[Product Category]]="Electronics",3)</f>
        <v>2</v>
      </c>
    </row>
    <row r="561" spans="1:13" x14ac:dyDescent="0.35">
      <c r="A561">
        <v>560</v>
      </c>
      <c r="B561" s="10">
        <v>45082</v>
      </c>
      <c r="C561" s="8" t="s">
        <v>572</v>
      </c>
      <c r="D561" s="11" t="s">
        <v>12</v>
      </c>
      <c r="E561" s="12">
        <v>25</v>
      </c>
      <c r="F561" s="11" t="s">
        <v>15</v>
      </c>
      <c r="G561" s="12">
        <v>1</v>
      </c>
      <c r="H561" s="9">
        <v>50</v>
      </c>
      <c r="I561" s="9">
        <f>sales24[[#This Row],[Quantity]]*sales24[[#This Row],[Price per Unit]]</f>
        <v>50</v>
      </c>
      <c r="J561" s="9">
        <f>sales24[[#This Row],[Total_Sales]]*$U$4</f>
        <v>0.75</v>
      </c>
      <c r="K561" s="9" t="str">
        <f>IF(sales24[[#This Row],[Age]]&gt;30,"young","adult")</f>
        <v>adult</v>
      </c>
      <c r="L561" s="9" t="str" cm="1">
        <f t="array" ref="L561">_xlfn.IFS(sales24[[#This Row],[Age]]&lt;30,"young",sales24[[#This Row],[Age]]&gt;=50,"senior",sales24[[#This Row],[Age]]&gt;=30,"adult")</f>
        <v>young</v>
      </c>
      <c r="M561" s="12" cm="1">
        <f t="array" ref="M561">_xlfn.IFS(sales24[[#This Row],[Product Category]]="Beauty",1,sales24[[#This Row],[Product Category]]="Clothing",2,sales24[[#This Row],[Product Category]]="Electronics",3)</f>
        <v>3</v>
      </c>
    </row>
    <row r="562" spans="1:13" x14ac:dyDescent="0.35">
      <c r="A562">
        <v>561</v>
      </c>
      <c r="B562" s="10">
        <v>45073</v>
      </c>
      <c r="C562" s="8" t="s">
        <v>573</v>
      </c>
      <c r="D562" s="11" t="s">
        <v>12</v>
      </c>
      <c r="E562" s="12">
        <v>64</v>
      </c>
      <c r="F562" s="11" t="s">
        <v>13</v>
      </c>
      <c r="G562" s="12">
        <v>4</v>
      </c>
      <c r="H562" s="9">
        <v>500</v>
      </c>
      <c r="I562" s="9">
        <f>sales24[[#This Row],[Quantity]]*sales24[[#This Row],[Price per Unit]]</f>
        <v>2000</v>
      </c>
      <c r="J562" s="9">
        <f>sales24[[#This Row],[Total_Sales]]*$U$4</f>
        <v>30</v>
      </c>
      <c r="K562" s="9" t="str">
        <f>IF(sales24[[#This Row],[Age]]&gt;30,"young","adult")</f>
        <v>young</v>
      </c>
      <c r="L562" s="9" t="str" cm="1">
        <f t="array" ref="L562">_xlfn.IFS(sales24[[#This Row],[Age]]&lt;30,"young",sales24[[#This Row],[Age]]&gt;=50,"senior",sales24[[#This Row],[Age]]&gt;=30,"adult")</f>
        <v>senior</v>
      </c>
      <c r="M562" s="12" cm="1">
        <f t="array" ref="M562">_xlfn.IFS(sales24[[#This Row],[Product Category]]="Beauty",1,sales24[[#This Row],[Product Category]]="Clothing",2,sales24[[#This Row],[Product Category]]="Electronics",3)</f>
        <v>2</v>
      </c>
    </row>
    <row r="563" spans="1:13" x14ac:dyDescent="0.35">
      <c r="A563">
        <v>562</v>
      </c>
      <c r="B563" s="10">
        <v>45034</v>
      </c>
      <c r="C563" s="8" t="s">
        <v>574</v>
      </c>
      <c r="D563" s="11" t="s">
        <v>9</v>
      </c>
      <c r="E563" s="12">
        <v>54</v>
      </c>
      <c r="F563" s="11" t="s">
        <v>15</v>
      </c>
      <c r="G563" s="12">
        <v>2</v>
      </c>
      <c r="H563" s="9">
        <v>25</v>
      </c>
      <c r="I563" s="9">
        <f>sales24[[#This Row],[Quantity]]*sales24[[#This Row],[Price per Unit]]</f>
        <v>50</v>
      </c>
      <c r="J563" s="9">
        <f>sales24[[#This Row],[Total_Sales]]*$U$4</f>
        <v>0.75</v>
      </c>
      <c r="K563" s="9" t="str">
        <f>IF(sales24[[#This Row],[Age]]&gt;30,"young","adult")</f>
        <v>young</v>
      </c>
      <c r="L563" s="9" t="str" cm="1">
        <f t="array" ref="L563">_xlfn.IFS(sales24[[#This Row],[Age]]&lt;30,"young",sales24[[#This Row],[Age]]&gt;=50,"senior",sales24[[#This Row],[Age]]&gt;=30,"adult")</f>
        <v>senior</v>
      </c>
      <c r="M563" s="12" cm="1">
        <f t="array" ref="M563">_xlfn.IFS(sales24[[#This Row],[Product Category]]="Beauty",1,sales24[[#This Row],[Product Category]]="Clothing",2,sales24[[#This Row],[Product Category]]="Electronics",3)</f>
        <v>3</v>
      </c>
    </row>
    <row r="564" spans="1:13" x14ac:dyDescent="0.35">
      <c r="A564">
        <v>563</v>
      </c>
      <c r="B564" s="10">
        <v>45147</v>
      </c>
      <c r="C564" s="8" t="s">
        <v>575</v>
      </c>
      <c r="D564" s="11" t="s">
        <v>9</v>
      </c>
      <c r="E564" s="12">
        <v>20</v>
      </c>
      <c r="F564" s="11" t="s">
        <v>13</v>
      </c>
      <c r="G564" s="12">
        <v>2</v>
      </c>
      <c r="H564" s="9">
        <v>30</v>
      </c>
      <c r="I564" s="9">
        <f>sales24[[#This Row],[Quantity]]*sales24[[#This Row],[Price per Unit]]</f>
        <v>60</v>
      </c>
      <c r="J564" s="9">
        <f>sales24[[#This Row],[Total_Sales]]*$U$4</f>
        <v>0.89999999999999991</v>
      </c>
      <c r="K564" s="9" t="str">
        <f>IF(sales24[[#This Row],[Age]]&gt;30,"young","adult")</f>
        <v>adult</v>
      </c>
      <c r="L564" s="9" t="str" cm="1">
        <f t="array" ref="L564">_xlfn.IFS(sales24[[#This Row],[Age]]&lt;30,"young",sales24[[#This Row],[Age]]&gt;=50,"senior",sales24[[#This Row],[Age]]&gt;=30,"adult")</f>
        <v>young</v>
      </c>
      <c r="M564" s="12" cm="1">
        <f t="array" ref="M564">_xlfn.IFS(sales24[[#This Row],[Product Category]]="Beauty",1,sales24[[#This Row],[Product Category]]="Clothing",2,sales24[[#This Row],[Product Category]]="Electronics",3)</f>
        <v>2</v>
      </c>
    </row>
    <row r="565" spans="1:13" x14ac:dyDescent="0.35">
      <c r="A565">
        <v>564</v>
      </c>
      <c r="B565" s="10">
        <v>45223</v>
      </c>
      <c r="C565" s="8" t="s">
        <v>576</v>
      </c>
      <c r="D565" s="11" t="s">
        <v>9</v>
      </c>
      <c r="E565" s="12">
        <v>50</v>
      </c>
      <c r="F565" s="11" t="s">
        <v>15</v>
      </c>
      <c r="G565" s="12">
        <v>2</v>
      </c>
      <c r="H565" s="9">
        <v>50</v>
      </c>
      <c r="I565" s="9">
        <f>sales24[[#This Row],[Quantity]]*sales24[[#This Row],[Price per Unit]]</f>
        <v>100</v>
      </c>
      <c r="J565" s="9">
        <f>sales24[[#This Row],[Total_Sales]]*$U$4</f>
        <v>1.5</v>
      </c>
      <c r="K565" s="9" t="str">
        <f>IF(sales24[[#This Row],[Age]]&gt;30,"young","adult")</f>
        <v>young</v>
      </c>
      <c r="L565" s="9" t="str" cm="1">
        <f t="array" ref="L565">_xlfn.IFS(sales24[[#This Row],[Age]]&lt;30,"young",sales24[[#This Row],[Age]]&gt;=50,"senior",sales24[[#This Row],[Age]]&gt;=30,"adult")</f>
        <v>senior</v>
      </c>
      <c r="M565" s="12" cm="1">
        <f t="array" ref="M565">_xlfn.IFS(sales24[[#This Row],[Product Category]]="Beauty",1,sales24[[#This Row],[Product Category]]="Clothing",2,sales24[[#This Row],[Product Category]]="Electronics",3)</f>
        <v>3</v>
      </c>
    </row>
    <row r="566" spans="1:13" x14ac:dyDescent="0.35">
      <c r="A566">
        <v>565</v>
      </c>
      <c r="B566" s="10">
        <v>45237</v>
      </c>
      <c r="C566" s="8" t="s">
        <v>577</v>
      </c>
      <c r="D566" s="11" t="s">
        <v>12</v>
      </c>
      <c r="E566" s="12">
        <v>45</v>
      </c>
      <c r="F566" s="11" t="s">
        <v>10</v>
      </c>
      <c r="G566" s="12">
        <v>2</v>
      </c>
      <c r="H566" s="9">
        <v>30</v>
      </c>
      <c r="I566" s="9">
        <f>sales24[[#This Row],[Quantity]]*sales24[[#This Row],[Price per Unit]]</f>
        <v>60</v>
      </c>
      <c r="J566" s="9">
        <f>sales24[[#This Row],[Total_Sales]]*$U$4</f>
        <v>0.89999999999999991</v>
      </c>
      <c r="K566" s="9" t="str">
        <f>IF(sales24[[#This Row],[Age]]&gt;30,"young","adult")</f>
        <v>young</v>
      </c>
      <c r="L566" s="9" t="str" cm="1">
        <f t="array" ref="L566">_xlfn.IFS(sales24[[#This Row],[Age]]&lt;30,"young",sales24[[#This Row],[Age]]&gt;=50,"senior",sales24[[#This Row],[Age]]&gt;=30,"adult")</f>
        <v>adult</v>
      </c>
      <c r="M566" s="12" cm="1">
        <f t="array" ref="M566">_xlfn.IFS(sales24[[#This Row],[Product Category]]="Beauty",1,sales24[[#This Row],[Product Category]]="Clothing",2,sales24[[#This Row],[Product Category]]="Electronics",3)</f>
        <v>1</v>
      </c>
    </row>
    <row r="567" spans="1:13" x14ac:dyDescent="0.35">
      <c r="A567">
        <v>566</v>
      </c>
      <c r="B567" s="10">
        <v>45262</v>
      </c>
      <c r="C567" s="8" t="s">
        <v>578</v>
      </c>
      <c r="D567" s="11" t="s">
        <v>12</v>
      </c>
      <c r="E567" s="12">
        <v>64</v>
      </c>
      <c r="F567" s="11" t="s">
        <v>13</v>
      </c>
      <c r="G567" s="12">
        <v>1</v>
      </c>
      <c r="H567" s="9">
        <v>30</v>
      </c>
      <c r="I567" s="9">
        <f>sales24[[#This Row],[Quantity]]*sales24[[#This Row],[Price per Unit]]</f>
        <v>30</v>
      </c>
      <c r="J567" s="9">
        <f>sales24[[#This Row],[Total_Sales]]*$U$4</f>
        <v>0.44999999999999996</v>
      </c>
      <c r="K567" s="9" t="str">
        <f>IF(sales24[[#This Row],[Age]]&gt;30,"young","adult")</f>
        <v>young</v>
      </c>
      <c r="L567" s="9" t="str" cm="1">
        <f t="array" ref="L567">_xlfn.IFS(sales24[[#This Row],[Age]]&lt;30,"young",sales24[[#This Row],[Age]]&gt;=50,"senior",sales24[[#This Row],[Age]]&gt;=30,"adult")</f>
        <v>senior</v>
      </c>
      <c r="M567" s="12" cm="1">
        <f t="array" ref="M567">_xlfn.IFS(sales24[[#This Row],[Product Category]]="Beauty",1,sales24[[#This Row],[Product Category]]="Clothing",2,sales24[[#This Row],[Product Category]]="Electronics",3)</f>
        <v>2</v>
      </c>
    </row>
    <row r="568" spans="1:13" x14ac:dyDescent="0.35">
      <c r="A568">
        <v>567</v>
      </c>
      <c r="B568" s="10">
        <v>45091</v>
      </c>
      <c r="C568" s="8" t="s">
        <v>579</v>
      </c>
      <c r="D568" s="11" t="s">
        <v>12</v>
      </c>
      <c r="E568" s="12">
        <v>25</v>
      </c>
      <c r="F568" s="11" t="s">
        <v>13</v>
      </c>
      <c r="G568" s="12">
        <v>3</v>
      </c>
      <c r="H568" s="9">
        <v>300</v>
      </c>
      <c r="I568" s="9">
        <f>sales24[[#This Row],[Quantity]]*sales24[[#This Row],[Price per Unit]]</f>
        <v>900</v>
      </c>
      <c r="J568" s="9">
        <f>sales24[[#This Row],[Total_Sales]]*$U$4</f>
        <v>13.5</v>
      </c>
      <c r="K568" s="9" t="str">
        <f>IF(sales24[[#This Row],[Age]]&gt;30,"young","adult")</f>
        <v>adult</v>
      </c>
      <c r="L568" s="9" t="str" cm="1">
        <f t="array" ref="L568">_xlfn.IFS(sales24[[#This Row],[Age]]&lt;30,"young",sales24[[#This Row],[Age]]&gt;=50,"senior",sales24[[#This Row],[Age]]&gt;=30,"adult")</f>
        <v>young</v>
      </c>
      <c r="M568" s="12" cm="1">
        <f t="array" ref="M568">_xlfn.IFS(sales24[[#This Row],[Product Category]]="Beauty",1,sales24[[#This Row],[Product Category]]="Clothing",2,sales24[[#This Row],[Product Category]]="Electronics",3)</f>
        <v>2</v>
      </c>
    </row>
    <row r="569" spans="1:13" x14ac:dyDescent="0.35">
      <c r="A569">
        <v>568</v>
      </c>
      <c r="B569" s="10">
        <v>45165</v>
      </c>
      <c r="C569" s="8" t="s">
        <v>580</v>
      </c>
      <c r="D569" s="11" t="s">
        <v>12</v>
      </c>
      <c r="E569" s="12">
        <v>51</v>
      </c>
      <c r="F569" s="11" t="s">
        <v>15</v>
      </c>
      <c r="G569" s="12">
        <v>1</v>
      </c>
      <c r="H569" s="9">
        <v>300</v>
      </c>
      <c r="I569" s="9">
        <f>sales24[[#This Row],[Quantity]]*sales24[[#This Row],[Price per Unit]]</f>
        <v>300</v>
      </c>
      <c r="J569" s="9">
        <f>sales24[[#This Row],[Total_Sales]]*$U$4</f>
        <v>4.5</v>
      </c>
      <c r="K569" s="9" t="str">
        <f>IF(sales24[[#This Row],[Age]]&gt;30,"young","adult")</f>
        <v>young</v>
      </c>
      <c r="L569" s="9" t="str" cm="1">
        <f t="array" ref="L569">_xlfn.IFS(sales24[[#This Row],[Age]]&lt;30,"young",sales24[[#This Row],[Age]]&gt;=50,"senior",sales24[[#This Row],[Age]]&gt;=30,"adult")</f>
        <v>senior</v>
      </c>
      <c r="M569" s="12" cm="1">
        <f t="array" ref="M569">_xlfn.IFS(sales24[[#This Row],[Product Category]]="Beauty",1,sales24[[#This Row],[Product Category]]="Clothing",2,sales24[[#This Row],[Product Category]]="Electronics",3)</f>
        <v>3</v>
      </c>
    </row>
    <row r="570" spans="1:13" x14ac:dyDescent="0.35">
      <c r="A570">
        <v>569</v>
      </c>
      <c r="B570" s="10">
        <v>45153</v>
      </c>
      <c r="C570" s="8" t="s">
        <v>581</v>
      </c>
      <c r="D570" s="11" t="s">
        <v>9</v>
      </c>
      <c r="E570" s="12">
        <v>52</v>
      </c>
      <c r="F570" s="11" t="s">
        <v>15</v>
      </c>
      <c r="G570" s="12">
        <v>4</v>
      </c>
      <c r="H570" s="9">
        <v>50</v>
      </c>
      <c r="I570" s="9">
        <f>sales24[[#This Row],[Quantity]]*sales24[[#This Row],[Price per Unit]]</f>
        <v>200</v>
      </c>
      <c r="J570" s="9">
        <f>sales24[[#This Row],[Total_Sales]]*$U$4</f>
        <v>3</v>
      </c>
      <c r="K570" s="9" t="str">
        <f>IF(sales24[[#This Row],[Age]]&gt;30,"young","adult")</f>
        <v>young</v>
      </c>
      <c r="L570" s="9" t="str" cm="1">
        <f t="array" ref="L570">_xlfn.IFS(sales24[[#This Row],[Age]]&lt;30,"young",sales24[[#This Row],[Age]]&gt;=50,"senior",sales24[[#This Row],[Age]]&gt;=30,"adult")</f>
        <v>senior</v>
      </c>
      <c r="M570" s="12" cm="1">
        <f t="array" ref="M570">_xlfn.IFS(sales24[[#This Row],[Product Category]]="Beauty",1,sales24[[#This Row],[Product Category]]="Clothing",2,sales24[[#This Row],[Product Category]]="Electronics",3)</f>
        <v>3</v>
      </c>
    </row>
    <row r="571" spans="1:13" x14ac:dyDescent="0.35">
      <c r="A571">
        <v>570</v>
      </c>
      <c r="B571" s="10">
        <v>45153</v>
      </c>
      <c r="C571" s="8" t="s">
        <v>582</v>
      </c>
      <c r="D571" s="11" t="s">
        <v>9</v>
      </c>
      <c r="E571" s="12">
        <v>49</v>
      </c>
      <c r="F571" s="11" t="s">
        <v>13</v>
      </c>
      <c r="G571" s="12">
        <v>1</v>
      </c>
      <c r="H571" s="9">
        <v>500</v>
      </c>
      <c r="I571" s="9">
        <f>sales24[[#This Row],[Quantity]]*sales24[[#This Row],[Price per Unit]]</f>
        <v>500</v>
      </c>
      <c r="J571" s="9">
        <f>sales24[[#This Row],[Total_Sales]]*$U$4</f>
        <v>7.5</v>
      </c>
      <c r="K571" s="9" t="str">
        <f>IF(sales24[[#This Row],[Age]]&gt;30,"young","adult")</f>
        <v>young</v>
      </c>
      <c r="L571" s="9" t="str" cm="1">
        <f t="array" ref="L571">_xlfn.IFS(sales24[[#This Row],[Age]]&lt;30,"young",sales24[[#This Row],[Age]]&gt;=50,"senior",sales24[[#This Row],[Age]]&gt;=30,"adult")</f>
        <v>adult</v>
      </c>
      <c r="M571" s="12" cm="1">
        <f t="array" ref="M571">_xlfn.IFS(sales24[[#This Row],[Product Category]]="Beauty",1,sales24[[#This Row],[Product Category]]="Clothing",2,sales24[[#This Row],[Product Category]]="Electronics",3)</f>
        <v>2</v>
      </c>
    </row>
    <row r="572" spans="1:13" x14ac:dyDescent="0.35">
      <c r="A572">
        <v>571</v>
      </c>
      <c r="B572" s="10">
        <v>45272</v>
      </c>
      <c r="C572" s="8" t="s">
        <v>583</v>
      </c>
      <c r="D572" s="11" t="s">
        <v>12</v>
      </c>
      <c r="E572" s="12">
        <v>41</v>
      </c>
      <c r="F572" s="11" t="s">
        <v>15</v>
      </c>
      <c r="G572" s="12">
        <v>1</v>
      </c>
      <c r="H572" s="9">
        <v>50</v>
      </c>
      <c r="I572" s="9">
        <f>sales24[[#This Row],[Quantity]]*sales24[[#This Row],[Price per Unit]]</f>
        <v>50</v>
      </c>
      <c r="J572" s="9">
        <f>sales24[[#This Row],[Total_Sales]]*$U$4</f>
        <v>0.75</v>
      </c>
      <c r="K572" s="9" t="str">
        <f>IF(sales24[[#This Row],[Age]]&gt;30,"young","adult")</f>
        <v>young</v>
      </c>
      <c r="L572" s="9" t="str" cm="1">
        <f t="array" ref="L572">_xlfn.IFS(sales24[[#This Row],[Age]]&lt;30,"young",sales24[[#This Row],[Age]]&gt;=50,"senior",sales24[[#This Row],[Age]]&gt;=30,"adult")</f>
        <v>adult</v>
      </c>
      <c r="M572" s="12" cm="1">
        <f t="array" ref="M572">_xlfn.IFS(sales24[[#This Row],[Product Category]]="Beauty",1,sales24[[#This Row],[Product Category]]="Clothing",2,sales24[[#This Row],[Product Category]]="Electronics",3)</f>
        <v>3</v>
      </c>
    </row>
    <row r="573" spans="1:13" x14ac:dyDescent="0.35">
      <c r="A573">
        <v>572</v>
      </c>
      <c r="B573" s="10">
        <v>45036</v>
      </c>
      <c r="C573" s="8" t="s">
        <v>584</v>
      </c>
      <c r="D573" s="11" t="s">
        <v>9</v>
      </c>
      <c r="E573" s="12">
        <v>31</v>
      </c>
      <c r="F573" s="11" t="s">
        <v>13</v>
      </c>
      <c r="G573" s="12">
        <v>4</v>
      </c>
      <c r="H573" s="9">
        <v>500</v>
      </c>
      <c r="I573" s="9">
        <f>sales24[[#This Row],[Quantity]]*sales24[[#This Row],[Price per Unit]]</f>
        <v>2000</v>
      </c>
      <c r="J573" s="9">
        <f>sales24[[#This Row],[Total_Sales]]*$U$4</f>
        <v>30</v>
      </c>
      <c r="K573" s="9" t="str">
        <f>IF(sales24[[#This Row],[Age]]&gt;30,"young","adult")</f>
        <v>young</v>
      </c>
      <c r="L573" s="9" t="str" cm="1">
        <f t="array" ref="L573">_xlfn.IFS(sales24[[#This Row],[Age]]&lt;30,"young",sales24[[#This Row],[Age]]&gt;=50,"senior",sales24[[#This Row],[Age]]&gt;=30,"adult")</f>
        <v>adult</v>
      </c>
      <c r="M573" s="12" cm="1">
        <f t="array" ref="M573">_xlfn.IFS(sales24[[#This Row],[Product Category]]="Beauty",1,sales24[[#This Row],[Product Category]]="Clothing",2,sales24[[#This Row],[Product Category]]="Electronics",3)</f>
        <v>2</v>
      </c>
    </row>
    <row r="574" spans="1:13" x14ac:dyDescent="0.35">
      <c r="A574">
        <v>573</v>
      </c>
      <c r="B574" s="10">
        <v>45188</v>
      </c>
      <c r="C574" s="8" t="s">
        <v>585</v>
      </c>
      <c r="D574" s="11" t="s">
        <v>9</v>
      </c>
      <c r="E574" s="12">
        <v>49</v>
      </c>
      <c r="F574" s="11" t="s">
        <v>10</v>
      </c>
      <c r="G574" s="12">
        <v>2</v>
      </c>
      <c r="H574" s="9">
        <v>30</v>
      </c>
      <c r="I574" s="9">
        <f>sales24[[#This Row],[Quantity]]*sales24[[#This Row],[Price per Unit]]</f>
        <v>60</v>
      </c>
      <c r="J574" s="9">
        <f>sales24[[#This Row],[Total_Sales]]*$U$4</f>
        <v>0.89999999999999991</v>
      </c>
      <c r="K574" s="9" t="str">
        <f>IF(sales24[[#This Row],[Age]]&gt;30,"young","adult")</f>
        <v>young</v>
      </c>
      <c r="L574" s="9" t="str" cm="1">
        <f t="array" ref="L574">_xlfn.IFS(sales24[[#This Row],[Age]]&lt;30,"young",sales24[[#This Row],[Age]]&gt;=50,"senior",sales24[[#This Row],[Age]]&gt;=30,"adult")</f>
        <v>adult</v>
      </c>
      <c r="M574" s="12" cm="1">
        <f t="array" ref="M574">_xlfn.IFS(sales24[[#This Row],[Product Category]]="Beauty",1,sales24[[#This Row],[Product Category]]="Clothing",2,sales24[[#This Row],[Product Category]]="Electronics",3)</f>
        <v>1</v>
      </c>
    </row>
    <row r="575" spans="1:13" x14ac:dyDescent="0.35">
      <c r="A575">
        <v>574</v>
      </c>
      <c r="B575" s="10">
        <v>45169</v>
      </c>
      <c r="C575" s="8" t="s">
        <v>586</v>
      </c>
      <c r="D575" s="11" t="s">
        <v>12</v>
      </c>
      <c r="E575" s="12">
        <v>63</v>
      </c>
      <c r="F575" s="11" t="s">
        <v>15</v>
      </c>
      <c r="G575" s="12">
        <v>2</v>
      </c>
      <c r="H575" s="9">
        <v>25</v>
      </c>
      <c r="I575" s="9">
        <f>sales24[[#This Row],[Quantity]]*sales24[[#This Row],[Price per Unit]]</f>
        <v>50</v>
      </c>
      <c r="J575" s="9">
        <f>sales24[[#This Row],[Total_Sales]]*$U$4</f>
        <v>0.75</v>
      </c>
      <c r="K575" s="9" t="str">
        <f>IF(sales24[[#This Row],[Age]]&gt;30,"young","adult")</f>
        <v>young</v>
      </c>
      <c r="L575" s="9" t="str" cm="1">
        <f t="array" ref="L575">_xlfn.IFS(sales24[[#This Row],[Age]]&lt;30,"young",sales24[[#This Row],[Age]]&gt;=50,"senior",sales24[[#This Row],[Age]]&gt;=30,"adult")</f>
        <v>senior</v>
      </c>
      <c r="M575" s="12" cm="1">
        <f t="array" ref="M575">_xlfn.IFS(sales24[[#This Row],[Product Category]]="Beauty",1,sales24[[#This Row],[Product Category]]="Clothing",2,sales24[[#This Row],[Product Category]]="Electronics",3)</f>
        <v>3</v>
      </c>
    </row>
    <row r="576" spans="1:13" x14ac:dyDescent="0.35">
      <c r="A576">
        <v>575</v>
      </c>
      <c r="B576" s="10">
        <v>45013</v>
      </c>
      <c r="C576" s="8" t="s">
        <v>587</v>
      </c>
      <c r="D576" s="11" t="s">
        <v>9</v>
      </c>
      <c r="E576" s="12">
        <v>60</v>
      </c>
      <c r="F576" s="11" t="s">
        <v>13</v>
      </c>
      <c r="G576" s="12">
        <v>2</v>
      </c>
      <c r="H576" s="9">
        <v>50</v>
      </c>
      <c r="I576" s="9">
        <f>sales24[[#This Row],[Quantity]]*sales24[[#This Row],[Price per Unit]]</f>
        <v>100</v>
      </c>
      <c r="J576" s="9">
        <f>sales24[[#This Row],[Total_Sales]]*$U$4</f>
        <v>1.5</v>
      </c>
      <c r="K576" s="9" t="str">
        <f>IF(sales24[[#This Row],[Age]]&gt;30,"young","adult")</f>
        <v>young</v>
      </c>
      <c r="L576" s="9" t="str" cm="1">
        <f t="array" ref="L576">_xlfn.IFS(sales24[[#This Row],[Age]]&lt;30,"young",sales24[[#This Row],[Age]]&gt;=50,"senior",sales24[[#This Row],[Age]]&gt;=30,"adult")</f>
        <v>senior</v>
      </c>
      <c r="M576" s="12" cm="1">
        <f t="array" ref="M576">_xlfn.IFS(sales24[[#This Row],[Product Category]]="Beauty",1,sales24[[#This Row],[Product Category]]="Clothing",2,sales24[[#This Row],[Product Category]]="Electronics",3)</f>
        <v>2</v>
      </c>
    </row>
    <row r="577" spans="1:13" x14ac:dyDescent="0.35">
      <c r="A577">
        <v>576</v>
      </c>
      <c r="B577" s="10">
        <v>45264</v>
      </c>
      <c r="C577" s="8" t="s">
        <v>588</v>
      </c>
      <c r="D577" s="11" t="s">
        <v>12</v>
      </c>
      <c r="E577" s="12">
        <v>33</v>
      </c>
      <c r="F577" s="11" t="s">
        <v>10</v>
      </c>
      <c r="G577" s="12">
        <v>3</v>
      </c>
      <c r="H577" s="9">
        <v>50</v>
      </c>
      <c r="I577" s="9">
        <f>sales24[[#This Row],[Quantity]]*sales24[[#This Row],[Price per Unit]]</f>
        <v>150</v>
      </c>
      <c r="J577" s="9">
        <f>sales24[[#This Row],[Total_Sales]]*$U$4</f>
        <v>2.25</v>
      </c>
      <c r="K577" s="9" t="str">
        <f>IF(sales24[[#This Row],[Age]]&gt;30,"young","adult")</f>
        <v>young</v>
      </c>
      <c r="L577" s="9" t="str" cm="1">
        <f t="array" ref="L577">_xlfn.IFS(sales24[[#This Row],[Age]]&lt;30,"young",sales24[[#This Row],[Age]]&gt;=50,"senior",sales24[[#This Row],[Age]]&gt;=30,"adult")</f>
        <v>adult</v>
      </c>
      <c r="M577" s="12" cm="1">
        <f t="array" ref="M577">_xlfn.IFS(sales24[[#This Row],[Product Category]]="Beauty",1,sales24[[#This Row],[Product Category]]="Clothing",2,sales24[[#This Row],[Product Category]]="Electronics",3)</f>
        <v>1</v>
      </c>
    </row>
    <row r="578" spans="1:13" x14ac:dyDescent="0.35">
      <c r="A578">
        <v>577</v>
      </c>
      <c r="B578" s="10">
        <v>44970</v>
      </c>
      <c r="C578" s="8" t="s">
        <v>589</v>
      </c>
      <c r="D578" s="11" t="s">
        <v>9</v>
      </c>
      <c r="E578" s="12">
        <v>21</v>
      </c>
      <c r="F578" s="11" t="s">
        <v>10</v>
      </c>
      <c r="G578" s="12">
        <v>4</v>
      </c>
      <c r="H578" s="9">
        <v>500</v>
      </c>
      <c r="I578" s="9">
        <f>sales24[[#This Row],[Quantity]]*sales24[[#This Row],[Price per Unit]]</f>
        <v>2000</v>
      </c>
      <c r="J578" s="9">
        <f>sales24[[#This Row],[Total_Sales]]*$U$4</f>
        <v>30</v>
      </c>
      <c r="K578" s="9" t="str">
        <f>IF(sales24[[#This Row],[Age]]&gt;30,"young","adult")</f>
        <v>adult</v>
      </c>
      <c r="L578" s="9" t="str" cm="1">
        <f t="array" ref="L578">_xlfn.IFS(sales24[[#This Row],[Age]]&lt;30,"young",sales24[[#This Row],[Age]]&gt;=50,"senior",sales24[[#This Row],[Age]]&gt;=30,"adult")</f>
        <v>young</v>
      </c>
      <c r="M578" s="12" cm="1">
        <f t="array" ref="M578">_xlfn.IFS(sales24[[#This Row],[Product Category]]="Beauty",1,sales24[[#This Row],[Product Category]]="Clothing",2,sales24[[#This Row],[Product Category]]="Electronics",3)</f>
        <v>1</v>
      </c>
    </row>
    <row r="579" spans="1:13" x14ac:dyDescent="0.35">
      <c r="A579">
        <v>578</v>
      </c>
      <c r="B579" s="10">
        <v>45072</v>
      </c>
      <c r="C579" s="8" t="s">
        <v>590</v>
      </c>
      <c r="D579" s="11" t="s">
        <v>12</v>
      </c>
      <c r="E579" s="12">
        <v>54</v>
      </c>
      <c r="F579" s="11" t="s">
        <v>13</v>
      </c>
      <c r="G579" s="12">
        <v>4</v>
      </c>
      <c r="H579" s="9">
        <v>30</v>
      </c>
      <c r="I579" s="9">
        <f>sales24[[#This Row],[Quantity]]*sales24[[#This Row],[Price per Unit]]</f>
        <v>120</v>
      </c>
      <c r="J579" s="9">
        <f>sales24[[#This Row],[Total_Sales]]*$U$4</f>
        <v>1.7999999999999998</v>
      </c>
      <c r="K579" s="9" t="str">
        <f>IF(sales24[[#This Row],[Age]]&gt;30,"young","adult")</f>
        <v>young</v>
      </c>
      <c r="L579" s="9" t="str" cm="1">
        <f t="array" ref="L579">_xlfn.IFS(sales24[[#This Row],[Age]]&lt;30,"young",sales24[[#This Row],[Age]]&gt;=50,"senior",sales24[[#This Row],[Age]]&gt;=30,"adult")</f>
        <v>senior</v>
      </c>
      <c r="M579" s="12" cm="1">
        <f t="array" ref="M579">_xlfn.IFS(sales24[[#This Row],[Product Category]]="Beauty",1,sales24[[#This Row],[Product Category]]="Clothing",2,sales24[[#This Row],[Product Category]]="Electronics",3)</f>
        <v>2</v>
      </c>
    </row>
    <row r="580" spans="1:13" x14ac:dyDescent="0.35">
      <c r="A580">
        <v>579</v>
      </c>
      <c r="B580" s="10">
        <v>45190</v>
      </c>
      <c r="C580" s="8" t="s">
        <v>591</v>
      </c>
      <c r="D580" s="11" t="s">
        <v>12</v>
      </c>
      <c r="E580" s="12">
        <v>38</v>
      </c>
      <c r="F580" s="11" t="s">
        <v>15</v>
      </c>
      <c r="G580" s="12">
        <v>1</v>
      </c>
      <c r="H580" s="9">
        <v>30</v>
      </c>
      <c r="I580" s="9">
        <f>sales24[[#This Row],[Quantity]]*sales24[[#This Row],[Price per Unit]]</f>
        <v>30</v>
      </c>
      <c r="J580" s="9">
        <f>sales24[[#This Row],[Total_Sales]]*$U$4</f>
        <v>0.44999999999999996</v>
      </c>
      <c r="K580" s="9" t="str">
        <f>IF(sales24[[#This Row],[Age]]&gt;30,"young","adult")</f>
        <v>young</v>
      </c>
      <c r="L580" s="9" t="str" cm="1">
        <f t="array" ref="L580">_xlfn.IFS(sales24[[#This Row],[Age]]&lt;30,"young",sales24[[#This Row],[Age]]&gt;=50,"senior",sales24[[#This Row],[Age]]&gt;=30,"adult")</f>
        <v>adult</v>
      </c>
      <c r="M580" s="12" cm="1">
        <f t="array" ref="M580">_xlfn.IFS(sales24[[#This Row],[Product Category]]="Beauty",1,sales24[[#This Row],[Product Category]]="Clothing",2,sales24[[#This Row],[Product Category]]="Electronics",3)</f>
        <v>3</v>
      </c>
    </row>
    <row r="581" spans="1:13" x14ac:dyDescent="0.35">
      <c r="A581">
        <v>580</v>
      </c>
      <c r="B581" s="10">
        <v>45266</v>
      </c>
      <c r="C581" s="8" t="s">
        <v>592</v>
      </c>
      <c r="D581" s="11" t="s">
        <v>12</v>
      </c>
      <c r="E581" s="12">
        <v>31</v>
      </c>
      <c r="F581" s="11" t="s">
        <v>13</v>
      </c>
      <c r="G581" s="12">
        <v>3</v>
      </c>
      <c r="H581" s="9">
        <v>500</v>
      </c>
      <c r="I581" s="9">
        <f>sales24[[#This Row],[Quantity]]*sales24[[#This Row],[Price per Unit]]</f>
        <v>1500</v>
      </c>
      <c r="J581" s="9">
        <f>sales24[[#This Row],[Total_Sales]]*$U$4</f>
        <v>22.5</v>
      </c>
      <c r="K581" s="9" t="str">
        <f>IF(sales24[[#This Row],[Age]]&gt;30,"young","adult")</f>
        <v>young</v>
      </c>
      <c r="L581" s="9" t="str" cm="1">
        <f t="array" ref="L581">_xlfn.IFS(sales24[[#This Row],[Age]]&lt;30,"young",sales24[[#This Row],[Age]]&gt;=50,"senior",sales24[[#This Row],[Age]]&gt;=30,"adult")</f>
        <v>adult</v>
      </c>
      <c r="M581" s="12" cm="1">
        <f t="array" ref="M581">_xlfn.IFS(sales24[[#This Row],[Product Category]]="Beauty",1,sales24[[#This Row],[Product Category]]="Clothing",2,sales24[[#This Row],[Product Category]]="Electronics",3)</f>
        <v>2</v>
      </c>
    </row>
    <row r="582" spans="1:13" x14ac:dyDescent="0.35">
      <c r="A582">
        <v>581</v>
      </c>
      <c r="B582" s="10">
        <v>45251</v>
      </c>
      <c r="C582" s="8" t="s">
        <v>593</v>
      </c>
      <c r="D582" s="11" t="s">
        <v>12</v>
      </c>
      <c r="E582" s="12">
        <v>48</v>
      </c>
      <c r="F582" s="11" t="s">
        <v>10</v>
      </c>
      <c r="G582" s="12">
        <v>2</v>
      </c>
      <c r="H582" s="9">
        <v>30</v>
      </c>
      <c r="I582" s="9">
        <f>sales24[[#This Row],[Quantity]]*sales24[[#This Row],[Price per Unit]]</f>
        <v>60</v>
      </c>
      <c r="J582" s="9">
        <f>sales24[[#This Row],[Total_Sales]]*$U$4</f>
        <v>0.89999999999999991</v>
      </c>
      <c r="K582" s="9" t="str">
        <f>IF(sales24[[#This Row],[Age]]&gt;30,"young","adult")</f>
        <v>young</v>
      </c>
      <c r="L582" s="9" t="str" cm="1">
        <f t="array" ref="L582">_xlfn.IFS(sales24[[#This Row],[Age]]&lt;30,"young",sales24[[#This Row],[Age]]&gt;=50,"senior",sales24[[#This Row],[Age]]&gt;=30,"adult")</f>
        <v>adult</v>
      </c>
      <c r="M582" s="12" cm="1">
        <f t="array" ref="M582">_xlfn.IFS(sales24[[#This Row],[Product Category]]="Beauty",1,sales24[[#This Row],[Product Category]]="Clothing",2,sales24[[#This Row],[Product Category]]="Electronics",3)</f>
        <v>1</v>
      </c>
    </row>
    <row r="583" spans="1:13" x14ac:dyDescent="0.35">
      <c r="A583">
        <v>582</v>
      </c>
      <c r="B583" s="10">
        <v>45244</v>
      </c>
      <c r="C583" s="8" t="s">
        <v>594</v>
      </c>
      <c r="D583" s="11" t="s">
        <v>9</v>
      </c>
      <c r="E583" s="12">
        <v>35</v>
      </c>
      <c r="F583" s="11" t="s">
        <v>13</v>
      </c>
      <c r="G583" s="12">
        <v>3</v>
      </c>
      <c r="H583" s="9">
        <v>300</v>
      </c>
      <c r="I583" s="9">
        <f>sales24[[#This Row],[Quantity]]*sales24[[#This Row],[Price per Unit]]</f>
        <v>900</v>
      </c>
      <c r="J583" s="9">
        <f>sales24[[#This Row],[Total_Sales]]*$U$4</f>
        <v>13.5</v>
      </c>
      <c r="K583" s="9" t="str">
        <f>IF(sales24[[#This Row],[Age]]&gt;30,"young","adult")</f>
        <v>young</v>
      </c>
      <c r="L583" s="9" t="str" cm="1">
        <f t="array" ref="L583">_xlfn.IFS(sales24[[#This Row],[Age]]&lt;30,"young",sales24[[#This Row],[Age]]&gt;=50,"senior",sales24[[#This Row],[Age]]&gt;=30,"adult")</f>
        <v>adult</v>
      </c>
      <c r="M583" s="12" cm="1">
        <f t="array" ref="M583">_xlfn.IFS(sales24[[#This Row],[Product Category]]="Beauty",1,sales24[[#This Row],[Product Category]]="Clothing",2,sales24[[#This Row],[Product Category]]="Electronics",3)</f>
        <v>2</v>
      </c>
    </row>
    <row r="584" spans="1:13" x14ac:dyDescent="0.35">
      <c r="A584">
        <v>583</v>
      </c>
      <c r="B584" s="10">
        <v>45098</v>
      </c>
      <c r="C584" s="8" t="s">
        <v>595</v>
      </c>
      <c r="D584" s="11" t="s">
        <v>12</v>
      </c>
      <c r="E584" s="12">
        <v>24</v>
      </c>
      <c r="F584" s="11" t="s">
        <v>15</v>
      </c>
      <c r="G584" s="12">
        <v>4</v>
      </c>
      <c r="H584" s="9">
        <v>25</v>
      </c>
      <c r="I584" s="9">
        <f>sales24[[#This Row],[Quantity]]*sales24[[#This Row],[Price per Unit]]</f>
        <v>100</v>
      </c>
      <c r="J584" s="9">
        <f>sales24[[#This Row],[Total_Sales]]*$U$4</f>
        <v>1.5</v>
      </c>
      <c r="K584" s="9" t="str">
        <f>IF(sales24[[#This Row],[Age]]&gt;30,"young","adult")</f>
        <v>adult</v>
      </c>
      <c r="L584" s="9" t="str" cm="1">
        <f t="array" ref="L584">_xlfn.IFS(sales24[[#This Row],[Age]]&lt;30,"young",sales24[[#This Row],[Age]]&gt;=50,"senior",sales24[[#This Row],[Age]]&gt;=30,"adult")</f>
        <v>young</v>
      </c>
      <c r="M584" s="12" cm="1">
        <f t="array" ref="M584">_xlfn.IFS(sales24[[#This Row],[Product Category]]="Beauty",1,sales24[[#This Row],[Product Category]]="Clothing",2,sales24[[#This Row],[Product Category]]="Electronics",3)</f>
        <v>3</v>
      </c>
    </row>
    <row r="585" spans="1:13" x14ac:dyDescent="0.35">
      <c r="A585">
        <v>584</v>
      </c>
      <c r="B585" s="10">
        <v>44974</v>
      </c>
      <c r="C585" s="8" t="s">
        <v>596</v>
      </c>
      <c r="D585" s="11" t="s">
        <v>12</v>
      </c>
      <c r="E585" s="12">
        <v>27</v>
      </c>
      <c r="F585" s="11" t="s">
        <v>10</v>
      </c>
      <c r="G585" s="12">
        <v>4</v>
      </c>
      <c r="H585" s="9">
        <v>50</v>
      </c>
      <c r="I585" s="9">
        <f>sales24[[#This Row],[Quantity]]*sales24[[#This Row],[Price per Unit]]</f>
        <v>200</v>
      </c>
      <c r="J585" s="9">
        <f>sales24[[#This Row],[Total_Sales]]*$U$4</f>
        <v>3</v>
      </c>
      <c r="K585" s="9" t="str">
        <f>IF(sales24[[#This Row],[Age]]&gt;30,"young","adult")</f>
        <v>adult</v>
      </c>
      <c r="L585" s="9" t="str" cm="1">
        <f t="array" ref="L585">_xlfn.IFS(sales24[[#This Row],[Age]]&lt;30,"young",sales24[[#This Row],[Age]]&gt;=50,"senior",sales24[[#This Row],[Age]]&gt;=30,"adult")</f>
        <v>young</v>
      </c>
      <c r="M585" s="12" cm="1">
        <f t="array" ref="M585">_xlfn.IFS(sales24[[#This Row],[Product Category]]="Beauty",1,sales24[[#This Row],[Product Category]]="Clothing",2,sales24[[#This Row],[Product Category]]="Electronics",3)</f>
        <v>1</v>
      </c>
    </row>
    <row r="586" spans="1:13" x14ac:dyDescent="0.35">
      <c r="A586">
        <v>585</v>
      </c>
      <c r="B586" s="10">
        <v>45047</v>
      </c>
      <c r="C586" s="8" t="s">
        <v>597</v>
      </c>
      <c r="D586" s="11" t="s">
        <v>12</v>
      </c>
      <c r="E586" s="12">
        <v>24</v>
      </c>
      <c r="F586" s="11" t="s">
        <v>13</v>
      </c>
      <c r="G586" s="12">
        <v>1</v>
      </c>
      <c r="H586" s="9">
        <v>25</v>
      </c>
      <c r="I586" s="9">
        <f>sales24[[#This Row],[Quantity]]*sales24[[#This Row],[Price per Unit]]</f>
        <v>25</v>
      </c>
      <c r="J586" s="9">
        <f>sales24[[#This Row],[Total_Sales]]*$U$4</f>
        <v>0.375</v>
      </c>
      <c r="K586" s="9" t="str">
        <f>IF(sales24[[#This Row],[Age]]&gt;30,"young","adult")</f>
        <v>adult</v>
      </c>
      <c r="L586" s="9" t="str" cm="1">
        <f t="array" ref="L586">_xlfn.IFS(sales24[[#This Row],[Age]]&lt;30,"young",sales24[[#This Row],[Age]]&gt;=50,"senior",sales24[[#This Row],[Age]]&gt;=30,"adult")</f>
        <v>young</v>
      </c>
      <c r="M586" s="12" cm="1">
        <f t="array" ref="M586">_xlfn.IFS(sales24[[#This Row],[Product Category]]="Beauty",1,sales24[[#This Row],[Product Category]]="Clothing",2,sales24[[#This Row],[Product Category]]="Electronics",3)</f>
        <v>2</v>
      </c>
    </row>
    <row r="587" spans="1:13" x14ac:dyDescent="0.35">
      <c r="A587">
        <v>586</v>
      </c>
      <c r="B587" s="10">
        <v>45271</v>
      </c>
      <c r="C587" s="8" t="s">
        <v>598</v>
      </c>
      <c r="D587" s="11" t="s">
        <v>9</v>
      </c>
      <c r="E587" s="12">
        <v>50</v>
      </c>
      <c r="F587" s="11" t="s">
        <v>15</v>
      </c>
      <c r="G587" s="12">
        <v>1</v>
      </c>
      <c r="H587" s="9">
        <v>50</v>
      </c>
      <c r="I587" s="9">
        <f>sales24[[#This Row],[Quantity]]*sales24[[#This Row],[Price per Unit]]</f>
        <v>50</v>
      </c>
      <c r="J587" s="9">
        <f>sales24[[#This Row],[Total_Sales]]*$U$4</f>
        <v>0.75</v>
      </c>
      <c r="K587" s="9" t="str">
        <f>IF(sales24[[#This Row],[Age]]&gt;30,"young","adult")</f>
        <v>young</v>
      </c>
      <c r="L587" s="9" t="str" cm="1">
        <f t="array" ref="L587">_xlfn.IFS(sales24[[#This Row],[Age]]&lt;30,"young",sales24[[#This Row],[Age]]&gt;=50,"senior",sales24[[#This Row],[Age]]&gt;=30,"adult")</f>
        <v>senior</v>
      </c>
      <c r="M587" s="12" cm="1">
        <f t="array" ref="M587">_xlfn.IFS(sales24[[#This Row],[Product Category]]="Beauty",1,sales24[[#This Row],[Product Category]]="Clothing",2,sales24[[#This Row],[Product Category]]="Electronics",3)</f>
        <v>3</v>
      </c>
    </row>
    <row r="588" spans="1:13" x14ac:dyDescent="0.35">
      <c r="A588">
        <v>587</v>
      </c>
      <c r="B588" s="10">
        <v>45085</v>
      </c>
      <c r="C588" s="8" t="s">
        <v>599</v>
      </c>
      <c r="D588" s="11" t="s">
        <v>12</v>
      </c>
      <c r="E588" s="12">
        <v>40</v>
      </c>
      <c r="F588" s="11" t="s">
        <v>10</v>
      </c>
      <c r="G588" s="12">
        <v>4</v>
      </c>
      <c r="H588" s="9">
        <v>300</v>
      </c>
      <c r="I588" s="9">
        <f>sales24[[#This Row],[Quantity]]*sales24[[#This Row],[Price per Unit]]</f>
        <v>1200</v>
      </c>
      <c r="J588" s="9">
        <f>sales24[[#This Row],[Total_Sales]]*$U$4</f>
        <v>18</v>
      </c>
      <c r="K588" s="9" t="str">
        <f>IF(sales24[[#This Row],[Age]]&gt;30,"young","adult")</f>
        <v>young</v>
      </c>
      <c r="L588" s="9" t="str" cm="1">
        <f t="array" ref="L588">_xlfn.IFS(sales24[[#This Row],[Age]]&lt;30,"young",sales24[[#This Row],[Age]]&gt;=50,"senior",sales24[[#This Row],[Age]]&gt;=30,"adult")</f>
        <v>adult</v>
      </c>
      <c r="M588" s="12" cm="1">
        <f t="array" ref="M588">_xlfn.IFS(sales24[[#This Row],[Product Category]]="Beauty",1,sales24[[#This Row],[Product Category]]="Clothing",2,sales24[[#This Row],[Product Category]]="Electronics",3)</f>
        <v>1</v>
      </c>
    </row>
    <row r="589" spans="1:13" x14ac:dyDescent="0.35">
      <c r="A589">
        <v>588</v>
      </c>
      <c r="B589" s="10">
        <v>45042</v>
      </c>
      <c r="C589" s="8" t="s">
        <v>600</v>
      </c>
      <c r="D589" s="11" t="s">
        <v>9</v>
      </c>
      <c r="E589" s="12">
        <v>38</v>
      </c>
      <c r="F589" s="11" t="s">
        <v>15</v>
      </c>
      <c r="G589" s="12">
        <v>2</v>
      </c>
      <c r="H589" s="9">
        <v>30</v>
      </c>
      <c r="I589" s="9">
        <f>sales24[[#This Row],[Quantity]]*sales24[[#This Row],[Price per Unit]]</f>
        <v>60</v>
      </c>
      <c r="J589" s="9">
        <f>sales24[[#This Row],[Total_Sales]]*$U$4</f>
        <v>0.89999999999999991</v>
      </c>
      <c r="K589" s="9" t="str">
        <f>IF(sales24[[#This Row],[Age]]&gt;30,"young","adult")</f>
        <v>young</v>
      </c>
      <c r="L589" s="9" t="str" cm="1">
        <f t="array" ref="L589">_xlfn.IFS(sales24[[#This Row],[Age]]&lt;30,"young",sales24[[#This Row],[Age]]&gt;=50,"senior",sales24[[#This Row],[Age]]&gt;=30,"adult")</f>
        <v>adult</v>
      </c>
      <c r="M589" s="12" cm="1">
        <f t="array" ref="M589">_xlfn.IFS(sales24[[#This Row],[Product Category]]="Beauty",1,sales24[[#This Row],[Product Category]]="Clothing",2,sales24[[#This Row],[Product Category]]="Electronics",3)</f>
        <v>3</v>
      </c>
    </row>
    <row r="590" spans="1:13" x14ac:dyDescent="0.35">
      <c r="A590">
        <v>589</v>
      </c>
      <c r="B590" s="10">
        <v>45028</v>
      </c>
      <c r="C590" s="8" t="s">
        <v>601</v>
      </c>
      <c r="D590" s="11" t="s">
        <v>12</v>
      </c>
      <c r="E590" s="12">
        <v>36</v>
      </c>
      <c r="F590" s="11" t="s">
        <v>10</v>
      </c>
      <c r="G590" s="12">
        <v>2</v>
      </c>
      <c r="H590" s="9">
        <v>500</v>
      </c>
      <c r="I590" s="9">
        <f>sales24[[#This Row],[Quantity]]*sales24[[#This Row],[Price per Unit]]</f>
        <v>1000</v>
      </c>
      <c r="J590" s="9">
        <f>sales24[[#This Row],[Total_Sales]]*$U$4</f>
        <v>15</v>
      </c>
      <c r="K590" s="9" t="str">
        <f>IF(sales24[[#This Row],[Age]]&gt;30,"young","adult")</f>
        <v>young</v>
      </c>
      <c r="L590" s="9" t="str" cm="1">
        <f t="array" ref="L590">_xlfn.IFS(sales24[[#This Row],[Age]]&lt;30,"young",sales24[[#This Row],[Age]]&gt;=50,"senior",sales24[[#This Row],[Age]]&gt;=30,"adult")</f>
        <v>adult</v>
      </c>
      <c r="M590" s="12" cm="1">
        <f t="array" ref="M590">_xlfn.IFS(sales24[[#This Row],[Product Category]]="Beauty",1,sales24[[#This Row],[Product Category]]="Clothing",2,sales24[[#This Row],[Product Category]]="Electronics",3)</f>
        <v>1</v>
      </c>
    </row>
    <row r="591" spans="1:13" x14ac:dyDescent="0.35">
      <c r="A591">
        <v>590</v>
      </c>
      <c r="B591" s="10">
        <v>45002</v>
      </c>
      <c r="C591" s="8" t="s">
        <v>602</v>
      </c>
      <c r="D591" s="11" t="s">
        <v>9</v>
      </c>
      <c r="E591" s="12">
        <v>36</v>
      </c>
      <c r="F591" s="11" t="s">
        <v>13</v>
      </c>
      <c r="G591" s="12">
        <v>3</v>
      </c>
      <c r="H591" s="9">
        <v>300</v>
      </c>
      <c r="I591" s="9">
        <f>sales24[[#This Row],[Quantity]]*sales24[[#This Row],[Price per Unit]]</f>
        <v>900</v>
      </c>
      <c r="J591" s="9">
        <f>sales24[[#This Row],[Total_Sales]]*$U$4</f>
        <v>13.5</v>
      </c>
      <c r="K591" s="9" t="str">
        <f>IF(sales24[[#This Row],[Age]]&gt;30,"young","adult")</f>
        <v>young</v>
      </c>
      <c r="L591" s="9" t="str" cm="1">
        <f t="array" ref="L591">_xlfn.IFS(sales24[[#This Row],[Age]]&lt;30,"young",sales24[[#This Row],[Age]]&gt;=50,"senior",sales24[[#This Row],[Age]]&gt;=30,"adult")</f>
        <v>adult</v>
      </c>
      <c r="M591" s="12" cm="1">
        <f t="array" ref="M591">_xlfn.IFS(sales24[[#This Row],[Product Category]]="Beauty",1,sales24[[#This Row],[Product Category]]="Clothing",2,sales24[[#This Row],[Product Category]]="Electronics",3)</f>
        <v>2</v>
      </c>
    </row>
    <row r="592" spans="1:13" x14ac:dyDescent="0.35">
      <c r="A592">
        <v>591</v>
      </c>
      <c r="B592" s="10">
        <v>44939</v>
      </c>
      <c r="C592" s="8" t="s">
        <v>603</v>
      </c>
      <c r="D592" s="11" t="s">
        <v>9</v>
      </c>
      <c r="E592" s="12">
        <v>53</v>
      </c>
      <c r="F592" s="11" t="s">
        <v>15</v>
      </c>
      <c r="G592" s="12">
        <v>4</v>
      </c>
      <c r="H592" s="9">
        <v>25</v>
      </c>
      <c r="I592" s="9">
        <f>sales24[[#This Row],[Quantity]]*sales24[[#This Row],[Price per Unit]]</f>
        <v>100</v>
      </c>
      <c r="J592" s="9">
        <f>sales24[[#This Row],[Total_Sales]]*$U$4</f>
        <v>1.5</v>
      </c>
      <c r="K592" s="9" t="str">
        <f>IF(sales24[[#This Row],[Age]]&gt;30,"young","adult")</f>
        <v>young</v>
      </c>
      <c r="L592" s="9" t="str" cm="1">
        <f t="array" ref="L592">_xlfn.IFS(sales24[[#This Row],[Age]]&lt;30,"young",sales24[[#This Row],[Age]]&gt;=50,"senior",sales24[[#This Row],[Age]]&gt;=30,"adult")</f>
        <v>senior</v>
      </c>
      <c r="M592" s="12" cm="1">
        <f t="array" ref="M592">_xlfn.IFS(sales24[[#This Row],[Product Category]]="Beauty",1,sales24[[#This Row],[Product Category]]="Clothing",2,sales24[[#This Row],[Product Category]]="Electronics",3)</f>
        <v>3</v>
      </c>
    </row>
    <row r="593" spans="1:13" x14ac:dyDescent="0.35">
      <c r="A593">
        <v>592</v>
      </c>
      <c r="B593" s="10">
        <v>44950</v>
      </c>
      <c r="C593" s="8" t="s">
        <v>604</v>
      </c>
      <c r="D593" s="11" t="s">
        <v>12</v>
      </c>
      <c r="E593" s="12">
        <v>46</v>
      </c>
      <c r="F593" s="11" t="s">
        <v>10</v>
      </c>
      <c r="G593" s="12">
        <v>4</v>
      </c>
      <c r="H593" s="9">
        <v>500</v>
      </c>
      <c r="I593" s="9">
        <f>sales24[[#This Row],[Quantity]]*sales24[[#This Row],[Price per Unit]]</f>
        <v>2000</v>
      </c>
      <c r="J593" s="9">
        <f>sales24[[#This Row],[Total_Sales]]*$U$4</f>
        <v>30</v>
      </c>
      <c r="K593" s="9" t="str">
        <f>IF(sales24[[#This Row],[Age]]&gt;30,"young","adult")</f>
        <v>young</v>
      </c>
      <c r="L593" s="9" t="str" cm="1">
        <f t="array" ref="L593">_xlfn.IFS(sales24[[#This Row],[Age]]&lt;30,"young",sales24[[#This Row],[Age]]&gt;=50,"senior",sales24[[#This Row],[Age]]&gt;=30,"adult")</f>
        <v>adult</v>
      </c>
      <c r="M593" s="12" cm="1">
        <f t="array" ref="M593">_xlfn.IFS(sales24[[#This Row],[Product Category]]="Beauty",1,sales24[[#This Row],[Product Category]]="Clothing",2,sales24[[#This Row],[Product Category]]="Electronics",3)</f>
        <v>1</v>
      </c>
    </row>
    <row r="594" spans="1:13" x14ac:dyDescent="0.35">
      <c r="A594">
        <v>593</v>
      </c>
      <c r="B594" s="10">
        <v>45052</v>
      </c>
      <c r="C594" s="8" t="s">
        <v>605</v>
      </c>
      <c r="D594" s="11" t="s">
        <v>9</v>
      </c>
      <c r="E594" s="12">
        <v>35</v>
      </c>
      <c r="F594" s="11" t="s">
        <v>15</v>
      </c>
      <c r="G594" s="12">
        <v>2</v>
      </c>
      <c r="H594" s="9">
        <v>30</v>
      </c>
      <c r="I594" s="9">
        <f>sales24[[#This Row],[Quantity]]*sales24[[#This Row],[Price per Unit]]</f>
        <v>60</v>
      </c>
      <c r="J594" s="9">
        <f>sales24[[#This Row],[Total_Sales]]*$U$4</f>
        <v>0.89999999999999991</v>
      </c>
      <c r="K594" s="9" t="str">
        <f>IF(sales24[[#This Row],[Age]]&gt;30,"young","adult")</f>
        <v>young</v>
      </c>
      <c r="L594" s="9" t="str" cm="1">
        <f t="array" ref="L594">_xlfn.IFS(sales24[[#This Row],[Age]]&lt;30,"young",sales24[[#This Row],[Age]]&gt;=50,"senior",sales24[[#This Row],[Age]]&gt;=30,"adult")</f>
        <v>adult</v>
      </c>
      <c r="M594" s="12" cm="1">
        <f t="array" ref="M594">_xlfn.IFS(sales24[[#This Row],[Product Category]]="Beauty",1,sales24[[#This Row],[Product Category]]="Clothing",2,sales24[[#This Row],[Product Category]]="Electronics",3)</f>
        <v>3</v>
      </c>
    </row>
    <row r="595" spans="1:13" x14ac:dyDescent="0.35">
      <c r="A595">
        <v>594</v>
      </c>
      <c r="B595" s="10">
        <v>45170</v>
      </c>
      <c r="C595" s="8" t="s">
        <v>606</v>
      </c>
      <c r="D595" s="11" t="s">
        <v>12</v>
      </c>
      <c r="E595" s="12">
        <v>19</v>
      </c>
      <c r="F595" s="11" t="s">
        <v>15</v>
      </c>
      <c r="G595" s="12">
        <v>2</v>
      </c>
      <c r="H595" s="9">
        <v>300</v>
      </c>
      <c r="I595" s="9">
        <f>sales24[[#This Row],[Quantity]]*sales24[[#This Row],[Price per Unit]]</f>
        <v>600</v>
      </c>
      <c r="J595" s="9">
        <f>sales24[[#This Row],[Total_Sales]]*$U$4</f>
        <v>9</v>
      </c>
      <c r="K595" s="9" t="str">
        <f>IF(sales24[[#This Row],[Age]]&gt;30,"young","adult")</f>
        <v>adult</v>
      </c>
      <c r="L595" s="9" t="str" cm="1">
        <f t="array" ref="L595">_xlfn.IFS(sales24[[#This Row],[Age]]&lt;30,"young",sales24[[#This Row],[Age]]&gt;=50,"senior",sales24[[#This Row],[Age]]&gt;=30,"adult")</f>
        <v>young</v>
      </c>
      <c r="M595" s="12" cm="1">
        <f t="array" ref="M595">_xlfn.IFS(sales24[[#This Row],[Product Category]]="Beauty",1,sales24[[#This Row],[Product Category]]="Clothing",2,sales24[[#This Row],[Product Category]]="Electronics",3)</f>
        <v>3</v>
      </c>
    </row>
    <row r="596" spans="1:13" x14ac:dyDescent="0.35">
      <c r="A596">
        <v>595</v>
      </c>
      <c r="B596" s="10">
        <v>45239</v>
      </c>
      <c r="C596" s="8" t="s">
        <v>607</v>
      </c>
      <c r="D596" s="11" t="s">
        <v>12</v>
      </c>
      <c r="E596" s="12">
        <v>18</v>
      </c>
      <c r="F596" s="11" t="s">
        <v>13</v>
      </c>
      <c r="G596" s="12">
        <v>4</v>
      </c>
      <c r="H596" s="9">
        <v>500</v>
      </c>
      <c r="I596" s="9">
        <f>sales24[[#This Row],[Quantity]]*sales24[[#This Row],[Price per Unit]]</f>
        <v>2000</v>
      </c>
      <c r="J596" s="9">
        <f>sales24[[#This Row],[Total_Sales]]*$U$4</f>
        <v>30</v>
      </c>
      <c r="K596" s="9" t="str">
        <f>IF(sales24[[#This Row],[Age]]&gt;30,"young","adult")</f>
        <v>adult</v>
      </c>
      <c r="L596" s="9" t="str" cm="1">
        <f t="array" ref="L596">_xlfn.IFS(sales24[[#This Row],[Age]]&lt;30,"young",sales24[[#This Row],[Age]]&gt;=50,"senior",sales24[[#This Row],[Age]]&gt;=30,"adult")</f>
        <v>young</v>
      </c>
      <c r="M596" s="12" cm="1">
        <f t="array" ref="M596">_xlfn.IFS(sales24[[#This Row],[Product Category]]="Beauty",1,sales24[[#This Row],[Product Category]]="Clothing",2,sales24[[#This Row],[Product Category]]="Electronics",3)</f>
        <v>2</v>
      </c>
    </row>
    <row r="597" spans="1:13" x14ac:dyDescent="0.35">
      <c r="A597">
        <v>596</v>
      </c>
      <c r="B597" s="10">
        <v>44964</v>
      </c>
      <c r="C597" s="8" t="s">
        <v>608</v>
      </c>
      <c r="D597" s="11" t="s">
        <v>12</v>
      </c>
      <c r="E597" s="12">
        <v>64</v>
      </c>
      <c r="F597" s="11" t="s">
        <v>15</v>
      </c>
      <c r="G597" s="12">
        <v>1</v>
      </c>
      <c r="H597" s="9">
        <v>300</v>
      </c>
      <c r="I597" s="9">
        <f>sales24[[#This Row],[Quantity]]*sales24[[#This Row],[Price per Unit]]</f>
        <v>300</v>
      </c>
      <c r="J597" s="9">
        <f>sales24[[#This Row],[Total_Sales]]*$U$4</f>
        <v>4.5</v>
      </c>
      <c r="K597" s="9" t="str">
        <f>IF(sales24[[#This Row],[Age]]&gt;30,"young","adult")</f>
        <v>young</v>
      </c>
      <c r="L597" s="9" t="str" cm="1">
        <f t="array" ref="L597">_xlfn.IFS(sales24[[#This Row],[Age]]&lt;30,"young",sales24[[#This Row],[Age]]&gt;=50,"senior",sales24[[#This Row],[Age]]&gt;=30,"adult")</f>
        <v>senior</v>
      </c>
      <c r="M597" s="12" cm="1">
        <f t="array" ref="M597">_xlfn.IFS(sales24[[#This Row],[Product Category]]="Beauty",1,sales24[[#This Row],[Product Category]]="Clothing",2,sales24[[#This Row],[Product Category]]="Electronics",3)</f>
        <v>3</v>
      </c>
    </row>
    <row r="598" spans="1:13" x14ac:dyDescent="0.35">
      <c r="A598">
        <v>597</v>
      </c>
      <c r="B598" s="10">
        <v>45160</v>
      </c>
      <c r="C598" s="8" t="s">
        <v>609</v>
      </c>
      <c r="D598" s="11" t="s">
        <v>9</v>
      </c>
      <c r="E598" s="12">
        <v>22</v>
      </c>
      <c r="F598" s="11" t="s">
        <v>10</v>
      </c>
      <c r="G598" s="12">
        <v>4</v>
      </c>
      <c r="H598" s="9">
        <v>300</v>
      </c>
      <c r="I598" s="9">
        <f>sales24[[#This Row],[Quantity]]*sales24[[#This Row],[Price per Unit]]</f>
        <v>1200</v>
      </c>
      <c r="J598" s="9">
        <f>sales24[[#This Row],[Total_Sales]]*$U$4</f>
        <v>18</v>
      </c>
      <c r="K598" s="9" t="str">
        <f>IF(sales24[[#This Row],[Age]]&gt;30,"young","adult")</f>
        <v>adult</v>
      </c>
      <c r="L598" s="9" t="str" cm="1">
        <f t="array" ref="L598">_xlfn.IFS(sales24[[#This Row],[Age]]&lt;30,"young",sales24[[#This Row],[Age]]&gt;=50,"senior",sales24[[#This Row],[Age]]&gt;=30,"adult")</f>
        <v>young</v>
      </c>
      <c r="M598" s="12" cm="1">
        <f t="array" ref="M598">_xlfn.IFS(sales24[[#This Row],[Product Category]]="Beauty",1,sales24[[#This Row],[Product Category]]="Clothing",2,sales24[[#This Row],[Product Category]]="Electronics",3)</f>
        <v>1</v>
      </c>
    </row>
    <row r="599" spans="1:13" x14ac:dyDescent="0.35">
      <c r="A599">
        <v>598</v>
      </c>
      <c r="B599" s="10">
        <v>45139</v>
      </c>
      <c r="C599" s="8" t="s">
        <v>610</v>
      </c>
      <c r="D599" s="11" t="s">
        <v>9</v>
      </c>
      <c r="E599" s="12">
        <v>37</v>
      </c>
      <c r="F599" s="11" t="s">
        <v>10</v>
      </c>
      <c r="G599" s="12">
        <v>4</v>
      </c>
      <c r="H599" s="9">
        <v>30</v>
      </c>
      <c r="I599" s="9">
        <f>sales24[[#This Row],[Quantity]]*sales24[[#This Row],[Price per Unit]]</f>
        <v>120</v>
      </c>
      <c r="J599" s="9">
        <f>sales24[[#This Row],[Total_Sales]]*$U$4</f>
        <v>1.7999999999999998</v>
      </c>
      <c r="K599" s="9" t="str">
        <f>IF(sales24[[#This Row],[Age]]&gt;30,"young","adult")</f>
        <v>young</v>
      </c>
      <c r="L599" s="9" t="str" cm="1">
        <f t="array" ref="L599">_xlfn.IFS(sales24[[#This Row],[Age]]&lt;30,"young",sales24[[#This Row],[Age]]&gt;=50,"senior",sales24[[#This Row],[Age]]&gt;=30,"adult")</f>
        <v>adult</v>
      </c>
      <c r="M599" s="12" cm="1">
        <f t="array" ref="M599">_xlfn.IFS(sales24[[#This Row],[Product Category]]="Beauty",1,sales24[[#This Row],[Product Category]]="Clothing",2,sales24[[#This Row],[Product Category]]="Electronics",3)</f>
        <v>1</v>
      </c>
    </row>
    <row r="600" spans="1:13" x14ac:dyDescent="0.35">
      <c r="A600">
        <v>599</v>
      </c>
      <c r="B600" s="10">
        <v>45249</v>
      </c>
      <c r="C600" s="8" t="s">
        <v>611</v>
      </c>
      <c r="D600" s="11" t="s">
        <v>12</v>
      </c>
      <c r="E600" s="12">
        <v>28</v>
      </c>
      <c r="F600" s="11" t="s">
        <v>10</v>
      </c>
      <c r="G600" s="12">
        <v>2</v>
      </c>
      <c r="H600" s="9">
        <v>50</v>
      </c>
      <c r="I600" s="9">
        <f>sales24[[#This Row],[Quantity]]*sales24[[#This Row],[Price per Unit]]</f>
        <v>100</v>
      </c>
      <c r="J600" s="9">
        <f>sales24[[#This Row],[Total_Sales]]*$U$4</f>
        <v>1.5</v>
      </c>
      <c r="K600" s="9" t="str">
        <f>IF(sales24[[#This Row],[Age]]&gt;30,"young","adult")</f>
        <v>adult</v>
      </c>
      <c r="L600" s="9" t="str" cm="1">
        <f t="array" ref="L600">_xlfn.IFS(sales24[[#This Row],[Age]]&lt;30,"young",sales24[[#This Row],[Age]]&gt;=50,"senior",sales24[[#This Row],[Age]]&gt;=30,"adult")</f>
        <v>young</v>
      </c>
      <c r="M600" s="12" cm="1">
        <f t="array" ref="M600">_xlfn.IFS(sales24[[#This Row],[Product Category]]="Beauty",1,sales24[[#This Row],[Product Category]]="Clothing",2,sales24[[#This Row],[Product Category]]="Electronics",3)</f>
        <v>1</v>
      </c>
    </row>
    <row r="601" spans="1:13" x14ac:dyDescent="0.35">
      <c r="A601">
        <v>600</v>
      </c>
      <c r="B601" s="10">
        <v>45221</v>
      </c>
      <c r="C601" s="8" t="s">
        <v>612</v>
      </c>
      <c r="D601" s="11" t="s">
        <v>12</v>
      </c>
      <c r="E601" s="12">
        <v>59</v>
      </c>
      <c r="F601" s="11" t="s">
        <v>10</v>
      </c>
      <c r="G601" s="12">
        <v>2</v>
      </c>
      <c r="H601" s="9">
        <v>500</v>
      </c>
      <c r="I601" s="9">
        <f>sales24[[#This Row],[Quantity]]*sales24[[#This Row],[Price per Unit]]</f>
        <v>1000</v>
      </c>
      <c r="J601" s="9">
        <f>sales24[[#This Row],[Total_Sales]]*$U$4</f>
        <v>15</v>
      </c>
      <c r="K601" s="9" t="str">
        <f>IF(sales24[[#This Row],[Age]]&gt;30,"young","adult")</f>
        <v>young</v>
      </c>
      <c r="L601" s="9" t="str" cm="1">
        <f t="array" ref="L601">_xlfn.IFS(sales24[[#This Row],[Age]]&lt;30,"young",sales24[[#This Row],[Age]]&gt;=50,"senior",sales24[[#This Row],[Age]]&gt;=30,"adult")</f>
        <v>senior</v>
      </c>
      <c r="M601" s="12" cm="1">
        <f t="array" ref="M601">_xlfn.IFS(sales24[[#This Row],[Product Category]]="Beauty",1,sales24[[#This Row],[Product Category]]="Clothing",2,sales24[[#This Row],[Product Category]]="Electronics",3)</f>
        <v>1</v>
      </c>
    </row>
    <row r="602" spans="1:13" x14ac:dyDescent="0.35">
      <c r="A602">
        <v>601</v>
      </c>
      <c r="B602" s="10">
        <v>45026</v>
      </c>
      <c r="C602" s="8" t="s">
        <v>613</v>
      </c>
      <c r="D602" s="11" t="s">
        <v>9</v>
      </c>
      <c r="E602" s="12">
        <v>19</v>
      </c>
      <c r="F602" s="11" t="s">
        <v>13</v>
      </c>
      <c r="G602" s="12">
        <v>1</v>
      </c>
      <c r="H602" s="9">
        <v>30</v>
      </c>
      <c r="I602" s="9">
        <f>sales24[[#This Row],[Quantity]]*sales24[[#This Row],[Price per Unit]]</f>
        <v>30</v>
      </c>
      <c r="J602" s="9">
        <f>sales24[[#This Row],[Total_Sales]]*$U$4</f>
        <v>0.44999999999999996</v>
      </c>
      <c r="K602" s="9" t="str">
        <f>IF(sales24[[#This Row],[Age]]&gt;30,"young","adult")</f>
        <v>adult</v>
      </c>
      <c r="L602" s="9" t="str" cm="1">
        <f t="array" ref="L602">_xlfn.IFS(sales24[[#This Row],[Age]]&lt;30,"young",sales24[[#This Row],[Age]]&gt;=50,"senior",sales24[[#This Row],[Age]]&gt;=30,"adult")</f>
        <v>young</v>
      </c>
      <c r="M602" s="12" cm="1">
        <f t="array" ref="M602">_xlfn.IFS(sales24[[#This Row],[Product Category]]="Beauty",1,sales24[[#This Row],[Product Category]]="Clothing",2,sales24[[#This Row],[Product Category]]="Electronics",3)</f>
        <v>2</v>
      </c>
    </row>
    <row r="603" spans="1:13" x14ac:dyDescent="0.35">
      <c r="A603">
        <v>602</v>
      </c>
      <c r="B603" s="10">
        <v>45283</v>
      </c>
      <c r="C603" s="8" t="s">
        <v>614</v>
      </c>
      <c r="D603" s="11" t="s">
        <v>12</v>
      </c>
      <c r="E603" s="12">
        <v>20</v>
      </c>
      <c r="F603" s="11" t="s">
        <v>15</v>
      </c>
      <c r="G603" s="12">
        <v>1</v>
      </c>
      <c r="H603" s="9">
        <v>300</v>
      </c>
      <c r="I603" s="9">
        <f>sales24[[#This Row],[Quantity]]*sales24[[#This Row],[Price per Unit]]</f>
        <v>300</v>
      </c>
      <c r="J603" s="9">
        <f>sales24[[#This Row],[Total_Sales]]*$U$4</f>
        <v>4.5</v>
      </c>
      <c r="K603" s="9" t="str">
        <f>IF(sales24[[#This Row],[Age]]&gt;30,"young","adult")</f>
        <v>adult</v>
      </c>
      <c r="L603" s="9" t="str" cm="1">
        <f t="array" ref="L603">_xlfn.IFS(sales24[[#This Row],[Age]]&lt;30,"young",sales24[[#This Row],[Age]]&gt;=50,"senior",sales24[[#This Row],[Age]]&gt;=30,"adult")</f>
        <v>young</v>
      </c>
      <c r="M603" s="12" cm="1">
        <f t="array" ref="M603">_xlfn.IFS(sales24[[#This Row],[Product Category]]="Beauty",1,sales24[[#This Row],[Product Category]]="Clothing",2,sales24[[#This Row],[Product Category]]="Electronics",3)</f>
        <v>3</v>
      </c>
    </row>
    <row r="604" spans="1:13" x14ac:dyDescent="0.35">
      <c r="A604">
        <v>603</v>
      </c>
      <c r="B604" s="10">
        <v>45123</v>
      </c>
      <c r="C604" s="8" t="s">
        <v>615</v>
      </c>
      <c r="D604" s="11" t="s">
        <v>12</v>
      </c>
      <c r="E604" s="12">
        <v>40</v>
      </c>
      <c r="F604" s="11" t="s">
        <v>13</v>
      </c>
      <c r="G604" s="12">
        <v>3</v>
      </c>
      <c r="H604" s="9">
        <v>30</v>
      </c>
      <c r="I604" s="9">
        <f>sales24[[#This Row],[Quantity]]*sales24[[#This Row],[Price per Unit]]</f>
        <v>90</v>
      </c>
      <c r="J604" s="9">
        <f>sales24[[#This Row],[Total_Sales]]*$U$4</f>
        <v>1.3499999999999999</v>
      </c>
      <c r="K604" s="9" t="str">
        <f>IF(sales24[[#This Row],[Age]]&gt;30,"young","adult")</f>
        <v>young</v>
      </c>
      <c r="L604" s="9" t="str" cm="1">
        <f t="array" ref="L604">_xlfn.IFS(sales24[[#This Row],[Age]]&lt;30,"young",sales24[[#This Row],[Age]]&gt;=50,"senior",sales24[[#This Row],[Age]]&gt;=30,"adult")</f>
        <v>adult</v>
      </c>
      <c r="M604" s="12" cm="1">
        <f t="array" ref="M604">_xlfn.IFS(sales24[[#This Row],[Product Category]]="Beauty",1,sales24[[#This Row],[Product Category]]="Clothing",2,sales24[[#This Row],[Product Category]]="Electronics",3)</f>
        <v>2</v>
      </c>
    </row>
    <row r="605" spans="1:13" x14ac:dyDescent="0.35">
      <c r="A605">
        <v>604</v>
      </c>
      <c r="B605" s="10">
        <v>45180</v>
      </c>
      <c r="C605" s="8" t="s">
        <v>616</v>
      </c>
      <c r="D605" s="11" t="s">
        <v>12</v>
      </c>
      <c r="E605" s="12">
        <v>29</v>
      </c>
      <c r="F605" s="11" t="s">
        <v>15</v>
      </c>
      <c r="G605" s="12">
        <v>4</v>
      </c>
      <c r="H605" s="9">
        <v>50</v>
      </c>
      <c r="I605" s="9">
        <f>sales24[[#This Row],[Quantity]]*sales24[[#This Row],[Price per Unit]]</f>
        <v>200</v>
      </c>
      <c r="J605" s="9">
        <f>sales24[[#This Row],[Total_Sales]]*$U$4</f>
        <v>3</v>
      </c>
      <c r="K605" s="9" t="str">
        <f>IF(sales24[[#This Row],[Age]]&gt;30,"young","adult")</f>
        <v>adult</v>
      </c>
      <c r="L605" s="9" t="str" cm="1">
        <f t="array" ref="L605">_xlfn.IFS(sales24[[#This Row],[Age]]&lt;30,"young",sales24[[#This Row],[Age]]&gt;=50,"senior",sales24[[#This Row],[Age]]&gt;=30,"adult")</f>
        <v>young</v>
      </c>
      <c r="M605" s="12" cm="1">
        <f t="array" ref="M605">_xlfn.IFS(sales24[[#This Row],[Product Category]]="Beauty",1,sales24[[#This Row],[Product Category]]="Clothing",2,sales24[[#This Row],[Product Category]]="Electronics",3)</f>
        <v>3</v>
      </c>
    </row>
    <row r="606" spans="1:13" x14ac:dyDescent="0.35">
      <c r="A606">
        <v>605</v>
      </c>
      <c r="B606" s="10">
        <v>45131</v>
      </c>
      <c r="C606" s="8" t="s">
        <v>617</v>
      </c>
      <c r="D606" s="11" t="s">
        <v>9</v>
      </c>
      <c r="E606" s="12">
        <v>37</v>
      </c>
      <c r="F606" s="11" t="s">
        <v>15</v>
      </c>
      <c r="G606" s="12">
        <v>2</v>
      </c>
      <c r="H606" s="9">
        <v>500</v>
      </c>
      <c r="I606" s="9">
        <f>sales24[[#This Row],[Quantity]]*sales24[[#This Row],[Price per Unit]]</f>
        <v>1000</v>
      </c>
      <c r="J606" s="9">
        <f>sales24[[#This Row],[Total_Sales]]*$U$4</f>
        <v>15</v>
      </c>
      <c r="K606" s="9" t="str">
        <f>IF(sales24[[#This Row],[Age]]&gt;30,"young","adult")</f>
        <v>young</v>
      </c>
      <c r="L606" s="9" t="str" cm="1">
        <f t="array" ref="L606">_xlfn.IFS(sales24[[#This Row],[Age]]&lt;30,"young",sales24[[#This Row],[Age]]&gt;=50,"senior",sales24[[#This Row],[Age]]&gt;=30,"adult")</f>
        <v>adult</v>
      </c>
      <c r="M606" s="12" cm="1">
        <f t="array" ref="M606">_xlfn.IFS(sales24[[#This Row],[Product Category]]="Beauty",1,sales24[[#This Row],[Product Category]]="Clothing",2,sales24[[#This Row],[Product Category]]="Electronics",3)</f>
        <v>3</v>
      </c>
    </row>
    <row r="607" spans="1:13" x14ac:dyDescent="0.35">
      <c r="A607">
        <v>606</v>
      </c>
      <c r="B607" s="10">
        <v>45051</v>
      </c>
      <c r="C607" s="8" t="s">
        <v>618</v>
      </c>
      <c r="D607" s="11" t="s">
        <v>9</v>
      </c>
      <c r="E607" s="12">
        <v>22</v>
      </c>
      <c r="F607" s="11" t="s">
        <v>15</v>
      </c>
      <c r="G607" s="12">
        <v>1</v>
      </c>
      <c r="H607" s="9">
        <v>50</v>
      </c>
      <c r="I607" s="9">
        <f>sales24[[#This Row],[Quantity]]*sales24[[#This Row],[Price per Unit]]</f>
        <v>50</v>
      </c>
      <c r="J607" s="9">
        <f>sales24[[#This Row],[Total_Sales]]*$U$4</f>
        <v>0.75</v>
      </c>
      <c r="K607" s="9" t="str">
        <f>IF(sales24[[#This Row],[Age]]&gt;30,"young","adult")</f>
        <v>adult</v>
      </c>
      <c r="L607" s="9" t="str" cm="1">
        <f t="array" ref="L607">_xlfn.IFS(sales24[[#This Row],[Age]]&lt;30,"young",sales24[[#This Row],[Age]]&gt;=50,"senior",sales24[[#This Row],[Age]]&gt;=30,"adult")</f>
        <v>young</v>
      </c>
      <c r="M607" s="12" cm="1">
        <f t="array" ref="M607">_xlfn.IFS(sales24[[#This Row],[Product Category]]="Beauty",1,sales24[[#This Row],[Product Category]]="Clothing",2,sales24[[#This Row],[Product Category]]="Electronics",3)</f>
        <v>3</v>
      </c>
    </row>
    <row r="608" spans="1:13" x14ac:dyDescent="0.35">
      <c r="A608">
        <v>607</v>
      </c>
      <c r="B608" s="10">
        <v>45002</v>
      </c>
      <c r="C608" s="8" t="s">
        <v>619</v>
      </c>
      <c r="D608" s="11" t="s">
        <v>9</v>
      </c>
      <c r="E608" s="12">
        <v>54</v>
      </c>
      <c r="F608" s="11" t="s">
        <v>13</v>
      </c>
      <c r="G608" s="12">
        <v>3</v>
      </c>
      <c r="H608" s="9">
        <v>25</v>
      </c>
      <c r="I608" s="9">
        <f>sales24[[#This Row],[Quantity]]*sales24[[#This Row],[Price per Unit]]</f>
        <v>75</v>
      </c>
      <c r="J608" s="9">
        <f>sales24[[#This Row],[Total_Sales]]*$U$4</f>
        <v>1.125</v>
      </c>
      <c r="K608" s="9" t="str">
        <f>IF(sales24[[#This Row],[Age]]&gt;30,"young","adult")</f>
        <v>young</v>
      </c>
      <c r="L608" s="9" t="str" cm="1">
        <f t="array" ref="L608">_xlfn.IFS(sales24[[#This Row],[Age]]&lt;30,"young",sales24[[#This Row],[Age]]&gt;=50,"senior",sales24[[#This Row],[Age]]&gt;=30,"adult")</f>
        <v>senior</v>
      </c>
      <c r="M608" s="12" cm="1">
        <f t="array" ref="M608">_xlfn.IFS(sales24[[#This Row],[Product Category]]="Beauty",1,sales24[[#This Row],[Product Category]]="Clothing",2,sales24[[#This Row],[Product Category]]="Electronics",3)</f>
        <v>2</v>
      </c>
    </row>
    <row r="609" spans="1:13" x14ac:dyDescent="0.35">
      <c r="A609">
        <v>608</v>
      </c>
      <c r="B609" s="10">
        <v>45262</v>
      </c>
      <c r="C609" s="8" t="s">
        <v>620</v>
      </c>
      <c r="D609" s="11" t="s">
        <v>12</v>
      </c>
      <c r="E609" s="12">
        <v>55</v>
      </c>
      <c r="F609" s="11" t="s">
        <v>15</v>
      </c>
      <c r="G609" s="12">
        <v>3</v>
      </c>
      <c r="H609" s="9">
        <v>500</v>
      </c>
      <c r="I609" s="9">
        <f>sales24[[#This Row],[Quantity]]*sales24[[#This Row],[Price per Unit]]</f>
        <v>1500</v>
      </c>
      <c r="J609" s="9">
        <f>sales24[[#This Row],[Total_Sales]]*$U$4</f>
        <v>22.5</v>
      </c>
      <c r="K609" s="9" t="str">
        <f>IF(sales24[[#This Row],[Age]]&gt;30,"young","adult")</f>
        <v>young</v>
      </c>
      <c r="L609" s="9" t="str" cm="1">
        <f t="array" ref="L609">_xlfn.IFS(sales24[[#This Row],[Age]]&lt;30,"young",sales24[[#This Row],[Age]]&gt;=50,"senior",sales24[[#This Row],[Age]]&gt;=30,"adult")</f>
        <v>senior</v>
      </c>
      <c r="M609" s="12" cm="1">
        <f t="array" ref="M609">_xlfn.IFS(sales24[[#This Row],[Product Category]]="Beauty",1,sales24[[#This Row],[Product Category]]="Clothing",2,sales24[[#This Row],[Product Category]]="Electronics",3)</f>
        <v>3</v>
      </c>
    </row>
    <row r="610" spans="1:13" x14ac:dyDescent="0.35">
      <c r="A610">
        <v>609</v>
      </c>
      <c r="B610" s="10">
        <v>45279</v>
      </c>
      <c r="C610" s="8" t="s">
        <v>621</v>
      </c>
      <c r="D610" s="11" t="s">
        <v>12</v>
      </c>
      <c r="E610" s="12">
        <v>47</v>
      </c>
      <c r="F610" s="11" t="s">
        <v>13</v>
      </c>
      <c r="G610" s="12">
        <v>2</v>
      </c>
      <c r="H610" s="9">
        <v>50</v>
      </c>
      <c r="I610" s="9">
        <f>sales24[[#This Row],[Quantity]]*sales24[[#This Row],[Price per Unit]]</f>
        <v>100</v>
      </c>
      <c r="J610" s="9">
        <f>sales24[[#This Row],[Total_Sales]]*$U$4</f>
        <v>1.5</v>
      </c>
      <c r="K610" s="9" t="str">
        <f>IF(sales24[[#This Row],[Age]]&gt;30,"young","adult")</f>
        <v>young</v>
      </c>
      <c r="L610" s="9" t="str" cm="1">
        <f t="array" ref="L610">_xlfn.IFS(sales24[[#This Row],[Age]]&lt;30,"young",sales24[[#This Row],[Age]]&gt;=50,"senior",sales24[[#This Row],[Age]]&gt;=30,"adult")</f>
        <v>adult</v>
      </c>
      <c r="M610" s="12" cm="1">
        <f t="array" ref="M610">_xlfn.IFS(sales24[[#This Row],[Product Category]]="Beauty",1,sales24[[#This Row],[Product Category]]="Clothing",2,sales24[[#This Row],[Product Category]]="Electronics",3)</f>
        <v>2</v>
      </c>
    </row>
    <row r="611" spans="1:13" x14ac:dyDescent="0.35">
      <c r="A611">
        <v>610</v>
      </c>
      <c r="B611" s="10">
        <v>44929</v>
      </c>
      <c r="C611" s="8" t="s">
        <v>622</v>
      </c>
      <c r="D611" s="11" t="s">
        <v>12</v>
      </c>
      <c r="E611" s="12">
        <v>26</v>
      </c>
      <c r="F611" s="11" t="s">
        <v>10</v>
      </c>
      <c r="G611" s="12">
        <v>2</v>
      </c>
      <c r="H611" s="9">
        <v>300</v>
      </c>
      <c r="I611" s="9">
        <f>sales24[[#This Row],[Quantity]]*sales24[[#This Row],[Price per Unit]]</f>
        <v>600</v>
      </c>
      <c r="J611" s="9">
        <f>sales24[[#This Row],[Total_Sales]]*$U$4</f>
        <v>9</v>
      </c>
      <c r="K611" s="9" t="str">
        <f>IF(sales24[[#This Row],[Age]]&gt;30,"young","adult")</f>
        <v>adult</v>
      </c>
      <c r="L611" s="9" t="str" cm="1">
        <f t="array" ref="L611">_xlfn.IFS(sales24[[#This Row],[Age]]&lt;30,"young",sales24[[#This Row],[Age]]&gt;=50,"senior",sales24[[#This Row],[Age]]&gt;=30,"adult")</f>
        <v>young</v>
      </c>
      <c r="M611" s="12" cm="1">
        <f t="array" ref="M611">_xlfn.IFS(sales24[[#This Row],[Product Category]]="Beauty",1,sales24[[#This Row],[Product Category]]="Clothing",2,sales24[[#This Row],[Product Category]]="Electronics",3)</f>
        <v>1</v>
      </c>
    </row>
    <row r="612" spans="1:13" x14ac:dyDescent="0.35">
      <c r="A612">
        <v>611</v>
      </c>
      <c r="B612" s="10">
        <v>44981</v>
      </c>
      <c r="C612" s="8" t="s">
        <v>623</v>
      </c>
      <c r="D612" s="11" t="s">
        <v>9</v>
      </c>
      <c r="E612" s="12">
        <v>51</v>
      </c>
      <c r="F612" s="11" t="s">
        <v>10</v>
      </c>
      <c r="G612" s="12">
        <v>3</v>
      </c>
      <c r="H612" s="9">
        <v>500</v>
      </c>
      <c r="I612" s="9">
        <f>sales24[[#This Row],[Quantity]]*sales24[[#This Row],[Price per Unit]]</f>
        <v>1500</v>
      </c>
      <c r="J612" s="9">
        <f>sales24[[#This Row],[Total_Sales]]*$U$4</f>
        <v>22.5</v>
      </c>
      <c r="K612" s="9" t="str">
        <f>IF(sales24[[#This Row],[Age]]&gt;30,"young","adult")</f>
        <v>young</v>
      </c>
      <c r="L612" s="9" t="str" cm="1">
        <f t="array" ref="L612">_xlfn.IFS(sales24[[#This Row],[Age]]&lt;30,"young",sales24[[#This Row],[Age]]&gt;=50,"senior",sales24[[#This Row],[Age]]&gt;=30,"adult")</f>
        <v>senior</v>
      </c>
      <c r="M612" s="12" cm="1">
        <f t="array" ref="M612">_xlfn.IFS(sales24[[#This Row],[Product Category]]="Beauty",1,sales24[[#This Row],[Product Category]]="Clothing",2,sales24[[#This Row],[Product Category]]="Electronics",3)</f>
        <v>1</v>
      </c>
    </row>
    <row r="613" spans="1:13" x14ac:dyDescent="0.35">
      <c r="A613">
        <v>612</v>
      </c>
      <c r="B613" s="10">
        <v>45144</v>
      </c>
      <c r="C613" s="8" t="s">
        <v>624</v>
      </c>
      <c r="D613" s="11" t="s">
        <v>12</v>
      </c>
      <c r="E613" s="12">
        <v>61</v>
      </c>
      <c r="F613" s="11" t="s">
        <v>15</v>
      </c>
      <c r="G613" s="12">
        <v>1</v>
      </c>
      <c r="H613" s="9">
        <v>500</v>
      </c>
      <c r="I613" s="9">
        <f>sales24[[#This Row],[Quantity]]*sales24[[#This Row],[Price per Unit]]</f>
        <v>500</v>
      </c>
      <c r="J613" s="9">
        <f>sales24[[#This Row],[Total_Sales]]*$U$4</f>
        <v>7.5</v>
      </c>
      <c r="K613" s="9" t="str">
        <f>IF(sales24[[#This Row],[Age]]&gt;30,"young","adult")</f>
        <v>young</v>
      </c>
      <c r="L613" s="9" t="str" cm="1">
        <f t="array" ref="L613">_xlfn.IFS(sales24[[#This Row],[Age]]&lt;30,"young",sales24[[#This Row],[Age]]&gt;=50,"senior",sales24[[#This Row],[Age]]&gt;=30,"adult")</f>
        <v>senior</v>
      </c>
      <c r="M613" s="12" cm="1">
        <f t="array" ref="M613">_xlfn.IFS(sales24[[#This Row],[Product Category]]="Beauty",1,sales24[[#This Row],[Product Category]]="Clothing",2,sales24[[#This Row],[Product Category]]="Electronics",3)</f>
        <v>3</v>
      </c>
    </row>
    <row r="614" spans="1:13" x14ac:dyDescent="0.35">
      <c r="A614">
        <v>613</v>
      </c>
      <c r="B614" s="10">
        <v>45039</v>
      </c>
      <c r="C614" s="8" t="s">
        <v>625</v>
      </c>
      <c r="D614" s="11" t="s">
        <v>12</v>
      </c>
      <c r="E614" s="12">
        <v>52</v>
      </c>
      <c r="F614" s="11" t="s">
        <v>13</v>
      </c>
      <c r="G614" s="12">
        <v>3</v>
      </c>
      <c r="H614" s="9">
        <v>30</v>
      </c>
      <c r="I614" s="9">
        <f>sales24[[#This Row],[Quantity]]*sales24[[#This Row],[Price per Unit]]</f>
        <v>90</v>
      </c>
      <c r="J614" s="9">
        <f>sales24[[#This Row],[Total_Sales]]*$U$4</f>
        <v>1.3499999999999999</v>
      </c>
      <c r="K614" s="9" t="str">
        <f>IF(sales24[[#This Row],[Age]]&gt;30,"young","adult")</f>
        <v>young</v>
      </c>
      <c r="L614" s="9" t="str" cm="1">
        <f t="array" ref="L614">_xlfn.IFS(sales24[[#This Row],[Age]]&lt;30,"young",sales24[[#This Row],[Age]]&gt;=50,"senior",sales24[[#This Row],[Age]]&gt;=30,"adult")</f>
        <v>senior</v>
      </c>
      <c r="M614" s="12" cm="1">
        <f t="array" ref="M614">_xlfn.IFS(sales24[[#This Row],[Product Category]]="Beauty",1,sales24[[#This Row],[Product Category]]="Clothing",2,sales24[[#This Row],[Product Category]]="Electronics",3)</f>
        <v>2</v>
      </c>
    </row>
    <row r="615" spans="1:13" x14ac:dyDescent="0.35">
      <c r="A615">
        <v>614</v>
      </c>
      <c r="B615" s="10">
        <v>45017</v>
      </c>
      <c r="C615" s="8" t="s">
        <v>626</v>
      </c>
      <c r="D615" s="11" t="s">
        <v>12</v>
      </c>
      <c r="E615" s="12">
        <v>39</v>
      </c>
      <c r="F615" s="11" t="s">
        <v>10</v>
      </c>
      <c r="G615" s="12">
        <v>4</v>
      </c>
      <c r="H615" s="9">
        <v>300</v>
      </c>
      <c r="I615" s="9">
        <f>sales24[[#This Row],[Quantity]]*sales24[[#This Row],[Price per Unit]]</f>
        <v>1200</v>
      </c>
      <c r="J615" s="9">
        <f>sales24[[#This Row],[Total_Sales]]*$U$4</f>
        <v>18</v>
      </c>
      <c r="K615" s="9" t="str">
        <f>IF(sales24[[#This Row],[Age]]&gt;30,"young","adult")</f>
        <v>young</v>
      </c>
      <c r="L615" s="9" t="str" cm="1">
        <f t="array" ref="L615">_xlfn.IFS(sales24[[#This Row],[Age]]&lt;30,"young",sales24[[#This Row],[Age]]&gt;=50,"senior",sales24[[#This Row],[Age]]&gt;=30,"adult")</f>
        <v>adult</v>
      </c>
      <c r="M615" s="12" cm="1">
        <f t="array" ref="M615">_xlfn.IFS(sales24[[#This Row],[Product Category]]="Beauty",1,sales24[[#This Row],[Product Category]]="Clothing",2,sales24[[#This Row],[Product Category]]="Electronics",3)</f>
        <v>1</v>
      </c>
    </row>
    <row r="616" spans="1:13" x14ac:dyDescent="0.35">
      <c r="A616">
        <v>615</v>
      </c>
      <c r="B616" s="10">
        <v>45283</v>
      </c>
      <c r="C616" s="8" t="s">
        <v>627</v>
      </c>
      <c r="D616" s="11" t="s">
        <v>12</v>
      </c>
      <c r="E616" s="12">
        <v>61</v>
      </c>
      <c r="F616" s="11" t="s">
        <v>13</v>
      </c>
      <c r="G616" s="12">
        <v>4</v>
      </c>
      <c r="H616" s="9">
        <v>25</v>
      </c>
      <c r="I616" s="9">
        <f>sales24[[#This Row],[Quantity]]*sales24[[#This Row],[Price per Unit]]</f>
        <v>100</v>
      </c>
      <c r="J616" s="9">
        <f>sales24[[#This Row],[Total_Sales]]*$U$4</f>
        <v>1.5</v>
      </c>
      <c r="K616" s="9" t="str">
        <f>IF(sales24[[#This Row],[Age]]&gt;30,"young","adult")</f>
        <v>young</v>
      </c>
      <c r="L616" s="9" t="str" cm="1">
        <f t="array" ref="L616">_xlfn.IFS(sales24[[#This Row],[Age]]&lt;30,"young",sales24[[#This Row],[Age]]&gt;=50,"senior",sales24[[#This Row],[Age]]&gt;=30,"adult")</f>
        <v>senior</v>
      </c>
      <c r="M616" s="12" cm="1">
        <f t="array" ref="M616">_xlfn.IFS(sales24[[#This Row],[Product Category]]="Beauty",1,sales24[[#This Row],[Product Category]]="Clothing",2,sales24[[#This Row],[Product Category]]="Electronics",3)</f>
        <v>2</v>
      </c>
    </row>
    <row r="617" spans="1:13" x14ac:dyDescent="0.35">
      <c r="A617">
        <v>616</v>
      </c>
      <c r="B617" s="10">
        <v>45192</v>
      </c>
      <c r="C617" s="8" t="s">
        <v>628</v>
      </c>
      <c r="D617" s="11" t="s">
        <v>9</v>
      </c>
      <c r="E617" s="12">
        <v>41</v>
      </c>
      <c r="F617" s="11" t="s">
        <v>13</v>
      </c>
      <c r="G617" s="12">
        <v>2</v>
      </c>
      <c r="H617" s="9">
        <v>50</v>
      </c>
      <c r="I617" s="9">
        <f>sales24[[#This Row],[Quantity]]*sales24[[#This Row],[Price per Unit]]</f>
        <v>100</v>
      </c>
      <c r="J617" s="9">
        <f>sales24[[#This Row],[Total_Sales]]*$U$4</f>
        <v>1.5</v>
      </c>
      <c r="K617" s="9" t="str">
        <f>IF(sales24[[#This Row],[Age]]&gt;30,"young","adult")</f>
        <v>young</v>
      </c>
      <c r="L617" s="9" t="str" cm="1">
        <f t="array" ref="L617">_xlfn.IFS(sales24[[#This Row],[Age]]&lt;30,"young",sales24[[#This Row],[Age]]&gt;=50,"senior",sales24[[#This Row],[Age]]&gt;=30,"adult")</f>
        <v>adult</v>
      </c>
      <c r="M617" s="12" cm="1">
        <f t="array" ref="M617">_xlfn.IFS(sales24[[#This Row],[Product Category]]="Beauty",1,sales24[[#This Row],[Product Category]]="Clothing",2,sales24[[#This Row],[Product Category]]="Electronics",3)</f>
        <v>2</v>
      </c>
    </row>
    <row r="618" spans="1:13" x14ac:dyDescent="0.35">
      <c r="A618">
        <v>617</v>
      </c>
      <c r="B618" s="10">
        <v>45164</v>
      </c>
      <c r="C618" s="8" t="s">
        <v>629</v>
      </c>
      <c r="D618" s="11" t="s">
        <v>9</v>
      </c>
      <c r="E618" s="12">
        <v>34</v>
      </c>
      <c r="F618" s="11" t="s">
        <v>15</v>
      </c>
      <c r="G618" s="12">
        <v>1</v>
      </c>
      <c r="H618" s="9">
        <v>30</v>
      </c>
      <c r="I618" s="9">
        <f>sales24[[#This Row],[Quantity]]*sales24[[#This Row],[Price per Unit]]</f>
        <v>30</v>
      </c>
      <c r="J618" s="9">
        <f>sales24[[#This Row],[Total_Sales]]*$U$4</f>
        <v>0.44999999999999996</v>
      </c>
      <c r="K618" s="9" t="str">
        <f>IF(sales24[[#This Row],[Age]]&gt;30,"young","adult")</f>
        <v>young</v>
      </c>
      <c r="L618" s="9" t="str" cm="1">
        <f t="array" ref="L618">_xlfn.IFS(sales24[[#This Row],[Age]]&lt;30,"young",sales24[[#This Row],[Age]]&gt;=50,"senior",sales24[[#This Row],[Age]]&gt;=30,"adult")</f>
        <v>adult</v>
      </c>
      <c r="M618" s="12" cm="1">
        <f t="array" ref="M618">_xlfn.IFS(sales24[[#This Row],[Product Category]]="Beauty",1,sales24[[#This Row],[Product Category]]="Clothing",2,sales24[[#This Row],[Product Category]]="Electronics",3)</f>
        <v>3</v>
      </c>
    </row>
    <row r="619" spans="1:13" x14ac:dyDescent="0.35">
      <c r="A619">
        <v>618</v>
      </c>
      <c r="B619" s="10">
        <v>44952</v>
      </c>
      <c r="C619" s="8" t="s">
        <v>630</v>
      </c>
      <c r="D619" s="11" t="s">
        <v>12</v>
      </c>
      <c r="E619" s="12">
        <v>27</v>
      </c>
      <c r="F619" s="11" t="s">
        <v>10</v>
      </c>
      <c r="G619" s="12">
        <v>1</v>
      </c>
      <c r="H619" s="9">
        <v>50</v>
      </c>
      <c r="I619" s="9">
        <f>sales24[[#This Row],[Quantity]]*sales24[[#This Row],[Price per Unit]]</f>
        <v>50</v>
      </c>
      <c r="J619" s="9">
        <f>sales24[[#This Row],[Total_Sales]]*$U$4</f>
        <v>0.75</v>
      </c>
      <c r="K619" s="9" t="str">
        <f>IF(sales24[[#This Row],[Age]]&gt;30,"young","adult")</f>
        <v>adult</v>
      </c>
      <c r="L619" s="9" t="str" cm="1">
        <f t="array" ref="L619">_xlfn.IFS(sales24[[#This Row],[Age]]&lt;30,"young",sales24[[#This Row],[Age]]&gt;=50,"senior",sales24[[#This Row],[Age]]&gt;=30,"adult")</f>
        <v>young</v>
      </c>
      <c r="M619" s="12" cm="1">
        <f t="array" ref="M619">_xlfn.IFS(sales24[[#This Row],[Product Category]]="Beauty",1,sales24[[#This Row],[Product Category]]="Clothing",2,sales24[[#This Row],[Product Category]]="Electronics",3)</f>
        <v>1</v>
      </c>
    </row>
    <row r="620" spans="1:13" x14ac:dyDescent="0.35">
      <c r="A620">
        <v>619</v>
      </c>
      <c r="B620" s="10">
        <v>45212</v>
      </c>
      <c r="C620" s="8" t="s">
        <v>631</v>
      </c>
      <c r="D620" s="11" t="s">
        <v>9</v>
      </c>
      <c r="E620" s="12">
        <v>47</v>
      </c>
      <c r="F620" s="11" t="s">
        <v>15</v>
      </c>
      <c r="G620" s="12">
        <v>4</v>
      </c>
      <c r="H620" s="9">
        <v>25</v>
      </c>
      <c r="I620" s="9">
        <f>sales24[[#This Row],[Quantity]]*sales24[[#This Row],[Price per Unit]]</f>
        <v>100</v>
      </c>
      <c r="J620" s="9">
        <f>sales24[[#This Row],[Total_Sales]]*$U$4</f>
        <v>1.5</v>
      </c>
      <c r="K620" s="9" t="str">
        <f>IF(sales24[[#This Row],[Age]]&gt;30,"young","adult")</f>
        <v>young</v>
      </c>
      <c r="L620" s="9" t="str" cm="1">
        <f t="array" ref="L620">_xlfn.IFS(sales24[[#This Row],[Age]]&lt;30,"young",sales24[[#This Row],[Age]]&gt;=50,"senior",sales24[[#This Row],[Age]]&gt;=30,"adult")</f>
        <v>adult</v>
      </c>
      <c r="M620" s="12" cm="1">
        <f t="array" ref="M620">_xlfn.IFS(sales24[[#This Row],[Product Category]]="Beauty",1,sales24[[#This Row],[Product Category]]="Clothing",2,sales24[[#This Row],[Product Category]]="Electronics",3)</f>
        <v>3</v>
      </c>
    </row>
    <row r="621" spans="1:13" x14ac:dyDescent="0.35">
      <c r="A621">
        <v>620</v>
      </c>
      <c r="B621" s="10">
        <v>45054</v>
      </c>
      <c r="C621" s="8" t="s">
        <v>632</v>
      </c>
      <c r="D621" s="11" t="s">
        <v>9</v>
      </c>
      <c r="E621" s="12">
        <v>63</v>
      </c>
      <c r="F621" s="11" t="s">
        <v>15</v>
      </c>
      <c r="G621" s="12">
        <v>3</v>
      </c>
      <c r="H621" s="9">
        <v>25</v>
      </c>
      <c r="I621" s="9">
        <f>sales24[[#This Row],[Quantity]]*sales24[[#This Row],[Price per Unit]]</f>
        <v>75</v>
      </c>
      <c r="J621" s="9">
        <f>sales24[[#This Row],[Total_Sales]]*$U$4</f>
        <v>1.125</v>
      </c>
      <c r="K621" s="9" t="str">
        <f>IF(sales24[[#This Row],[Age]]&gt;30,"young","adult")</f>
        <v>young</v>
      </c>
      <c r="L621" s="9" t="str" cm="1">
        <f t="array" ref="L621">_xlfn.IFS(sales24[[#This Row],[Age]]&lt;30,"young",sales24[[#This Row],[Age]]&gt;=50,"senior",sales24[[#This Row],[Age]]&gt;=30,"adult")</f>
        <v>senior</v>
      </c>
      <c r="M621" s="12" cm="1">
        <f t="array" ref="M621">_xlfn.IFS(sales24[[#This Row],[Product Category]]="Beauty",1,sales24[[#This Row],[Product Category]]="Clothing",2,sales24[[#This Row],[Product Category]]="Electronics",3)</f>
        <v>3</v>
      </c>
    </row>
    <row r="622" spans="1:13" x14ac:dyDescent="0.35">
      <c r="A622">
        <v>621</v>
      </c>
      <c r="B622" s="10">
        <v>44989</v>
      </c>
      <c r="C622" s="8" t="s">
        <v>633</v>
      </c>
      <c r="D622" s="11" t="s">
        <v>12</v>
      </c>
      <c r="E622" s="12">
        <v>40</v>
      </c>
      <c r="F622" s="11" t="s">
        <v>10</v>
      </c>
      <c r="G622" s="12">
        <v>2</v>
      </c>
      <c r="H622" s="9">
        <v>500</v>
      </c>
      <c r="I622" s="9">
        <f>sales24[[#This Row],[Quantity]]*sales24[[#This Row],[Price per Unit]]</f>
        <v>1000</v>
      </c>
      <c r="J622" s="9">
        <f>sales24[[#This Row],[Total_Sales]]*$U$4</f>
        <v>15</v>
      </c>
      <c r="K622" s="9" t="str">
        <f>IF(sales24[[#This Row],[Age]]&gt;30,"young","adult")</f>
        <v>young</v>
      </c>
      <c r="L622" s="9" t="str" cm="1">
        <f t="array" ref="L622">_xlfn.IFS(sales24[[#This Row],[Age]]&lt;30,"young",sales24[[#This Row],[Age]]&gt;=50,"senior",sales24[[#This Row],[Age]]&gt;=30,"adult")</f>
        <v>adult</v>
      </c>
      <c r="M622" s="12" cm="1">
        <f t="array" ref="M622">_xlfn.IFS(sales24[[#This Row],[Product Category]]="Beauty",1,sales24[[#This Row],[Product Category]]="Clothing",2,sales24[[#This Row],[Product Category]]="Electronics",3)</f>
        <v>1</v>
      </c>
    </row>
    <row r="623" spans="1:13" x14ac:dyDescent="0.35">
      <c r="A623">
        <v>622</v>
      </c>
      <c r="B623" s="10">
        <v>45160</v>
      </c>
      <c r="C623" s="8" t="s">
        <v>634</v>
      </c>
      <c r="D623" s="11" t="s">
        <v>12</v>
      </c>
      <c r="E623" s="12">
        <v>49</v>
      </c>
      <c r="F623" s="11" t="s">
        <v>10</v>
      </c>
      <c r="G623" s="12">
        <v>3</v>
      </c>
      <c r="H623" s="9">
        <v>25</v>
      </c>
      <c r="I623" s="9">
        <f>sales24[[#This Row],[Quantity]]*sales24[[#This Row],[Price per Unit]]</f>
        <v>75</v>
      </c>
      <c r="J623" s="9">
        <f>sales24[[#This Row],[Total_Sales]]*$U$4</f>
        <v>1.125</v>
      </c>
      <c r="K623" s="9" t="str">
        <f>IF(sales24[[#This Row],[Age]]&gt;30,"young","adult")</f>
        <v>young</v>
      </c>
      <c r="L623" s="9" t="str" cm="1">
        <f t="array" ref="L623">_xlfn.IFS(sales24[[#This Row],[Age]]&lt;30,"young",sales24[[#This Row],[Age]]&gt;=50,"senior",sales24[[#This Row],[Age]]&gt;=30,"adult")</f>
        <v>adult</v>
      </c>
      <c r="M623" s="12" cm="1">
        <f t="array" ref="M623">_xlfn.IFS(sales24[[#This Row],[Product Category]]="Beauty",1,sales24[[#This Row],[Product Category]]="Clothing",2,sales24[[#This Row],[Product Category]]="Electronics",3)</f>
        <v>1</v>
      </c>
    </row>
    <row r="624" spans="1:13" x14ac:dyDescent="0.35">
      <c r="A624">
        <v>623</v>
      </c>
      <c r="B624" s="10">
        <v>44995</v>
      </c>
      <c r="C624" s="8" t="s">
        <v>635</v>
      </c>
      <c r="D624" s="11" t="s">
        <v>9</v>
      </c>
      <c r="E624" s="12">
        <v>34</v>
      </c>
      <c r="F624" s="11" t="s">
        <v>13</v>
      </c>
      <c r="G624" s="12">
        <v>3</v>
      </c>
      <c r="H624" s="9">
        <v>50</v>
      </c>
      <c r="I624" s="9">
        <f>sales24[[#This Row],[Quantity]]*sales24[[#This Row],[Price per Unit]]</f>
        <v>150</v>
      </c>
      <c r="J624" s="9">
        <f>sales24[[#This Row],[Total_Sales]]*$U$4</f>
        <v>2.25</v>
      </c>
      <c r="K624" s="9" t="str">
        <f>IF(sales24[[#This Row],[Age]]&gt;30,"young","adult")</f>
        <v>young</v>
      </c>
      <c r="L624" s="9" t="str" cm="1">
        <f t="array" ref="L624">_xlfn.IFS(sales24[[#This Row],[Age]]&lt;30,"young",sales24[[#This Row],[Age]]&gt;=50,"senior",sales24[[#This Row],[Age]]&gt;=30,"adult")</f>
        <v>adult</v>
      </c>
      <c r="M624" s="12" cm="1">
        <f t="array" ref="M624">_xlfn.IFS(sales24[[#This Row],[Product Category]]="Beauty",1,sales24[[#This Row],[Product Category]]="Clothing",2,sales24[[#This Row],[Product Category]]="Electronics",3)</f>
        <v>2</v>
      </c>
    </row>
    <row r="625" spans="1:13" x14ac:dyDescent="0.35">
      <c r="A625">
        <v>624</v>
      </c>
      <c r="B625" s="10">
        <v>45164</v>
      </c>
      <c r="C625" s="8" t="s">
        <v>636</v>
      </c>
      <c r="D625" s="11" t="s">
        <v>12</v>
      </c>
      <c r="E625" s="12">
        <v>34</v>
      </c>
      <c r="F625" s="11" t="s">
        <v>10</v>
      </c>
      <c r="G625" s="12">
        <v>3</v>
      </c>
      <c r="H625" s="9">
        <v>300</v>
      </c>
      <c r="I625" s="9">
        <f>sales24[[#This Row],[Quantity]]*sales24[[#This Row],[Price per Unit]]</f>
        <v>900</v>
      </c>
      <c r="J625" s="9">
        <f>sales24[[#This Row],[Total_Sales]]*$U$4</f>
        <v>13.5</v>
      </c>
      <c r="K625" s="9" t="str">
        <f>IF(sales24[[#This Row],[Age]]&gt;30,"young","adult")</f>
        <v>young</v>
      </c>
      <c r="L625" s="9" t="str" cm="1">
        <f t="array" ref="L625">_xlfn.IFS(sales24[[#This Row],[Age]]&lt;30,"young",sales24[[#This Row],[Age]]&gt;=50,"senior",sales24[[#This Row],[Age]]&gt;=30,"adult")</f>
        <v>adult</v>
      </c>
      <c r="M625" s="12" cm="1">
        <f t="array" ref="M625">_xlfn.IFS(sales24[[#This Row],[Product Category]]="Beauty",1,sales24[[#This Row],[Product Category]]="Clothing",2,sales24[[#This Row],[Product Category]]="Electronics",3)</f>
        <v>1</v>
      </c>
    </row>
    <row r="626" spans="1:13" x14ac:dyDescent="0.35">
      <c r="A626">
        <v>625</v>
      </c>
      <c r="B626" s="10">
        <v>45268</v>
      </c>
      <c r="C626" s="8" t="s">
        <v>637</v>
      </c>
      <c r="D626" s="11" t="s">
        <v>9</v>
      </c>
      <c r="E626" s="12">
        <v>31</v>
      </c>
      <c r="F626" s="11" t="s">
        <v>13</v>
      </c>
      <c r="G626" s="12">
        <v>1</v>
      </c>
      <c r="H626" s="9">
        <v>300</v>
      </c>
      <c r="I626" s="9">
        <f>sales24[[#This Row],[Quantity]]*sales24[[#This Row],[Price per Unit]]</f>
        <v>300</v>
      </c>
      <c r="J626" s="9">
        <f>sales24[[#This Row],[Total_Sales]]*$U$4</f>
        <v>4.5</v>
      </c>
      <c r="K626" s="9" t="str">
        <f>IF(sales24[[#This Row],[Age]]&gt;30,"young","adult")</f>
        <v>young</v>
      </c>
      <c r="L626" s="9" t="str" cm="1">
        <f t="array" ref="L626">_xlfn.IFS(sales24[[#This Row],[Age]]&lt;30,"young",sales24[[#This Row],[Age]]&gt;=50,"senior",sales24[[#This Row],[Age]]&gt;=30,"adult")</f>
        <v>adult</v>
      </c>
      <c r="M626" s="12" cm="1">
        <f t="array" ref="M626">_xlfn.IFS(sales24[[#This Row],[Product Category]]="Beauty",1,sales24[[#This Row],[Product Category]]="Clothing",2,sales24[[#This Row],[Product Category]]="Electronics",3)</f>
        <v>2</v>
      </c>
    </row>
    <row r="627" spans="1:13" x14ac:dyDescent="0.35">
      <c r="A627">
        <v>626</v>
      </c>
      <c r="B627" s="10">
        <v>45198</v>
      </c>
      <c r="C627" s="8" t="s">
        <v>638</v>
      </c>
      <c r="D627" s="11" t="s">
        <v>12</v>
      </c>
      <c r="E627" s="12">
        <v>26</v>
      </c>
      <c r="F627" s="11" t="s">
        <v>13</v>
      </c>
      <c r="G627" s="12">
        <v>4</v>
      </c>
      <c r="H627" s="9">
        <v>500</v>
      </c>
      <c r="I627" s="9">
        <f>sales24[[#This Row],[Quantity]]*sales24[[#This Row],[Price per Unit]]</f>
        <v>2000</v>
      </c>
      <c r="J627" s="9">
        <f>sales24[[#This Row],[Total_Sales]]*$U$4</f>
        <v>30</v>
      </c>
      <c r="K627" s="9" t="str">
        <f>IF(sales24[[#This Row],[Age]]&gt;30,"young","adult")</f>
        <v>adult</v>
      </c>
      <c r="L627" s="9" t="str" cm="1">
        <f t="array" ref="L627">_xlfn.IFS(sales24[[#This Row],[Age]]&lt;30,"young",sales24[[#This Row],[Age]]&gt;=50,"senior",sales24[[#This Row],[Age]]&gt;=30,"adult")</f>
        <v>young</v>
      </c>
      <c r="M627" s="12" cm="1">
        <f t="array" ref="M627">_xlfn.IFS(sales24[[#This Row],[Product Category]]="Beauty",1,sales24[[#This Row],[Product Category]]="Clothing",2,sales24[[#This Row],[Product Category]]="Electronics",3)</f>
        <v>2</v>
      </c>
    </row>
    <row r="628" spans="1:13" x14ac:dyDescent="0.35">
      <c r="A628">
        <v>627</v>
      </c>
      <c r="B628" s="10">
        <v>45213</v>
      </c>
      <c r="C628" s="8" t="s">
        <v>639</v>
      </c>
      <c r="D628" s="11" t="s">
        <v>9</v>
      </c>
      <c r="E628" s="12">
        <v>57</v>
      </c>
      <c r="F628" s="11" t="s">
        <v>13</v>
      </c>
      <c r="G628" s="12">
        <v>1</v>
      </c>
      <c r="H628" s="9">
        <v>50</v>
      </c>
      <c r="I628" s="9">
        <f>sales24[[#This Row],[Quantity]]*sales24[[#This Row],[Price per Unit]]</f>
        <v>50</v>
      </c>
      <c r="J628" s="9">
        <f>sales24[[#This Row],[Total_Sales]]*$U$4</f>
        <v>0.75</v>
      </c>
      <c r="K628" s="9" t="str">
        <f>IF(sales24[[#This Row],[Age]]&gt;30,"young","adult")</f>
        <v>young</v>
      </c>
      <c r="L628" s="9" t="str" cm="1">
        <f t="array" ref="L628">_xlfn.IFS(sales24[[#This Row],[Age]]&lt;30,"young",sales24[[#This Row],[Age]]&gt;=50,"senior",sales24[[#This Row],[Age]]&gt;=30,"adult")</f>
        <v>senior</v>
      </c>
      <c r="M628" s="12" cm="1">
        <f t="array" ref="M628">_xlfn.IFS(sales24[[#This Row],[Product Category]]="Beauty",1,sales24[[#This Row],[Product Category]]="Clothing",2,sales24[[#This Row],[Product Category]]="Electronics",3)</f>
        <v>2</v>
      </c>
    </row>
    <row r="629" spans="1:13" x14ac:dyDescent="0.35">
      <c r="A629">
        <v>628</v>
      </c>
      <c r="B629" s="10">
        <v>45231</v>
      </c>
      <c r="C629" s="8" t="s">
        <v>640</v>
      </c>
      <c r="D629" s="11" t="s">
        <v>12</v>
      </c>
      <c r="E629" s="12">
        <v>19</v>
      </c>
      <c r="F629" s="11" t="s">
        <v>10</v>
      </c>
      <c r="G629" s="12">
        <v>4</v>
      </c>
      <c r="H629" s="9">
        <v>50</v>
      </c>
      <c r="I629" s="9">
        <f>sales24[[#This Row],[Quantity]]*sales24[[#This Row],[Price per Unit]]</f>
        <v>200</v>
      </c>
      <c r="J629" s="9">
        <f>sales24[[#This Row],[Total_Sales]]*$U$4</f>
        <v>3</v>
      </c>
      <c r="K629" s="9" t="str">
        <f>IF(sales24[[#This Row],[Age]]&gt;30,"young","adult")</f>
        <v>adult</v>
      </c>
      <c r="L629" s="9" t="str" cm="1">
        <f t="array" ref="L629">_xlfn.IFS(sales24[[#This Row],[Age]]&lt;30,"young",sales24[[#This Row],[Age]]&gt;=50,"senior",sales24[[#This Row],[Age]]&gt;=30,"adult")</f>
        <v>young</v>
      </c>
      <c r="M629" s="12" cm="1">
        <f t="array" ref="M629">_xlfn.IFS(sales24[[#This Row],[Product Category]]="Beauty",1,sales24[[#This Row],[Product Category]]="Clothing",2,sales24[[#This Row],[Product Category]]="Electronics",3)</f>
        <v>1</v>
      </c>
    </row>
    <row r="630" spans="1:13" x14ac:dyDescent="0.35">
      <c r="A630">
        <v>629</v>
      </c>
      <c r="B630" s="10">
        <v>45089</v>
      </c>
      <c r="C630" s="8" t="s">
        <v>641</v>
      </c>
      <c r="D630" s="11" t="s">
        <v>9</v>
      </c>
      <c r="E630" s="12">
        <v>62</v>
      </c>
      <c r="F630" s="11" t="s">
        <v>15</v>
      </c>
      <c r="G630" s="12">
        <v>2</v>
      </c>
      <c r="H630" s="9">
        <v>25</v>
      </c>
      <c r="I630" s="9">
        <f>sales24[[#This Row],[Quantity]]*sales24[[#This Row],[Price per Unit]]</f>
        <v>50</v>
      </c>
      <c r="J630" s="9">
        <f>sales24[[#This Row],[Total_Sales]]*$U$4</f>
        <v>0.75</v>
      </c>
      <c r="K630" s="9" t="str">
        <f>IF(sales24[[#This Row],[Age]]&gt;30,"young","adult")</f>
        <v>young</v>
      </c>
      <c r="L630" s="9" t="str" cm="1">
        <f t="array" ref="L630">_xlfn.IFS(sales24[[#This Row],[Age]]&lt;30,"young",sales24[[#This Row],[Age]]&gt;=50,"senior",sales24[[#This Row],[Age]]&gt;=30,"adult")</f>
        <v>senior</v>
      </c>
      <c r="M630" s="12" cm="1">
        <f t="array" ref="M630">_xlfn.IFS(sales24[[#This Row],[Product Category]]="Beauty",1,sales24[[#This Row],[Product Category]]="Clothing",2,sales24[[#This Row],[Product Category]]="Electronics",3)</f>
        <v>3</v>
      </c>
    </row>
    <row r="631" spans="1:13" x14ac:dyDescent="0.35">
      <c r="A631">
        <v>630</v>
      </c>
      <c r="B631" s="10">
        <v>45153</v>
      </c>
      <c r="C631" s="8" t="s">
        <v>642</v>
      </c>
      <c r="D631" s="11" t="s">
        <v>9</v>
      </c>
      <c r="E631" s="12">
        <v>42</v>
      </c>
      <c r="F631" s="11" t="s">
        <v>13</v>
      </c>
      <c r="G631" s="12">
        <v>2</v>
      </c>
      <c r="H631" s="9">
        <v>50</v>
      </c>
      <c r="I631" s="9">
        <f>sales24[[#This Row],[Quantity]]*sales24[[#This Row],[Price per Unit]]</f>
        <v>100</v>
      </c>
      <c r="J631" s="9">
        <f>sales24[[#This Row],[Total_Sales]]*$U$4</f>
        <v>1.5</v>
      </c>
      <c r="K631" s="9" t="str">
        <f>IF(sales24[[#This Row],[Age]]&gt;30,"young","adult")</f>
        <v>young</v>
      </c>
      <c r="L631" s="9" t="str" cm="1">
        <f t="array" ref="L631">_xlfn.IFS(sales24[[#This Row],[Age]]&lt;30,"young",sales24[[#This Row],[Age]]&gt;=50,"senior",sales24[[#This Row],[Age]]&gt;=30,"adult")</f>
        <v>adult</v>
      </c>
      <c r="M631" s="12" cm="1">
        <f t="array" ref="M631">_xlfn.IFS(sales24[[#This Row],[Product Category]]="Beauty",1,sales24[[#This Row],[Product Category]]="Clothing",2,sales24[[#This Row],[Product Category]]="Electronics",3)</f>
        <v>2</v>
      </c>
    </row>
    <row r="632" spans="1:13" x14ac:dyDescent="0.35">
      <c r="A632">
        <v>631</v>
      </c>
      <c r="B632" s="10">
        <v>45240</v>
      </c>
      <c r="C632" s="8" t="s">
        <v>643</v>
      </c>
      <c r="D632" s="11" t="s">
        <v>9</v>
      </c>
      <c r="E632" s="12">
        <v>56</v>
      </c>
      <c r="F632" s="11" t="s">
        <v>15</v>
      </c>
      <c r="G632" s="12">
        <v>3</v>
      </c>
      <c r="H632" s="9">
        <v>30</v>
      </c>
      <c r="I632" s="9">
        <f>sales24[[#This Row],[Quantity]]*sales24[[#This Row],[Price per Unit]]</f>
        <v>90</v>
      </c>
      <c r="J632" s="9">
        <f>sales24[[#This Row],[Total_Sales]]*$U$4</f>
        <v>1.3499999999999999</v>
      </c>
      <c r="K632" s="9" t="str">
        <f>IF(sales24[[#This Row],[Age]]&gt;30,"young","adult")</f>
        <v>young</v>
      </c>
      <c r="L632" s="9" t="str" cm="1">
        <f t="array" ref="L632">_xlfn.IFS(sales24[[#This Row],[Age]]&lt;30,"young",sales24[[#This Row],[Age]]&gt;=50,"senior",sales24[[#This Row],[Age]]&gt;=30,"adult")</f>
        <v>senior</v>
      </c>
      <c r="M632" s="12" cm="1">
        <f t="array" ref="M632">_xlfn.IFS(sales24[[#This Row],[Product Category]]="Beauty",1,sales24[[#This Row],[Product Category]]="Clothing",2,sales24[[#This Row],[Product Category]]="Electronics",3)</f>
        <v>3</v>
      </c>
    </row>
    <row r="633" spans="1:13" x14ac:dyDescent="0.35">
      <c r="A633">
        <v>632</v>
      </c>
      <c r="B633" s="10">
        <v>45185</v>
      </c>
      <c r="C633" s="8" t="s">
        <v>644</v>
      </c>
      <c r="D633" s="11" t="s">
        <v>12</v>
      </c>
      <c r="E633" s="12">
        <v>26</v>
      </c>
      <c r="F633" s="11" t="s">
        <v>15</v>
      </c>
      <c r="G633" s="12">
        <v>4</v>
      </c>
      <c r="H633" s="9">
        <v>25</v>
      </c>
      <c r="I633" s="9">
        <f>sales24[[#This Row],[Quantity]]*sales24[[#This Row],[Price per Unit]]</f>
        <v>100</v>
      </c>
      <c r="J633" s="9">
        <f>sales24[[#This Row],[Total_Sales]]*$U$4</f>
        <v>1.5</v>
      </c>
      <c r="K633" s="9" t="str">
        <f>IF(sales24[[#This Row],[Age]]&gt;30,"young","adult")</f>
        <v>adult</v>
      </c>
      <c r="L633" s="9" t="str" cm="1">
        <f t="array" ref="L633">_xlfn.IFS(sales24[[#This Row],[Age]]&lt;30,"young",sales24[[#This Row],[Age]]&gt;=50,"senior",sales24[[#This Row],[Age]]&gt;=30,"adult")</f>
        <v>young</v>
      </c>
      <c r="M633" s="12" cm="1">
        <f t="array" ref="M633">_xlfn.IFS(sales24[[#This Row],[Product Category]]="Beauty",1,sales24[[#This Row],[Product Category]]="Clothing",2,sales24[[#This Row],[Product Category]]="Electronics",3)</f>
        <v>3</v>
      </c>
    </row>
    <row r="634" spans="1:13" x14ac:dyDescent="0.35">
      <c r="A634">
        <v>633</v>
      </c>
      <c r="B634" s="10">
        <v>45145</v>
      </c>
      <c r="C634" s="8" t="s">
        <v>645</v>
      </c>
      <c r="D634" s="11" t="s">
        <v>9</v>
      </c>
      <c r="E634" s="12">
        <v>39</v>
      </c>
      <c r="F634" s="11" t="s">
        <v>10</v>
      </c>
      <c r="G634" s="12">
        <v>4</v>
      </c>
      <c r="H634" s="9">
        <v>30</v>
      </c>
      <c r="I634" s="9">
        <f>sales24[[#This Row],[Quantity]]*sales24[[#This Row],[Price per Unit]]</f>
        <v>120</v>
      </c>
      <c r="J634" s="9">
        <f>sales24[[#This Row],[Total_Sales]]*$U$4</f>
        <v>1.7999999999999998</v>
      </c>
      <c r="K634" s="9" t="str">
        <f>IF(sales24[[#This Row],[Age]]&gt;30,"young","adult")</f>
        <v>young</v>
      </c>
      <c r="L634" s="9" t="str" cm="1">
        <f t="array" ref="L634">_xlfn.IFS(sales24[[#This Row],[Age]]&lt;30,"young",sales24[[#This Row],[Age]]&gt;=50,"senior",sales24[[#This Row],[Age]]&gt;=30,"adult")</f>
        <v>adult</v>
      </c>
      <c r="M634" s="12" cm="1">
        <f t="array" ref="M634">_xlfn.IFS(sales24[[#This Row],[Product Category]]="Beauty",1,sales24[[#This Row],[Product Category]]="Clothing",2,sales24[[#This Row],[Product Category]]="Electronics",3)</f>
        <v>1</v>
      </c>
    </row>
    <row r="635" spans="1:13" x14ac:dyDescent="0.35">
      <c r="A635">
        <v>634</v>
      </c>
      <c r="B635" s="10">
        <v>45207</v>
      </c>
      <c r="C635" s="8" t="s">
        <v>646</v>
      </c>
      <c r="D635" s="11" t="s">
        <v>9</v>
      </c>
      <c r="E635" s="12">
        <v>60</v>
      </c>
      <c r="F635" s="11" t="s">
        <v>15</v>
      </c>
      <c r="G635" s="12">
        <v>4</v>
      </c>
      <c r="H635" s="9">
        <v>500</v>
      </c>
      <c r="I635" s="9">
        <f>sales24[[#This Row],[Quantity]]*sales24[[#This Row],[Price per Unit]]</f>
        <v>2000</v>
      </c>
      <c r="J635" s="9">
        <f>sales24[[#This Row],[Total_Sales]]*$U$4</f>
        <v>30</v>
      </c>
      <c r="K635" s="9" t="str">
        <f>IF(sales24[[#This Row],[Age]]&gt;30,"young","adult")</f>
        <v>young</v>
      </c>
      <c r="L635" s="9" t="str" cm="1">
        <f t="array" ref="L635">_xlfn.IFS(sales24[[#This Row],[Age]]&lt;30,"young",sales24[[#This Row],[Age]]&gt;=50,"senior",sales24[[#This Row],[Age]]&gt;=30,"adult")</f>
        <v>senior</v>
      </c>
      <c r="M635" s="12" cm="1">
        <f t="array" ref="M635">_xlfn.IFS(sales24[[#This Row],[Product Category]]="Beauty",1,sales24[[#This Row],[Product Category]]="Clothing",2,sales24[[#This Row],[Product Category]]="Electronics",3)</f>
        <v>3</v>
      </c>
    </row>
    <row r="636" spans="1:13" x14ac:dyDescent="0.35">
      <c r="A636">
        <v>635</v>
      </c>
      <c r="B636" s="10">
        <v>45155</v>
      </c>
      <c r="C636" s="8" t="s">
        <v>647</v>
      </c>
      <c r="D636" s="11" t="s">
        <v>12</v>
      </c>
      <c r="E636" s="12">
        <v>63</v>
      </c>
      <c r="F636" s="11" t="s">
        <v>15</v>
      </c>
      <c r="G636" s="12">
        <v>3</v>
      </c>
      <c r="H636" s="9">
        <v>300</v>
      </c>
      <c r="I636" s="9">
        <f>sales24[[#This Row],[Quantity]]*sales24[[#This Row],[Price per Unit]]</f>
        <v>900</v>
      </c>
      <c r="J636" s="9">
        <f>sales24[[#This Row],[Total_Sales]]*$U$4</f>
        <v>13.5</v>
      </c>
      <c r="K636" s="9" t="str">
        <f>IF(sales24[[#This Row],[Age]]&gt;30,"young","adult")</f>
        <v>young</v>
      </c>
      <c r="L636" s="9" t="str" cm="1">
        <f t="array" ref="L636">_xlfn.IFS(sales24[[#This Row],[Age]]&lt;30,"young",sales24[[#This Row],[Age]]&gt;=50,"senior",sales24[[#This Row],[Age]]&gt;=30,"adult")</f>
        <v>senior</v>
      </c>
      <c r="M636" s="12" cm="1">
        <f t="array" ref="M636">_xlfn.IFS(sales24[[#This Row],[Product Category]]="Beauty",1,sales24[[#This Row],[Product Category]]="Clothing",2,sales24[[#This Row],[Product Category]]="Electronics",3)</f>
        <v>3</v>
      </c>
    </row>
    <row r="637" spans="1:13" x14ac:dyDescent="0.35">
      <c r="A637">
        <v>636</v>
      </c>
      <c r="B637" s="10">
        <v>45008</v>
      </c>
      <c r="C637" s="8" t="s">
        <v>648</v>
      </c>
      <c r="D637" s="11" t="s">
        <v>12</v>
      </c>
      <c r="E637" s="12">
        <v>21</v>
      </c>
      <c r="F637" s="11" t="s">
        <v>10</v>
      </c>
      <c r="G637" s="12">
        <v>3</v>
      </c>
      <c r="H637" s="9">
        <v>500</v>
      </c>
      <c r="I637" s="9">
        <f>sales24[[#This Row],[Quantity]]*sales24[[#This Row],[Price per Unit]]</f>
        <v>1500</v>
      </c>
      <c r="J637" s="9">
        <f>sales24[[#This Row],[Total_Sales]]*$U$4</f>
        <v>22.5</v>
      </c>
      <c r="K637" s="9" t="str">
        <f>IF(sales24[[#This Row],[Age]]&gt;30,"young","adult")</f>
        <v>adult</v>
      </c>
      <c r="L637" s="9" t="str" cm="1">
        <f t="array" ref="L637">_xlfn.IFS(sales24[[#This Row],[Age]]&lt;30,"young",sales24[[#This Row],[Age]]&gt;=50,"senior",sales24[[#This Row],[Age]]&gt;=30,"adult")</f>
        <v>young</v>
      </c>
      <c r="M637" s="12" cm="1">
        <f t="array" ref="M637">_xlfn.IFS(sales24[[#This Row],[Product Category]]="Beauty",1,sales24[[#This Row],[Product Category]]="Clothing",2,sales24[[#This Row],[Product Category]]="Electronics",3)</f>
        <v>1</v>
      </c>
    </row>
    <row r="638" spans="1:13" x14ac:dyDescent="0.35">
      <c r="A638">
        <v>637</v>
      </c>
      <c r="B638" s="10">
        <v>45170</v>
      </c>
      <c r="C638" s="8" t="s">
        <v>649</v>
      </c>
      <c r="D638" s="11" t="s">
        <v>9</v>
      </c>
      <c r="E638" s="12">
        <v>43</v>
      </c>
      <c r="F638" s="11" t="s">
        <v>13</v>
      </c>
      <c r="G638" s="12">
        <v>2</v>
      </c>
      <c r="H638" s="9">
        <v>300</v>
      </c>
      <c r="I638" s="9">
        <f>sales24[[#This Row],[Quantity]]*sales24[[#This Row],[Price per Unit]]</f>
        <v>600</v>
      </c>
      <c r="J638" s="9">
        <f>sales24[[#This Row],[Total_Sales]]*$U$4</f>
        <v>9</v>
      </c>
      <c r="K638" s="9" t="str">
        <f>IF(sales24[[#This Row],[Age]]&gt;30,"young","adult")</f>
        <v>young</v>
      </c>
      <c r="L638" s="9" t="str" cm="1">
        <f t="array" ref="L638">_xlfn.IFS(sales24[[#This Row],[Age]]&lt;30,"young",sales24[[#This Row],[Age]]&gt;=50,"senior",sales24[[#This Row],[Age]]&gt;=30,"adult")</f>
        <v>adult</v>
      </c>
      <c r="M638" s="12" cm="1">
        <f t="array" ref="M638">_xlfn.IFS(sales24[[#This Row],[Product Category]]="Beauty",1,sales24[[#This Row],[Product Category]]="Clothing",2,sales24[[#This Row],[Product Category]]="Electronics",3)</f>
        <v>2</v>
      </c>
    </row>
    <row r="639" spans="1:13" x14ac:dyDescent="0.35">
      <c r="A639">
        <v>638</v>
      </c>
      <c r="B639" s="10">
        <v>45157</v>
      </c>
      <c r="C639" s="8" t="s">
        <v>650</v>
      </c>
      <c r="D639" s="11" t="s">
        <v>9</v>
      </c>
      <c r="E639" s="12">
        <v>46</v>
      </c>
      <c r="F639" s="11" t="s">
        <v>15</v>
      </c>
      <c r="G639" s="12">
        <v>1</v>
      </c>
      <c r="H639" s="9">
        <v>500</v>
      </c>
      <c r="I639" s="9">
        <f>sales24[[#This Row],[Quantity]]*sales24[[#This Row],[Price per Unit]]</f>
        <v>500</v>
      </c>
      <c r="J639" s="9">
        <f>sales24[[#This Row],[Total_Sales]]*$U$4</f>
        <v>7.5</v>
      </c>
      <c r="K639" s="9" t="str">
        <f>IF(sales24[[#This Row],[Age]]&gt;30,"young","adult")</f>
        <v>young</v>
      </c>
      <c r="L639" s="9" t="str" cm="1">
        <f t="array" ref="L639">_xlfn.IFS(sales24[[#This Row],[Age]]&lt;30,"young",sales24[[#This Row],[Age]]&gt;=50,"senior",sales24[[#This Row],[Age]]&gt;=30,"adult")</f>
        <v>adult</v>
      </c>
      <c r="M639" s="12" cm="1">
        <f t="array" ref="M639">_xlfn.IFS(sales24[[#This Row],[Product Category]]="Beauty",1,sales24[[#This Row],[Product Category]]="Clothing",2,sales24[[#This Row],[Product Category]]="Electronics",3)</f>
        <v>3</v>
      </c>
    </row>
    <row r="640" spans="1:13" x14ac:dyDescent="0.35">
      <c r="A640">
        <v>639</v>
      </c>
      <c r="B640" s="10">
        <v>45059</v>
      </c>
      <c r="C640" s="8" t="s">
        <v>651</v>
      </c>
      <c r="D640" s="11" t="s">
        <v>12</v>
      </c>
      <c r="E640" s="12">
        <v>62</v>
      </c>
      <c r="F640" s="11" t="s">
        <v>10</v>
      </c>
      <c r="G640" s="12">
        <v>4</v>
      </c>
      <c r="H640" s="9">
        <v>50</v>
      </c>
      <c r="I640" s="9">
        <f>sales24[[#This Row],[Quantity]]*sales24[[#This Row],[Price per Unit]]</f>
        <v>200</v>
      </c>
      <c r="J640" s="9">
        <f>sales24[[#This Row],[Total_Sales]]*$U$4</f>
        <v>3</v>
      </c>
      <c r="K640" s="9" t="str">
        <f>IF(sales24[[#This Row],[Age]]&gt;30,"young","adult")</f>
        <v>young</v>
      </c>
      <c r="L640" s="9" t="str" cm="1">
        <f t="array" ref="L640">_xlfn.IFS(sales24[[#This Row],[Age]]&lt;30,"young",sales24[[#This Row],[Age]]&gt;=50,"senior",sales24[[#This Row],[Age]]&gt;=30,"adult")</f>
        <v>senior</v>
      </c>
      <c r="M640" s="12" cm="1">
        <f t="array" ref="M640">_xlfn.IFS(sales24[[#This Row],[Product Category]]="Beauty",1,sales24[[#This Row],[Product Category]]="Clothing",2,sales24[[#This Row],[Product Category]]="Electronics",3)</f>
        <v>1</v>
      </c>
    </row>
    <row r="641" spans="1:13" x14ac:dyDescent="0.35">
      <c r="A641">
        <v>640</v>
      </c>
      <c r="B641" s="10">
        <v>45053</v>
      </c>
      <c r="C641" s="8" t="s">
        <v>652</v>
      </c>
      <c r="D641" s="11" t="s">
        <v>12</v>
      </c>
      <c r="E641" s="12">
        <v>51</v>
      </c>
      <c r="F641" s="11" t="s">
        <v>15</v>
      </c>
      <c r="G641" s="12">
        <v>4</v>
      </c>
      <c r="H641" s="9">
        <v>30</v>
      </c>
      <c r="I641" s="9">
        <f>sales24[[#This Row],[Quantity]]*sales24[[#This Row],[Price per Unit]]</f>
        <v>120</v>
      </c>
      <c r="J641" s="9">
        <f>sales24[[#This Row],[Total_Sales]]*$U$4</f>
        <v>1.7999999999999998</v>
      </c>
      <c r="K641" s="9" t="str">
        <f>IF(sales24[[#This Row],[Age]]&gt;30,"young","adult")</f>
        <v>young</v>
      </c>
      <c r="L641" s="9" t="str" cm="1">
        <f t="array" ref="L641">_xlfn.IFS(sales24[[#This Row],[Age]]&lt;30,"young",sales24[[#This Row],[Age]]&gt;=50,"senior",sales24[[#This Row],[Age]]&gt;=30,"adult")</f>
        <v>senior</v>
      </c>
      <c r="M641" s="12" cm="1">
        <f t="array" ref="M641">_xlfn.IFS(sales24[[#This Row],[Product Category]]="Beauty",1,sales24[[#This Row],[Product Category]]="Clothing",2,sales24[[#This Row],[Product Category]]="Electronics",3)</f>
        <v>3</v>
      </c>
    </row>
    <row r="642" spans="1:13" x14ac:dyDescent="0.35">
      <c r="A642">
        <v>641</v>
      </c>
      <c r="B642" s="10">
        <v>45253</v>
      </c>
      <c r="C642" s="8" t="s">
        <v>653</v>
      </c>
      <c r="D642" s="11" t="s">
        <v>12</v>
      </c>
      <c r="E642" s="12">
        <v>40</v>
      </c>
      <c r="F642" s="11" t="s">
        <v>15</v>
      </c>
      <c r="G642" s="12">
        <v>1</v>
      </c>
      <c r="H642" s="9">
        <v>300</v>
      </c>
      <c r="I642" s="9">
        <f>sales24[[#This Row],[Quantity]]*sales24[[#This Row],[Price per Unit]]</f>
        <v>300</v>
      </c>
      <c r="J642" s="9">
        <f>sales24[[#This Row],[Total_Sales]]*$U$4</f>
        <v>4.5</v>
      </c>
      <c r="K642" s="9" t="str">
        <f>IF(sales24[[#This Row],[Age]]&gt;30,"young","adult")</f>
        <v>young</v>
      </c>
      <c r="L642" s="9" t="str" cm="1">
        <f t="array" ref="L642">_xlfn.IFS(sales24[[#This Row],[Age]]&lt;30,"young",sales24[[#This Row],[Age]]&gt;=50,"senior",sales24[[#This Row],[Age]]&gt;=30,"adult")</f>
        <v>adult</v>
      </c>
      <c r="M642" s="12" cm="1">
        <f t="array" ref="M642">_xlfn.IFS(sales24[[#This Row],[Product Category]]="Beauty",1,sales24[[#This Row],[Product Category]]="Clothing",2,sales24[[#This Row],[Product Category]]="Electronics",3)</f>
        <v>3</v>
      </c>
    </row>
    <row r="643" spans="1:13" x14ac:dyDescent="0.35">
      <c r="A643">
        <v>642</v>
      </c>
      <c r="B643" s="10">
        <v>45068</v>
      </c>
      <c r="C643" s="8" t="s">
        <v>654</v>
      </c>
      <c r="D643" s="11" t="s">
        <v>12</v>
      </c>
      <c r="E643" s="12">
        <v>54</v>
      </c>
      <c r="F643" s="11" t="s">
        <v>13</v>
      </c>
      <c r="G643" s="12">
        <v>4</v>
      </c>
      <c r="H643" s="9">
        <v>25</v>
      </c>
      <c r="I643" s="9">
        <f>sales24[[#This Row],[Quantity]]*sales24[[#This Row],[Price per Unit]]</f>
        <v>100</v>
      </c>
      <c r="J643" s="9">
        <f>sales24[[#This Row],[Total_Sales]]*$U$4</f>
        <v>1.5</v>
      </c>
      <c r="K643" s="9" t="str">
        <f>IF(sales24[[#This Row],[Age]]&gt;30,"young","adult")</f>
        <v>young</v>
      </c>
      <c r="L643" s="9" t="str" cm="1">
        <f t="array" ref="L643">_xlfn.IFS(sales24[[#This Row],[Age]]&lt;30,"young",sales24[[#This Row],[Age]]&gt;=50,"senior",sales24[[#This Row],[Age]]&gt;=30,"adult")</f>
        <v>senior</v>
      </c>
      <c r="M643" s="12" cm="1">
        <f t="array" ref="M643">_xlfn.IFS(sales24[[#This Row],[Product Category]]="Beauty",1,sales24[[#This Row],[Product Category]]="Clothing",2,sales24[[#This Row],[Product Category]]="Electronics",3)</f>
        <v>2</v>
      </c>
    </row>
    <row r="644" spans="1:13" x14ac:dyDescent="0.35">
      <c r="A644">
        <v>643</v>
      </c>
      <c r="B644" s="10">
        <v>45193</v>
      </c>
      <c r="C644" s="8" t="s">
        <v>655</v>
      </c>
      <c r="D644" s="11" t="s">
        <v>12</v>
      </c>
      <c r="E644" s="12">
        <v>28</v>
      </c>
      <c r="F644" s="11" t="s">
        <v>15</v>
      </c>
      <c r="G644" s="12">
        <v>3</v>
      </c>
      <c r="H644" s="9">
        <v>30</v>
      </c>
      <c r="I644" s="9">
        <f>sales24[[#This Row],[Quantity]]*sales24[[#This Row],[Price per Unit]]</f>
        <v>90</v>
      </c>
      <c r="J644" s="9">
        <f>sales24[[#This Row],[Total_Sales]]*$U$4</f>
        <v>1.3499999999999999</v>
      </c>
      <c r="K644" s="9" t="str">
        <f>IF(sales24[[#This Row],[Age]]&gt;30,"young","adult")</f>
        <v>adult</v>
      </c>
      <c r="L644" s="9" t="str" cm="1">
        <f t="array" ref="L644">_xlfn.IFS(sales24[[#This Row],[Age]]&lt;30,"young",sales24[[#This Row],[Age]]&gt;=50,"senior",sales24[[#This Row],[Age]]&gt;=30,"adult")</f>
        <v>young</v>
      </c>
      <c r="M644" s="12" cm="1">
        <f t="array" ref="M644">_xlfn.IFS(sales24[[#This Row],[Product Category]]="Beauty",1,sales24[[#This Row],[Product Category]]="Clothing",2,sales24[[#This Row],[Product Category]]="Electronics",3)</f>
        <v>3</v>
      </c>
    </row>
    <row r="645" spans="1:13" x14ac:dyDescent="0.35">
      <c r="A645">
        <v>644</v>
      </c>
      <c r="B645" s="10">
        <v>45175</v>
      </c>
      <c r="C645" s="8" t="s">
        <v>656</v>
      </c>
      <c r="D645" s="11" t="s">
        <v>9</v>
      </c>
      <c r="E645" s="12">
        <v>23</v>
      </c>
      <c r="F645" s="11" t="s">
        <v>10</v>
      </c>
      <c r="G645" s="12">
        <v>3</v>
      </c>
      <c r="H645" s="9">
        <v>25</v>
      </c>
      <c r="I645" s="9">
        <f>sales24[[#This Row],[Quantity]]*sales24[[#This Row],[Price per Unit]]</f>
        <v>75</v>
      </c>
      <c r="J645" s="9">
        <f>sales24[[#This Row],[Total_Sales]]*$U$4</f>
        <v>1.125</v>
      </c>
      <c r="K645" s="9" t="str">
        <f>IF(sales24[[#This Row],[Age]]&gt;30,"young","adult")</f>
        <v>adult</v>
      </c>
      <c r="L645" s="9" t="str" cm="1">
        <f t="array" ref="L645">_xlfn.IFS(sales24[[#This Row],[Age]]&lt;30,"young",sales24[[#This Row],[Age]]&gt;=50,"senior",sales24[[#This Row],[Age]]&gt;=30,"adult")</f>
        <v>young</v>
      </c>
      <c r="M645" s="12" cm="1">
        <f t="array" ref="M645">_xlfn.IFS(sales24[[#This Row],[Product Category]]="Beauty",1,sales24[[#This Row],[Product Category]]="Clothing",2,sales24[[#This Row],[Product Category]]="Electronics",3)</f>
        <v>1</v>
      </c>
    </row>
    <row r="646" spans="1:13" x14ac:dyDescent="0.35">
      <c r="A646">
        <v>645</v>
      </c>
      <c r="B646" s="10">
        <v>45247</v>
      </c>
      <c r="C646" s="8" t="s">
        <v>657</v>
      </c>
      <c r="D646" s="11" t="s">
        <v>12</v>
      </c>
      <c r="E646" s="12">
        <v>35</v>
      </c>
      <c r="F646" s="11" t="s">
        <v>15</v>
      </c>
      <c r="G646" s="12">
        <v>4</v>
      </c>
      <c r="H646" s="9">
        <v>30</v>
      </c>
      <c r="I646" s="9">
        <f>sales24[[#This Row],[Quantity]]*sales24[[#This Row],[Price per Unit]]</f>
        <v>120</v>
      </c>
      <c r="J646" s="9">
        <f>sales24[[#This Row],[Total_Sales]]*$U$4</f>
        <v>1.7999999999999998</v>
      </c>
      <c r="K646" s="9" t="str">
        <f>IF(sales24[[#This Row],[Age]]&gt;30,"young","adult")</f>
        <v>young</v>
      </c>
      <c r="L646" s="9" t="str" cm="1">
        <f t="array" ref="L646">_xlfn.IFS(sales24[[#This Row],[Age]]&lt;30,"young",sales24[[#This Row],[Age]]&gt;=50,"senior",sales24[[#This Row],[Age]]&gt;=30,"adult")</f>
        <v>adult</v>
      </c>
      <c r="M646" s="12" cm="1">
        <f t="array" ref="M646">_xlfn.IFS(sales24[[#This Row],[Product Category]]="Beauty",1,sales24[[#This Row],[Product Category]]="Clothing",2,sales24[[#This Row],[Product Category]]="Electronics",3)</f>
        <v>3</v>
      </c>
    </row>
    <row r="647" spans="1:13" x14ac:dyDescent="0.35">
      <c r="A647">
        <v>646</v>
      </c>
      <c r="B647" s="10">
        <v>45049</v>
      </c>
      <c r="C647" s="8" t="s">
        <v>658</v>
      </c>
      <c r="D647" s="11" t="s">
        <v>9</v>
      </c>
      <c r="E647" s="12">
        <v>38</v>
      </c>
      <c r="F647" s="11" t="s">
        <v>13</v>
      </c>
      <c r="G647" s="12">
        <v>3</v>
      </c>
      <c r="H647" s="9">
        <v>30</v>
      </c>
      <c r="I647" s="9">
        <f>sales24[[#This Row],[Quantity]]*sales24[[#This Row],[Price per Unit]]</f>
        <v>90</v>
      </c>
      <c r="J647" s="9">
        <f>sales24[[#This Row],[Total_Sales]]*$U$4</f>
        <v>1.3499999999999999</v>
      </c>
      <c r="K647" s="9" t="str">
        <f>IF(sales24[[#This Row],[Age]]&gt;30,"young","adult")</f>
        <v>young</v>
      </c>
      <c r="L647" s="9" t="str" cm="1">
        <f t="array" ref="L647">_xlfn.IFS(sales24[[#This Row],[Age]]&lt;30,"young",sales24[[#This Row],[Age]]&gt;=50,"senior",sales24[[#This Row],[Age]]&gt;=30,"adult")</f>
        <v>adult</v>
      </c>
      <c r="M647" s="12" cm="1">
        <f t="array" ref="M647">_xlfn.IFS(sales24[[#This Row],[Product Category]]="Beauty",1,sales24[[#This Row],[Product Category]]="Clothing",2,sales24[[#This Row],[Product Category]]="Electronics",3)</f>
        <v>2</v>
      </c>
    </row>
    <row r="648" spans="1:13" x14ac:dyDescent="0.35">
      <c r="A648">
        <v>647</v>
      </c>
      <c r="B648" s="10">
        <v>45067</v>
      </c>
      <c r="C648" s="8" t="s">
        <v>659</v>
      </c>
      <c r="D648" s="11" t="s">
        <v>9</v>
      </c>
      <c r="E648" s="12">
        <v>59</v>
      </c>
      <c r="F648" s="11" t="s">
        <v>13</v>
      </c>
      <c r="G648" s="12">
        <v>3</v>
      </c>
      <c r="H648" s="9">
        <v>500</v>
      </c>
      <c r="I648" s="9">
        <f>sales24[[#This Row],[Quantity]]*sales24[[#This Row],[Price per Unit]]</f>
        <v>1500</v>
      </c>
      <c r="J648" s="9">
        <f>sales24[[#This Row],[Total_Sales]]*$U$4</f>
        <v>22.5</v>
      </c>
      <c r="K648" s="9" t="str">
        <f>IF(sales24[[#This Row],[Age]]&gt;30,"young","adult")</f>
        <v>young</v>
      </c>
      <c r="L648" s="9" t="str" cm="1">
        <f t="array" ref="L648">_xlfn.IFS(sales24[[#This Row],[Age]]&lt;30,"young",sales24[[#This Row],[Age]]&gt;=50,"senior",sales24[[#This Row],[Age]]&gt;=30,"adult")</f>
        <v>senior</v>
      </c>
      <c r="M648" s="12" cm="1">
        <f t="array" ref="M648">_xlfn.IFS(sales24[[#This Row],[Product Category]]="Beauty",1,sales24[[#This Row],[Product Category]]="Clothing",2,sales24[[#This Row],[Product Category]]="Electronics",3)</f>
        <v>2</v>
      </c>
    </row>
    <row r="649" spans="1:13" x14ac:dyDescent="0.35">
      <c r="A649">
        <v>648</v>
      </c>
      <c r="B649" s="10">
        <v>45152</v>
      </c>
      <c r="C649" s="8" t="s">
        <v>660</v>
      </c>
      <c r="D649" s="11" t="s">
        <v>9</v>
      </c>
      <c r="E649" s="12">
        <v>53</v>
      </c>
      <c r="F649" s="11" t="s">
        <v>10</v>
      </c>
      <c r="G649" s="12">
        <v>4</v>
      </c>
      <c r="H649" s="9">
        <v>300</v>
      </c>
      <c r="I649" s="9">
        <f>sales24[[#This Row],[Quantity]]*sales24[[#This Row],[Price per Unit]]</f>
        <v>1200</v>
      </c>
      <c r="J649" s="9">
        <f>sales24[[#This Row],[Total_Sales]]*$U$4</f>
        <v>18</v>
      </c>
      <c r="K649" s="9" t="str">
        <f>IF(sales24[[#This Row],[Age]]&gt;30,"young","adult")</f>
        <v>young</v>
      </c>
      <c r="L649" s="9" t="str" cm="1">
        <f t="array" ref="L649">_xlfn.IFS(sales24[[#This Row],[Age]]&lt;30,"young",sales24[[#This Row],[Age]]&gt;=50,"senior",sales24[[#This Row],[Age]]&gt;=30,"adult")</f>
        <v>senior</v>
      </c>
      <c r="M649" s="12" cm="1">
        <f t="array" ref="M649">_xlfn.IFS(sales24[[#This Row],[Product Category]]="Beauty",1,sales24[[#This Row],[Product Category]]="Clothing",2,sales24[[#This Row],[Product Category]]="Electronics",3)</f>
        <v>1</v>
      </c>
    </row>
    <row r="650" spans="1:13" x14ac:dyDescent="0.35">
      <c r="A650">
        <v>649</v>
      </c>
      <c r="B650" s="10">
        <v>44966</v>
      </c>
      <c r="C650" s="8" t="s">
        <v>661</v>
      </c>
      <c r="D650" s="11" t="s">
        <v>12</v>
      </c>
      <c r="E650" s="12">
        <v>58</v>
      </c>
      <c r="F650" s="11" t="s">
        <v>13</v>
      </c>
      <c r="G650" s="12">
        <v>2</v>
      </c>
      <c r="H650" s="9">
        <v>300</v>
      </c>
      <c r="I650" s="9">
        <f>sales24[[#This Row],[Quantity]]*sales24[[#This Row],[Price per Unit]]</f>
        <v>600</v>
      </c>
      <c r="J650" s="9">
        <f>sales24[[#This Row],[Total_Sales]]*$U$4</f>
        <v>9</v>
      </c>
      <c r="K650" s="9" t="str">
        <f>IF(sales24[[#This Row],[Age]]&gt;30,"young","adult")</f>
        <v>young</v>
      </c>
      <c r="L650" s="9" t="str" cm="1">
        <f t="array" ref="L650">_xlfn.IFS(sales24[[#This Row],[Age]]&lt;30,"young",sales24[[#This Row],[Age]]&gt;=50,"senior",sales24[[#This Row],[Age]]&gt;=30,"adult")</f>
        <v>senior</v>
      </c>
      <c r="M650" s="12" cm="1">
        <f t="array" ref="M650">_xlfn.IFS(sales24[[#This Row],[Product Category]]="Beauty",1,sales24[[#This Row],[Product Category]]="Clothing",2,sales24[[#This Row],[Product Category]]="Electronics",3)</f>
        <v>2</v>
      </c>
    </row>
    <row r="651" spans="1:13" x14ac:dyDescent="0.35">
      <c r="A651">
        <v>650</v>
      </c>
      <c r="B651" s="10">
        <v>45292</v>
      </c>
      <c r="C651" s="8" t="s">
        <v>662</v>
      </c>
      <c r="D651" s="11" t="s">
        <v>9</v>
      </c>
      <c r="E651" s="12">
        <v>55</v>
      </c>
      <c r="F651" s="11" t="s">
        <v>15</v>
      </c>
      <c r="G651" s="12">
        <v>1</v>
      </c>
      <c r="H651" s="9">
        <v>30</v>
      </c>
      <c r="I651" s="9">
        <f>sales24[[#This Row],[Quantity]]*sales24[[#This Row],[Price per Unit]]</f>
        <v>30</v>
      </c>
      <c r="J651" s="9">
        <f>sales24[[#This Row],[Total_Sales]]*$U$4</f>
        <v>0.44999999999999996</v>
      </c>
      <c r="K651" s="9" t="str">
        <f>IF(sales24[[#This Row],[Age]]&gt;30,"young","adult")</f>
        <v>young</v>
      </c>
      <c r="L651" s="9" t="str" cm="1">
        <f t="array" ref="L651">_xlfn.IFS(sales24[[#This Row],[Age]]&lt;30,"young",sales24[[#This Row],[Age]]&gt;=50,"senior",sales24[[#This Row],[Age]]&gt;=30,"adult")</f>
        <v>senior</v>
      </c>
      <c r="M651" s="12" cm="1">
        <f t="array" ref="M651">_xlfn.IFS(sales24[[#This Row],[Product Category]]="Beauty",1,sales24[[#This Row],[Product Category]]="Clothing",2,sales24[[#This Row],[Product Category]]="Electronics",3)</f>
        <v>3</v>
      </c>
    </row>
    <row r="652" spans="1:13" x14ac:dyDescent="0.35">
      <c r="A652">
        <v>651</v>
      </c>
      <c r="B652" s="10">
        <v>45073</v>
      </c>
      <c r="C652" s="8" t="s">
        <v>663</v>
      </c>
      <c r="D652" s="11" t="s">
        <v>9</v>
      </c>
      <c r="E652" s="12">
        <v>51</v>
      </c>
      <c r="F652" s="11" t="s">
        <v>13</v>
      </c>
      <c r="G652" s="12">
        <v>3</v>
      </c>
      <c r="H652" s="9">
        <v>50</v>
      </c>
      <c r="I652" s="9">
        <f>sales24[[#This Row],[Quantity]]*sales24[[#This Row],[Price per Unit]]</f>
        <v>150</v>
      </c>
      <c r="J652" s="9">
        <f>sales24[[#This Row],[Total_Sales]]*$U$4</f>
        <v>2.25</v>
      </c>
      <c r="K652" s="9" t="str">
        <f>IF(sales24[[#This Row],[Age]]&gt;30,"young","adult")</f>
        <v>young</v>
      </c>
      <c r="L652" s="9" t="str" cm="1">
        <f t="array" ref="L652">_xlfn.IFS(sales24[[#This Row],[Age]]&lt;30,"young",sales24[[#This Row],[Age]]&gt;=50,"senior",sales24[[#This Row],[Age]]&gt;=30,"adult")</f>
        <v>senior</v>
      </c>
      <c r="M652" s="12" cm="1">
        <f t="array" ref="M652">_xlfn.IFS(sales24[[#This Row],[Product Category]]="Beauty",1,sales24[[#This Row],[Product Category]]="Clothing",2,sales24[[#This Row],[Product Category]]="Electronics",3)</f>
        <v>2</v>
      </c>
    </row>
    <row r="653" spans="1:13" x14ac:dyDescent="0.35">
      <c r="A653">
        <v>652</v>
      </c>
      <c r="B653" s="10">
        <v>45047</v>
      </c>
      <c r="C653" s="8" t="s">
        <v>664</v>
      </c>
      <c r="D653" s="11" t="s">
        <v>12</v>
      </c>
      <c r="E653" s="12">
        <v>34</v>
      </c>
      <c r="F653" s="11" t="s">
        <v>10</v>
      </c>
      <c r="G653" s="12">
        <v>2</v>
      </c>
      <c r="H653" s="9">
        <v>50</v>
      </c>
      <c r="I653" s="9">
        <f>sales24[[#This Row],[Quantity]]*sales24[[#This Row],[Price per Unit]]</f>
        <v>100</v>
      </c>
      <c r="J653" s="9">
        <f>sales24[[#This Row],[Total_Sales]]*$U$4</f>
        <v>1.5</v>
      </c>
      <c r="K653" s="9" t="str">
        <f>IF(sales24[[#This Row],[Age]]&gt;30,"young","adult")</f>
        <v>young</v>
      </c>
      <c r="L653" s="9" t="str" cm="1">
        <f t="array" ref="L653">_xlfn.IFS(sales24[[#This Row],[Age]]&lt;30,"young",sales24[[#This Row],[Age]]&gt;=50,"senior",sales24[[#This Row],[Age]]&gt;=30,"adult")</f>
        <v>adult</v>
      </c>
      <c r="M653" s="12" cm="1">
        <f t="array" ref="M653">_xlfn.IFS(sales24[[#This Row],[Product Category]]="Beauty",1,sales24[[#This Row],[Product Category]]="Clothing",2,sales24[[#This Row],[Product Category]]="Electronics",3)</f>
        <v>1</v>
      </c>
    </row>
    <row r="654" spans="1:13" x14ac:dyDescent="0.35">
      <c r="A654">
        <v>653</v>
      </c>
      <c r="B654" s="10">
        <v>45066</v>
      </c>
      <c r="C654" s="8" t="s">
        <v>665</v>
      </c>
      <c r="D654" s="11" t="s">
        <v>9</v>
      </c>
      <c r="E654" s="12">
        <v>54</v>
      </c>
      <c r="F654" s="11" t="s">
        <v>13</v>
      </c>
      <c r="G654" s="12">
        <v>3</v>
      </c>
      <c r="H654" s="9">
        <v>25</v>
      </c>
      <c r="I654" s="9">
        <f>sales24[[#This Row],[Quantity]]*sales24[[#This Row],[Price per Unit]]</f>
        <v>75</v>
      </c>
      <c r="J654" s="9">
        <f>sales24[[#This Row],[Total_Sales]]*$U$4</f>
        <v>1.125</v>
      </c>
      <c r="K654" s="9" t="str">
        <f>IF(sales24[[#This Row],[Age]]&gt;30,"young","adult")</f>
        <v>young</v>
      </c>
      <c r="L654" s="9" t="str" cm="1">
        <f t="array" ref="L654">_xlfn.IFS(sales24[[#This Row],[Age]]&lt;30,"young",sales24[[#This Row],[Age]]&gt;=50,"senior",sales24[[#This Row],[Age]]&gt;=30,"adult")</f>
        <v>senior</v>
      </c>
      <c r="M654" s="12" cm="1">
        <f t="array" ref="M654">_xlfn.IFS(sales24[[#This Row],[Product Category]]="Beauty",1,sales24[[#This Row],[Product Category]]="Clothing",2,sales24[[#This Row],[Product Category]]="Electronics",3)</f>
        <v>2</v>
      </c>
    </row>
    <row r="655" spans="1:13" x14ac:dyDescent="0.35">
      <c r="A655">
        <v>654</v>
      </c>
      <c r="B655" s="10">
        <v>45098</v>
      </c>
      <c r="C655" s="8" t="s">
        <v>666</v>
      </c>
      <c r="D655" s="11" t="s">
        <v>9</v>
      </c>
      <c r="E655" s="12">
        <v>42</v>
      </c>
      <c r="F655" s="11" t="s">
        <v>13</v>
      </c>
      <c r="G655" s="12">
        <v>3</v>
      </c>
      <c r="H655" s="9">
        <v>25</v>
      </c>
      <c r="I655" s="9">
        <f>sales24[[#This Row],[Quantity]]*sales24[[#This Row],[Price per Unit]]</f>
        <v>75</v>
      </c>
      <c r="J655" s="9">
        <f>sales24[[#This Row],[Total_Sales]]*$U$4</f>
        <v>1.125</v>
      </c>
      <c r="K655" s="9" t="str">
        <f>IF(sales24[[#This Row],[Age]]&gt;30,"young","adult")</f>
        <v>young</v>
      </c>
      <c r="L655" s="9" t="str" cm="1">
        <f t="array" ref="L655">_xlfn.IFS(sales24[[#This Row],[Age]]&lt;30,"young",sales24[[#This Row],[Age]]&gt;=50,"senior",sales24[[#This Row],[Age]]&gt;=30,"adult")</f>
        <v>adult</v>
      </c>
      <c r="M655" s="12" cm="1">
        <f t="array" ref="M655">_xlfn.IFS(sales24[[#This Row],[Product Category]]="Beauty",1,sales24[[#This Row],[Product Category]]="Clothing",2,sales24[[#This Row],[Product Category]]="Electronics",3)</f>
        <v>2</v>
      </c>
    </row>
    <row r="656" spans="1:13" x14ac:dyDescent="0.35">
      <c r="A656">
        <v>655</v>
      </c>
      <c r="B656" s="10">
        <v>45090</v>
      </c>
      <c r="C656" s="8" t="s">
        <v>667</v>
      </c>
      <c r="D656" s="11" t="s">
        <v>12</v>
      </c>
      <c r="E656" s="12">
        <v>55</v>
      </c>
      <c r="F656" s="11" t="s">
        <v>13</v>
      </c>
      <c r="G656" s="12">
        <v>1</v>
      </c>
      <c r="H656" s="9">
        <v>500</v>
      </c>
      <c r="I656" s="9">
        <f>sales24[[#This Row],[Quantity]]*sales24[[#This Row],[Price per Unit]]</f>
        <v>500</v>
      </c>
      <c r="J656" s="9">
        <f>sales24[[#This Row],[Total_Sales]]*$U$4</f>
        <v>7.5</v>
      </c>
      <c r="K656" s="9" t="str">
        <f>IF(sales24[[#This Row],[Age]]&gt;30,"young","adult")</f>
        <v>young</v>
      </c>
      <c r="L656" s="9" t="str" cm="1">
        <f t="array" ref="L656">_xlfn.IFS(sales24[[#This Row],[Age]]&lt;30,"young",sales24[[#This Row],[Age]]&gt;=50,"senior",sales24[[#This Row],[Age]]&gt;=30,"adult")</f>
        <v>senior</v>
      </c>
      <c r="M656" s="12" cm="1">
        <f t="array" ref="M656">_xlfn.IFS(sales24[[#This Row],[Product Category]]="Beauty",1,sales24[[#This Row],[Product Category]]="Clothing",2,sales24[[#This Row],[Product Category]]="Electronics",3)</f>
        <v>2</v>
      </c>
    </row>
    <row r="657" spans="1:13" x14ac:dyDescent="0.35">
      <c r="A657">
        <v>656</v>
      </c>
      <c r="B657" s="10">
        <v>45203</v>
      </c>
      <c r="C657" s="8" t="s">
        <v>668</v>
      </c>
      <c r="D657" s="11" t="s">
        <v>9</v>
      </c>
      <c r="E657" s="12">
        <v>29</v>
      </c>
      <c r="F657" s="11" t="s">
        <v>10</v>
      </c>
      <c r="G657" s="12">
        <v>3</v>
      </c>
      <c r="H657" s="9">
        <v>30</v>
      </c>
      <c r="I657" s="9">
        <f>sales24[[#This Row],[Quantity]]*sales24[[#This Row],[Price per Unit]]</f>
        <v>90</v>
      </c>
      <c r="J657" s="9">
        <f>sales24[[#This Row],[Total_Sales]]*$U$4</f>
        <v>1.3499999999999999</v>
      </c>
      <c r="K657" s="9" t="str">
        <f>IF(sales24[[#This Row],[Age]]&gt;30,"young","adult")</f>
        <v>adult</v>
      </c>
      <c r="L657" s="9" t="str" cm="1">
        <f t="array" ref="L657">_xlfn.IFS(sales24[[#This Row],[Age]]&lt;30,"young",sales24[[#This Row],[Age]]&gt;=50,"senior",sales24[[#This Row],[Age]]&gt;=30,"adult")</f>
        <v>young</v>
      </c>
      <c r="M657" s="12" cm="1">
        <f t="array" ref="M657">_xlfn.IFS(sales24[[#This Row],[Product Category]]="Beauty",1,sales24[[#This Row],[Product Category]]="Clothing",2,sales24[[#This Row],[Product Category]]="Electronics",3)</f>
        <v>1</v>
      </c>
    </row>
    <row r="658" spans="1:13" x14ac:dyDescent="0.35">
      <c r="A658">
        <v>657</v>
      </c>
      <c r="B658" s="10">
        <v>44968</v>
      </c>
      <c r="C658" s="8" t="s">
        <v>669</v>
      </c>
      <c r="D658" s="11" t="s">
        <v>9</v>
      </c>
      <c r="E658" s="12">
        <v>40</v>
      </c>
      <c r="F658" s="11" t="s">
        <v>13</v>
      </c>
      <c r="G658" s="12">
        <v>1</v>
      </c>
      <c r="H658" s="9">
        <v>25</v>
      </c>
      <c r="I658" s="9">
        <f>sales24[[#This Row],[Quantity]]*sales24[[#This Row],[Price per Unit]]</f>
        <v>25</v>
      </c>
      <c r="J658" s="9">
        <f>sales24[[#This Row],[Total_Sales]]*$U$4</f>
        <v>0.375</v>
      </c>
      <c r="K658" s="9" t="str">
        <f>IF(sales24[[#This Row],[Age]]&gt;30,"young","adult")</f>
        <v>young</v>
      </c>
      <c r="L658" s="9" t="str" cm="1">
        <f t="array" ref="L658">_xlfn.IFS(sales24[[#This Row],[Age]]&lt;30,"young",sales24[[#This Row],[Age]]&gt;=50,"senior",sales24[[#This Row],[Age]]&gt;=30,"adult")</f>
        <v>adult</v>
      </c>
      <c r="M658" s="12" cm="1">
        <f t="array" ref="M658">_xlfn.IFS(sales24[[#This Row],[Product Category]]="Beauty",1,sales24[[#This Row],[Product Category]]="Clothing",2,sales24[[#This Row],[Product Category]]="Electronics",3)</f>
        <v>2</v>
      </c>
    </row>
    <row r="659" spans="1:13" x14ac:dyDescent="0.35">
      <c r="A659">
        <v>658</v>
      </c>
      <c r="B659" s="10">
        <v>44997</v>
      </c>
      <c r="C659" s="8" t="s">
        <v>670</v>
      </c>
      <c r="D659" s="11" t="s">
        <v>9</v>
      </c>
      <c r="E659" s="12">
        <v>59</v>
      </c>
      <c r="F659" s="11" t="s">
        <v>13</v>
      </c>
      <c r="G659" s="12">
        <v>1</v>
      </c>
      <c r="H659" s="9">
        <v>25</v>
      </c>
      <c r="I659" s="9">
        <f>sales24[[#This Row],[Quantity]]*sales24[[#This Row],[Price per Unit]]</f>
        <v>25</v>
      </c>
      <c r="J659" s="9">
        <f>sales24[[#This Row],[Total_Sales]]*$U$4</f>
        <v>0.375</v>
      </c>
      <c r="K659" s="9" t="str">
        <f>IF(sales24[[#This Row],[Age]]&gt;30,"young","adult")</f>
        <v>young</v>
      </c>
      <c r="L659" s="9" t="str" cm="1">
        <f t="array" ref="L659">_xlfn.IFS(sales24[[#This Row],[Age]]&lt;30,"young",sales24[[#This Row],[Age]]&gt;=50,"senior",sales24[[#This Row],[Age]]&gt;=30,"adult")</f>
        <v>senior</v>
      </c>
      <c r="M659" s="12" cm="1">
        <f t="array" ref="M659">_xlfn.IFS(sales24[[#This Row],[Product Category]]="Beauty",1,sales24[[#This Row],[Product Category]]="Clothing",2,sales24[[#This Row],[Product Category]]="Electronics",3)</f>
        <v>2</v>
      </c>
    </row>
    <row r="660" spans="1:13" x14ac:dyDescent="0.35">
      <c r="A660">
        <v>659</v>
      </c>
      <c r="B660" s="10">
        <v>45004</v>
      </c>
      <c r="C660" s="8" t="s">
        <v>671</v>
      </c>
      <c r="D660" s="11" t="s">
        <v>12</v>
      </c>
      <c r="E660" s="12">
        <v>39</v>
      </c>
      <c r="F660" s="11" t="s">
        <v>15</v>
      </c>
      <c r="G660" s="12">
        <v>1</v>
      </c>
      <c r="H660" s="9">
        <v>30</v>
      </c>
      <c r="I660" s="9">
        <f>sales24[[#This Row],[Quantity]]*sales24[[#This Row],[Price per Unit]]</f>
        <v>30</v>
      </c>
      <c r="J660" s="9">
        <f>sales24[[#This Row],[Total_Sales]]*$U$4</f>
        <v>0.44999999999999996</v>
      </c>
      <c r="K660" s="9" t="str">
        <f>IF(sales24[[#This Row],[Age]]&gt;30,"young","adult")</f>
        <v>young</v>
      </c>
      <c r="L660" s="9" t="str" cm="1">
        <f t="array" ref="L660">_xlfn.IFS(sales24[[#This Row],[Age]]&lt;30,"young",sales24[[#This Row],[Age]]&gt;=50,"senior",sales24[[#This Row],[Age]]&gt;=30,"adult")</f>
        <v>adult</v>
      </c>
      <c r="M660" s="12" cm="1">
        <f t="array" ref="M660">_xlfn.IFS(sales24[[#This Row],[Product Category]]="Beauty",1,sales24[[#This Row],[Product Category]]="Clothing",2,sales24[[#This Row],[Product Category]]="Electronics",3)</f>
        <v>3</v>
      </c>
    </row>
    <row r="661" spans="1:13" x14ac:dyDescent="0.35">
      <c r="A661">
        <v>660</v>
      </c>
      <c r="B661" s="10">
        <v>45045</v>
      </c>
      <c r="C661" s="8" t="s">
        <v>672</v>
      </c>
      <c r="D661" s="11" t="s">
        <v>12</v>
      </c>
      <c r="E661" s="12">
        <v>38</v>
      </c>
      <c r="F661" s="11" t="s">
        <v>10</v>
      </c>
      <c r="G661" s="12">
        <v>2</v>
      </c>
      <c r="H661" s="9">
        <v>500</v>
      </c>
      <c r="I661" s="9">
        <f>sales24[[#This Row],[Quantity]]*sales24[[#This Row],[Price per Unit]]</f>
        <v>1000</v>
      </c>
      <c r="J661" s="9">
        <f>sales24[[#This Row],[Total_Sales]]*$U$4</f>
        <v>15</v>
      </c>
      <c r="K661" s="9" t="str">
        <f>IF(sales24[[#This Row],[Age]]&gt;30,"young","adult")</f>
        <v>young</v>
      </c>
      <c r="L661" s="9" t="str" cm="1">
        <f t="array" ref="L661">_xlfn.IFS(sales24[[#This Row],[Age]]&lt;30,"young",sales24[[#This Row],[Age]]&gt;=50,"senior",sales24[[#This Row],[Age]]&gt;=30,"adult")</f>
        <v>adult</v>
      </c>
      <c r="M661" s="12" cm="1">
        <f t="array" ref="M661">_xlfn.IFS(sales24[[#This Row],[Product Category]]="Beauty",1,sales24[[#This Row],[Product Category]]="Clothing",2,sales24[[#This Row],[Product Category]]="Electronics",3)</f>
        <v>1</v>
      </c>
    </row>
    <row r="662" spans="1:13" x14ac:dyDescent="0.35">
      <c r="A662">
        <v>661</v>
      </c>
      <c r="B662" s="10">
        <v>45123</v>
      </c>
      <c r="C662" s="8" t="s">
        <v>673</v>
      </c>
      <c r="D662" s="11" t="s">
        <v>12</v>
      </c>
      <c r="E662" s="12">
        <v>44</v>
      </c>
      <c r="F662" s="11" t="s">
        <v>13</v>
      </c>
      <c r="G662" s="12">
        <v>4</v>
      </c>
      <c r="H662" s="9">
        <v>25</v>
      </c>
      <c r="I662" s="9">
        <f>sales24[[#This Row],[Quantity]]*sales24[[#This Row],[Price per Unit]]</f>
        <v>100</v>
      </c>
      <c r="J662" s="9">
        <f>sales24[[#This Row],[Total_Sales]]*$U$4</f>
        <v>1.5</v>
      </c>
      <c r="K662" s="9" t="str">
        <f>IF(sales24[[#This Row],[Age]]&gt;30,"young","adult")</f>
        <v>young</v>
      </c>
      <c r="L662" s="9" t="str" cm="1">
        <f t="array" ref="L662">_xlfn.IFS(sales24[[#This Row],[Age]]&lt;30,"young",sales24[[#This Row],[Age]]&gt;=50,"senior",sales24[[#This Row],[Age]]&gt;=30,"adult")</f>
        <v>adult</v>
      </c>
      <c r="M662" s="12" cm="1">
        <f t="array" ref="M662">_xlfn.IFS(sales24[[#This Row],[Product Category]]="Beauty",1,sales24[[#This Row],[Product Category]]="Clothing",2,sales24[[#This Row],[Product Category]]="Electronics",3)</f>
        <v>2</v>
      </c>
    </row>
    <row r="663" spans="1:13" x14ac:dyDescent="0.35">
      <c r="A663">
        <v>662</v>
      </c>
      <c r="B663" s="10">
        <v>45282</v>
      </c>
      <c r="C663" s="8" t="s">
        <v>674</v>
      </c>
      <c r="D663" s="11" t="s">
        <v>9</v>
      </c>
      <c r="E663" s="12">
        <v>48</v>
      </c>
      <c r="F663" s="11" t="s">
        <v>10</v>
      </c>
      <c r="G663" s="12">
        <v>2</v>
      </c>
      <c r="H663" s="9">
        <v>500</v>
      </c>
      <c r="I663" s="9">
        <f>sales24[[#This Row],[Quantity]]*sales24[[#This Row],[Price per Unit]]</f>
        <v>1000</v>
      </c>
      <c r="J663" s="9">
        <f>sales24[[#This Row],[Total_Sales]]*$U$4</f>
        <v>15</v>
      </c>
      <c r="K663" s="9" t="str">
        <f>IF(sales24[[#This Row],[Age]]&gt;30,"young","adult")</f>
        <v>young</v>
      </c>
      <c r="L663" s="9" t="str" cm="1">
        <f t="array" ref="L663">_xlfn.IFS(sales24[[#This Row],[Age]]&lt;30,"young",sales24[[#This Row],[Age]]&gt;=50,"senior",sales24[[#This Row],[Age]]&gt;=30,"adult")</f>
        <v>adult</v>
      </c>
      <c r="M663" s="12" cm="1">
        <f t="array" ref="M663">_xlfn.IFS(sales24[[#This Row],[Product Category]]="Beauty",1,sales24[[#This Row],[Product Category]]="Clothing",2,sales24[[#This Row],[Product Category]]="Electronics",3)</f>
        <v>1</v>
      </c>
    </row>
    <row r="664" spans="1:13" x14ac:dyDescent="0.35">
      <c r="A664">
        <v>663</v>
      </c>
      <c r="B664" s="10">
        <v>45005</v>
      </c>
      <c r="C664" s="8" t="s">
        <v>675</v>
      </c>
      <c r="D664" s="11" t="s">
        <v>9</v>
      </c>
      <c r="E664" s="12">
        <v>23</v>
      </c>
      <c r="F664" s="11" t="s">
        <v>13</v>
      </c>
      <c r="G664" s="12">
        <v>4</v>
      </c>
      <c r="H664" s="9">
        <v>300</v>
      </c>
      <c r="I664" s="9">
        <f>sales24[[#This Row],[Quantity]]*sales24[[#This Row],[Price per Unit]]</f>
        <v>1200</v>
      </c>
      <c r="J664" s="9">
        <f>sales24[[#This Row],[Total_Sales]]*$U$4</f>
        <v>18</v>
      </c>
      <c r="K664" s="9" t="str">
        <f>IF(sales24[[#This Row],[Age]]&gt;30,"young","adult")</f>
        <v>adult</v>
      </c>
      <c r="L664" s="9" t="str" cm="1">
        <f t="array" ref="L664">_xlfn.IFS(sales24[[#This Row],[Age]]&lt;30,"young",sales24[[#This Row],[Age]]&gt;=50,"senior",sales24[[#This Row],[Age]]&gt;=30,"adult")</f>
        <v>young</v>
      </c>
      <c r="M664" s="12" cm="1">
        <f t="array" ref="M664">_xlfn.IFS(sales24[[#This Row],[Product Category]]="Beauty",1,sales24[[#This Row],[Product Category]]="Clothing",2,sales24[[#This Row],[Product Category]]="Electronics",3)</f>
        <v>2</v>
      </c>
    </row>
    <row r="665" spans="1:13" x14ac:dyDescent="0.35">
      <c r="A665">
        <v>664</v>
      </c>
      <c r="B665" s="10">
        <v>45288</v>
      </c>
      <c r="C665" s="8" t="s">
        <v>676</v>
      </c>
      <c r="D665" s="11" t="s">
        <v>12</v>
      </c>
      <c r="E665" s="12">
        <v>44</v>
      </c>
      <c r="F665" s="11" t="s">
        <v>13</v>
      </c>
      <c r="G665" s="12">
        <v>4</v>
      </c>
      <c r="H665" s="9">
        <v>500</v>
      </c>
      <c r="I665" s="9">
        <f>sales24[[#This Row],[Quantity]]*sales24[[#This Row],[Price per Unit]]</f>
        <v>2000</v>
      </c>
      <c r="J665" s="9">
        <f>sales24[[#This Row],[Total_Sales]]*$U$4</f>
        <v>30</v>
      </c>
      <c r="K665" s="9" t="str">
        <f>IF(sales24[[#This Row],[Age]]&gt;30,"young","adult")</f>
        <v>young</v>
      </c>
      <c r="L665" s="9" t="str" cm="1">
        <f t="array" ref="L665">_xlfn.IFS(sales24[[#This Row],[Age]]&lt;30,"young",sales24[[#This Row],[Age]]&gt;=50,"senior",sales24[[#This Row],[Age]]&gt;=30,"adult")</f>
        <v>adult</v>
      </c>
      <c r="M665" s="12" cm="1">
        <f t="array" ref="M665">_xlfn.IFS(sales24[[#This Row],[Product Category]]="Beauty",1,sales24[[#This Row],[Product Category]]="Clothing",2,sales24[[#This Row],[Product Category]]="Electronics",3)</f>
        <v>2</v>
      </c>
    </row>
    <row r="666" spans="1:13" x14ac:dyDescent="0.35">
      <c r="A666">
        <v>665</v>
      </c>
      <c r="B666" s="10">
        <v>45036</v>
      </c>
      <c r="C666" s="8" t="s">
        <v>677</v>
      </c>
      <c r="D666" s="11" t="s">
        <v>9</v>
      </c>
      <c r="E666" s="12">
        <v>57</v>
      </c>
      <c r="F666" s="11" t="s">
        <v>13</v>
      </c>
      <c r="G666" s="12">
        <v>1</v>
      </c>
      <c r="H666" s="9">
        <v>50</v>
      </c>
      <c r="I666" s="9">
        <f>sales24[[#This Row],[Quantity]]*sales24[[#This Row],[Price per Unit]]</f>
        <v>50</v>
      </c>
      <c r="J666" s="9">
        <f>sales24[[#This Row],[Total_Sales]]*$U$4</f>
        <v>0.75</v>
      </c>
      <c r="K666" s="9" t="str">
        <f>IF(sales24[[#This Row],[Age]]&gt;30,"young","adult")</f>
        <v>young</v>
      </c>
      <c r="L666" s="9" t="str" cm="1">
        <f t="array" ref="L666">_xlfn.IFS(sales24[[#This Row],[Age]]&lt;30,"young",sales24[[#This Row],[Age]]&gt;=50,"senior",sales24[[#This Row],[Age]]&gt;=30,"adult")</f>
        <v>senior</v>
      </c>
      <c r="M666" s="12" cm="1">
        <f t="array" ref="M666">_xlfn.IFS(sales24[[#This Row],[Product Category]]="Beauty",1,sales24[[#This Row],[Product Category]]="Clothing",2,sales24[[#This Row],[Product Category]]="Electronics",3)</f>
        <v>2</v>
      </c>
    </row>
    <row r="667" spans="1:13" x14ac:dyDescent="0.35">
      <c r="A667">
        <v>666</v>
      </c>
      <c r="B667" s="10">
        <v>44959</v>
      </c>
      <c r="C667" s="8" t="s">
        <v>678</v>
      </c>
      <c r="D667" s="11" t="s">
        <v>9</v>
      </c>
      <c r="E667" s="12">
        <v>51</v>
      </c>
      <c r="F667" s="11" t="s">
        <v>15</v>
      </c>
      <c r="G667" s="12">
        <v>3</v>
      </c>
      <c r="H667" s="9">
        <v>50</v>
      </c>
      <c r="I667" s="9">
        <f>sales24[[#This Row],[Quantity]]*sales24[[#This Row],[Price per Unit]]</f>
        <v>150</v>
      </c>
      <c r="J667" s="9">
        <f>sales24[[#This Row],[Total_Sales]]*$U$4</f>
        <v>2.25</v>
      </c>
      <c r="K667" s="9" t="str">
        <f>IF(sales24[[#This Row],[Age]]&gt;30,"young","adult")</f>
        <v>young</v>
      </c>
      <c r="L667" s="9" t="str" cm="1">
        <f t="array" ref="L667">_xlfn.IFS(sales24[[#This Row],[Age]]&lt;30,"young",sales24[[#This Row],[Age]]&gt;=50,"senior",sales24[[#This Row],[Age]]&gt;=30,"adult")</f>
        <v>senior</v>
      </c>
      <c r="M667" s="12" cm="1">
        <f t="array" ref="M667">_xlfn.IFS(sales24[[#This Row],[Product Category]]="Beauty",1,sales24[[#This Row],[Product Category]]="Clothing",2,sales24[[#This Row],[Product Category]]="Electronics",3)</f>
        <v>3</v>
      </c>
    </row>
    <row r="668" spans="1:13" x14ac:dyDescent="0.35">
      <c r="A668">
        <v>667</v>
      </c>
      <c r="B668" s="10">
        <v>45139</v>
      </c>
      <c r="C668" s="8" t="s">
        <v>679</v>
      </c>
      <c r="D668" s="11" t="s">
        <v>12</v>
      </c>
      <c r="E668" s="12">
        <v>29</v>
      </c>
      <c r="F668" s="11" t="s">
        <v>15</v>
      </c>
      <c r="G668" s="12">
        <v>1</v>
      </c>
      <c r="H668" s="9">
        <v>500</v>
      </c>
      <c r="I668" s="9">
        <f>sales24[[#This Row],[Quantity]]*sales24[[#This Row],[Price per Unit]]</f>
        <v>500</v>
      </c>
      <c r="J668" s="9">
        <f>sales24[[#This Row],[Total_Sales]]*$U$4</f>
        <v>7.5</v>
      </c>
      <c r="K668" s="9" t="str">
        <f>IF(sales24[[#This Row],[Age]]&gt;30,"young","adult")</f>
        <v>adult</v>
      </c>
      <c r="L668" s="9" t="str" cm="1">
        <f t="array" ref="L668">_xlfn.IFS(sales24[[#This Row],[Age]]&lt;30,"young",sales24[[#This Row],[Age]]&gt;=50,"senior",sales24[[#This Row],[Age]]&gt;=30,"adult")</f>
        <v>young</v>
      </c>
      <c r="M668" s="12" cm="1">
        <f t="array" ref="M668">_xlfn.IFS(sales24[[#This Row],[Product Category]]="Beauty",1,sales24[[#This Row],[Product Category]]="Clothing",2,sales24[[#This Row],[Product Category]]="Electronics",3)</f>
        <v>3</v>
      </c>
    </row>
    <row r="669" spans="1:13" x14ac:dyDescent="0.35">
      <c r="A669">
        <v>668</v>
      </c>
      <c r="B669" s="10">
        <v>45135</v>
      </c>
      <c r="C669" s="8" t="s">
        <v>680</v>
      </c>
      <c r="D669" s="11" t="s">
        <v>12</v>
      </c>
      <c r="E669" s="12">
        <v>62</v>
      </c>
      <c r="F669" s="11" t="s">
        <v>15</v>
      </c>
      <c r="G669" s="12">
        <v>3</v>
      </c>
      <c r="H669" s="9">
        <v>50</v>
      </c>
      <c r="I669" s="9">
        <f>sales24[[#This Row],[Quantity]]*sales24[[#This Row],[Price per Unit]]</f>
        <v>150</v>
      </c>
      <c r="J669" s="9">
        <f>sales24[[#This Row],[Total_Sales]]*$U$4</f>
        <v>2.25</v>
      </c>
      <c r="K669" s="9" t="str">
        <f>IF(sales24[[#This Row],[Age]]&gt;30,"young","adult")</f>
        <v>young</v>
      </c>
      <c r="L669" s="9" t="str" cm="1">
        <f t="array" ref="L669">_xlfn.IFS(sales24[[#This Row],[Age]]&lt;30,"young",sales24[[#This Row],[Age]]&gt;=50,"senior",sales24[[#This Row],[Age]]&gt;=30,"adult")</f>
        <v>senior</v>
      </c>
      <c r="M669" s="12" cm="1">
        <f t="array" ref="M669">_xlfn.IFS(sales24[[#This Row],[Product Category]]="Beauty",1,sales24[[#This Row],[Product Category]]="Clothing",2,sales24[[#This Row],[Product Category]]="Electronics",3)</f>
        <v>3</v>
      </c>
    </row>
    <row r="670" spans="1:13" x14ac:dyDescent="0.35">
      <c r="A670">
        <v>669</v>
      </c>
      <c r="B670" s="10">
        <v>45096</v>
      </c>
      <c r="C670" s="8" t="s">
        <v>681</v>
      </c>
      <c r="D670" s="11" t="s">
        <v>9</v>
      </c>
      <c r="E670" s="12">
        <v>24</v>
      </c>
      <c r="F670" s="11" t="s">
        <v>10</v>
      </c>
      <c r="G670" s="12">
        <v>4</v>
      </c>
      <c r="H670" s="9">
        <v>300</v>
      </c>
      <c r="I670" s="9">
        <f>sales24[[#This Row],[Quantity]]*sales24[[#This Row],[Price per Unit]]</f>
        <v>1200</v>
      </c>
      <c r="J670" s="9">
        <f>sales24[[#This Row],[Total_Sales]]*$U$4</f>
        <v>18</v>
      </c>
      <c r="K670" s="9" t="str">
        <f>IF(sales24[[#This Row],[Age]]&gt;30,"young","adult")</f>
        <v>adult</v>
      </c>
      <c r="L670" s="9" t="str" cm="1">
        <f t="array" ref="L670">_xlfn.IFS(sales24[[#This Row],[Age]]&lt;30,"young",sales24[[#This Row],[Age]]&gt;=50,"senior",sales24[[#This Row],[Age]]&gt;=30,"adult")</f>
        <v>young</v>
      </c>
      <c r="M670" s="12" cm="1">
        <f t="array" ref="M670">_xlfn.IFS(sales24[[#This Row],[Product Category]]="Beauty",1,sales24[[#This Row],[Product Category]]="Clothing",2,sales24[[#This Row],[Product Category]]="Electronics",3)</f>
        <v>1</v>
      </c>
    </row>
    <row r="671" spans="1:13" x14ac:dyDescent="0.35">
      <c r="A671">
        <v>670</v>
      </c>
      <c r="B671" s="10">
        <v>45204</v>
      </c>
      <c r="C671" s="8" t="s">
        <v>682</v>
      </c>
      <c r="D671" s="11" t="s">
        <v>9</v>
      </c>
      <c r="E671" s="12">
        <v>27</v>
      </c>
      <c r="F671" s="11" t="s">
        <v>10</v>
      </c>
      <c r="G671" s="12">
        <v>1</v>
      </c>
      <c r="H671" s="9">
        <v>30</v>
      </c>
      <c r="I671" s="9">
        <f>sales24[[#This Row],[Quantity]]*sales24[[#This Row],[Price per Unit]]</f>
        <v>30</v>
      </c>
      <c r="J671" s="9">
        <f>sales24[[#This Row],[Total_Sales]]*$U$4</f>
        <v>0.44999999999999996</v>
      </c>
      <c r="K671" s="9" t="str">
        <f>IF(sales24[[#This Row],[Age]]&gt;30,"young","adult")</f>
        <v>adult</v>
      </c>
      <c r="L671" s="9" t="str" cm="1">
        <f t="array" ref="L671">_xlfn.IFS(sales24[[#This Row],[Age]]&lt;30,"young",sales24[[#This Row],[Age]]&gt;=50,"senior",sales24[[#This Row],[Age]]&gt;=30,"adult")</f>
        <v>young</v>
      </c>
      <c r="M671" s="12" cm="1">
        <f t="array" ref="M671">_xlfn.IFS(sales24[[#This Row],[Product Category]]="Beauty",1,sales24[[#This Row],[Product Category]]="Clothing",2,sales24[[#This Row],[Product Category]]="Electronics",3)</f>
        <v>1</v>
      </c>
    </row>
    <row r="672" spans="1:13" x14ac:dyDescent="0.35">
      <c r="A672">
        <v>671</v>
      </c>
      <c r="B672" s="10">
        <v>45165</v>
      </c>
      <c r="C672" s="8" t="s">
        <v>683</v>
      </c>
      <c r="D672" s="11" t="s">
        <v>9</v>
      </c>
      <c r="E672" s="12">
        <v>62</v>
      </c>
      <c r="F672" s="11" t="s">
        <v>15</v>
      </c>
      <c r="G672" s="12">
        <v>3</v>
      </c>
      <c r="H672" s="9">
        <v>50</v>
      </c>
      <c r="I672" s="9">
        <f>sales24[[#This Row],[Quantity]]*sales24[[#This Row],[Price per Unit]]</f>
        <v>150</v>
      </c>
      <c r="J672" s="9">
        <f>sales24[[#This Row],[Total_Sales]]*$U$4</f>
        <v>2.25</v>
      </c>
      <c r="K672" s="9" t="str">
        <f>IF(sales24[[#This Row],[Age]]&gt;30,"young","adult")</f>
        <v>young</v>
      </c>
      <c r="L672" s="9" t="str" cm="1">
        <f t="array" ref="L672">_xlfn.IFS(sales24[[#This Row],[Age]]&lt;30,"young",sales24[[#This Row],[Age]]&gt;=50,"senior",sales24[[#This Row],[Age]]&gt;=30,"adult")</f>
        <v>senior</v>
      </c>
      <c r="M672" s="12" cm="1">
        <f t="array" ref="M672">_xlfn.IFS(sales24[[#This Row],[Product Category]]="Beauty",1,sales24[[#This Row],[Product Category]]="Clothing",2,sales24[[#This Row],[Product Category]]="Electronics",3)</f>
        <v>3</v>
      </c>
    </row>
    <row r="673" spans="1:13" x14ac:dyDescent="0.35">
      <c r="A673">
        <v>672</v>
      </c>
      <c r="B673" s="10">
        <v>45139</v>
      </c>
      <c r="C673" s="8" t="s">
        <v>684</v>
      </c>
      <c r="D673" s="11" t="s">
        <v>12</v>
      </c>
      <c r="E673" s="12">
        <v>34</v>
      </c>
      <c r="F673" s="11" t="s">
        <v>10</v>
      </c>
      <c r="G673" s="12">
        <v>2</v>
      </c>
      <c r="H673" s="9">
        <v>50</v>
      </c>
      <c r="I673" s="9">
        <f>sales24[[#This Row],[Quantity]]*sales24[[#This Row],[Price per Unit]]</f>
        <v>100</v>
      </c>
      <c r="J673" s="9">
        <f>sales24[[#This Row],[Total_Sales]]*$U$4</f>
        <v>1.5</v>
      </c>
      <c r="K673" s="9" t="str">
        <f>IF(sales24[[#This Row],[Age]]&gt;30,"young","adult")</f>
        <v>young</v>
      </c>
      <c r="L673" s="9" t="str" cm="1">
        <f t="array" ref="L673">_xlfn.IFS(sales24[[#This Row],[Age]]&lt;30,"young",sales24[[#This Row],[Age]]&gt;=50,"senior",sales24[[#This Row],[Age]]&gt;=30,"adult")</f>
        <v>adult</v>
      </c>
      <c r="M673" s="12" cm="1">
        <f t="array" ref="M673">_xlfn.IFS(sales24[[#This Row],[Product Category]]="Beauty",1,sales24[[#This Row],[Product Category]]="Clothing",2,sales24[[#This Row],[Product Category]]="Electronics",3)</f>
        <v>1</v>
      </c>
    </row>
    <row r="674" spans="1:13" x14ac:dyDescent="0.35">
      <c r="A674">
        <v>673</v>
      </c>
      <c r="B674" s="10">
        <v>44958</v>
      </c>
      <c r="C674" s="8" t="s">
        <v>685</v>
      </c>
      <c r="D674" s="11" t="s">
        <v>12</v>
      </c>
      <c r="E674" s="12">
        <v>43</v>
      </c>
      <c r="F674" s="11" t="s">
        <v>13</v>
      </c>
      <c r="G674" s="12">
        <v>3</v>
      </c>
      <c r="H674" s="9">
        <v>500</v>
      </c>
      <c r="I674" s="9">
        <f>sales24[[#This Row],[Quantity]]*sales24[[#This Row],[Price per Unit]]</f>
        <v>1500</v>
      </c>
      <c r="J674" s="9">
        <f>sales24[[#This Row],[Total_Sales]]*$U$4</f>
        <v>22.5</v>
      </c>
      <c r="K674" s="9" t="str">
        <f>IF(sales24[[#This Row],[Age]]&gt;30,"young","adult")</f>
        <v>young</v>
      </c>
      <c r="L674" s="9" t="str" cm="1">
        <f t="array" ref="L674">_xlfn.IFS(sales24[[#This Row],[Age]]&lt;30,"young",sales24[[#This Row],[Age]]&gt;=50,"senior",sales24[[#This Row],[Age]]&gt;=30,"adult")</f>
        <v>adult</v>
      </c>
      <c r="M674" s="12" cm="1">
        <f t="array" ref="M674">_xlfn.IFS(sales24[[#This Row],[Product Category]]="Beauty",1,sales24[[#This Row],[Product Category]]="Clothing",2,sales24[[#This Row],[Product Category]]="Electronics",3)</f>
        <v>2</v>
      </c>
    </row>
    <row r="675" spans="1:13" x14ac:dyDescent="0.35">
      <c r="A675">
        <v>674</v>
      </c>
      <c r="B675" s="10">
        <v>45032</v>
      </c>
      <c r="C675" s="8" t="s">
        <v>686</v>
      </c>
      <c r="D675" s="11" t="s">
        <v>12</v>
      </c>
      <c r="E675" s="12">
        <v>38</v>
      </c>
      <c r="F675" s="11" t="s">
        <v>13</v>
      </c>
      <c r="G675" s="12">
        <v>1</v>
      </c>
      <c r="H675" s="9">
        <v>300</v>
      </c>
      <c r="I675" s="9">
        <f>sales24[[#This Row],[Quantity]]*sales24[[#This Row],[Price per Unit]]</f>
        <v>300</v>
      </c>
      <c r="J675" s="9">
        <f>sales24[[#This Row],[Total_Sales]]*$U$4</f>
        <v>4.5</v>
      </c>
      <c r="K675" s="9" t="str">
        <f>IF(sales24[[#This Row],[Age]]&gt;30,"young","adult")</f>
        <v>young</v>
      </c>
      <c r="L675" s="9" t="str" cm="1">
        <f t="array" ref="L675">_xlfn.IFS(sales24[[#This Row],[Age]]&lt;30,"young",sales24[[#This Row],[Age]]&gt;=50,"senior",sales24[[#This Row],[Age]]&gt;=30,"adult")</f>
        <v>adult</v>
      </c>
      <c r="M675" s="12" cm="1">
        <f t="array" ref="M675">_xlfn.IFS(sales24[[#This Row],[Product Category]]="Beauty",1,sales24[[#This Row],[Product Category]]="Clothing",2,sales24[[#This Row],[Product Category]]="Electronics",3)</f>
        <v>2</v>
      </c>
    </row>
    <row r="676" spans="1:13" x14ac:dyDescent="0.35">
      <c r="A676">
        <v>675</v>
      </c>
      <c r="B676" s="10">
        <v>45142</v>
      </c>
      <c r="C676" s="8" t="s">
        <v>687</v>
      </c>
      <c r="D676" s="11" t="s">
        <v>12</v>
      </c>
      <c r="E676" s="12">
        <v>45</v>
      </c>
      <c r="F676" s="11" t="s">
        <v>13</v>
      </c>
      <c r="G676" s="12">
        <v>2</v>
      </c>
      <c r="H676" s="9">
        <v>30</v>
      </c>
      <c r="I676" s="9">
        <f>sales24[[#This Row],[Quantity]]*sales24[[#This Row],[Price per Unit]]</f>
        <v>60</v>
      </c>
      <c r="J676" s="9">
        <f>sales24[[#This Row],[Total_Sales]]*$U$4</f>
        <v>0.89999999999999991</v>
      </c>
      <c r="K676" s="9" t="str">
        <f>IF(sales24[[#This Row],[Age]]&gt;30,"young","adult")</f>
        <v>young</v>
      </c>
      <c r="L676" s="9" t="str" cm="1">
        <f t="array" ref="L676">_xlfn.IFS(sales24[[#This Row],[Age]]&lt;30,"young",sales24[[#This Row],[Age]]&gt;=50,"senior",sales24[[#This Row],[Age]]&gt;=30,"adult")</f>
        <v>adult</v>
      </c>
      <c r="M676" s="12" cm="1">
        <f t="array" ref="M676">_xlfn.IFS(sales24[[#This Row],[Product Category]]="Beauty",1,sales24[[#This Row],[Product Category]]="Clothing",2,sales24[[#This Row],[Product Category]]="Electronics",3)</f>
        <v>2</v>
      </c>
    </row>
    <row r="677" spans="1:13" x14ac:dyDescent="0.35">
      <c r="A677">
        <v>676</v>
      </c>
      <c r="B677" s="10">
        <v>45126</v>
      </c>
      <c r="C677" s="8" t="s">
        <v>688</v>
      </c>
      <c r="D677" s="11" t="s">
        <v>9</v>
      </c>
      <c r="E677" s="12">
        <v>63</v>
      </c>
      <c r="F677" s="11" t="s">
        <v>15</v>
      </c>
      <c r="G677" s="12">
        <v>3</v>
      </c>
      <c r="H677" s="9">
        <v>500</v>
      </c>
      <c r="I677" s="9">
        <f>sales24[[#This Row],[Quantity]]*sales24[[#This Row],[Price per Unit]]</f>
        <v>1500</v>
      </c>
      <c r="J677" s="9">
        <f>sales24[[#This Row],[Total_Sales]]*$U$4</f>
        <v>22.5</v>
      </c>
      <c r="K677" s="9" t="str">
        <f>IF(sales24[[#This Row],[Age]]&gt;30,"young","adult")</f>
        <v>young</v>
      </c>
      <c r="L677" s="9" t="str" cm="1">
        <f t="array" ref="L677">_xlfn.IFS(sales24[[#This Row],[Age]]&lt;30,"young",sales24[[#This Row],[Age]]&gt;=50,"senior",sales24[[#This Row],[Age]]&gt;=30,"adult")</f>
        <v>senior</v>
      </c>
      <c r="M677" s="12" cm="1">
        <f t="array" ref="M677">_xlfn.IFS(sales24[[#This Row],[Product Category]]="Beauty",1,sales24[[#This Row],[Product Category]]="Clothing",2,sales24[[#This Row],[Product Category]]="Electronics",3)</f>
        <v>3</v>
      </c>
    </row>
    <row r="678" spans="1:13" x14ac:dyDescent="0.35">
      <c r="A678">
        <v>677</v>
      </c>
      <c r="B678" s="10">
        <v>45226</v>
      </c>
      <c r="C678" s="8" t="s">
        <v>689</v>
      </c>
      <c r="D678" s="11" t="s">
        <v>12</v>
      </c>
      <c r="E678" s="12">
        <v>19</v>
      </c>
      <c r="F678" s="11" t="s">
        <v>10</v>
      </c>
      <c r="G678" s="12">
        <v>3</v>
      </c>
      <c r="H678" s="9">
        <v>500</v>
      </c>
      <c r="I678" s="9">
        <f>sales24[[#This Row],[Quantity]]*sales24[[#This Row],[Price per Unit]]</f>
        <v>1500</v>
      </c>
      <c r="J678" s="9">
        <f>sales24[[#This Row],[Total_Sales]]*$U$4</f>
        <v>22.5</v>
      </c>
      <c r="K678" s="9" t="str">
        <f>IF(sales24[[#This Row],[Age]]&gt;30,"young","adult")</f>
        <v>adult</v>
      </c>
      <c r="L678" s="9" t="str" cm="1">
        <f t="array" ref="L678">_xlfn.IFS(sales24[[#This Row],[Age]]&lt;30,"young",sales24[[#This Row],[Age]]&gt;=50,"senior",sales24[[#This Row],[Age]]&gt;=30,"adult")</f>
        <v>young</v>
      </c>
      <c r="M678" s="12" cm="1">
        <f t="array" ref="M678">_xlfn.IFS(sales24[[#This Row],[Product Category]]="Beauty",1,sales24[[#This Row],[Product Category]]="Clothing",2,sales24[[#This Row],[Product Category]]="Electronics",3)</f>
        <v>1</v>
      </c>
    </row>
    <row r="679" spans="1:13" x14ac:dyDescent="0.35">
      <c r="A679">
        <v>678</v>
      </c>
      <c r="B679" s="10">
        <v>45283</v>
      </c>
      <c r="C679" s="8" t="s">
        <v>690</v>
      </c>
      <c r="D679" s="11" t="s">
        <v>12</v>
      </c>
      <c r="E679" s="12">
        <v>60</v>
      </c>
      <c r="F679" s="11" t="s">
        <v>15</v>
      </c>
      <c r="G679" s="12">
        <v>3</v>
      </c>
      <c r="H679" s="9">
        <v>300</v>
      </c>
      <c r="I679" s="9">
        <f>sales24[[#This Row],[Quantity]]*sales24[[#This Row],[Price per Unit]]</f>
        <v>900</v>
      </c>
      <c r="J679" s="9">
        <f>sales24[[#This Row],[Total_Sales]]*$U$4</f>
        <v>13.5</v>
      </c>
      <c r="K679" s="9" t="str">
        <f>IF(sales24[[#This Row],[Age]]&gt;30,"young","adult")</f>
        <v>young</v>
      </c>
      <c r="L679" s="9" t="str" cm="1">
        <f t="array" ref="L679">_xlfn.IFS(sales24[[#This Row],[Age]]&lt;30,"young",sales24[[#This Row],[Age]]&gt;=50,"senior",sales24[[#This Row],[Age]]&gt;=30,"adult")</f>
        <v>senior</v>
      </c>
      <c r="M679" s="12" cm="1">
        <f t="array" ref="M679">_xlfn.IFS(sales24[[#This Row],[Product Category]]="Beauty",1,sales24[[#This Row],[Product Category]]="Clothing",2,sales24[[#This Row],[Product Category]]="Electronics",3)</f>
        <v>3</v>
      </c>
    </row>
    <row r="680" spans="1:13" x14ac:dyDescent="0.35">
      <c r="A680">
        <v>679</v>
      </c>
      <c r="B680" s="10">
        <v>44937</v>
      </c>
      <c r="C680" s="8" t="s">
        <v>691</v>
      </c>
      <c r="D680" s="11" t="s">
        <v>12</v>
      </c>
      <c r="E680" s="12">
        <v>18</v>
      </c>
      <c r="F680" s="11" t="s">
        <v>10</v>
      </c>
      <c r="G680" s="12">
        <v>3</v>
      </c>
      <c r="H680" s="9">
        <v>30</v>
      </c>
      <c r="I680" s="9">
        <f>sales24[[#This Row],[Quantity]]*sales24[[#This Row],[Price per Unit]]</f>
        <v>90</v>
      </c>
      <c r="J680" s="9">
        <f>sales24[[#This Row],[Total_Sales]]*$U$4</f>
        <v>1.3499999999999999</v>
      </c>
      <c r="K680" s="9" t="str">
        <f>IF(sales24[[#This Row],[Age]]&gt;30,"young","adult")</f>
        <v>adult</v>
      </c>
      <c r="L680" s="9" t="str" cm="1">
        <f t="array" ref="L680">_xlfn.IFS(sales24[[#This Row],[Age]]&lt;30,"young",sales24[[#This Row],[Age]]&gt;=50,"senior",sales24[[#This Row],[Age]]&gt;=30,"adult")</f>
        <v>young</v>
      </c>
      <c r="M680" s="12" cm="1">
        <f t="array" ref="M680">_xlfn.IFS(sales24[[#This Row],[Product Category]]="Beauty",1,sales24[[#This Row],[Product Category]]="Clothing",2,sales24[[#This Row],[Product Category]]="Electronics",3)</f>
        <v>1</v>
      </c>
    </row>
    <row r="681" spans="1:13" x14ac:dyDescent="0.35">
      <c r="A681">
        <v>680</v>
      </c>
      <c r="B681" s="10">
        <v>45221</v>
      </c>
      <c r="C681" s="8" t="s">
        <v>692</v>
      </c>
      <c r="D681" s="11" t="s">
        <v>12</v>
      </c>
      <c r="E681" s="12">
        <v>53</v>
      </c>
      <c r="F681" s="11" t="s">
        <v>13</v>
      </c>
      <c r="G681" s="12">
        <v>3</v>
      </c>
      <c r="H681" s="9">
        <v>300</v>
      </c>
      <c r="I681" s="9">
        <f>sales24[[#This Row],[Quantity]]*sales24[[#This Row],[Price per Unit]]</f>
        <v>900</v>
      </c>
      <c r="J681" s="9">
        <f>sales24[[#This Row],[Total_Sales]]*$U$4</f>
        <v>13.5</v>
      </c>
      <c r="K681" s="9" t="str">
        <f>IF(sales24[[#This Row],[Age]]&gt;30,"young","adult")</f>
        <v>young</v>
      </c>
      <c r="L681" s="9" t="str" cm="1">
        <f t="array" ref="L681">_xlfn.IFS(sales24[[#This Row],[Age]]&lt;30,"young",sales24[[#This Row],[Age]]&gt;=50,"senior",sales24[[#This Row],[Age]]&gt;=30,"adult")</f>
        <v>senior</v>
      </c>
      <c r="M681" s="12" cm="1">
        <f t="array" ref="M681">_xlfn.IFS(sales24[[#This Row],[Product Category]]="Beauty",1,sales24[[#This Row],[Product Category]]="Clothing",2,sales24[[#This Row],[Product Category]]="Electronics",3)</f>
        <v>2</v>
      </c>
    </row>
    <row r="682" spans="1:13" x14ac:dyDescent="0.35">
      <c r="A682">
        <v>681</v>
      </c>
      <c r="B682" s="10">
        <v>45121</v>
      </c>
      <c r="C682" s="8" t="s">
        <v>693</v>
      </c>
      <c r="D682" s="11" t="s">
        <v>12</v>
      </c>
      <c r="E682" s="12">
        <v>43</v>
      </c>
      <c r="F682" s="11" t="s">
        <v>15</v>
      </c>
      <c r="G682" s="12">
        <v>2</v>
      </c>
      <c r="H682" s="9">
        <v>30</v>
      </c>
      <c r="I682" s="9">
        <f>sales24[[#This Row],[Quantity]]*sales24[[#This Row],[Price per Unit]]</f>
        <v>60</v>
      </c>
      <c r="J682" s="9">
        <f>sales24[[#This Row],[Total_Sales]]*$U$4</f>
        <v>0.89999999999999991</v>
      </c>
      <c r="K682" s="9" t="str">
        <f>IF(sales24[[#This Row],[Age]]&gt;30,"young","adult")</f>
        <v>young</v>
      </c>
      <c r="L682" s="9" t="str" cm="1">
        <f t="array" ref="L682">_xlfn.IFS(sales24[[#This Row],[Age]]&lt;30,"young",sales24[[#This Row],[Age]]&gt;=50,"senior",sales24[[#This Row],[Age]]&gt;=30,"adult")</f>
        <v>adult</v>
      </c>
      <c r="M682" s="12" cm="1">
        <f t="array" ref="M682">_xlfn.IFS(sales24[[#This Row],[Product Category]]="Beauty",1,sales24[[#This Row],[Product Category]]="Clothing",2,sales24[[#This Row],[Product Category]]="Electronics",3)</f>
        <v>3</v>
      </c>
    </row>
    <row r="683" spans="1:13" x14ac:dyDescent="0.35">
      <c r="A683">
        <v>682</v>
      </c>
      <c r="B683" s="10">
        <v>45171</v>
      </c>
      <c r="C683" s="8" t="s">
        <v>694</v>
      </c>
      <c r="D683" s="11" t="s">
        <v>9</v>
      </c>
      <c r="E683" s="12">
        <v>46</v>
      </c>
      <c r="F683" s="11" t="s">
        <v>10</v>
      </c>
      <c r="G683" s="12">
        <v>4</v>
      </c>
      <c r="H683" s="9">
        <v>300</v>
      </c>
      <c r="I683" s="9">
        <f>sales24[[#This Row],[Quantity]]*sales24[[#This Row],[Price per Unit]]</f>
        <v>1200</v>
      </c>
      <c r="J683" s="9">
        <f>sales24[[#This Row],[Total_Sales]]*$U$4</f>
        <v>18</v>
      </c>
      <c r="K683" s="9" t="str">
        <f>IF(sales24[[#This Row],[Age]]&gt;30,"young","adult")</f>
        <v>young</v>
      </c>
      <c r="L683" s="9" t="str" cm="1">
        <f t="array" ref="L683">_xlfn.IFS(sales24[[#This Row],[Age]]&lt;30,"young",sales24[[#This Row],[Age]]&gt;=50,"senior",sales24[[#This Row],[Age]]&gt;=30,"adult")</f>
        <v>adult</v>
      </c>
      <c r="M683" s="12" cm="1">
        <f t="array" ref="M683">_xlfn.IFS(sales24[[#This Row],[Product Category]]="Beauty",1,sales24[[#This Row],[Product Category]]="Clothing",2,sales24[[#This Row],[Product Category]]="Electronics",3)</f>
        <v>1</v>
      </c>
    </row>
    <row r="684" spans="1:13" x14ac:dyDescent="0.35">
      <c r="A684">
        <v>683</v>
      </c>
      <c r="B684" s="10">
        <v>44930</v>
      </c>
      <c r="C684" s="8" t="s">
        <v>695</v>
      </c>
      <c r="D684" s="11" t="s">
        <v>9</v>
      </c>
      <c r="E684" s="12">
        <v>38</v>
      </c>
      <c r="F684" s="11" t="s">
        <v>10</v>
      </c>
      <c r="G684" s="12">
        <v>2</v>
      </c>
      <c r="H684" s="9">
        <v>500</v>
      </c>
      <c r="I684" s="9">
        <f>sales24[[#This Row],[Quantity]]*sales24[[#This Row],[Price per Unit]]</f>
        <v>1000</v>
      </c>
      <c r="J684" s="9">
        <f>sales24[[#This Row],[Total_Sales]]*$U$4</f>
        <v>15</v>
      </c>
      <c r="K684" s="9" t="str">
        <f>IF(sales24[[#This Row],[Age]]&gt;30,"young","adult")</f>
        <v>young</v>
      </c>
      <c r="L684" s="9" t="str" cm="1">
        <f t="array" ref="L684">_xlfn.IFS(sales24[[#This Row],[Age]]&lt;30,"young",sales24[[#This Row],[Age]]&gt;=50,"senior",sales24[[#This Row],[Age]]&gt;=30,"adult")</f>
        <v>adult</v>
      </c>
      <c r="M684" s="12" cm="1">
        <f t="array" ref="M684">_xlfn.IFS(sales24[[#This Row],[Product Category]]="Beauty",1,sales24[[#This Row],[Product Category]]="Clothing",2,sales24[[#This Row],[Product Category]]="Electronics",3)</f>
        <v>1</v>
      </c>
    </row>
    <row r="685" spans="1:13" x14ac:dyDescent="0.35">
      <c r="A685">
        <v>684</v>
      </c>
      <c r="B685" s="10">
        <v>45107</v>
      </c>
      <c r="C685" s="8" t="s">
        <v>696</v>
      </c>
      <c r="D685" s="11" t="s">
        <v>12</v>
      </c>
      <c r="E685" s="12">
        <v>28</v>
      </c>
      <c r="F685" s="11" t="s">
        <v>13</v>
      </c>
      <c r="G685" s="12">
        <v>2</v>
      </c>
      <c r="H685" s="9">
        <v>500</v>
      </c>
      <c r="I685" s="9">
        <f>sales24[[#This Row],[Quantity]]*sales24[[#This Row],[Price per Unit]]</f>
        <v>1000</v>
      </c>
      <c r="J685" s="9">
        <f>sales24[[#This Row],[Total_Sales]]*$U$4</f>
        <v>15</v>
      </c>
      <c r="K685" s="9" t="str">
        <f>IF(sales24[[#This Row],[Age]]&gt;30,"young","adult")</f>
        <v>adult</v>
      </c>
      <c r="L685" s="9" t="str" cm="1">
        <f t="array" ref="L685">_xlfn.IFS(sales24[[#This Row],[Age]]&lt;30,"young",sales24[[#This Row],[Age]]&gt;=50,"senior",sales24[[#This Row],[Age]]&gt;=30,"adult")</f>
        <v>young</v>
      </c>
      <c r="M685" s="12" cm="1">
        <f t="array" ref="M685">_xlfn.IFS(sales24[[#This Row],[Product Category]]="Beauty",1,sales24[[#This Row],[Product Category]]="Clothing",2,sales24[[#This Row],[Product Category]]="Electronics",3)</f>
        <v>2</v>
      </c>
    </row>
    <row r="686" spans="1:13" x14ac:dyDescent="0.35">
      <c r="A686">
        <v>685</v>
      </c>
      <c r="B686" s="10">
        <v>45079</v>
      </c>
      <c r="C686" s="8" t="s">
        <v>697</v>
      </c>
      <c r="D686" s="11" t="s">
        <v>9</v>
      </c>
      <c r="E686" s="12">
        <v>57</v>
      </c>
      <c r="F686" s="11" t="s">
        <v>15</v>
      </c>
      <c r="G686" s="12">
        <v>2</v>
      </c>
      <c r="H686" s="9">
        <v>25</v>
      </c>
      <c r="I686" s="9">
        <f>sales24[[#This Row],[Quantity]]*sales24[[#This Row],[Price per Unit]]</f>
        <v>50</v>
      </c>
      <c r="J686" s="9">
        <f>sales24[[#This Row],[Total_Sales]]*$U$4</f>
        <v>0.75</v>
      </c>
      <c r="K686" s="9" t="str">
        <f>IF(sales24[[#This Row],[Age]]&gt;30,"young","adult")</f>
        <v>young</v>
      </c>
      <c r="L686" s="9" t="str" cm="1">
        <f t="array" ref="L686">_xlfn.IFS(sales24[[#This Row],[Age]]&lt;30,"young",sales24[[#This Row],[Age]]&gt;=50,"senior",sales24[[#This Row],[Age]]&gt;=30,"adult")</f>
        <v>senior</v>
      </c>
      <c r="M686" s="12" cm="1">
        <f t="array" ref="M686">_xlfn.IFS(sales24[[#This Row],[Product Category]]="Beauty",1,sales24[[#This Row],[Product Category]]="Clothing",2,sales24[[#This Row],[Product Category]]="Electronics",3)</f>
        <v>3</v>
      </c>
    </row>
    <row r="687" spans="1:13" x14ac:dyDescent="0.35">
      <c r="A687">
        <v>686</v>
      </c>
      <c r="B687" s="10">
        <v>45126</v>
      </c>
      <c r="C687" s="8" t="s">
        <v>698</v>
      </c>
      <c r="D687" s="11" t="s">
        <v>12</v>
      </c>
      <c r="E687" s="12">
        <v>28</v>
      </c>
      <c r="F687" s="11" t="s">
        <v>15</v>
      </c>
      <c r="G687" s="12">
        <v>4</v>
      </c>
      <c r="H687" s="9">
        <v>50</v>
      </c>
      <c r="I687" s="9">
        <f>sales24[[#This Row],[Quantity]]*sales24[[#This Row],[Price per Unit]]</f>
        <v>200</v>
      </c>
      <c r="J687" s="9">
        <f>sales24[[#This Row],[Total_Sales]]*$U$4</f>
        <v>3</v>
      </c>
      <c r="K687" s="9" t="str">
        <f>IF(sales24[[#This Row],[Age]]&gt;30,"young","adult")</f>
        <v>adult</v>
      </c>
      <c r="L687" s="9" t="str" cm="1">
        <f t="array" ref="L687">_xlfn.IFS(sales24[[#This Row],[Age]]&lt;30,"young",sales24[[#This Row],[Age]]&gt;=50,"senior",sales24[[#This Row],[Age]]&gt;=30,"adult")</f>
        <v>young</v>
      </c>
      <c r="M687" s="12" cm="1">
        <f t="array" ref="M687">_xlfn.IFS(sales24[[#This Row],[Product Category]]="Beauty",1,sales24[[#This Row],[Product Category]]="Clothing",2,sales24[[#This Row],[Product Category]]="Electronics",3)</f>
        <v>3</v>
      </c>
    </row>
    <row r="688" spans="1:13" x14ac:dyDescent="0.35">
      <c r="A688">
        <v>687</v>
      </c>
      <c r="B688" s="10">
        <v>45141</v>
      </c>
      <c r="C688" s="8" t="s">
        <v>699</v>
      </c>
      <c r="D688" s="11" t="s">
        <v>12</v>
      </c>
      <c r="E688" s="12">
        <v>53</v>
      </c>
      <c r="F688" s="11" t="s">
        <v>15</v>
      </c>
      <c r="G688" s="12">
        <v>1</v>
      </c>
      <c r="H688" s="9">
        <v>300</v>
      </c>
      <c r="I688" s="9">
        <f>sales24[[#This Row],[Quantity]]*sales24[[#This Row],[Price per Unit]]</f>
        <v>300</v>
      </c>
      <c r="J688" s="9">
        <f>sales24[[#This Row],[Total_Sales]]*$U$4</f>
        <v>4.5</v>
      </c>
      <c r="K688" s="9" t="str">
        <f>IF(sales24[[#This Row],[Age]]&gt;30,"young","adult")</f>
        <v>young</v>
      </c>
      <c r="L688" s="9" t="str" cm="1">
        <f t="array" ref="L688">_xlfn.IFS(sales24[[#This Row],[Age]]&lt;30,"young",sales24[[#This Row],[Age]]&gt;=50,"senior",sales24[[#This Row],[Age]]&gt;=30,"adult")</f>
        <v>senior</v>
      </c>
      <c r="M688" s="12" cm="1">
        <f t="array" ref="M688">_xlfn.IFS(sales24[[#This Row],[Product Category]]="Beauty",1,sales24[[#This Row],[Product Category]]="Clothing",2,sales24[[#This Row],[Product Category]]="Electronics",3)</f>
        <v>3</v>
      </c>
    </row>
    <row r="689" spans="1:13" x14ac:dyDescent="0.35">
      <c r="A689">
        <v>688</v>
      </c>
      <c r="B689" s="10">
        <v>45202</v>
      </c>
      <c r="C689" s="8" t="s">
        <v>700</v>
      </c>
      <c r="D689" s="11" t="s">
        <v>9</v>
      </c>
      <c r="E689" s="12">
        <v>56</v>
      </c>
      <c r="F689" s="11" t="s">
        <v>13</v>
      </c>
      <c r="G689" s="12">
        <v>4</v>
      </c>
      <c r="H689" s="9">
        <v>25</v>
      </c>
      <c r="I689" s="9">
        <f>sales24[[#This Row],[Quantity]]*sales24[[#This Row],[Price per Unit]]</f>
        <v>100</v>
      </c>
      <c r="J689" s="9">
        <f>sales24[[#This Row],[Total_Sales]]*$U$4</f>
        <v>1.5</v>
      </c>
      <c r="K689" s="9" t="str">
        <f>IF(sales24[[#This Row],[Age]]&gt;30,"young","adult")</f>
        <v>young</v>
      </c>
      <c r="L689" s="9" t="str" cm="1">
        <f t="array" ref="L689">_xlfn.IFS(sales24[[#This Row],[Age]]&lt;30,"young",sales24[[#This Row],[Age]]&gt;=50,"senior",sales24[[#This Row],[Age]]&gt;=30,"adult")</f>
        <v>senior</v>
      </c>
      <c r="M689" s="12" cm="1">
        <f t="array" ref="M689">_xlfn.IFS(sales24[[#This Row],[Product Category]]="Beauty",1,sales24[[#This Row],[Product Category]]="Clothing",2,sales24[[#This Row],[Product Category]]="Electronics",3)</f>
        <v>2</v>
      </c>
    </row>
    <row r="690" spans="1:13" x14ac:dyDescent="0.35">
      <c r="A690">
        <v>689</v>
      </c>
      <c r="B690" s="10">
        <v>45206</v>
      </c>
      <c r="C690" s="8" t="s">
        <v>701</v>
      </c>
      <c r="D690" s="11" t="s">
        <v>9</v>
      </c>
      <c r="E690" s="12">
        <v>57</v>
      </c>
      <c r="F690" s="11" t="s">
        <v>15</v>
      </c>
      <c r="G690" s="12">
        <v>2</v>
      </c>
      <c r="H690" s="9">
        <v>50</v>
      </c>
      <c r="I690" s="9">
        <f>sales24[[#This Row],[Quantity]]*sales24[[#This Row],[Price per Unit]]</f>
        <v>100</v>
      </c>
      <c r="J690" s="9">
        <f>sales24[[#This Row],[Total_Sales]]*$U$4</f>
        <v>1.5</v>
      </c>
      <c r="K690" s="9" t="str">
        <f>IF(sales24[[#This Row],[Age]]&gt;30,"young","adult")</f>
        <v>young</v>
      </c>
      <c r="L690" s="9" t="str" cm="1">
        <f t="array" ref="L690">_xlfn.IFS(sales24[[#This Row],[Age]]&lt;30,"young",sales24[[#This Row],[Age]]&gt;=50,"senior",sales24[[#This Row],[Age]]&gt;=30,"adult")</f>
        <v>senior</v>
      </c>
      <c r="M690" s="12" cm="1">
        <f t="array" ref="M690">_xlfn.IFS(sales24[[#This Row],[Product Category]]="Beauty",1,sales24[[#This Row],[Product Category]]="Clothing",2,sales24[[#This Row],[Product Category]]="Electronics",3)</f>
        <v>3</v>
      </c>
    </row>
    <row r="691" spans="1:13" x14ac:dyDescent="0.35">
      <c r="A691">
        <v>690</v>
      </c>
      <c r="B691" s="10">
        <v>45235</v>
      </c>
      <c r="C691" s="8" t="s">
        <v>702</v>
      </c>
      <c r="D691" s="11" t="s">
        <v>12</v>
      </c>
      <c r="E691" s="12">
        <v>52</v>
      </c>
      <c r="F691" s="11" t="s">
        <v>13</v>
      </c>
      <c r="G691" s="12">
        <v>3</v>
      </c>
      <c r="H691" s="9">
        <v>300</v>
      </c>
      <c r="I691" s="9">
        <f>sales24[[#This Row],[Quantity]]*sales24[[#This Row],[Price per Unit]]</f>
        <v>900</v>
      </c>
      <c r="J691" s="9">
        <f>sales24[[#This Row],[Total_Sales]]*$U$4</f>
        <v>13.5</v>
      </c>
      <c r="K691" s="9" t="str">
        <f>IF(sales24[[#This Row],[Age]]&gt;30,"young","adult")</f>
        <v>young</v>
      </c>
      <c r="L691" s="9" t="str" cm="1">
        <f t="array" ref="L691">_xlfn.IFS(sales24[[#This Row],[Age]]&lt;30,"young",sales24[[#This Row],[Age]]&gt;=50,"senior",sales24[[#This Row],[Age]]&gt;=30,"adult")</f>
        <v>senior</v>
      </c>
      <c r="M691" s="12" cm="1">
        <f t="array" ref="M691">_xlfn.IFS(sales24[[#This Row],[Product Category]]="Beauty",1,sales24[[#This Row],[Product Category]]="Clothing",2,sales24[[#This Row],[Product Category]]="Electronics",3)</f>
        <v>2</v>
      </c>
    </row>
    <row r="692" spans="1:13" x14ac:dyDescent="0.35">
      <c r="A692">
        <v>691</v>
      </c>
      <c r="B692" s="10">
        <v>45039</v>
      </c>
      <c r="C692" s="8" t="s">
        <v>703</v>
      </c>
      <c r="D692" s="11" t="s">
        <v>12</v>
      </c>
      <c r="E692" s="12">
        <v>51</v>
      </c>
      <c r="F692" s="11" t="s">
        <v>13</v>
      </c>
      <c r="G692" s="12">
        <v>3</v>
      </c>
      <c r="H692" s="9">
        <v>30</v>
      </c>
      <c r="I692" s="9">
        <f>sales24[[#This Row],[Quantity]]*sales24[[#This Row],[Price per Unit]]</f>
        <v>90</v>
      </c>
      <c r="J692" s="9">
        <f>sales24[[#This Row],[Total_Sales]]*$U$4</f>
        <v>1.3499999999999999</v>
      </c>
      <c r="K692" s="9" t="str">
        <f>IF(sales24[[#This Row],[Age]]&gt;30,"young","adult")</f>
        <v>young</v>
      </c>
      <c r="L692" s="9" t="str" cm="1">
        <f t="array" ref="L692">_xlfn.IFS(sales24[[#This Row],[Age]]&lt;30,"young",sales24[[#This Row],[Age]]&gt;=50,"senior",sales24[[#This Row],[Age]]&gt;=30,"adult")</f>
        <v>senior</v>
      </c>
      <c r="M692" s="12" cm="1">
        <f t="array" ref="M692">_xlfn.IFS(sales24[[#This Row],[Product Category]]="Beauty",1,sales24[[#This Row],[Product Category]]="Clothing",2,sales24[[#This Row],[Product Category]]="Electronics",3)</f>
        <v>2</v>
      </c>
    </row>
    <row r="693" spans="1:13" x14ac:dyDescent="0.35">
      <c r="A693">
        <v>692</v>
      </c>
      <c r="B693" s="10">
        <v>45176</v>
      </c>
      <c r="C693" s="8" t="s">
        <v>704</v>
      </c>
      <c r="D693" s="11" t="s">
        <v>12</v>
      </c>
      <c r="E693" s="12">
        <v>64</v>
      </c>
      <c r="F693" s="11" t="s">
        <v>13</v>
      </c>
      <c r="G693" s="12">
        <v>2</v>
      </c>
      <c r="H693" s="9">
        <v>50</v>
      </c>
      <c r="I693" s="9">
        <f>sales24[[#This Row],[Quantity]]*sales24[[#This Row],[Price per Unit]]</f>
        <v>100</v>
      </c>
      <c r="J693" s="9">
        <f>sales24[[#This Row],[Total_Sales]]*$U$4</f>
        <v>1.5</v>
      </c>
      <c r="K693" s="9" t="str">
        <f>IF(sales24[[#This Row],[Age]]&gt;30,"young","adult")</f>
        <v>young</v>
      </c>
      <c r="L693" s="9" t="str" cm="1">
        <f t="array" ref="L693">_xlfn.IFS(sales24[[#This Row],[Age]]&lt;30,"young",sales24[[#This Row],[Age]]&gt;=50,"senior",sales24[[#This Row],[Age]]&gt;=30,"adult")</f>
        <v>senior</v>
      </c>
      <c r="M693" s="12" cm="1">
        <f t="array" ref="M693">_xlfn.IFS(sales24[[#This Row],[Product Category]]="Beauty",1,sales24[[#This Row],[Product Category]]="Clothing",2,sales24[[#This Row],[Product Category]]="Electronics",3)</f>
        <v>2</v>
      </c>
    </row>
    <row r="694" spans="1:13" x14ac:dyDescent="0.35">
      <c r="A694">
        <v>693</v>
      </c>
      <c r="B694" s="10">
        <v>45039</v>
      </c>
      <c r="C694" s="8" t="s">
        <v>705</v>
      </c>
      <c r="D694" s="11" t="s">
        <v>9</v>
      </c>
      <c r="E694" s="12">
        <v>41</v>
      </c>
      <c r="F694" s="11" t="s">
        <v>10</v>
      </c>
      <c r="G694" s="12">
        <v>3</v>
      </c>
      <c r="H694" s="9">
        <v>500</v>
      </c>
      <c r="I694" s="9">
        <f>sales24[[#This Row],[Quantity]]*sales24[[#This Row],[Price per Unit]]</f>
        <v>1500</v>
      </c>
      <c r="J694" s="9">
        <f>sales24[[#This Row],[Total_Sales]]*$U$4</f>
        <v>22.5</v>
      </c>
      <c r="K694" s="9" t="str">
        <f>IF(sales24[[#This Row],[Age]]&gt;30,"young","adult")</f>
        <v>young</v>
      </c>
      <c r="L694" s="9" t="str" cm="1">
        <f t="array" ref="L694">_xlfn.IFS(sales24[[#This Row],[Age]]&lt;30,"young",sales24[[#This Row],[Age]]&gt;=50,"senior",sales24[[#This Row],[Age]]&gt;=30,"adult")</f>
        <v>adult</v>
      </c>
      <c r="M694" s="12" cm="1">
        <f t="array" ref="M694">_xlfn.IFS(sales24[[#This Row],[Product Category]]="Beauty",1,sales24[[#This Row],[Product Category]]="Clothing",2,sales24[[#This Row],[Product Category]]="Electronics",3)</f>
        <v>1</v>
      </c>
    </row>
    <row r="695" spans="1:13" x14ac:dyDescent="0.35">
      <c r="A695">
        <v>694</v>
      </c>
      <c r="B695" s="10">
        <v>45066</v>
      </c>
      <c r="C695" s="8" t="s">
        <v>706</v>
      </c>
      <c r="D695" s="11" t="s">
        <v>12</v>
      </c>
      <c r="E695" s="12">
        <v>39</v>
      </c>
      <c r="F695" s="11" t="s">
        <v>15</v>
      </c>
      <c r="G695" s="12">
        <v>2</v>
      </c>
      <c r="H695" s="9">
        <v>25</v>
      </c>
      <c r="I695" s="9">
        <f>sales24[[#This Row],[Quantity]]*sales24[[#This Row],[Price per Unit]]</f>
        <v>50</v>
      </c>
      <c r="J695" s="9">
        <f>sales24[[#This Row],[Total_Sales]]*$U$4</f>
        <v>0.75</v>
      </c>
      <c r="K695" s="9" t="str">
        <f>IF(sales24[[#This Row],[Age]]&gt;30,"young","adult")</f>
        <v>young</v>
      </c>
      <c r="L695" s="9" t="str" cm="1">
        <f t="array" ref="L695">_xlfn.IFS(sales24[[#This Row],[Age]]&lt;30,"young",sales24[[#This Row],[Age]]&gt;=50,"senior",sales24[[#This Row],[Age]]&gt;=30,"adult")</f>
        <v>adult</v>
      </c>
      <c r="M695" s="12" cm="1">
        <f t="array" ref="M695">_xlfn.IFS(sales24[[#This Row],[Product Category]]="Beauty",1,sales24[[#This Row],[Product Category]]="Clothing",2,sales24[[#This Row],[Product Category]]="Electronics",3)</f>
        <v>3</v>
      </c>
    </row>
    <row r="696" spans="1:13" x14ac:dyDescent="0.35">
      <c r="A696">
        <v>695</v>
      </c>
      <c r="B696" s="10">
        <v>45150</v>
      </c>
      <c r="C696" s="8" t="s">
        <v>707</v>
      </c>
      <c r="D696" s="11" t="s">
        <v>12</v>
      </c>
      <c r="E696" s="12">
        <v>22</v>
      </c>
      <c r="F696" s="11" t="s">
        <v>15</v>
      </c>
      <c r="G696" s="12">
        <v>3</v>
      </c>
      <c r="H696" s="9">
        <v>50</v>
      </c>
      <c r="I696" s="9">
        <f>sales24[[#This Row],[Quantity]]*sales24[[#This Row],[Price per Unit]]</f>
        <v>150</v>
      </c>
      <c r="J696" s="9">
        <f>sales24[[#This Row],[Total_Sales]]*$U$4</f>
        <v>2.25</v>
      </c>
      <c r="K696" s="9" t="str">
        <f>IF(sales24[[#This Row],[Age]]&gt;30,"young","adult")</f>
        <v>adult</v>
      </c>
      <c r="L696" s="9" t="str" cm="1">
        <f t="array" ref="L696">_xlfn.IFS(sales24[[#This Row],[Age]]&lt;30,"young",sales24[[#This Row],[Age]]&gt;=50,"senior",sales24[[#This Row],[Age]]&gt;=30,"adult")</f>
        <v>young</v>
      </c>
      <c r="M696" s="12" cm="1">
        <f t="array" ref="M696">_xlfn.IFS(sales24[[#This Row],[Product Category]]="Beauty",1,sales24[[#This Row],[Product Category]]="Clothing",2,sales24[[#This Row],[Product Category]]="Electronics",3)</f>
        <v>3</v>
      </c>
    </row>
    <row r="697" spans="1:13" x14ac:dyDescent="0.35">
      <c r="A697">
        <v>696</v>
      </c>
      <c r="B697" s="10">
        <v>45175</v>
      </c>
      <c r="C697" s="8" t="s">
        <v>708</v>
      </c>
      <c r="D697" s="11" t="s">
        <v>12</v>
      </c>
      <c r="E697" s="12">
        <v>50</v>
      </c>
      <c r="F697" s="11" t="s">
        <v>13</v>
      </c>
      <c r="G697" s="12">
        <v>4</v>
      </c>
      <c r="H697" s="9">
        <v>50</v>
      </c>
      <c r="I697" s="9">
        <f>sales24[[#This Row],[Quantity]]*sales24[[#This Row],[Price per Unit]]</f>
        <v>200</v>
      </c>
      <c r="J697" s="9">
        <f>sales24[[#This Row],[Total_Sales]]*$U$4</f>
        <v>3</v>
      </c>
      <c r="K697" s="9" t="str">
        <f>IF(sales24[[#This Row],[Age]]&gt;30,"young","adult")</f>
        <v>young</v>
      </c>
      <c r="L697" s="9" t="str" cm="1">
        <f t="array" ref="L697">_xlfn.IFS(sales24[[#This Row],[Age]]&lt;30,"young",sales24[[#This Row],[Age]]&gt;=50,"senior",sales24[[#This Row],[Age]]&gt;=30,"adult")</f>
        <v>senior</v>
      </c>
      <c r="M697" s="12" cm="1">
        <f t="array" ref="M697">_xlfn.IFS(sales24[[#This Row],[Product Category]]="Beauty",1,sales24[[#This Row],[Product Category]]="Clothing",2,sales24[[#This Row],[Product Category]]="Electronics",3)</f>
        <v>2</v>
      </c>
    </row>
    <row r="698" spans="1:13" x14ac:dyDescent="0.35">
      <c r="A698">
        <v>697</v>
      </c>
      <c r="B698" s="10">
        <v>44941</v>
      </c>
      <c r="C698" s="8" t="s">
        <v>709</v>
      </c>
      <c r="D698" s="11" t="s">
        <v>9</v>
      </c>
      <c r="E698" s="12">
        <v>53</v>
      </c>
      <c r="F698" s="11" t="s">
        <v>13</v>
      </c>
      <c r="G698" s="12">
        <v>1</v>
      </c>
      <c r="H698" s="9">
        <v>500</v>
      </c>
      <c r="I698" s="9">
        <f>sales24[[#This Row],[Quantity]]*sales24[[#This Row],[Price per Unit]]</f>
        <v>500</v>
      </c>
      <c r="J698" s="9">
        <f>sales24[[#This Row],[Total_Sales]]*$U$4</f>
        <v>7.5</v>
      </c>
      <c r="K698" s="9" t="str">
        <f>IF(sales24[[#This Row],[Age]]&gt;30,"young","adult")</f>
        <v>young</v>
      </c>
      <c r="L698" s="9" t="str" cm="1">
        <f t="array" ref="L698">_xlfn.IFS(sales24[[#This Row],[Age]]&lt;30,"young",sales24[[#This Row],[Age]]&gt;=50,"senior",sales24[[#This Row],[Age]]&gt;=30,"adult")</f>
        <v>senior</v>
      </c>
      <c r="M698" s="12" cm="1">
        <f t="array" ref="M698">_xlfn.IFS(sales24[[#This Row],[Product Category]]="Beauty",1,sales24[[#This Row],[Product Category]]="Clothing",2,sales24[[#This Row],[Product Category]]="Electronics",3)</f>
        <v>2</v>
      </c>
    </row>
    <row r="699" spans="1:13" x14ac:dyDescent="0.35">
      <c r="A699">
        <v>698</v>
      </c>
      <c r="B699" s="10">
        <v>45126</v>
      </c>
      <c r="C699" s="8" t="s">
        <v>710</v>
      </c>
      <c r="D699" s="11" t="s">
        <v>12</v>
      </c>
      <c r="E699" s="12">
        <v>64</v>
      </c>
      <c r="F699" s="11" t="s">
        <v>15</v>
      </c>
      <c r="G699" s="12">
        <v>1</v>
      </c>
      <c r="H699" s="9">
        <v>300</v>
      </c>
      <c r="I699" s="9">
        <f>sales24[[#This Row],[Quantity]]*sales24[[#This Row],[Price per Unit]]</f>
        <v>300</v>
      </c>
      <c r="J699" s="9">
        <f>sales24[[#This Row],[Total_Sales]]*$U$4</f>
        <v>4.5</v>
      </c>
      <c r="K699" s="9" t="str">
        <f>IF(sales24[[#This Row],[Age]]&gt;30,"young","adult")</f>
        <v>young</v>
      </c>
      <c r="L699" s="9" t="str" cm="1">
        <f t="array" ref="L699">_xlfn.IFS(sales24[[#This Row],[Age]]&lt;30,"young",sales24[[#This Row],[Age]]&gt;=50,"senior",sales24[[#This Row],[Age]]&gt;=30,"adult")</f>
        <v>senior</v>
      </c>
      <c r="M699" s="12" cm="1">
        <f t="array" ref="M699">_xlfn.IFS(sales24[[#This Row],[Product Category]]="Beauty",1,sales24[[#This Row],[Product Category]]="Clothing",2,sales24[[#This Row],[Product Category]]="Electronics",3)</f>
        <v>3</v>
      </c>
    </row>
    <row r="700" spans="1:13" x14ac:dyDescent="0.35">
      <c r="A700">
        <v>699</v>
      </c>
      <c r="B700" s="10">
        <v>45099</v>
      </c>
      <c r="C700" s="8" t="s">
        <v>711</v>
      </c>
      <c r="D700" s="11" t="s">
        <v>12</v>
      </c>
      <c r="E700" s="12">
        <v>37</v>
      </c>
      <c r="F700" s="11" t="s">
        <v>13</v>
      </c>
      <c r="G700" s="12">
        <v>4</v>
      </c>
      <c r="H700" s="9">
        <v>30</v>
      </c>
      <c r="I700" s="9">
        <f>sales24[[#This Row],[Quantity]]*sales24[[#This Row],[Price per Unit]]</f>
        <v>120</v>
      </c>
      <c r="J700" s="9">
        <f>sales24[[#This Row],[Total_Sales]]*$U$4</f>
        <v>1.7999999999999998</v>
      </c>
      <c r="K700" s="9" t="str">
        <f>IF(sales24[[#This Row],[Age]]&gt;30,"young","adult")</f>
        <v>young</v>
      </c>
      <c r="L700" s="9" t="str" cm="1">
        <f t="array" ref="L700">_xlfn.IFS(sales24[[#This Row],[Age]]&lt;30,"young",sales24[[#This Row],[Age]]&gt;=50,"senior",sales24[[#This Row],[Age]]&gt;=30,"adult")</f>
        <v>adult</v>
      </c>
      <c r="M700" s="12" cm="1">
        <f t="array" ref="M700">_xlfn.IFS(sales24[[#This Row],[Product Category]]="Beauty",1,sales24[[#This Row],[Product Category]]="Clothing",2,sales24[[#This Row],[Product Category]]="Electronics",3)</f>
        <v>2</v>
      </c>
    </row>
    <row r="701" spans="1:13" x14ac:dyDescent="0.35">
      <c r="A701">
        <v>700</v>
      </c>
      <c r="B701" s="10">
        <v>45269</v>
      </c>
      <c r="C701" s="8" t="s">
        <v>712</v>
      </c>
      <c r="D701" s="11" t="s">
        <v>9</v>
      </c>
      <c r="E701" s="12">
        <v>36</v>
      </c>
      <c r="F701" s="11" t="s">
        <v>15</v>
      </c>
      <c r="G701" s="12">
        <v>4</v>
      </c>
      <c r="H701" s="9">
        <v>500</v>
      </c>
      <c r="I701" s="9">
        <f>sales24[[#This Row],[Quantity]]*sales24[[#This Row],[Price per Unit]]</f>
        <v>2000</v>
      </c>
      <c r="J701" s="9">
        <f>sales24[[#This Row],[Total_Sales]]*$U$4</f>
        <v>30</v>
      </c>
      <c r="K701" s="9" t="str">
        <f>IF(sales24[[#This Row],[Age]]&gt;30,"young","adult")</f>
        <v>young</v>
      </c>
      <c r="L701" s="9" t="str" cm="1">
        <f t="array" ref="L701">_xlfn.IFS(sales24[[#This Row],[Age]]&lt;30,"young",sales24[[#This Row],[Age]]&gt;=50,"senior",sales24[[#This Row],[Age]]&gt;=30,"adult")</f>
        <v>adult</v>
      </c>
      <c r="M701" s="12" cm="1">
        <f t="array" ref="M701">_xlfn.IFS(sales24[[#This Row],[Product Category]]="Beauty",1,sales24[[#This Row],[Product Category]]="Clothing",2,sales24[[#This Row],[Product Category]]="Electronics",3)</f>
        <v>3</v>
      </c>
    </row>
    <row r="702" spans="1:13" x14ac:dyDescent="0.35">
      <c r="A702">
        <v>701</v>
      </c>
      <c r="B702" s="10">
        <v>45274</v>
      </c>
      <c r="C702" s="8" t="s">
        <v>713</v>
      </c>
      <c r="D702" s="11" t="s">
        <v>12</v>
      </c>
      <c r="E702" s="12">
        <v>52</v>
      </c>
      <c r="F702" s="11" t="s">
        <v>10</v>
      </c>
      <c r="G702" s="12">
        <v>2</v>
      </c>
      <c r="H702" s="9">
        <v>30</v>
      </c>
      <c r="I702" s="9">
        <f>sales24[[#This Row],[Quantity]]*sales24[[#This Row],[Price per Unit]]</f>
        <v>60</v>
      </c>
      <c r="J702" s="9">
        <f>sales24[[#This Row],[Total_Sales]]*$U$4</f>
        <v>0.89999999999999991</v>
      </c>
      <c r="K702" s="9" t="str">
        <f>IF(sales24[[#This Row],[Age]]&gt;30,"young","adult")</f>
        <v>young</v>
      </c>
      <c r="L702" s="9" t="str" cm="1">
        <f t="array" ref="L702">_xlfn.IFS(sales24[[#This Row],[Age]]&lt;30,"young",sales24[[#This Row],[Age]]&gt;=50,"senior",sales24[[#This Row],[Age]]&gt;=30,"adult")</f>
        <v>senior</v>
      </c>
      <c r="M702" s="12" cm="1">
        <f t="array" ref="M702">_xlfn.IFS(sales24[[#This Row],[Product Category]]="Beauty",1,sales24[[#This Row],[Product Category]]="Clothing",2,sales24[[#This Row],[Product Category]]="Electronics",3)</f>
        <v>1</v>
      </c>
    </row>
    <row r="703" spans="1:13" x14ac:dyDescent="0.35">
      <c r="A703">
        <v>702</v>
      </c>
      <c r="B703" s="10">
        <v>45134</v>
      </c>
      <c r="C703" s="8" t="s">
        <v>714</v>
      </c>
      <c r="D703" s="11" t="s">
        <v>12</v>
      </c>
      <c r="E703" s="12">
        <v>60</v>
      </c>
      <c r="F703" s="11" t="s">
        <v>13</v>
      </c>
      <c r="G703" s="12">
        <v>2</v>
      </c>
      <c r="H703" s="9">
        <v>300</v>
      </c>
      <c r="I703" s="9">
        <f>sales24[[#This Row],[Quantity]]*sales24[[#This Row],[Price per Unit]]</f>
        <v>600</v>
      </c>
      <c r="J703" s="9">
        <f>sales24[[#This Row],[Total_Sales]]*$U$4</f>
        <v>9</v>
      </c>
      <c r="K703" s="9" t="str">
        <f>IF(sales24[[#This Row],[Age]]&gt;30,"young","adult")</f>
        <v>young</v>
      </c>
      <c r="L703" s="9" t="str" cm="1">
        <f t="array" ref="L703">_xlfn.IFS(sales24[[#This Row],[Age]]&lt;30,"young",sales24[[#This Row],[Age]]&gt;=50,"senior",sales24[[#This Row],[Age]]&gt;=30,"adult")</f>
        <v>senior</v>
      </c>
      <c r="M703" s="12" cm="1">
        <f t="array" ref="M703">_xlfn.IFS(sales24[[#This Row],[Product Category]]="Beauty",1,sales24[[#This Row],[Product Category]]="Clothing",2,sales24[[#This Row],[Product Category]]="Electronics",3)</f>
        <v>2</v>
      </c>
    </row>
    <row r="704" spans="1:13" x14ac:dyDescent="0.35">
      <c r="A704">
        <v>703</v>
      </c>
      <c r="B704" s="10">
        <v>45011</v>
      </c>
      <c r="C704" s="8" t="s">
        <v>715</v>
      </c>
      <c r="D704" s="11" t="s">
        <v>9</v>
      </c>
      <c r="E704" s="12">
        <v>34</v>
      </c>
      <c r="F704" s="11" t="s">
        <v>15</v>
      </c>
      <c r="G704" s="12">
        <v>2</v>
      </c>
      <c r="H704" s="9">
        <v>50</v>
      </c>
      <c r="I704" s="9">
        <f>sales24[[#This Row],[Quantity]]*sales24[[#This Row],[Price per Unit]]</f>
        <v>100</v>
      </c>
      <c r="J704" s="9">
        <f>sales24[[#This Row],[Total_Sales]]*$U$4</f>
        <v>1.5</v>
      </c>
      <c r="K704" s="9" t="str">
        <f>IF(sales24[[#This Row],[Age]]&gt;30,"young","adult")</f>
        <v>young</v>
      </c>
      <c r="L704" s="9" t="str" cm="1">
        <f t="array" ref="L704">_xlfn.IFS(sales24[[#This Row],[Age]]&lt;30,"young",sales24[[#This Row],[Age]]&gt;=50,"senior",sales24[[#This Row],[Age]]&gt;=30,"adult")</f>
        <v>adult</v>
      </c>
      <c r="M704" s="12" cm="1">
        <f t="array" ref="M704">_xlfn.IFS(sales24[[#This Row],[Product Category]]="Beauty",1,sales24[[#This Row],[Product Category]]="Clothing",2,sales24[[#This Row],[Product Category]]="Electronics",3)</f>
        <v>3</v>
      </c>
    </row>
    <row r="705" spans="1:13" x14ac:dyDescent="0.35">
      <c r="A705">
        <v>704</v>
      </c>
      <c r="B705" s="10">
        <v>45166</v>
      </c>
      <c r="C705" s="8" t="s">
        <v>716</v>
      </c>
      <c r="D705" s="11" t="s">
        <v>12</v>
      </c>
      <c r="E705" s="12">
        <v>62</v>
      </c>
      <c r="F705" s="11" t="s">
        <v>13</v>
      </c>
      <c r="G705" s="12">
        <v>3</v>
      </c>
      <c r="H705" s="9">
        <v>30</v>
      </c>
      <c r="I705" s="9">
        <f>sales24[[#This Row],[Quantity]]*sales24[[#This Row],[Price per Unit]]</f>
        <v>90</v>
      </c>
      <c r="J705" s="9">
        <f>sales24[[#This Row],[Total_Sales]]*$U$4</f>
        <v>1.3499999999999999</v>
      </c>
      <c r="K705" s="9" t="str">
        <f>IF(sales24[[#This Row],[Age]]&gt;30,"young","adult")</f>
        <v>young</v>
      </c>
      <c r="L705" s="9" t="str" cm="1">
        <f t="array" ref="L705">_xlfn.IFS(sales24[[#This Row],[Age]]&lt;30,"young",sales24[[#This Row],[Age]]&gt;=50,"senior",sales24[[#This Row],[Age]]&gt;=30,"adult")</f>
        <v>senior</v>
      </c>
      <c r="M705" s="12" cm="1">
        <f t="array" ref="M705">_xlfn.IFS(sales24[[#This Row],[Product Category]]="Beauty",1,sales24[[#This Row],[Product Category]]="Clothing",2,sales24[[#This Row],[Product Category]]="Electronics",3)</f>
        <v>2</v>
      </c>
    </row>
    <row r="706" spans="1:13" x14ac:dyDescent="0.35">
      <c r="A706">
        <v>705</v>
      </c>
      <c r="B706" s="10">
        <v>44992</v>
      </c>
      <c r="C706" s="8" t="s">
        <v>717</v>
      </c>
      <c r="D706" s="11" t="s">
        <v>9</v>
      </c>
      <c r="E706" s="12">
        <v>60</v>
      </c>
      <c r="F706" s="11" t="s">
        <v>15</v>
      </c>
      <c r="G706" s="12">
        <v>2</v>
      </c>
      <c r="H706" s="9">
        <v>25</v>
      </c>
      <c r="I706" s="9">
        <f>sales24[[#This Row],[Quantity]]*sales24[[#This Row],[Price per Unit]]</f>
        <v>50</v>
      </c>
      <c r="J706" s="9">
        <f>sales24[[#This Row],[Total_Sales]]*$U$4</f>
        <v>0.75</v>
      </c>
      <c r="K706" s="9" t="str">
        <f>IF(sales24[[#This Row],[Age]]&gt;30,"young","adult")</f>
        <v>young</v>
      </c>
      <c r="L706" s="9" t="str" cm="1">
        <f t="array" ref="L706">_xlfn.IFS(sales24[[#This Row],[Age]]&lt;30,"young",sales24[[#This Row],[Age]]&gt;=50,"senior",sales24[[#This Row],[Age]]&gt;=30,"adult")</f>
        <v>senior</v>
      </c>
      <c r="M706" s="12" cm="1">
        <f t="array" ref="M706">_xlfn.IFS(sales24[[#This Row],[Product Category]]="Beauty",1,sales24[[#This Row],[Product Category]]="Clothing",2,sales24[[#This Row],[Product Category]]="Electronics",3)</f>
        <v>3</v>
      </c>
    </row>
    <row r="707" spans="1:13" x14ac:dyDescent="0.35">
      <c r="A707">
        <v>706</v>
      </c>
      <c r="B707" s="10">
        <v>45245</v>
      </c>
      <c r="C707" s="8" t="s">
        <v>718</v>
      </c>
      <c r="D707" s="11" t="s">
        <v>9</v>
      </c>
      <c r="E707" s="12">
        <v>51</v>
      </c>
      <c r="F707" s="11" t="s">
        <v>15</v>
      </c>
      <c r="G707" s="12">
        <v>4</v>
      </c>
      <c r="H707" s="9">
        <v>25</v>
      </c>
      <c r="I707" s="9">
        <f>sales24[[#This Row],[Quantity]]*sales24[[#This Row],[Price per Unit]]</f>
        <v>100</v>
      </c>
      <c r="J707" s="9">
        <f>sales24[[#This Row],[Total_Sales]]*$U$4</f>
        <v>1.5</v>
      </c>
      <c r="K707" s="9" t="str">
        <f>IF(sales24[[#This Row],[Age]]&gt;30,"young","adult")</f>
        <v>young</v>
      </c>
      <c r="L707" s="9" t="str" cm="1">
        <f t="array" ref="L707">_xlfn.IFS(sales24[[#This Row],[Age]]&lt;30,"young",sales24[[#This Row],[Age]]&gt;=50,"senior",sales24[[#This Row],[Age]]&gt;=30,"adult")</f>
        <v>senior</v>
      </c>
      <c r="M707" s="12" cm="1">
        <f t="array" ref="M707">_xlfn.IFS(sales24[[#This Row],[Product Category]]="Beauty",1,sales24[[#This Row],[Product Category]]="Clothing",2,sales24[[#This Row],[Product Category]]="Electronics",3)</f>
        <v>3</v>
      </c>
    </row>
    <row r="708" spans="1:13" x14ac:dyDescent="0.35">
      <c r="A708">
        <v>707</v>
      </c>
      <c r="B708" s="10">
        <v>45200</v>
      </c>
      <c r="C708" s="8" t="s">
        <v>719</v>
      </c>
      <c r="D708" s="11" t="s">
        <v>12</v>
      </c>
      <c r="E708" s="12">
        <v>26</v>
      </c>
      <c r="F708" s="11" t="s">
        <v>13</v>
      </c>
      <c r="G708" s="12">
        <v>1</v>
      </c>
      <c r="H708" s="9">
        <v>500</v>
      </c>
      <c r="I708" s="9">
        <f>sales24[[#This Row],[Quantity]]*sales24[[#This Row],[Price per Unit]]</f>
        <v>500</v>
      </c>
      <c r="J708" s="9">
        <f>sales24[[#This Row],[Total_Sales]]*$U$4</f>
        <v>7.5</v>
      </c>
      <c r="K708" s="9" t="str">
        <f>IF(sales24[[#This Row],[Age]]&gt;30,"young","adult")</f>
        <v>adult</v>
      </c>
      <c r="L708" s="9" t="str" cm="1">
        <f t="array" ref="L708">_xlfn.IFS(sales24[[#This Row],[Age]]&lt;30,"young",sales24[[#This Row],[Age]]&gt;=50,"senior",sales24[[#This Row],[Age]]&gt;=30,"adult")</f>
        <v>young</v>
      </c>
      <c r="M708" s="12" cm="1">
        <f t="array" ref="M708">_xlfn.IFS(sales24[[#This Row],[Product Category]]="Beauty",1,sales24[[#This Row],[Product Category]]="Clothing",2,sales24[[#This Row],[Product Category]]="Electronics",3)</f>
        <v>2</v>
      </c>
    </row>
    <row r="709" spans="1:13" x14ac:dyDescent="0.35">
      <c r="A709">
        <v>708</v>
      </c>
      <c r="B709" s="10">
        <v>44940</v>
      </c>
      <c r="C709" s="8" t="s">
        <v>720</v>
      </c>
      <c r="D709" s="11" t="s">
        <v>12</v>
      </c>
      <c r="E709" s="12">
        <v>43</v>
      </c>
      <c r="F709" s="11" t="s">
        <v>10</v>
      </c>
      <c r="G709" s="12">
        <v>3</v>
      </c>
      <c r="H709" s="9">
        <v>300</v>
      </c>
      <c r="I709" s="9">
        <f>sales24[[#This Row],[Quantity]]*sales24[[#This Row],[Price per Unit]]</f>
        <v>900</v>
      </c>
      <c r="J709" s="9">
        <f>sales24[[#This Row],[Total_Sales]]*$U$4</f>
        <v>13.5</v>
      </c>
      <c r="K709" s="9" t="str">
        <f>IF(sales24[[#This Row],[Age]]&gt;30,"young","adult")</f>
        <v>young</v>
      </c>
      <c r="L709" s="9" t="str" cm="1">
        <f t="array" ref="L709">_xlfn.IFS(sales24[[#This Row],[Age]]&lt;30,"young",sales24[[#This Row],[Age]]&gt;=50,"senior",sales24[[#This Row],[Age]]&gt;=30,"adult")</f>
        <v>adult</v>
      </c>
      <c r="M709" s="12" cm="1">
        <f t="array" ref="M709">_xlfn.IFS(sales24[[#This Row],[Product Category]]="Beauty",1,sales24[[#This Row],[Product Category]]="Clothing",2,sales24[[#This Row],[Product Category]]="Electronics",3)</f>
        <v>1</v>
      </c>
    </row>
    <row r="710" spans="1:13" x14ac:dyDescent="0.35">
      <c r="A710">
        <v>709</v>
      </c>
      <c r="B710" s="10">
        <v>45128</v>
      </c>
      <c r="C710" s="8" t="s">
        <v>721</v>
      </c>
      <c r="D710" s="11" t="s">
        <v>12</v>
      </c>
      <c r="E710" s="12">
        <v>19</v>
      </c>
      <c r="F710" s="11" t="s">
        <v>15</v>
      </c>
      <c r="G710" s="12">
        <v>2</v>
      </c>
      <c r="H710" s="9">
        <v>500</v>
      </c>
      <c r="I710" s="9">
        <f>sales24[[#This Row],[Quantity]]*sales24[[#This Row],[Price per Unit]]</f>
        <v>1000</v>
      </c>
      <c r="J710" s="9">
        <f>sales24[[#This Row],[Total_Sales]]*$U$4</f>
        <v>15</v>
      </c>
      <c r="K710" s="9" t="str">
        <f>IF(sales24[[#This Row],[Age]]&gt;30,"young","adult")</f>
        <v>adult</v>
      </c>
      <c r="L710" s="9" t="str" cm="1">
        <f t="array" ref="L710">_xlfn.IFS(sales24[[#This Row],[Age]]&lt;30,"young",sales24[[#This Row],[Age]]&gt;=50,"senior",sales24[[#This Row],[Age]]&gt;=30,"adult")</f>
        <v>young</v>
      </c>
      <c r="M710" s="12" cm="1">
        <f t="array" ref="M710">_xlfn.IFS(sales24[[#This Row],[Product Category]]="Beauty",1,sales24[[#This Row],[Product Category]]="Clothing",2,sales24[[#This Row],[Product Category]]="Electronics",3)</f>
        <v>3</v>
      </c>
    </row>
    <row r="711" spans="1:13" x14ac:dyDescent="0.35">
      <c r="A711">
        <v>710</v>
      </c>
      <c r="B711" s="10">
        <v>45230</v>
      </c>
      <c r="C711" s="8" t="s">
        <v>722</v>
      </c>
      <c r="D711" s="11" t="s">
        <v>12</v>
      </c>
      <c r="E711" s="12">
        <v>26</v>
      </c>
      <c r="F711" s="11" t="s">
        <v>15</v>
      </c>
      <c r="G711" s="12">
        <v>3</v>
      </c>
      <c r="H711" s="9">
        <v>500</v>
      </c>
      <c r="I711" s="9">
        <f>sales24[[#This Row],[Quantity]]*sales24[[#This Row],[Price per Unit]]</f>
        <v>1500</v>
      </c>
      <c r="J711" s="9">
        <f>sales24[[#This Row],[Total_Sales]]*$U$4</f>
        <v>22.5</v>
      </c>
      <c r="K711" s="9" t="str">
        <f>IF(sales24[[#This Row],[Age]]&gt;30,"young","adult")</f>
        <v>adult</v>
      </c>
      <c r="L711" s="9" t="str" cm="1">
        <f t="array" ref="L711">_xlfn.IFS(sales24[[#This Row],[Age]]&lt;30,"young",sales24[[#This Row],[Age]]&gt;=50,"senior",sales24[[#This Row],[Age]]&gt;=30,"adult")</f>
        <v>young</v>
      </c>
      <c r="M711" s="12" cm="1">
        <f t="array" ref="M711">_xlfn.IFS(sales24[[#This Row],[Product Category]]="Beauty",1,sales24[[#This Row],[Product Category]]="Clothing",2,sales24[[#This Row],[Product Category]]="Electronics",3)</f>
        <v>3</v>
      </c>
    </row>
    <row r="712" spans="1:13" x14ac:dyDescent="0.35">
      <c r="A712">
        <v>711</v>
      </c>
      <c r="B712" s="10">
        <v>45215</v>
      </c>
      <c r="C712" s="8" t="s">
        <v>723</v>
      </c>
      <c r="D712" s="11" t="s">
        <v>9</v>
      </c>
      <c r="E712" s="12">
        <v>26</v>
      </c>
      <c r="F712" s="11" t="s">
        <v>15</v>
      </c>
      <c r="G712" s="12">
        <v>3</v>
      </c>
      <c r="H712" s="9">
        <v>500</v>
      </c>
      <c r="I712" s="9">
        <f>sales24[[#This Row],[Quantity]]*sales24[[#This Row],[Price per Unit]]</f>
        <v>1500</v>
      </c>
      <c r="J712" s="9">
        <f>sales24[[#This Row],[Total_Sales]]*$U$4</f>
        <v>22.5</v>
      </c>
      <c r="K712" s="9" t="str">
        <f>IF(sales24[[#This Row],[Age]]&gt;30,"young","adult")</f>
        <v>adult</v>
      </c>
      <c r="L712" s="9" t="str" cm="1">
        <f t="array" ref="L712">_xlfn.IFS(sales24[[#This Row],[Age]]&lt;30,"young",sales24[[#This Row],[Age]]&gt;=50,"senior",sales24[[#This Row],[Age]]&gt;=30,"adult")</f>
        <v>young</v>
      </c>
      <c r="M712" s="12" cm="1">
        <f t="array" ref="M712">_xlfn.IFS(sales24[[#This Row],[Product Category]]="Beauty",1,sales24[[#This Row],[Product Category]]="Clothing",2,sales24[[#This Row],[Product Category]]="Electronics",3)</f>
        <v>3</v>
      </c>
    </row>
    <row r="713" spans="1:13" x14ac:dyDescent="0.35">
      <c r="A713">
        <v>712</v>
      </c>
      <c r="B713" s="10">
        <v>45266</v>
      </c>
      <c r="C713" s="8" t="s">
        <v>724</v>
      </c>
      <c r="D713" s="11" t="s">
        <v>12</v>
      </c>
      <c r="E713" s="12">
        <v>57</v>
      </c>
      <c r="F713" s="11" t="s">
        <v>10</v>
      </c>
      <c r="G713" s="12">
        <v>2</v>
      </c>
      <c r="H713" s="9">
        <v>25</v>
      </c>
      <c r="I713" s="9">
        <f>sales24[[#This Row],[Quantity]]*sales24[[#This Row],[Price per Unit]]</f>
        <v>50</v>
      </c>
      <c r="J713" s="9">
        <f>sales24[[#This Row],[Total_Sales]]*$U$4</f>
        <v>0.75</v>
      </c>
      <c r="K713" s="9" t="str">
        <f>IF(sales24[[#This Row],[Age]]&gt;30,"young","adult")</f>
        <v>young</v>
      </c>
      <c r="L713" s="9" t="str" cm="1">
        <f t="array" ref="L713">_xlfn.IFS(sales24[[#This Row],[Age]]&lt;30,"young",sales24[[#This Row],[Age]]&gt;=50,"senior",sales24[[#This Row],[Age]]&gt;=30,"adult")</f>
        <v>senior</v>
      </c>
      <c r="M713" s="12" cm="1">
        <f t="array" ref="M713">_xlfn.IFS(sales24[[#This Row],[Product Category]]="Beauty",1,sales24[[#This Row],[Product Category]]="Clothing",2,sales24[[#This Row],[Product Category]]="Electronics",3)</f>
        <v>1</v>
      </c>
    </row>
    <row r="714" spans="1:13" x14ac:dyDescent="0.35">
      <c r="A714">
        <v>713</v>
      </c>
      <c r="B714" s="10">
        <v>44940</v>
      </c>
      <c r="C714" s="8" t="s">
        <v>725</v>
      </c>
      <c r="D714" s="11" t="s">
        <v>9</v>
      </c>
      <c r="E714" s="12">
        <v>34</v>
      </c>
      <c r="F714" s="11" t="s">
        <v>10</v>
      </c>
      <c r="G714" s="12">
        <v>3</v>
      </c>
      <c r="H714" s="9">
        <v>25</v>
      </c>
      <c r="I714" s="9">
        <f>sales24[[#This Row],[Quantity]]*sales24[[#This Row],[Price per Unit]]</f>
        <v>75</v>
      </c>
      <c r="J714" s="9">
        <f>sales24[[#This Row],[Total_Sales]]*$U$4</f>
        <v>1.125</v>
      </c>
      <c r="K714" s="9" t="str">
        <f>IF(sales24[[#This Row],[Age]]&gt;30,"young","adult")</f>
        <v>young</v>
      </c>
      <c r="L714" s="9" t="str" cm="1">
        <f t="array" ref="L714">_xlfn.IFS(sales24[[#This Row],[Age]]&lt;30,"young",sales24[[#This Row],[Age]]&gt;=50,"senior",sales24[[#This Row],[Age]]&gt;=30,"adult")</f>
        <v>adult</v>
      </c>
      <c r="M714" s="12" cm="1">
        <f t="array" ref="M714">_xlfn.IFS(sales24[[#This Row],[Product Category]]="Beauty",1,sales24[[#This Row],[Product Category]]="Clothing",2,sales24[[#This Row],[Product Category]]="Electronics",3)</f>
        <v>1</v>
      </c>
    </row>
    <row r="715" spans="1:13" x14ac:dyDescent="0.35">
      <c r="A715">
        <v>714</v>
      </c>
      <c r="B715" s="10">
        <v>44969</v>
      </c>
      <c r="C715" s="8" t="s">
        <v>726</v>
      </c>
      <c r="D715" s="11" t="s">
        <v>12</v>
      </c>
      <c r="E715" s="12">
        <v>18</v>
      </c>
      <c r="F715" s="11" t="s">
        <v>13</v>
      </c>
      <c r="G715" s="12">
        <v>1</v>
      </c>
      <c r="H715" s="9">
        <v>500</v>
      </c>
      <c r="I715" s="9">
        <f>sales24[[#This Row],[Quantity]]*sales24[[#This Row],[Price per Unit]]</f>
        <v>500</v>
      </c>
      <c r="J715" s="9">
        <f>sales24[[#This Row],[Total_Sales]]*$U$4</f>
        <v>7.5</v>
      </c>
      <c r="K715" s="9" t="str">
        <f>IF(sales24[[#This Row],[Age]]&gt;30,"young","adult")</f>
        <v>adult</v>
      </c>
      <c r="L715" s="9" t="str" cm="1">
        <f t="array" ref="L715">_xlfn.IFS(sales24[[#This Row],[Age]]&lt;30,"young",sales24[[#This Row],[Age]]&gt;=50,"senior",sales24[[#This Row],[Age]]&gt;=30,"adult")</f>
        <v>young</v>
      </c>
      <c r="M715" s="12" cm="1">
        <f t="array" ref="M715">_xlfn.IFS(sales24[[#This Row],[Product Category]]="Beauty",1,sales24[[#This Row],[Product Category]]="Clothing",2,sales24[[#This Row],[Product Category]]="Electronics",3)</f>
        <v>2</v>
      </c>
    </row>
    <row r="716" spans="1:13" x14ac:dyDescent="0.35">
      <c r="A716">
        <v>715</v>
      </c>
      <c r="B716" s="10">
        <v>45256</v>
      </c>
      <c r="C716" s="8" t="s">
        <v>727</v>
      </c>
      <c r="D716" s="11" t="s">
        <v>12</v>
      </c>
      <c r="E716" s="12">
        <v>42</v>
      </c>
      <c r="F716" s="11" t="s">
        <v>10</v>
      </c>
      <c r="G716" s="12">
        <v>4</v>
      </c>
      <c r="H716" s="9">
        <v>25</v>
      </c>
      <c r="I716" s="9">
        <f>sales24[[#This Row],[Quantity]]*sales24[[#This Row],[Price per Unit]]</f>
        <v>100</v>
      </c>
      <c r="J716" s="9">
        <f>sales24[[#This Row],[Total_Sales]]*$U$4</f>
        <v>1.5</v>
      </c>
      <c r="K716" s="9" t="str">
        <f>IF(sales24[[#This Row],[Age]]&gt;30,"young","adult")</f>
        <v>young</v>
      </c>
      <c r="L716" s="9" t="str" cm="1">
        <f t="array" ref="L716">_xlfn.IFS(sales24[[#This Row],[Age]]&lt;30,"young",sales24[[#This Row],[Age]]&gt;=50,"senior",sales24[[#This Row],[Age]]&gt;=30,"adult")</f>
        <v>adult</v>
      </c>
      <c r="M716" s="12" cm="1">
        <f t="array" ref="M716">_xlfn.IFS(sales24[[#This Row],[Product Category]]="Beauty",1,sales24[[#This Row],[Product Category]]="Clothing",2,sales24[[#This Row],[Product Category]]="Electronics",3)</f>
        <v>1</v>
      </c>
    </row>
    <row r="717" spans="1:13" x14ac:dyDescent="0.35">
      <c r="A717">
        <v>716</v>
      </c>
      <c r="B717" s="10">
        <v>45146</v>
      </c>
      <c r="C717" s="8" t="s">
        <v>728</v>
      </c>
      <c r="D717" s="11" t="s">
        <v>12</v>
      </c>
      <c r="E717" s="12">
        <v>60</v>
      </c>
      <c r="F717" s="11" t="s">
        <v>13</v>
      </c>
      <c r="G717" s="12">
        <v>4</v>
      </c>
      <c r="H717" s="9">
        <v>300</v>
      </c>
      <c r="I717" s="9">
        <f>sales24[[#This Row],[Quantity]]*sales24[[#This Row],[Price per Unit]]</f>
        <v>1200</v>
      </c>
      <c r="J717" s="9">
        <f>sales24[[#This Row],[Total_Sales]]*$U$4</f>
        <v>18</v>
      </c>
      <c r="K717" s="9" t="str">
        <f>IF(sales24[[#This Row],[Age]]&gt;30,"young","adult")</f>
        <v>young</v>
      </c>
      <c r="L717" s="9" t="str" cm="1">
        <f t="array" ref="L717">_xlfn.IFS(sales24[[#This Row],[Age]]&lt;30,"young",sales24[[#This Row],[Age]]&gt;=50,"senior",sales24[[#This Row],[Age]]&gt;=30,"adult")</f>
        <v>senior</v>
      </c>
      <c r="M717" s="12" cm="1">
        <f t="array" ref="M717">_xlfn.IFS(sales24[[#This Row],[Product Category]]="Beauty",1,sales24[[#This Row],[Product Category]]="Clothing",2,sales24[[#This Row],[Product Category]]="Electronics",3)</f>
        <v>2</v>
      </c>
    </row>
    <row r="718" spans="1:13" x14ac:dyDescent="0.35">
      <c r="A718">
        <v>717</v>
      </c>
      <c r="B718" s="10">
        <v>44996</v>
      </c>
      <c r="C718" s="8" t="s">
        <v>729</v>
      </c>
      <c r="D718" s="11" t="s">
        <v>9</v>
      </c>
      <c r="E718" s="12">
        <v>57</v>
      </c>
      <c r="F718" s="11" t="s">
        <v>13</v>
      </c>
      <c r="G718" s="12">
        <v>1</v>
      </c>
      <c r="H718" s="9">
        <v>500</v>
      </c>
      <c r="I718" s="9">
        <f>sales24[[#This Row],[Quantity]]*sales24[[#This Row],[Price per Unit]]</f>
        <v>500</v>
      </c>
      <c r="J718" s="9">
        <f>sales24[[#This Row],[Total_Sales]]*$U$4</f>
        <v>7.5</v>
      </c>
      <c r="K718" s="9" t="str">
        <f>IF(sales24[[#This Row],[Age]]&gt;30,"young","adult")</f>
        <v>young</v>
      </c>
      <c r="L718" s="9" t="str" cm="1">
        <f t="array" ref="L718">_xlfn.IFS(sales24[[#This Row],[Age]]&lt;30,"young",sales24[[#This Row],[Age]]&gt;=50,"senior",sales24[[#This Row],[Age]]&gt;=30,"adult")</f>
        <v>senior</v>
      </c>
      <c r="M718" s="12" cm="1">
        <f t="array" ref="M718">_xlfn.IFS(sales24[[#This Row],[Product Category]]="Beauty",1,sales24[[#This Row],[Product Category]]="Clothing",2,sales24[[#This Row],[Product Category]]="Electronics",3)</f>
        <v>2</v>
      </c>
    </row>
    <row r="719" spans="1:13" x14ac:dyDescent="0.35">
      <c r="A719">
        <v>718</v>
      </c>
      <c r="B719" s="10">
        <v>45163</v>
      </c>
      <c r="C719" s="8" t="s">
        <v>730</v>
      </c>
      <c r="D719" s="11" t="s">
        <v>12</v>
      </c>
      <c r="E719" s="12">
        <v>59</v>
      </c>
      <c r="F719" s="11" t="s">
        <v>10</v>
      </c>
      <c r="G719" s="12">
        <v>3</v>
      </c>
      <c r="H719" s="9">
        <v>25</v>
      </c>
      <c r="I719" s="9">
        <f>sales24[[#This Row],[Quantity]]*sales24[[#This Row],[Price per Unit]]</f>
        <v>75</v>
      </c>
      <c r="J719" s="9">
        <f>sales24[[#This Row],[Total_Sales]]*$U$4</f>
        <v>1.125</v>
      </c>
      <c r="K719" s="9" t="str">
        <f>IF(sales24[[#This Row],[Age]]&gt;30,"young","adult")</f>
        <v>young</v>
      </c>
      <c r="L719" s="9" t="str" cm="1">
        <f t="array" ref="L719">_xlfn.IFS(sales24[[#This Row],[Age]]&lt;30,"young",sales24[[#This Row],[Age]]&gt;=50,"senior",sales24[[#This Row],[Age]]&gt;=30,"adult")</f>
        <v>senior</v>
      </c>
      <c r="M719" s="12" cm="1">
        <f t="array" ref="M719">_xlfn.IFS(sales24[[#This Row],[Product Category]]="Beauty",1,sales24[[#This Row],[Product Category]]="Clothing",2,sales24[[#This Row],[Product Category]]="Electronics",3)</f>
        <v>1</v>
      </c>
    </row>
    <row r="720" spans="1:13" x14ac:dyDescent="0.35">
      <c r="A720">
        <v>719</v>
      </c>
      <c r="B720" s="10">
        <v>45020</v>
      </c>
      <c r="C720" s="8" t="s">
        <v>731</v>
      </c>
      <c r="D720" s="11" t="s">
        <v>12</v>
      </c>
      <c r="E720" s="12">
        <v>42</v>
      </c>
      <c r="F720" s="11" t="s">
        <v>13</v>
      </c>
      <c r="G720" s="12">
        <v>2</v>
      </c>
      <c r="H720" s="9">
        <v>30</v>
      </c>
      <c r="I720" s="9">
        <f>sales24[[#This Row],[Quantity]]*sales24[[#This Row],[Price per Unit]]</f>
        <v>60</v>
      </c>
      <c r="J720" s="9">
        <f>sales24[[#This Row],[Total_Sales]]*$U$4</f>
        <v>0.89999999999999991</v>
      </c>
      <c r="K720" s="9" t="str">
        <f>IF(sales24[[#This Row],[Age]]&gt;30,"young","adult")</f>
        <v>young</v>
      </c>
      <c r="L720" s="9" t="str" cm="1">
        <f t="array" ref="L720">_xlfn.IFS(sales24[[#This Row],[Age]]&lt;30,"young",sales24[[#This Row],[Age]]&gt;=50,"senior",sales24[[#This Row],[Age]]&gt;=30,"adult")</f>
        <v>adult</v>
      </c>
      <c r="M720" s="12" cm="1">
        <f t="array" ref="M720">_xlfn.IFS(sales24[[#This Row],[Product Category]]="Beauty",1,sales24[[#This Row],[Product Category]]="Clothing",2,sales24[[#This Row],[Product Category]]="Electronics",3)</f>
        <v>2</v>
      </c>
    </row>
    <row r="721" spans="1:13" x14ac:dyDescent="0.35">
      <c r="A721">
        <v>720</v>
      </c>
      <c r="B721" s="10">
        <v>44952</v>
      </c>
      <c r="C721" s="8" t="s">
        <v>732</v>
      </c>
      <c r="D721" s="11" t="s">
        <v>12</v>
      </c>
      <c r="E721" s="12">
        <v>56</v>
      </c>
      <c r="F721" s="11" t="s">
        <v>10</v>
      </c>
      <c r="G721" s="12">
        <v>3</v>
      </c>
      <c r="H721" s="9">
        <v>500</v>
      </c>
      <c r="I721" s="9">
        <f>sales24[[#This Row],[Quantity]]*sales24[[#This Row],[Price per Unit]]</f>
        <v>1500</v>
      </c>
      <c r="J721" s="9">
        <f>sales24[[#This Row],[Total_Sales]]*$U$4</f>
        <v>22.5</v>
      </c>
      <c r="K721" s="9" t="str">
        <f>IF(sales24[[#This Row],[Age]]&gt;30,"young","adult")</f>
        <v>young</v>
      </c>
      <c r="L721" s="9" t="str" cm="1">
        <f t="array" ref="L721">_xlfn.IFS(sales24[[#This Row],[Age]]&lt;30,"young",sales24[[#This Row],[Age]]&gt;=50,"senior",sales24[[#This Row],[Age]]&gt;=30,"adult")</f>
        <v>senior</v>
      </c>
      <c r="M721" s="12" cm="1">
        <f t="array" ref="M721">_xlfn.IFS(sales24[[#This Row],[Product Category]]="Beauty",1,sales24[[#This Row],[Product Category]]="Clothing",2,sales24[[#This Row],[Product Category]]="Electronics",3)</f>
        <v>1</v>
      </c>
    </row>
    <row r="722" spans="1:13" x14ac:dyDescent="0.35">
      <c r="A722">
        <v>721</v>
      </c>
      <c r="B722" s="10">
        <v>45060</v>
      </c>
      <c r="C722" s="8" t="s">
        <v>733</v>
      </c>
      <c r="D722" s="11" t="s">
        <v>12</v>
      </c>
      <c r="E722" s="12">
        <v>52</v>
      </c>
      <c r="F722" s="11" t="s">
        <v>13</v>
      </c>
      <c r="G722" s="12">
        <v>1</v>
      </c>
      <c r="H722" s="9">
        <v>500</v>
      </c>
      <c r="I722" s="9">
        <f>sales24[[#This Row],[Quantity]]*sales24[[#This Row],[Price per Unit]]</f>
        <v>500</v>
      </c>
      <c r="J722" s="9">
        <f>sales24[[#This Row],[Total_Sales]]*$U$4</f>
        <v>7.5</v>
      </c>
      <c r="K722" s="9" t="str">
        <f>IF(sales24[[#This Row],[Age]]&gt;30,"young","adult")</f>
        <v>young</v>
      </c>
      <c r="L722" s="9" t="str" cm="1">
        <f t="array" ref="L722">_xlfn.IFS(sales24[[#This Row],[Age]]&lt;30,"young",sales24[[#This Row],[Age]]&gt;=50,"senior",sales24[[#This Row],[Age]]&gt;=30,"adult")</f>
        <v>senior</v>
      </c>
      <c r="M722" s="12" cm="1">
        <f t="array" ref="M722">_xlfn.IFS(sales24[[#This Row],[Product Category]]="Beauty",1,sales24[[#This Row],[Product Category]]="Clothing",2,sales24[[#This Row],[Product Category]]="Electronics",3)</f>
        <v>2</v>
      </c>
    </row>
    <row r="723" spans="1:13" x14ac:dyDescent="0.35">
      <c r="A723">
        <v>722</v>
      </c>
      <c r="B723" s="10">
        <v>45121</v>
      </c>
      <c r="C723" s="8" t="s">
        <v>734</v>
      </c>
      <c r="D723" s="11" t="s">
        <v>9</v>
      </c>
      <c r="E723" s="12">
        <v>20</v>
      </c>
      <c r="F723" s="11" t="s">
        <v>10</v>
      </c>
      <c r="G723" s="12">
        <v>3</v>
      </c>
      <c r="H723" s="9">
        <v>300</v>
      </c>
      <c r="I723" s="9">
        <f>sales24[[#This Row],[Quantity]]*sales24[[#This Row],[Price per Unit]]</f>
        <v>900</v>
      </c>
      <c r="J723" s="9">
        <f>sales24[[#This Row],[Total_Sales]]*$U$4</f>
        <v>13.5</v>
      </c>
      <c r="K723" s="9" t="str">
        <f>IF(sales24[[#This Row],[Age]]&gt;30,"young","adult")</f>
        <v>adult</v>
      </c>
      <c r="L723" s="9" t="str" cm="1">
        <f t="array" ref="L723">_xlfn.IFS(sales24[[#This Row],[Age]]&lt;30,"young",sales24[[#This Row],[Age]]&gt;=50,"senior",sales24[[#This Row],[Age]]&gt;=30,"adult")</f>
        <v>young</v>
      </c>
      <c r="M723" s="12" cm="1">
        <f t="array" ref="M723">_xlfn.IFS(sales24[[#This Row],[Product Category]]="Beauty",1,sales24[[#This Row],[Product Category]]="Clothing",2,sales24[[#This Row],[Product Category]]="Electronics",3)</f>
        <v>1</v>
      </c>
    </row>
    <row r="724" spans="1:13" x14ac:dyDescent="0.35">
      <c r="A724">
        <v>723</v>
      </c>
      <c r="B724" s="10">
        <v>45094</v>
      </c>
      <c r="C724" s="8" t="s">
        <v>735</v>
      </c>
      <c r="D724" s="11" t="s">
        <v>12</v>
      </c>
      <c r="E724" s="12">
        <v>54</v>
      </c>
      <c r="F724" s="11" t="s">
        <v>10</v>
      </c>
      <c r="G724" s="12">
        <v>4</v>
      </c>
      <c r="H724" s="9">
        <v>50</v>
      </c>
      <c r="I724" s="9">
        <f>sales24[[#This Row],[Quantity]]*sales24[[#This Row],[Price per Unit]]</f>
        <v>200</v>
      </c>
      <c r="J724" s="9">
        <f>sales24[[#This Row],[Total_Sales]]*$U$4</f>
        <v>3</v>
      </c>
      <c r="K724" s="9" t="str">
        <f>IF(sales24[[#This Row],[Age]]&gt;30,"young","adult")</f>
        <v>young</v>
      </c>
      <c r="L724" s="9" t="str" cm="1">
        <f t="array" ref="L724">_xlfn.IFS(sales24[[#This Row],[Age]]&lt;30,"young",sales24[[#This Row],[Age]]&gt;=50,"senior",sales24[[#This Row],[Age]]&gt;=30,"adult")</f>
        <v>senior</v>
      </c>
      <c r="M724" s="12" cm="1">
        <f t="array" ref="M724">_xlfn.IFS(sales24[[#This Row],[Product Category]]="Beauty",1,sales24[[#This Row],[Product Category]]="Clothing",2,sales24[[#This Row],[Product Category]]="Electronics",3)</f>
        <v>1</v>
      </c>
    </row>
    <row r="725" spans="1:13" x14ac:dyDescent="0.35">
      <c r="A725">
        <v>724</v>
      </c>
      <c r="B725" s="10">
        <v>45035</v>
      </c>
      <c r="C725" s="8" t="s">
        <v>736</v>
      </c>
      <c r="D725" s="11" t="s">
        <v>9</v>
      </c>
      <c r="E725" s="12">
        <v>61</v>
      </c>
      <c r="F725" s="11" t="s">
        <v>13</v>
      </c>
      <c r="G725" s="12">
        <v>3</v>
      </c>
      <c r="H725" s="9">
        <v>50</v>
      </c>
      <c r="I725" s="9">
        <f>sales24[[#This Row],[Quantity]]*sales24[[#This Row],[Price per Unit]]</f>
        <v>150</v>
      </c>
      <c r="J725" s="9">
        <f>sales24[[#This Row],[Total_Sales]]*$U$4</f>
        <v>2.25</v>
      </c>
      <c r="K725" s="9" t="str">
        <f>IF(sales24[[#This Row],[Age]]&gt;30,"young","adult")</f>
        <v>young</v>
      </c>
      <c r="L725" s="9" t="str" cm="1">
        <f t="array" ref="L725">_xlfn.IFS(sales24[[#This Row],[Age]]&lt;30,"young",sales24[[#This Row],[Age]]&gt;=50,"senior",sales24[[#This Row],[Age]]&gt;=30,"adult")</f>
        <v>senior</v>
      </c>
      <c r="M725" s="12" cm="1">
        <f t="array" ref="M725">_xlfn.IFS(sales24[[#This Row],[Product Category]]="Beauty",1,sales24[[#This Row],[Product Category]]="Clothing",2,sales24[[#This Row],[Product Category]]="Electronics",3)</f>
        <v>2</v>
      </c>
    </row>
    <row r="726" spans="1:13" x14ac:dyDescent="0.35">
      <c r="A726">
        <v>725</v>
      </c>
      <c r="B726" s="10">
        <v>45159</v>
      </c>
      <c r="C726" s="8" t="s">
        <v>737</v>
      </c>
      <c r="D726" s="11" t="s">
        <v>9</v>
      </c>
      <c r="E726" s="12">
        <v>61</v>
      </c>
      <c r="F726" s="11" t="s">
        <v>15</v>
      </c>
      <c r="G726" s="12">
        <v>1</v>
      </c>
      <c r="H726" s="9">
        <v>300</v>
      </c>
      <c r="I726" s="9">
        <f>sales24[[#This Row],[Quantity]]*sales24[[#This Row],[Price per Unit]]</f>
        <v>300</v>
      </c>
      <c r="J726" s="9">
        <f>sales24[[#This Row],[Total_Sales]]*$U$4</f>
        <v>4.5</v>
      </c>
      <c r="K726" s="9" t="str">
        <f>IF(sales24[[#This Row],[Age]]&gt;30,"young","adult")</f>
        <v>young</v>
      </c>
      <c r="L726" s="9" t="str" cm="1">
        <f t="array" ref="L726">_xlfn.IFS(sales24[[#This Row],[Age]]&lt;30,"young",sales24[[#This Row],[Age]]&gt;=50,"senior",sales24[[#This Row],[Age]]&gt;=30,"adult")</f>
        <v>senior</v>
      </c>
      <c r="M726" s="12" cm="1">
        <f t="array" ref="M726">_xlfn.IFS(sales24[[#This Row],[Product Category]]="Beauty",1,sales24[[#This Row],[Product Category]]="Clothing",2,sales24[[#This Row],[Product Category]]="Electronics",3)</f>
        <v>3</v>
      </c>
    </row>
    <row r="727" spans="1:13" x14ac:dyDescent="0.35">
      <c r="A727">
        <v>726</v>
      </c>
      <c r="B727" s="10">
        <v>45094</v>
      </c>
      <c r="C727" s="8" t="s">
        <v>738</v>
      </c>
      <c r="D727" s="11" t="s">
        <v>9</v>
      </c>
      <c r="E727" s="12">
        <v>47</v>
      </c>
      <c r="F727" s="11" t="s">
        <v>13</v>
      </c>
      <c r="G727" s="12">
        <v>4</v>
      </c>
      <c r="H727" s="9">
        <v>300</v>
      </c>
      <c r="I727" s="9">
        <f>sales24[[#This Row],[Quantity]]*sales24[[#This Row],[Price per Unit]]</f>
        <v>1200</v>
      </c>
      <c r="J727" s="9">
        <f>sales24[[#This Row],[Total_Sales]]*$U$4</f>
        <v>18</v>
      </c>
      <c r="K727" s="9" t="str">
        <f>IF(sales24[[#This Row],[Age]]&gt;30,"young","adult")</f>
        <v>young</v>
      </c>
      <c r="L727" s="9" t="str" cm="1">
        <f t="array" ref="L727">_xlfn.IFS(sales24[[#This Row],[Age]]&lt;30,"young",sales24[[#This Row],[Age]]&gt;=50,"senior",sales24[[#This Row],[Age]]&gt;=30,"adult")</f>
        <v>adult</v>
      </c>
      <c r="M727" s="12" cm="1">
        <f t="array" ref="M727">_xlfn.IFS(sales24[[#This Row],[Product Category]]="Beauty",1,sales24[[#This Row],[Product Category]]="Clothing",2,sales24[[#This Row],[Product Category]]="Electronics",3)</f>
        <v>2</v>
      </c>
    </row>
    <row r="728" spans="1:13" x14ac:dyDescent="0.35">
      <c r="A728">
        <v>727</v>
      </c>
      <c r="B728" s="10">
        <v>45099</v>
      </c>
      <c r="C728" s="8" t="s">
        <v>739</v>
      </c>
      <c r="D728" s="11" t="s">
        <v>9</v>
      </c>
      <c r="E728" s="12">
        <v>55</v>
      </c>
      <c r="F728" s="11" t="s">
        <v>10</v>
      </c>
      <c r="G728" s="12">
        <v>3</v>
      </c>
      <c r="H728" s="9">
        <v>300</v>
      </c>
      <c r="I728" s="9">
        <f>sales24[[#This Row],[Quantity]]*sales24[[#This Row],[Price per Unit]]</f>
        <v>900</v>
      </c>
      <c r="J728" s="9">
        <f>sales24[[#This Row],[Total_Sales]]*$U$4</f>
        <v>13.5</v>
      </c>
      <c r="K728" s="9" t="str">
        <f>IF(sales24[[#This Row],[Age]]&gt;30,"young","adult")</f>
        <v>young</v>
      </c>
      <c r="L728" s="9" t="str" cm="1">
        <f t="array" ref="L728">_xlfn.IFS(sales24[[#This Row],[Age]]&lt;30,"young",sales24[[#This Row],[Age]]&gt;=50,"senior",sales24[[#This Row],[Age]]&gt;=30,"adult")</f>
        <v>senior</v>
      </c>
      <c r="M728" s="12" cm="1">
        <f t="array" ref="M728">_xlfn.IFS(sales24[[#This Row],[Product Category]]="Beauty",1,sales24[[#This Row],[Product Category]]="Clothing",2,sales24[[#This Row],[Product Category]]="Electronics",3)</f>
        <v>1</v>
      </c>
    </row>
    <row r="729" spans="1:13" x14ac:dyDescent="0.35">
      <c r="A729">
        <v>728</v>
      </c>
      <c r="B729" s="10">
        <v>45121</v>
      </c>
      <c r="C729" s="8" t="s">
        <v>740</v>
      </c>
      <c r="D729" s="11" t="s">
        <v>9</v>
      </c>
      <c r="E729" s="12">
        <v>51</v>
      </c>
      <c r="F729" s="11" t="s">
        <v>15</v>
      </c>
      <c r="G729" s="12">
        <v>3</v>
      </c>
      <c r="H729" s="9">
        <v>50</v>
      </c>
      <c r="I729" s="9">
        <f>sales24[[#This Row],[Quantity]]*sales24[[#This Row],[Price per Unit]]</f>
        <v>150</v>
      </c>
      <c r="J729" s="9">
        <f>sales24[[#This Row],[Total_Sales]]*$U$4</f>
        <v>2.25</v>
      </c>
      <c r="K729" s="9" t="str">
        <f>IF(sales24[[#This Row],[Age]]&gt;30,"young","adult")</f>
        <v>young</v>
      </c>
      <c r="L729" s="9" t="str" cm="1">
        <f t="array" ref="L729">_xlfn.IFS(sales24[[#This Row],[Age]]&lt;30,"young",sales24[[#This Row],[Age]]&gt;=50,"senior",sales24[[#This Row],[Age]]&gt;=30,"adult")</f>
        <v>senior</v>
      </c>
      <c r="M729" s="12" cm="1">
        <f t="array" ref="M729">_xlfn.IFS(sales24[[#This Row],[Product Category]]="Beauty",1,sales24[[#This Row],[Product Category]]="Clothing",2,sales24[[#This Row],[Product Category]]="Electronics",3)</f>
        <v>3</v>
      </c>
    </row>
    <row r="730" spans="1:13" x14ac:dyDescent="0.35">
      <c r="A730">
        <v>729</v>
      </c>
      <c r="B730" s="10">
        <v>45069</v>
      </c>
      <c r="C730" s="8" t="s">
        <v>741</v>
      </c>
      <c r="D730" s="11" t="s">
        <v>9</v>
      </c>
      <c r="E730" s="12">
        <v>29</v>
      </c>
      <c r="F730" s="11" t="s">
        <v>13</v>
      </c>
      <c r="G730" s="12">
        <v>4</v>
      </c>
      <c r="H730" s="9">
        <v>300</v>
      </c>
      <c r="I730" s="9">
        <f>sales24[[#This Row],[Quantity]]*sales24[[#This Row],[Price per Unit]]</f>
        <v>1200</v>
      </c>
      <c r="J730" s="9">
        <f>sales24[[#This Row],[Total_Sales]]*$U$4</f>
        <v>18</v>
      </c>
      <c r="K730" s="9" t="str">
        <f>IF(sales24[[#This Row],[Age]]&gt;30,"young","adult")</f>
        <v>adult</v>
      </c>
      <c r="L730" s="9" t="str" cm="1">
        <f t="array" ref="L730">_xlfn.IFS(sales24[[#This Row],[Age]]&lt;30,"young",sales24[[#This Row],[Age]]&gt;=50,"senior",sales24[[#This Row],[Age]]&gt;=30,"adult")</f>
        <v>young</v>
      </c>
      <c r="M730" s="12" cm="1">
        <f t="array" ref="M730">_xlfn.IFS(sales24[[#This Row],[Product Category]]="Beauty",1,sales24[[#This Row],[Product Category]]="Clothing",2,sales24[[#This Row],[Product Category]]="Electronics",3)</f>
        <v>2</v>
      </c>
    </row>
    <row r="731" spans="1:13" x14ac:dyDescent="0.35">
      <c r="A731">
        <v>730</v>
      </c>
      <c r="B731" s="10">
        <v>45142</v>
      </c>
      <c r="C731" s="8" t="s">
        <v>742</v>
      </c>
      <c r="D731" s="11" t="s">
        <v>12</v>
      </c>
      <c r="E731" s="12">
        <v>36</v>
      </c>
      <c r="F731" s="11" t="s">
        <v>13</v>
      </c>
      <c r="G731" s="12">
        <v>2</v>
      </c>
      <c r="H731" s="9">
        <v>25</v>
      </c>
      <c r="I731" s="9">
        <f>sales24[[#This Row],[Quantity]]*sales24[[#This Row],[Price per Unit]]</f>
        <v>50</v>
      </c>
      <c r="J731" s="9">
        <f>sales24[[#This Row],[Total_Sales]]*$U$4</f>
        <v>0.75</v>
      </c>
      <c r="K731" s="9" t="str">
        <f>IF(sales24[[#This Row],[Age]]&gt;30,"young","adult")</f>
        <v>young</v>
      </c>
      <c r="L731" s="9" t="str" cm="1">
        <f t="array" ref="L731">_xlfn.IFS(sales24[[#This Row],[Age]]&lt;30,"young",sales24[[#This Row],[Age]]&gt;=50,"senior",sales24[[#This Row],[Age]]&gt;=30,"adult")</f>
        <v>adult</v>
      </c>
      <c r="M731" s="12" cm="1">
        <f t="array" ref="M731">_xlfn.IFS(sales24[[#This Row],[Product Category]]="Beauty",1,sales24[[#This Row],[Product Category]]="Clothing",2,sales24[[#This Row],[Product Category]]="Electronics",3)</f>
        <v>2</v>
      </c>
    </row>
    <row r="732" spans="1:13" x14ac:dyDescent="0.35">
      <c r="A732">
        <v>731</v>
      </c>
      <c r="B732" s="10">
        <v>45056</v>
      </c>
      <c r="C732" s="8" t="s">
        <v>743</v>
      </c>
      <c r="D732" s="11" t="s">
        <v>9</v>
      </c>
      <c r="E732" s="12">
        <v>54</v>
      </c>
      <c r="F732" s="11" t="s">
        <v>13</v>
      </c>
      <c r="G732" s="12">
        <v>4</v>
      </c>
      <c r="H732" s="9">
        <v>500</v>
      </c>
      <c r="I732" s="9">
        <f>sales24[[#This Row],[Quantity]]*sales24[[#This Row],[Price per Unit]]</f>
        <v>2000</v>
      </c>
      <c r="J732" s="9">
        <f>sales24[[#This Row],[Total_Sales]]*$U$4</f>
        <v>30</v>
      </c>
      <c r="K732" s="9" t="str">
        <f>IF(sales24[[#This Row],[Age]]&gt;30,"young","adult")</f>
        <v>young</v>
      </c>
      <c r="L732" s="9" t="str" cm="1">
        <f t="array" ref="L732">_xlfn.IFS(sales24[[#This Row],[Age]]&lt;30,"young",sales24[[#This Row],[Age]]&gt;=50,"senior",sales24[[#This Row],[Age]]&gt;=30,"adult")</f>
        <v>senior</v>
      </c>
      <c r="M732" s="12" cm="1">
        <f t="array" ref="M732">_xlfn.IFS(sales24[[#This Row],[Product Category]]="Beauty",1,sales24[[#This Row],[Product Category]]="Clothing",2,sales24[[#This Row],[Product Category]]="Electronics",3)</f>
        <v>2</v>
      </c>
    </row>
    <row r="733" spans="1:13" x14ac:dyDescent="0.35">
      <c r="A733">
        <v>732</v>
      </c>
      <c r="B733" s="10">
        <v>44968</v>
      </c>
      <c r="C733" s="8" t="s">
        <v>744</v>
      </c>
      <c r="D733" s="11" t="s">
        <v>9</v>
      </c>
      <c r="E733" s="12">
        <v>61</v>
      </c>
      <c r="F733" s="11" t="s">
        <v>15</v>
      </c>
      <c r="G733" s="12">
        <v>2</v>
      </c>
      <c r="H733" s="9">
        <v>500</v>
      </c>
      <c r="I733" s="9">
        <f>sales24[[#This Row],[Quantity]]*sales24[[#This Row],[Price per Unit]]</f>
        <v>1000</v>
      </c>
      <c r="J733" s="9">
        <f>sales24[[#This Row],[Total_Sales]]*$U$4</f>
        <v>15</v>
      </c>
      <c r="K733" s="9" t="str">
        <f>IF(sales24[[#This Row],[Age]]&gt;30,"young","adult")</f>
        <v>young</v>
      </c>
      <c r="L733" s="9" t="str" cm="1">
        <f t="array" ref="L733">_xlfn.IFS(sales24[[#This Row],[Age]]&lt;30,"young",sales24[[#This Row],[Age]]&gt;=50,"senior",sales24[[#This Row],[Age]]&gt;=30,"adult")</f>
        <v>senior</v>
      </c>
      <c r="M733" s="12" cm="1">
        <f t="array" ref="M733">_xlfn.IFS(sales24[[#This Row],[Product Category]]="Beauty",1,sales24[[#This Row],[Product Category]]="Clothing",2,sales24[[#This Row],[Product Category]]="Electronics",3)</f>
        <v>3</v>
      </c>
    </row>
    <row r="734" spans="1:13" x14ac:dyDescent="0.35">
      <c r="A734">
        <v>733</v>
      </c>
      <c r="B734" s="10">
        <v>45167</v>
      </c>
      <c r="C734" s="8" t="s">
        <v>745</v>
      </c>
      <c r="D734" s="11" t="s">
        <v>9</v>
      </c>
      <c r="E734" s="12">
        <v>34</v>
      </c>
      <c r="F734" s="11" t="s">
        <v>10</v>
      </c>
      <c r="G734" s="12">
        <v>1</v>
      </c>
      <c r="H734" s="9">
        <v>30</v>
      </c>
      <c r="I734" s="9">
        <f>sales24[[#This Row],[Quantity]]*sales24[[#This Row],[Price per Unit]]</f>
        <v>30</v>
      </c>
      <c r="J734" s="9">
        <f>sales24[[#This Row],[Total_Sales]]*$U$4</f>
        <v>0.44999999999999996</v>
      </c>
      <c r="K734" s="9" t="str">
        <f>IF(sales24[[#This Row],[Age]]&gt;30,"young","adult")</f>
        <v>young</v>
      </c>
      <c r="L734" s="9" t="str" cm="1">
        <f t="array" ref="L734">_xlfn.IFS(sales24[[#This Row],[Age]]&lt;30,"young",sales24[[#This Row],[Age]]&gt;=50,"senior",sales24[[#This Row],[Age]]&gt;=30,"adult")</f>
        <v>adult</v>
      </c>
      <c r="M734" s="12" cm="1">
        <f t="array" ref="M734">_xlfn.IFS(sales24[[#This Row],[Product Category]]="Beauty",1,sales24[[#This Row],[Product Category]]="Clothing",2,sales24[[#This Row],[Product Category]]="Electronics",3)</f>
        <v>1</v>
      </c>
    </row>
    <row r="735" spans="1:13" x14ac:dyDescent="0.35">
      <c r="A735">
        <v>734</v>
      </c>
      <c r="B735" s="10">
        <v>44936</v>
      </c>
      <c r="C735" s="8" t="s">
        <v>746</v>
      </c>
      <c r="D735" s="11" t="s">
        <v>12</v>
      </c>
      <c r="E735" s="12">
        <v>27</v>
      </c>
      <c r="F735" s="11" t="s">
        <v>13</v>
      </c>
      <c r="G735" s="12">
        <v>1</v>
      </c>
      <c r="H735" s="9">
        <v>30</v>
      </c>
      <c r="I735" s="9">
        <f>sales24[[#This Row],[Quantity]]*sales24[[#This Row],[Price per Unit]]</f>
        <v>30</v>
      </c>
      <c r="J735" s="9">
        <f>sales24[[#This Row],[Total_Sales]]*$U$4</f>
        <v>0.44999999999999996</v>
      </c>
      <c r="K735" s="9" t="str">
        <f>IF(sales24[[#This Row],[Age]]&gt;30,"young","adult")</f>
        <v>adult</v>
      </c>
      <c r="L735" s="9" t="str" cm="1">
        <f t="array" ref="L735">_xlfn.IFS(sales24[[#This Row],[Age]]&lt;30,"young",sales24[[#This Row],[Age]]&gt;=50,"senior",sales24[[#This Row],[Age]]&gt;=30,"adult")</f>
        <v>young</v>
      </c>
      <c r="M735" s="12" cm="1">
        <f t="array" ref="M735">_xlfn.IFS(sales24[[#This Row],[Product Category]]="Beauty",1,sales24[[#This Row],[Product Category]]="Clothing",2,sales24[[#This Row],[Product Category]]="Electronics",3)</f>
        <v>2</v>
      </c>
    </row>
    <row r="736" spans="1:13" x14ac:dyDescent="0.35">
      <c r="A736">
        <v>735</v>
      </c>
      <c r="B736" s="10">
        <v>45203</v>
      </c>
      <c r="C736" s="8" t="s">
        <v>747</v>
      </c>
      <c r="D736" s="11" t="s">
        <v>12</v>
      </c>
      <c r="E736" s="12">
        <v>64</v>
      </c>
      <c r="F736" s="11" t="s">
        <v>13</v>
      </c>
      <c r="G736" s="12">
        <v>4</v>
      </c>
      <c r="H736" s="9">
        <v>500</v>
      </c>
      <c r="I736" s="9">
        <f>sales24[[#This Row],[Quantity]]*sales24[[#This Row],[Price per Unit]]</f>
        <v>2000</v>
      </c>
      <c r="J736" s="9">
        <f>sales24[[#This Row],[Total_Sales]]*$U$4</f>
        <v>30</v>
      </c>
      <c r="K736" s="9" t="str">
        <f>IF(sales24[[#This Row],[Age]]&gt;30,"young","adult")</f>
        <v>young</v>
      </c>
      <c r="L736" s="9" t="str" cm="1">
        <f t="array" ref="L736">_xlfn.IFS(sales24[[#This Row],[Age]]&lt;30,"young",sales24[[#This Row],[Age]]&gt;=50,"senior",sales24[[#This Row],[Age]]&gt;=30,"adult")</f>
        <v>senior</v>
      </c>
      <c r="M736" s="12" cm="1">
        <f t="array" ref="M736">_xlfn.IFS(sales24[[#This Row],[Product Category]]="Beauty",1,sales24[[#This Row],[Product Category]]="Clothing",2,sales24[[#This Row],[Product Category]]="Electronics",3)</f>
        <v>2</v>
      </c>
    </row>
    <row r="737" spans="1:13" x14ac:dyDescent="0.35">
      <c r="A737">
        <v>736</v>
      </c>
      <c r="B737" s="10">
        <v>44953</v>
      </c>
      <c r="C737" s="8" t="s">
        <v>748</v>
      </c>
      <c r="D737" s="11" t="s">
        <v>9</v>
      </c>
      <c r="E737" s="12">
        <v>29</v>
      </c>
      <c r="F737" s="11" t="s">
        <v>13</v>
      </c>
      <c r="G737" s="12">
        <v>4</v>
      </c>
      <c r="H737" s="9">
        <v>25</v>
      </c>
      <c r="I737" s="9">
        <f>sales24[[#This Row],[Quantity]]*sales24[[#This Row],[Price per Unit]]</f>
        <v>100</v>
      </c>
      <c r="J737" s="9">
        <f>sales24[[#This Row],[Total_Sales]]*$U$4</f>
        <v>1.5</v>
      </c>
      <c r="K737" s="9" t="str">
        <f>IF(sales24[[#This Row],[Age]]&gt;30,"young","adult")</f>
        <v>adult</v>
      </c>
      <c r="L737" s="9" t="str" cm="1">
        <f t="array" ref="L737">_xlfn.IFS(sales24[[#This Row],[Age]]&lt;30,"young",sales24[[#This Row],[Age]]&gt;=50,"senior",sales24[[#This Row],[Age]]&gt;=30,"adult")</f>
        <v>young</v>
      </c>
      <c r="M737" s="12" cm="1">
        <f t="array" ref="M737">_xlfn.IFS(sales24[[#This Row],[Product Category]]="Beauty",1,sales24[[#This Row],[Product Category]]="Clothing",2,sales24[[#This Row],[Product Category]]="Electronics",3)</f>
        <v>2</v>
      </c>
    </row>
    <row r="738" spans="1:13" x14ac:dyDescent="0.35">
      <c r="A738">
        <v>737</v>
      </c>
      <c r="B738" s="10">
        <v>45106</v>
      </c>
      <c r="C738" s="8" t="s">
        <v>749</v>
      </c>
      <c r="D738" s="11" t="s">
        <v>12</v>
      </c>
      <c r="E738" s="12">
        <v>33</v>
      </c>
      <c r="F738" s="11" t="s">
        <v>13</v>
      </c>
      <c r="G738" s="12">
        <v>1</v>
      </c>
      <c r="H738" s="9">
        <v>50</v>
      </c>
      <c r="I738" s="9">
        <f>sales24[[#This Row],[Quantity]]*sales24[[#This Row],[Price per Unit]]</f>
        <v>50</v>
      </c>
      <c r="J738" s="9">
        <f>sales24[[#This Row],[Total_Sales]]*$U$4</f>
        <v>0.75</v>
      </c>
      <c r="K738" s="9" t="str">
        <f>IF(sales24[[#This Row],[Age]]&gt;30,"young","adult")</f>
        <v>young</v>
      </c>
      <c r="L738" s="9" t="str" cm="1">
        <f t="array" ref="L738">_xlfn.IFS(sales24[[#This Row],[Age]]&lt;30,"young",sales24[[#This Row],[Age]]&gt;=50,"senior",sales24[[#This Row],[Age]]&gt;=30,"adult")</f>
        <v>adult</v>
      </c>
      <c r="M738" s="12" cm="1">
        <f t="array" ref="M738">_xlfn.IFS(sales24[[#This Row],[Product Category]]="Beauty",1,sales24[[#This Row],[Product Category]]="Clothing",2,sales24[[#This Row],[Product Category]]="Electronics",3)</f>
        <v>2</v>
      </c>
    </row>
    <row r="739" spans="1:13" x14ac:dyDescent="0.35">
      <c r="A739">
        <v>738</v>
      </c>
      <c r="B739" s="10">
        <v>45041</v>
      </c>
      <c r="C739" s="8" t="s">
        <v>750</v>
      </c>
      <c r="D739" s="11" t="s">
        <v>9</v>
      </c>
      <c r="E739" s="12">
        <v>41</v>
      </c>
      <c r="F739" s="11" t="s">
        <v>13</v>
      </c>
      <c r="G739" s="12">
        <v>2</v>
      </c>
      <c r="H739" s="9">
        <v>50</v>
      </c>
      <c r="I739" s="9">
        <f>sales24[[#This Row],[Quantity]]*sales24[[#This Row],[Price per Unit]]</f>
        <v>100</v>
      </c>
      <c r="J739" s="9">
        <f>sales24[[#This Row],[Total_Sales]]*$U$4</f>
        <v>1.5</v>
      </c>
      <c r="K739" s="9" t="str">
        <f>IF(sales24[[#This Row],[Age]]&gt;30,"young","adult")</f>
        <v>young</v>
      </c>
      <c r="L739" s="9" t="str" cm="1">
        <f t="array" ref="L739">_xlfn.IFS(sales24[[#This Row],[Age]]&lt;30,"young",sales24[[#This Row],[Age]]&gt;=50,"senior",sales24[[#This Row],[Age]]&gt;=30,"adult")</f>
        <v>adult</v>
      </c>
      <c r="M739" s="12" cm="1">
        <f t="array" ref="M739">_xlfn.IFS(sales24[[#This Row],[Product Category]]="Beauty",1,sales24[[#This Row],[Product Category]]="Clothing",2,sales24[[#This Row],[Product Category]]="Electronics",3)</f>
        <v>2</v>
      </c>
    </row>
    <row r="740" spans="1:13" x14ac:dyDescent="0.35">
      <c r="A740">
        <v>739</v>
      </c>
      <c r="B740" s="10">
        <v>45259</v>
      </c>
      <c r="C740" s="8" t="s">
        <v>751</v>
      </c>
      <c r="D740" s="11" t="s">
        <v>9</v>
      </c>
      <c r="E740" s="12">
        <v>36</v>
      </c>
      <c r="F740" s="11" t="s">
        <v>10</v>
      </c>
      <c r="G740" s="12">
        <v>1</v>
      </c>
      <c r="H740" s="9">
        <v>25</v>
      </c>
      <c r="I740" s="9">
        <f>sales24[[#This Row],[Quantity]]*sales24[[#This Row],[Price per Unit]]</f>
        <v>25</v>
      </c>
      <c r="J740" s="9">
        <f>sales24[[#This Row],[Total_Sales]]*$U$4</f>
        <v>0.375</v>
      </c>
      <c r="K740" s="9" t="str">
        <f>IF(sales24[[#This Row],[Age]]&gt;30,"young","adult")</f>
        <v>young</v>
      </c>
      <c r="L740" s="9" t="str" cm="1">
        <f t="array" ref="L740">_xlfn.IFS(sales24[[#This Row],[Age]]&lt;30,"young",sales24[[#This Row],[Age]]&gt;=50,"senior",sales24[[#This Row],[Age]]&gt;=30,"adult")</f>
        <v>adult</v>
      </c>
      <c r="M740" s="12" cm="1">
        <f t="array" ref="M740">_xlfn.IFS(sales24[[#This Row],[Product Category]]="Beauty",1,sales24[[#This Row],[Product Category]]="Clothing",2,sales24[[#This Row],[Product Category]]="Electronics",3)</f>
        <v>1</v>
      </c>
    </row>
    <row r="741" spans="1:13" x14ac:dyDescent="0.35">
      <c r="A741">
        <v>740</v>
      </c>
      <c r="B741" s="10">
        <v>44962</v>
      </c>
      <c r="C741" s="8" t="s">
        <v>752</v>
      </c>
      <c r="D741" s="11" t="s">
        <v>12</v>
      </c>
      <c r="E741" s="12">
        <v>25</v>
      </c>
      <c r="F741" s="11" t="s">
        <v>10</v>
      </c>
      <c r="G741" s="12">
        <v>4</v>
      </c>
      <c r="H741" s="9">
        <v>50</v>
      </c>
      <c r="I741" s="9">
        <f>sales24[[#This Row],[Quantity]]*sales24[[#This Row],[Price per Unit]]</f>
        <v>200</v>
      </c>
      <c r="J741" s="9">
        <f>sales24[[#This Row],[Total_Sales]]*$U$4</f>
        <v>3</v>
      </c>
      <c r="K741" s="9" t="str">
        <f>IF(sales24[[#This Row],[Age]]&gt;30,"young","adult")</f>
        <v>adult</v>
      </c>
      <c r="L741" s="9" t="str" cm="1">
        <f t="array" ref="L741">_xlfn.IFS(sales24[[#This Row],[Age]]&lt;30,"young",sales24[[#This Row],[Age]]&gt;=50,"senior",sales24[[#This Row],[Age]]&gt;=30,"adult")</f>
        <v>young</v>
      </c>
      <c r="M741" s="12" cm="1">
        <f t="array" ref="M741">_xlfn.IFS(sales24[[#This Row],[Product Category]]="Beauty",1,sales24[[#This Row],[Product Category]]="Clothing",2,sales24[[#This Row],[Product Category]]="Electronics",3)</f>
        <v>1</v>
      </c>
    </row>
    <row r="742" spans="1:13" x14ac:dyDescent="0.35">
      <c r="A742">
        <v>741</v>
      </c>
      <c r="B742" s="10">
        <v>45260</v>
      </c>
      <c r="C742" s="8" t="s">
        <v>753</v>
      </c>
      <c r="D742" s="11" t="s">
        <v>9</v>
      </c>
      <c r="E742" s="12">
        <v>48</v>
      </c>
      <c r="F742" s="11" t="s">
        <v>13</v>
      </c>
      <c r="G742" s="12">
        <v>1</v>
      </c>
      <c r="H742" s="9">
        <v>300</v>
      </c>
      <c r="I742" s="9">
        <f>sales24[[#This Row],[Quantity]]*sales24[[#This Row],[Price per Unit]]</f>
        <v>300</v>
      </c>
      <c r="J742" s="9">
        <f>sales24[[#This Row],[Total_Sales]]*$U$4</f>
        <v>4.5</v>
      </c>
      <c r="K742" s="9" t="str">
        <f>IF(sales24[[#This Row],[Age]]&gt;30,"young","adult")</f>
        <v>young</v>
      </c>
      <c r="L742" s="9" t="str" cm="1">
        <f t="array" ref="L742">_xlfn.IFS(sales24[[#This Row],[Age]]&lt;30,"young",sales24[[#This Row],[Age]]&gt;=50,"senior",sales24[[#This Row],[Age]]&gt;=30,"adult")</f>
        <v>adult</v>
      </c>
      <c r="M742" s="12" cm="1">
        <f t="array" ref="M742">_xlfn.IFS(sales24[[#This Row],[Product Category]]="Beauty",1,sales24[[#This Row],[Product Category]]="Clothing",2,sales24[[#This Row],[Product Category]]="Electronics",3)</f>
        <v>2</v>
      </c>
    </row>
    <row r="743" spans="1:13" x14ac:dyDescent="0.35">
      <c r="A743">
        <v>742</v>
      </c>
      <c r="B743" s="10">
        <v>44947</v>
      </c>
      <c r="C743" s="8" t="s">
        <v>754</v>
      </c>
      <c r="D743" s="11" t="s">
        <v>12</v>
      </c>
      <c r="E743" s="12">
        <v>38</v>
      </c>
      <c r="F743" s="11" t="s">
        <v>15</v>
      </c>
      <c r="G743" s="12">
        <v>4</v>
      </c>
      <c r="H743" s="9">
        <v>500</v>
      </c>
      <c r="I743" s="9">
        <f>sales24[[#This Row],[Quantity]]*sales24[[#This Row],[Price per Unit]]</f>
        <v>2000</v>
      </c>
      <c r="J743" s="9">
        <f>sales24[[#This Row],[Total_Sales]]*$U$4</f>
        <v>30</v>
      </c>
      <c r="K743" s="9" t="str">
        <f>IF(sales24[[#This Row],[Age]]&gt;30,"young","adult")</f>
        <v>young</v>
      </c>
      <c r="L743" s="9" t="str" cm="1">
        <f t="array" ref="L743">_xlfn.IFS(sales24[[#This Row],[Age]]&lt;30,"young",sales24[[#This Row],[Age]]&gt;=50,"senior",sales24[[#This Row],[Age]]&gt;=30,"adult")</f>
        <v>adult</v>
      </c>
      <c r="M743" s="12" cm="1">
        <f t="array" ref="M743">_xlfn.IFS(sales24[[#This Row],[Product Category]]="Beauty",1,sales24[[#This Row],[Product Category]]="Clothing",2,sales24[[#This Row],[Product Category]]="Electronics",3)</f>
        <v>3</v>
      </c>
    </row>
    <row r="744" spans="1:13" x14ac:dyDescent="0.35">
      <c r="A744">
        <v>743</v>
      </c>
      <c r="B744" s="10">
        <v>44942</v>
      </c>
      <c r="C744" s="8" t="s">
        <v>755</v>
      </c>
      <c r="D744" s="11" t="s">
        <v>12</v>
      </c>
      <c r="E744" s="12">
        <v>34</v>
      </c>
      <c r="F744" s="11" t="s">
        <v>10</v>
      </c>
      <c r="G744" s="12">
        <v>4</v>
      </c>
      <c r="H744" s="9">
        <v>500</v>
      </c>
      <c r="I744" s="9">
        <f>sales24[[#This Row],[Quantity]]*sales24[[#This Row],[Price per Unit]]</f>
        <v>2000</v>
      </c>
      <c r="J744" s="9">
        <f>sales24[[#This Row],[Total_Sales]]*$U$4</f>
        <v>30</v>
      </c>
      <c r="K744" s="9" t="str">
        <f>IF(sales24[[#This Row],[Age]]&gt;30,"young","adult")</f>
        <v>young</v>
      </c>
      <c r="L744" s="9" t="str" cm="1">
        <f t="array" ref="L744">_xlfn.IFS(sales24[[#This Row],[Age]]&lt;30,"young",sales24[[#This Row],[Age]]&gt;=50,"senior",sales24[[#This Row],[Age]]&gt;=30,"adult")</f>
        <v>adult</v>
      </c>
      <c r="M744" s="12" cm="1">
        <f t="array" ref="M744">_xlfn.IFS(sales24[[#This Row],[Product Category]]="Beauty",1,sales24[[#This Row],[Product Category]]="Clothing",2,sales24[[#This Row],[Product Category]]="Electronics",3)</f>
        <v>1</v>
      </c>
    </row>
    <row r="745" spans="1:13" x14ac:dyDescent="0.35">
      <c r="A745">
        <v>744</v>
      </c>
      <c r="B745" s="10">
        <v>45053</v>
      </c>
      <c r="C745" s="8" t="s">
        <v>756</v>
      </c>
      <c r="D745" s="11" t="s">
        <v>9</v>
      </c>
      <c r="E745" s="12">
        <v>40</v>
      </c>
      <c r="F745" s="11" t="s">
        <v>15</v>
      </c>
      <c r="G745" s="12">
        <v>1</v>
      </c>
      <c r="H745" s="9">
        <v>25</v>
      </c>
      <c r="I745" s="9">
        <f>sales24[[#This Row],[Quantity]]*sales24[[#This Row],[Price per Unit]]</f>
        <v>25</v>
      </c>
      <c r="J745" s="9">
        <f>sales24[[#This Row],[Total_Sales]]*$U$4</f>
        <v>0.375</v>
      </c>
      <c r="K745" s="9" t="str">
        <f>IF(sales24[[#This Row],[Age]]&gt;30,"young","adult")</f>
        <v>young</v>
      </c>
      <c r="L745" s="9" t="str" cm="1">
        <f t="array" ref="L745">_xlfn.IFS(sales24[[#This Row],[Age]]&lt;30,"young",sales24[[#This Row],[Age]]&gt;=50,"senior",sales24[[#This Row],[Age]]&gt;=30,"adult")</f>
        <v>adult</v>
      </c>
      <c r="M745" s="12" cm="1">
        <f t="array" ref="M745">_xlfn.IFS(sales24[[#This Row],[Product Category]]="Beauty",1,sales24[[#This Row],[Product Category]]="Clothing",2,sales24[[#This Row],[Product Category]]="Electronics",3)</f>
        <v>3</v>
      </c>
    </row>
    <row r="746" spans="1:13" x14ac:dyDescent="0.35">
      <c r="A746">
        <v>745</v>
      </c>
      <c r="B746" s="10">
        <v>45029</v>
      </c>
      <c r="C746" s="8" t="s">
        <v>757</v>
      </c>
      <c r="D746" s="11" t="s">
        <v>9</v>
      </c>
      <c r="E746" s="12">
        <v>54</v>
      </c>
      <c r="F746" s="11" t="s">
        <v>10</v>
      </c>
      <c r="G746" s="12">
        <v>2</v>
      </c>
      <c r="H746" s="9">
        <v>50</v>
      </c>
      <c r="I746" s="9">
        <f>sales24[[#This Row],[Quantity]]*sales24[[#This Row],[Price per Unit]]</f>
        <v>100</v>
      </c>
      <c r="J746" s="9">
        <f>sales24[[#This Row],[Total_Sales]]*$U$4</f>
        <v>1.5</v>
      </c>
      <c r="K746" s="9" t="str">
        <f>IF(sales24[[#This Row],[Age]]&gt;30,"young","adult")</f>
        <v>young</v>
      </c>
      <c r="L746" s="9" t="str" cm="1">
        <f t="array" ref="L746">_xlfn.IFS(sales24[[#This Row],[Age]]&lt;30,"young",sales24[[#This Row],[Age]]&gt;=50,"senior",sales24[[#This Row],[Age]]&gt;=30,"adult")</f>
        <v>senior</v>
      </c>
      <c r="M746" s="12" cm="1">
        <f t="array" ref="M746">_xlfn.IFS(sales24[[#This Row],[Product Category]]="Beauty",1,sales24[[#This Row],[Product Category]]="Clothing",2,sales24[[#This Row],[Product Category]]="Electronics",3)</f>
        <v>1</v>
      </c>
    </row>
    <row r="747" spans="1:13" x14ac:dyDescent="0.35">
      <c r="A747">
        <v>746</v>
      </c>
      <c r="B747" s="10">
        <v>44937</v>
      </c>
      <c r="C747" s="8" t="s">
        <v>758</v>
      </c>
      <c r="D747" s="11" t="s">
        <v>12</v>
      </c>
      <c r="E747" s="12">
        <v>33</v>
      </c>
      <c r="F747" s="11" t="s">
        <v>13</v>
      </c>
      <c r="G747" s="12">
        <v>3</v>
      </c>
      <c r="H747" s="9">
        <v>30</v>
      </c>
      <c r="I747" s="9">
        <f>sales24[[#This Row],[Quantity]]*sales24[[#This Row],[Price per Unit]]</f>
        <v>90</v>
      </c>
      <c r="J747" s="9">
        <f>sales24[[#This Row],[Total_Sales]]*$U$4</f>
        <v>1.3499999999999999</v>
      </c>
      <c r="K747" s="9" t="str">
        <f>IF(sales24[[#This Row],[Age]]&gt;30,"young","adult")</f>
        <v>young</v>
      </c>
      <c r="L747" s="9" t="str" cm="1">
        <f t="array" ref="L747">_xlfn.IFS(sales24[[#This Row],[Age]]&lt;30,"young",sales24[[#This Row],[Age]]&gt;=50,"senior",sales24[[#This Row],[Age]]&gt;=30,"adult")</f>
        <v>adult</v>
      </c>
      <c r="M747" s="12" cm="1">
        <f t="array" ref="M747">_xlfn.IFS(sales24[[#This Row],[Product Category]]="Beauty",1,sales24[[#This Row],[Product Category]]="Clothing",2,sales24[[#This Row],[Product Category]]="Electronics",3)</f>
        <v>2</v>
      </c>
    </row>
    <row r="748" spans="1:13" x14ac:dyDescent="0.35">
      <c r="A748">
        <v>747</v>
      </c>
      <c r="B748" s="10">
        <v>45245</v>
      </c>
      <c r="C748" s="8" t="s">
        <v>759</v>
      </c>
      <c r="D748" s="11" t="s">
        <v>9</v>
      </c>
      <c r="E748" s="12">
        <v>23</v>
      </c>
      <c r="F748" s="11" t="s">
        <v>10</v>
      </c>
      <c r="G748" s="12">
        <v>1</v>
      </c>
      <c r="H748" s="9">
        <v>30</v>
      </c>
      <c r="I748" s="9">
        <f>sales24[[#This Row],[Quantity]]*sales24[[#This Row],[Price per Unit]]</f>
        <v>30</v>
      </c>
      <c r="J748" s="9">
        <f>sales24[[#This Row],[Total_Sales]]*$U$4</f>
        <v>0.44999999999999996</v>
      </c>
      <c r="K748" s="9" t="str">
        <f>IF(sales24[[#This Row],[Age]]&gt;30,"young","adult")</f>
        <v>adult</v>
      </c>
      <c r="L748" s="9" t="str" cm="1">
        <f t="array" ref="L748">_xlfn.IFS(sales24[[#This Row],[Age]]&lt;30,"young",sales24[[#This Row],[Age]]&gt;=50,"senior",sales24[[#This Row],[Age]]&gt;=30,"adult")</f>
        <v>young</v>
      </c>
      <c r="M748" s="12" cm="1">
        <f t="array" ref="M748">_xlfn.IFS(sales24[[#This Row],[Product Category]]="Beauty",1,sales24[[#This Row],[Product Category]]="Clothing",2,sales24[[#This Row],[Product Category]]="Electronics",3)</f>
        <v>1</v>
      </c>
    </row>
    <row r="749" spans="1:13" x14ac:dyDescent="0.35">
      <c r="A749">
        <v>748</v>
      </c>
      <c r="B749" s="10">
        <v>45005</v>
      </c>
      <c r="C749" s="8" t="s">
        <v>760</v>
      </c>
      <c r="D749" s="11" t="s">
        <v>9</v>
      </c>
      <c r="E749" s="12">
        <v>25</v>
      </c>
      <c r="F749" s="11" t="s">
        <v>13</v>
      </c>
      <c r="G749" s="12">
        <v>3</v>
      </c>
      <c r="H749" s="9">
        <v>50</v>
      </c>
      <c r="I749" s="9">
        <f>sales24[[#This Row],[Quantity]]*sales24[[#This Row],[Price per Unit]]</f>
        <v>150</v>
      </c>
      <c r="J749" s="9">
        <f>sales24[[#This Row],[Total_Sales]]*$U$4</f>
        <v>2.25</v>
      </c>
      <c r="K749" s="9" t="str">
        <f>IF(sales24[[#This Row],[Age]]&gt;30,"young","adult")</f>
        <v>adult</v>
      </c>
      <c r="L749" s="9" t="str" cm="1">
        <f t="array" ref="L749">_xlfn.IFS(sales24[[#This Row],[Age]]&lt;30,"young",sales24[[#This Row],[Age]]&gt;=50,"senior",sales24[[#This Row],[Age]]&gt;=30,"adult")</f>
        <v>young</v>
      </c>
      <c r="M749" s="12" cm="1">
        <f t="array" ref="M749">_xlfn.IFS(sales24[[#This Row],[Product Category]]="Beauty",1,sales24[[#This Row],[Product Category]]="Clothing",2,sales24[[#This Row],[Product Category]]="Electronics",3)</f>
        <v>2</v>
      </c>
    </row>
    <row r="750" spans="1:13" x14ac:dyDescent="0.35">
      <c r="A750">
        <v>749</v>
      </c>
      <c r="B750" s="10">
        <v>45049</v>
      </c>
      <c r="C750" s="8" t="s">
        <v>761</v>
      </c>
      <c r="D750" s="11" t="s">
        <v>9</v>
      </c>
      <c r="E750" s="12">
        <v>42</v>
      </c>
      <c r="F750" s="11" t="s">
        <v>10</v>
      </c>
      <c r="G750" s="12">
        <v>1</v>
      </c>
      <c r="H750" s="9">
        <v>30</v>
      </c>
      <c r="I750" s="9">
        <f>sales24[[#This Row],[Quantity]]*sales24[[#This Row],[Price per Unit]]</f>
        <v>30</v>
      </c>
      <c r="J750" s="9">
        <f>sales24[[#This Row],[Total_Sales]]*$U$4</f>
        <v>0.44999999999999996</v>
      </c>
      <c r="K750" s="9" t="str">
        <f>IF(sales24[[#This Row],[Age]]&gt;30,"young","adult")</f>
        <v>young</v>
      </c>
      <c r="L750" s="9" t="str" cm="1">
        <f t="array" ref="L750">_xlfn.IFS(sales24[[#This Row],[Age]]&lt;30,"young",sales24[[#This Row],[Age]]&gt;=50,"senior",sales24[[#This Row],[Age]]&gt;=30,"adult")</f>
        <v>adult</v>
      </c>
      <c r="M750" s="12" cm="1">
        <f t="array" ref="M750">_xlfn.IFS(sales24[[#This Row],[Product Category]]="Beauty",1,sales24[[#This Row],[Product Category]]="Clothing",2,sales24[[#This Row],[Product Category]]="Electronics",3)</f>
        <v>1</v>
      </c>
    </row>
    <row r="751" spans="1:13" x14ac:dyDescent="0.35">
      <c r="A751">
        <v>750</v>
      </c>
      <c r="B751" s="10">
        <v>44991</v>
      </c>
      <c r="C751" s="8" t="s">
        <v>762</v>
      </c>
      <c r="D751" s="11" t="s">
        <v>12</v>
      </c>
      <c r="E751" s="12">
        <v>35</v>
      </c>
      <c r="F751" s="11" t="s">
        <v>13</v>
      </c>
      <c r="G751" s="12">
        <v>3</v>
      </c>
      <c r="H751" s="9">
        <v>25</v>
      </c>
      <c r="I751" s="9">
        <f>sales24[[#This Row],[Quantity]]*sales24[[#This Row],[Price per Unit]]</f>
        <v>75</v>
      </c>
      <c r="J751" s="9">
        <f>sales24[[#This Row],[Total_Sales]]*$U$4</f>
        <v>1.125</v>
      </c>
      <c r="K751" s="9" t="str">
        <f>IF(sales24[[#This Row],[Age]]&gt;30,"young","adult")</f>
        <v>young</v>
      </c>
      <c r="L751" s="9" t="str" cm="1">
        <f t="array" ref="L751">_xlfn.IFS(sales24[[#This Row],[Age]]&lt;30,"young",sales24[[#This Row],[Age]]&gt;=50,"senior",sales24[[#This Row],[Age]]&gt;=30,"adult")</f>
        <v>adult</v>
      </c>
      <c r="M751" s="12" cm="1">
        <f t="array" ref="M751">_xlfn.IFS(sales24[[#This Row],[Product Category]]="Beauty",1,sales24[[#This Row],[Product Category]]="Clothing",2,sales24[[#This Row],[Product Category]]="Electronics",3)</f>
        <v>2</v>
      </c>
    </row>
    <row r="752" spans="1:13" x14ac:dyDescent="0.35">
      <c r="A752">
        <v>751</v>
      </c>
      <c r="B752" s="10">
        <v>45169</v>
      </c>
      <c r="C752" s="8" t="s">
        <v>763</v>
      </c>
      <c r="D752" s="11" t="s">
        <v>12</v>
      </c>
      <c r="E752" s="12">
        <v>42</v>
      </c>
      <c r="F752" s="11" t="s">
        <v>13</v>
      </c>
      <c r="G752" s="12">
        <v>2</v>
      </c>
      <c r="H752" s="9">
        <v>25</v>
      </c>
      <c r="I752" s="9">
        <f>sales24[[#This Row],[Quantity]]*sales24[[#This Row],[Price per Unit]]</f>
        <v>50</v>
      </c>
      <c r="J752" s="9">
        <f>sales24[[#This Row],[Total_Sales]]*$U$4</f>
        <v>0.75</v>
      </c>
      <c r="K752" s="9" t="str">
        <f>IF(sales24[[#This Row],[Age]]&gt;30,"young","adult")</f>
        <v>young</v>
      </c>
      <c r="L752" s="9" t="str" cm="1">
        <f t="array" ref="L752">_xlfn.IFS(sales24[[#This Row],[Age]]&lt;30,"young",sales24[[#This Row],[Age]]&gt;=50,"senior",sales24[[#This Row],[Age]]&gt;=30,"adult")</f>
        <v>adult</v>
      </c>
      <c r="M752" s="12" cm="1">
        <f t="array" ref="M752">_xlfn.IFS(sales24[[#This Row],[Product Category]]="Beauty",1,sales24[[#This Row],[Product Category]]="Clothing",2,sales24[[#This Row],[Product Category]]="Electronics",3)</f>
        <v>2</v>
      </c>
    </row>
    <row r="753" spans="1:13" x14ac:dyDescent="0.35">
      <c r="A753">
        <v>752</v>
      </c>
      <c r="B753" s="10">
        <v>45269</v>
      </c>
      <c r="C753" s="8" t="s">
        <v>764</v>
      </c>
      <c r="D753" s="11" t="s">
        <v>9</v>
      </c>
      <c r="E753" s="12">
        <v>29</v>
      </c>
      <c r="F753" s="11" t="s">
        <v>13</v>
      </c>
      <c r="G753" s="12">
        <v>2</v>
      </c>
      <c r="H753" s="9">
        <v>50</v>
      </c>
      <c r="I753" s="9">
        <f>sales24[[#This Row],[Quantity]]*sales24[[#This Row],[Price per Unit]]</f>
        <v>100</v>
      </c>
      <c r="J753" s="9">
        <f>sales24[[#This Row],[Total_Sales]]*$U$4</f>
        <v>1.5</v>
      </c>
      <c r="K753" s="9" t="str">
        <f>IF(sales24[[#This Row],[Age]]&gt;30,"young","adult")</f>
        <v>adult</v>
      </c>
      <c r="L753" s="9" t="str" cm="1">
        <f t="array" ref="L753">_xlfn.IFS(sales24[[#This Row],[Age]]&lt;30,"young",sales24[[#This Row],[Age]]&gt;=50,"senior",sales24[[#This Row],[Age]]&gt;=30,"adult")</f>
        <v>young</v>
      </c>
      <c r="M753" s="12" cm="1">
        <f t="array" ref="M753">_xlfn.IFS(sales24[[#This Row],[Product Category]]="Beauty",1,sales24[[#This Row],[Product Category]]="Clothing",2,sales24[[#This Row],[Product Category]]="Electronics",3)</f>
        <v>2</v>
      </c>
    </row>
    <row r="754" spans="1:13" x14ac:dyDescent="0.35">
      <c r="A754">
        <v>753</v>
      </c>
      <c r="B754" s="10">
        <v>44985</v>
      </c>
      <c r="C754" s="8" t="s">
        <v>765</v>
      </c>
      <c r="D754" s="11" t="s">
        <v>12</v>
      </c>
      <c r="E754" s="12">
        <v>32</v>
      </c>
      <c r="F754" s="11" t="s">
        <v>13</v>
      </c>
      <c r="G754" s="12">
        <v>1</v>
      </c>
      <c r="H754" s="9">
        <v>30</v>
      </c>
      <c r="I754" s="9">
        <f>sales24[[#This Row],[Quantity]]*sales24[[#This Row],[Price per Unit]]</f>
        <v>30</v>
      </c>
      <c r="J754" s="9">
        <f>sales24[[#This Row],[Total_Sales]]*$U$4</f>
        <v>0.44999999999999996</v>
      </c>
      <c r="K754" s="9" t="str">
        <f>IF(sales24[[#This Row],[Age]]&gt;30,"young","adult")</f>
        <v>young</v>
      </c>
      <c r="L754" s="9" t="str" cm="1">
        <f t="array" ref="L754">_xlfn.IFS(sales24[[#This Row],[Age]]&lt;30,"young",sales24[[#This Row],[Age]]&gt;=50,"senior",sales24[[#This Row],[Age]]&gt;=30,"adult")</f>
        <v>adult</v>
      </c>
      <c r="M754" s="12" cm="1">
        <f t="array" ref="M754">_xlfn.IFS(sales24[[#This Row],[Product Category]]="Beauty",1,sales24[[#This Row],[Product Category]]="Clothing",2,sales24[[#This Row],[Product Category]]="Electronics",3)</f>
        <v>2</v>
      </c>
    </row>
    <row r="755" spans="1:13" x14ac:dyDescent="0.35">
      <c r="A755">
        <v>754</v>
      </c>
      <c r="B755" s="10">
        <v>45215</v>
      </c>
      <c r="C755" s="8" t="s">
        <v>766</v>
      </c>
      <c r="D755" s="11" t="s">
        <v>12</v>
      </c>
      <c r="E755" s="12">
        <v>43</v>
      </c>
      <c r="F755" s="11" t="s">
        <v>15</v>
      </c>
      <c r="G755" s="12">
        <v>4</v>
      </c>
      <c r="H755" s="9">
        <v>25</v>
      </c>
      <c r="I755" s="9">
        <f>sales24[[#This Row],[Quantity]]*sales24[[#This Row],[Price per Unit]]</f>
        <v>100</v>
      </c>
      <c r="J755" s="9">
        <f>sales24[[#This Row],[Total_Sales]]*$U$4</f>
        <v>1.5</v>
      </c>
      <c r="K755" s="9" t="str">
        <f>IF(sales24[[#This Row],[Age]]&gt;30,"young","adult")</f>
        <v>young</v>
      </c>
      <c r="L755" s="9" t="str" cm="1">
        <f t="array" ref="L755">_xlfn.IFS(sales24[[#This Row],[Age]]&lt;30,"young",sales24[[#This Row],[Age]]&gt;=50,"senior",sales24[[#This Row],[Age]]&gt;=30,"adult")</f>
        <v>adult</v>
      </c>
      <c r="M755" s="12" cm="1">
        <f t="array" ref="M755">_xlfn.IFS(sales24[[#This Row],[Product Category]]="Beauty",1,sales24[[#This Row],[Product Category]]="Clothing",2,sales24[[#This Row],[Product Category]]="Electronics",3)</f>
        <v>3</v>
      </c>
    </row>
    <row r="756" spans="1:13" x14ac:dyDescent="0.35">
      <c r="A756">
        <v>755</v>
      </c>
      <c r="B756" s="10">
        <v>45038</v>
      </c>
      <c r="C756" s="8" t="s">
        <v>767</v>
      </c>
      <c r="D756" s="11" t="s">
        <v>12</v>
      </c>
      <c r="E756" s="12">
        <v>58</v>
      </c>
      <c r="F756" s="11" t="s">
        <v>13</v>
      </c>
      <c r="G756" s="12">
        <v>3</v>
      </c>
      <c r="H756" s="9">
        <v>25</v>
      </c>
      <c r="I756" s="9">
        <f>sales24[[#This Row],[Quantity]]*sales24[[#This Row],[Price per Unit]]</f>
        <v>75</v>
      </c>
      <c r="J756" s="9">
        <f>sales24[[#This Row],[Total_Sales]]*$U$4</f>
        <v>1.125</v>
      </c>
      <c r="K756" s="9" t="str">
        <f>IF(sales24[[#This Row],[Age]]&gt;30,"young","adult")</f>
        <v>young</v>
      </c>
      <c r="L756" s="9" t="str" cm="1">
        <f t="array" ref="L756">_xlfn.IFS(sales24[[#This Row],[Age]]&lt;30,"young",sales24[[#This Row],[Age]]&gt;=50,"senior",sales24[[#This Row],[Age]]&gt;=30,"adult")</f>
        <v>senior</v>
      </c>
      <c r="M756" s="12" cm="1">
        <f t="array" ref="M756">_xlfn.IFS(sales24[[#This Row],[Product Category]]="Beauty",1,sales24[[#This Row],[Product Category]]="Clothing",2,sales24[[#This Row],[Product Category]]="Electronics",3)</f>
        <v>2</v>
      </c>
    </row>
    <row r="757" spans="1:13" x14ac:dyDescent="0.35">
      <c r="A757">
        <v>756</v>
      </c>
      <c r="B757" s="10">
        <v>45165</v>
      </c>
      <c r="C757" s="8" t="s">
        <v>768</v>
      </c>
      <c r="D757" s="11" t="s">
        <v>12</v>
      </c>
      <c r="E757" s="12">
        <v>62</v>
      </c>
      <c r="F757" s="11" t="s">
        <v>15</v>
      </c>
      <c r="G757" s="12">
        <v>4</v>
      </c>
      <c r="H757" s="9">
        <v>300</v>
      </c>
      <c r="I757" s="9">
        <f>sales24[[#This Row],[Quantity]]*sales24[[#This Row],[Price per Unit]]</f>
        <v>1200</v>
      </c>
      <c r="J757" s="9">
        <f>sales24[[#This Row],[Total_Sales]]*$U$4</f>
        <v>18</v>
      </c>
      <c r="K757" s="9" t="str">
        <f>IF(sales24[[#This Row],[Age]]&gt;30,"young","adult")</f>
        <v>young</v>
      </c>
      <c r="L757" s="9" t="str" cm="1">
        <f t="array" ref="L757">_xlfn.IFS(sales24[[#This Row],[Age]]&lt;30,"young",sales24[[#This Row],[Age]]&gt;=50,"senior",sales24[[#This Row],[Age]]&gt;=30,"adult")</f>
        <v>senior</v>
      </c>
      <c r="M757" s="12" cm="1">
        <f t="array" ref="M757">_xlfn.IFS(sales24[[#This Row],[Product Category]]="Beauty",1,sales24[[#This Row],[Product Category]]="Clothing",2,sales24[[#This Row],[Product Category]]="Electronics",3)</f>
        <v>3</v>
      </c>
    </row>
    <row r="758" spans="1:13" x14ac:dyDescent="0.35">
      <c r="A758">
        <v>757</v>
      </c>
      <c r="B758" s="10">
        <v>45285</v>
      </c>
      <c r="C758" s="8" t="s">
        <v>769</v>
      </c>
      <c r="D758" s="11" t="s">
        <v>12</v>
      </c>
      <c r="E758" s="12">
        <v>43</v>
      </c>
      <c r="F758" s="11" t="s">
        <v>15</v>
      </c>
      <c r="G758" s="12">
        <v>4</v>
      </c>
      <c r="H758" s="9">
        <v>300</v>
      </c>
      <c r="I758" s="9">
        <f>sales24[[#This Row],[Quantity]]*sales24[[#This Row],[Price per Unit]]</f>
        <v>1200</v>
      </c>
      <c r="J758" s="9">
        <f>sales24[[#This Row],[Total_Sales]]*$U$4</f>
        <v>18</v>
      </c>
      <c r="K758" s="9" t="str">
        <f>IF(sales24[[#This Row],[Age]]&gt;30,"young","adult")</f>
        <v>young</v>
      </c>
      <c r="L758" s="9" t="str" cm="1">
        <f t="array" ref="L758">_xlfn.IFS(sales24[[#This Row],[Age]]&lt;30,"young",sales24[[#This Row],[Age]]&gt;=50,"senior",sales24[[#This Row],[Age]]&gt;=30,"adult")</f>
        <v>adult</v>
      </c>
      <c r="M758" s="12" cm="1">
        <f t="array" ref="M758">_xlfn.IFS(sales24[[#This Row],[Product Category]]="Beauty",1,sales24[[#This Row],[Product Category]]="Clothing",2,sales24[[#This Row],[Product Category]]="Electronics",3)</f>
        <v>3</v>
      </c>
    </row>
    <row r="759" spans="1:13" x14ac:dyDescent="0.35">
      <c r="A759">
        <v>758</v>
      </c>
      <c r="B759" s="10">
        <v>45058</v>
      </c>
      <c r="C759" s="8" t="s">
        <v>770</v>
      </c>
      <c r="D759" s="11" t="s">
        <v>9</v>
      </c>
      <c r="E759" s="12">
        <v>64</v>
      </c>
      <c r="F759" s="11" t="s">
        <v>13</v>
      </c>
      <c r="G759" s="12">
        <v>4</v>
      </c>
      <c r="H759" s="9">
        <v>25</v>
      </c>
      <c r="I759" s="9">
        <f>sales24[[#This Row],[Quantity]]*sales24[[#This Row],[Price per Unit]]</f>
        <v>100</v>
      </c>
      <c r="J759" s="9">
        <f>sales24[[#This Row],[Total_Sales]]*$U$4</f>
        <v>1.5</v>
      </c>
      <c r="K759" s="9" t="str">
        <f>IF(sales24[[#This Row],[Age]]&gt;30,"young","adult")</f>
        <v>young</v>
      </c>
      <c r="L759" s="9" t="str" cm="1">
        <f t="array" ref="L759">_xlfn.IFS(sales24[[#This Row],[Age]]&lt;30,"young",sales24[[#This Row],[Age]]&gt;=50,"senior",sales24[[#This Row],[Age]]&gt;=30,"adult")</f>
        <v>senior</v>
      </c>
      <c r="M759" s="12" cm="1">
        <f t="array" ref="M759">_xlfn.IFS(sales24[[#This Row],[Product Category]]="Beauty",1,sales24[[#This Row],[Product Category]]="Clothing",2,sales24[[#This Row],[Product Category]]="Electronics",3)</f>
        <v>2</v>
      </c>
    </row>
    <row r="760" spans="1:13" x14ac:dyDescent="0.35">
      <c r="A760">
        <v>759</v>
      </c>
      <c r="B760" s="10">
        <v>45115</v>
      </c>
      <c r="C760" s="8" t="s">
        <v>771</v>
      </c>
      <c r="D760" s="11" t="s">
        <v>9</v>
      </c>
      <c r="E760" s="12">
        <v>49</v>
      </c>
      <c r="F760" s="11" t="s">
        <v>15</v>
      </c>
      <c r="G760" s="12">
        <v>2</v>
      </c>
      <c r="H760" s="9">
        <v>50</v>
      </c>
      <c r="I760" s="9">
        <f>sales24[[#This Row],[Quantity]]*sales24[[#This Row],[Price per Unit]]</f>
        <v>100</v>
      </c>
      <c r="J760" s="9">
        <f>sales24[[#This Row],[Total_Sales]]*$U$4</f>
        <v>1.5</v>
      </c>
      <c r="K760" s="9" t="str">
        <f>IF(sales24[[#This Row],[Age]]&gt;30,"young","adult")</f>
        <v>young</v>
      </c>
      <c r="L760" s="9" t="str" cm="1">
        <f t="array" ref="L760">_xlfn.IFS(sales24[[#This Row],[Age]]&lt;30,"young",sales24[[#This Row],[Age]]&gt;=50,"senior",sales24[[#This Row],[Age]]&gt;=30,"adult")</f>
        <v>adult</v>
      </c>
      <c r="M760" s="12" cm="1">
        <f t="array" ref="M760">_xlfn.IFS(sales24[[#This Row],[Product Category]]="Beauty",1,sales24[[#This Row],[Product Category]]="Clothing",2,sales24[[#This Row],[Product Category]]="Electronics",3)</f>
        <v>3</v>
      </c>
    </row>
    <row r="761" spans="1:13" x14ac:dyDescent="0.35">
      <c r="A761">
        <v>760</v>
      </c>
      <c r="B761" s="10">
        <v>45012</v>
      </c>
      <c r="C761" s="8" t="s">
        <v>772</v>
      </c>
      <c r="D761" s="11" t="s">
        <v>9</v>
      </c>
      <c r="E761" s="12">
        <v>27</v>
      </c>
      <c r="F761" s="11" t="s">
        <v>10</v>
      </c>
      <c r="G761" s="12">
        <v>1</v>
      </c>
      <c r="H761" s="9">
        <v>500</v>
      </c>
      <c r="I761" s="9">
        <f>sales24[[#This Row],[Quantity]]*sales24[[#This Row],[Price per Unit]]</f>
        <v>500</v>
      </c>
      <c r="J761" s="9">
        <f>sales24[[#This Row],[Total_Sales]]*$U$4</f>
        <v>7.5</v>
      </c>
      <c r="K761" s="9" t="str">
        <f>IF(sales24[[#This Row],[Age]]&gt;30,"young","adult")</f>
        <v>adult</v>
      </c>
      <c r="L761" s="9" t="str" cm="1">
        <f t="array" ref="L761">_xlfn.IFS(sales24[[#This Row],[Age]]&lt;30,"young",sales24[[#This Row],[Age]]&gt;=50,"senior",sales24[[#This Row],[Age]]&gt;=30,"adult")</f>
        <v>young</v>
      </c>
      <c r="M761" s="12" cm="1">
        <f t="array" ref="M761">_xlfn.IFS(sales24[[#This Row],[Product Category]]="Beauty",1,sales24[[#This Row],[Product Category]]="Clothing",2,sales24[[#This Row],[Product Category]]="Electronics",3)</f>
        <v>1</v>
      </c>
    </row>
    <row r="762" spans="1:13" x14ac:dyDescent="0.35">
      <c r="A762">
        <v>761</v>
      </c>
      <c r="B762" s="10">
        <v>45237</v>
      </c>
      <c r="C762" s="8" t="s">
        <v>773</v>
      </c>
      <c r="D762" s="11" t="s">
        <v>12</v>
      </c>
      <c r="E762" s="12">
        <v>33</v>
      </c>
      <c r="F762" s="11" t="s">
        <v>13</v>
      </c>
      <c r="G762" s="12">
        <v>1</v>
      </c>
      <c r="H762" s="9">
        <v>500</v>
      </c>
      <c r="I762" s="9">
        <f>sales24[[#This Row],[Quantity]]*sales24[[#This Row],[Price per Unit]]</f>
        <v>500</v>
      </c>
      <c r="J762" s="9">
        <f>sales24[[#This Row],[Total_Sales]]*$U$4</f>
        <v>7.5</v>
      </c>
      <c r="K762" s="9" t="str">
        <f>IF(sales24[[#This Row],[Age]]&gt;30,"young","adult")</f>
        <v>young</v>
      </c>
      <c r="L762" s="9" t="str" cm="1">
        <f t="array" ref="L762">_xlfn.IFS(sales24[[#This Row],[Age]]&lt;30,"young",sales24[[#This Row],[Age]]&gt;=50,"senior",sales24[[#This Row],[Age]]&gt;=30,"adult")</f>
        <v>adult</v>
      </c>
      <c r="M762" s="12" cm="1">
        <f t="array" ref="M762">_xlfn.IFS(sales24[[#This Row],[Product Category]]="Beauty",1,sales24[[#This Row],[Product Category]]="Clothing",2,sales24[[#This Row],[Product Category]]="Electronics",3)</f>
        <v>2</v>
      </c>
    </row>
    <row r="763" spans="1:13" x14ac:dyDescent="0.35">
      <c r="A763">
        <v>762</v>
      </c>
      <c r="B763" s="10">
        <v>45237</v>
      </c>
      <c r="C763" s="8" t="s">
        <v>774</v>
      </c>
      <c r="D763" s="11" t="s">
        <v>12</v>
      </c>
      <c r="E763" s="12">
        <v>24</v>
      </c>
      <c r="F763" s="11" t="s">
        <v>15</v>
      </c>
      <c r="G763" s="12">
        <v>2</v>
      </c>
      <c r="H763" s="9">
        <v>25</v>
      </c>
      <c r="I763" s="9">
        <f>sales24[[#This Row],[Quantity]]*sales24[[#This Row],[Price per Unit]]</f>
        <v>50</v>
      </c>
      <c r="J763" s="9">
        <f>sales24[[#This Row],[Total_Sales]]*$U$4</f>
        <v>0.75</v>
      </c>
      <c r="K763" s="9" t="str">
        <f>IF(sales24[[#This Row],[Age]]&gt;30,"young","adult")</f>
        <v>adult</v>
      </c>
      <c r="L763" s="9" t="str" cm="1">
        <f t="array" ref="L763">_xlfn.IFS(sales24[[#This Row],[Age]]&lt;30,"young",sales24[[#This Row],[Age]]&gt;=50,"senior",sales24[[#This Row],[Age]]&gt;=30,"adult")</f>
        <v>young</v>
      </c>
      <c r="M763" s="12" cm="1">
        <f t="array" ref="M763">_xlfn.IFS(sales24[[#This Row],[Product Category]]="Beauty",1,sales24[[#This Row],[Product Category]]="Clothing",2,sales24[[#This Row],[Product Category]]="Electronics",3)</f>
        <v>3</v>
      </c>
    </row>
    <row r="764" spans="1:13" x14ac:dyDescent="0.35">
      <c r="A764">
        <v>763</v>
      </c>
      <c r="B764" s="10">
        <v>44985</v>
      </c>
      <c r="C764" s="8" t="s">
        <v>775</v>
      </c>
      <c r="D764" s="11" t="s">
        <v>9</v>
      </c>
      <c r="E764" s="12">
        <v>34</v>
      </c>
      <c r="F764" s="11" t="s">
        <v>13</v>
      </c>
      <c r="G764" s="12">
        <v>2</v>
      </c>
      <c r="H764" s="9">
        <v>25</v>
      </c>
      <c r="I764" s="9">
        <f>sales24[[#This Row],[Quantity]]*sales24[[#This Row],[Price per Unit]]</f>
        <v>50</v>
      </c>
      <c r="J764" s="9">
        <f>sales24[[#This Row],[Total_Sales]]*$U$4</f>
        <v>0.75</v>
      </c>
      <c r="K764" s="9" t="str">
        <f>IF(sales24[[#This Row],[Age]]&gt;30,"young","adult")</f>
        <v>young</v>
      </c>
      <c r="L764" s="9" t="str" cm="1">
        <f t="array" ref="L764">_xlfn.IFS(sales24[[#This Row],[Age]]&lt;30,"young",sales24[[#This Row],[Age]]&gt;=50,"senior",sales24[[#This Row],[Age]]&gt;=30,"adult")</f>
        <v>adult</v>
      </c>
      <c r="M764" s="12" cm="1">
        <f t="array" ref="M764">_xlfn.IFS(sales24[[#This Row],[Product Category]]="Beauty",1,sales24[[#This Row],[Product Category]]="Clothing",2,sales24[[#This Row],[Product Category]]="Electronics",3)</f>
        <v>2</v>
      </c>
    </row>
    <row r="765" spans="1:13" x14ac:dyDescent="0.35">
      <c r="A765">
        <v>764</v>
      </c>
      <c r="B765" s="10">
        <v>45010</v>
      </c>
      <c r="C765" s="8" t="s">
        <v>776</v>
      </c>
      <c r="D765" s="11" t="s">
        <v>12</v>
      </c>
      <c r="E765" s="12">
        <v>40</v>
      </c>
      <c r="F765" s="11" t="s">
        <v>13</v>
      </c>
      <c r="G765" s="12">
        <v>1</v>
      </c>
      <c r="H765" s="9">
        <v>25</v>
      </c>
      <c r="I765" s="9">
        <f>sales24[[#This Row],[Quantity]]*sales24[[#This Row],[Price per Unit]]</f>
        <v>25</v>
      </c>
      <c r="J765" s="9">
        <f>sales24[[#This Row],[Total_Sales]]*$U$4</f>
        <v>0.375</v>
      </c>
      <c r="K765" s="9" t="str">
        <f>IF(sales24[[#This Row],[Age]]&gt;30,"young","adult")</f>
        <v>young</v>
      </c>
      <c r="L765" s="9" t="str" cm="1">
        <f t="array" ref="L765">_xlfn.IFS(sales24[[#This Row],[Age]]&lt;30,"young",sales24[[#This Row],[Age]]&gt;=50,"senior",sales24[[#This Row],[Age]]&gt;=30,"adult")</f>
        <v>adult</v>
      </c>
      <c r="M765" s="12" cm="1">
        <f t="array" ref="M765">_xlfn.IFS(sales24[[#This Row],[Product Category]]="Beauty",1,sales24[[#This Row],[Product Category]]="Clothing",2,sales24[[#This Row],[Product Category]]="Electronics",3)</f>
        <v>2</v>
      </c>
    </row>
    <row r="766" spans="1:13" x14ac:dyDescent="0.35">
      <c r="A766">
        <v>765</v>
      </c>
      <c r="B766" s="10">
        <v>45086</v>
      </c>
      <c r="C766" s="8" t="s">
        <v>777</v>
      </c>
      <c r="D766" s="11" t="s">
        <v>9</v>
      </c>
      <c r="E766" s="12">
        <v>43</v>
      </c>
      <c r="F766" s="11" t="s">
        <v>13</v>
      </c>
      <c r="G766" s="12">
        <v>4</v>
      </c>
      <c r="H766" s="9">
        <v>50</v>
      </c>
      <c r="I766" s="9">
        <f>sales24[[#This Row],[Quantity]]*sales24[[#This Row],[Price per Unit]]</f>
        <v>200</v>
      </c>
      <c r="J766" s="9">
        <f>sales24[[#This Row],[Total_Sales]]*$U$4</f>
        <v>3</v>
      </c>
      <c r="K766" s="9" t="str">
        <f>IF(sales24[[#This Row],[Age]]&gt;30,"young","adult")</f>
        <v>young</v>
      </c>
      <c r="L766" s="9" t="str" cm="1">
        <f t="array" ref="L766">_xlfn.IFS(sales24[[#This Row],[Age]]&lt;30,"young",sales24[[#This Row],[Age]]&gt;=50,"senior",sales24[[#This Row],[Age]]&gt;=30,"adult")</f>
        <v>adult</v>
      </c>
      <c r="M766" s="12" cm="1">
        <f t="array" ref="M766">_xlfn.IFS(sales24[[#This Row],[Product Category]]="Beauty",1,sales24[[#This Row],[Product Category]]="Clothing",2,sales24[[#This Row],[Product Category]]="Electronics",3)</f>
        <v>2</v>
      </c>
    </row>
    <row r="767" spans="1:13" x14ac:dyDescent="0.35">
      <c r="A767">
        <v>766</v>
      </c>
      <c r="B767" s="10">
        <v>44982</v>
      </c>
      <c r="C767" s="8" t="s">
        <v>778</v>
      </c>
      <c r="D767" s="11" t="s">
        <v>9</v>
      </c>
      <c r="E767" s="12">
        <v>38</v>
      </c>
      <c r="F767" s="11" t="s">
        <v>15</v>
      </c>
      <c r="G767" s="12">
        <v>3</v>
      </c>
      <c r="H767" s="9">
        <v>300</v>
      </c>
      <c r="I767" s="9">
        <f>sales24[[#This Row],[Quantity]]*sales24[[#This Row],[Price per Unit]]</f>
        <v>900</v>
      </c>
      <c r="J767" s="9">
        <f>sales24[[#This Row],[Total_Sales]]*$U$4</f>
        <v>13.5</v>
      </c>
      <c r="K767" s="9" t="str">
        <f>IF(sales24[[#This Row],[Age]]&gt;30,"young","adult")</f>
        <v>young</v>
      </c>
      <c r="L767" s="9" t="str" cm="1">
        <f t="array" ref="L767">_xlfn.IFS(sales24[[#This Row],[Age]]&lt;30,"young",sales24[[#This Row],[Age]]&gt;=50,"senior",sales24[[#This Row],[Age]]&gt;=30,"adult")</f>
        <v>adult</v>
      </c>
      <c r="M767" s="12" cm="1">
        <f t="array" ref="M767">_xlfn.IFS(sales24[[#This Row],[Product Category]]="Beauty",1,sales24[[#This Row],[Product Category]]="Clothing",2,sales24[[#This Row],[Product Category]]="Electronics",3)</f>
        <v>3</v>
      </c>
    </row>
    <row r="768" spans="1:13" x14ac:dyDescent="0.35">
      <c r="A768">
        <v>767</v>
      </c>
      <c r="B768" s="10">
        <v>45223</v>
      </c>
      <c r="C768" s="8" t="s">
        <v>779</v>
      </c>
      <c r="D768" s="11" t="s">
        <v>9</v>
      </c>
      <c r="E768" s="12">
        <v>39</v>
      </c>
      <c r="F768" s="11" t="s">
        <v>10</v>
      </c>
      <c r="G768" s="12">
        <v>3</v>
      </c>
      <c r="H768" s="9">
        <v>25</v>
      </c>
      <c r="I768" s="9">
        <f>sales24[[#This Row],[Quantity]]*sales24[[#This Row],[Price per Unit]]</f>
        <v>75</v>
      </c>
      <c r="J768" s="9">
        <f>sales24[[#This Row],[Total_Sales]]*$U$4</f>
        <v>1.125</v>
      </c>
      <c r="K768" s="9" t="str">
        <f>IF(sales24[[#This Row],[Age]]&gt;30,"young","adult")</f>
        <v>young</v>
      </c>
      <c r="L768" s="9" t="str" cm="1">
        <f t="array" ref="L768">_xlfn.IFS(sales24[[#This Row],[Age]]&lt;30,"young",sales24[[#This Row],[Age]]&gt;=50,"senior",sales24[[#This Row],[Age]]&gt;=30,"adult")</f>
        <v>adult</v>
      </c>
      <c r="M768" s="12" cm="1">
        <f t="array" ref="M768">_xlfn.IFS(sales24[[#This Row],[Product Category]]="Beauty",1,sales24[[#This Row],[Product Category]]="Clothing",2,sales24[[#This Row],[Product Category]]="Electronics",3)</f>
        <v>1</v>
      </c>
    </row>
    <row r="769" spans="1:13" x14ac:dyDescent="0.35">
      <c r="A769">
        <v>768</v>
      </c>
      <c r="B769" s="10">
        <v>44940</v>
      </c>
      <c r="C769" s="8" t="s">
        <v>780</v>
      </c>
      <c r="D769" s="11" t="s">
        <v>12</v>
      </c>
      <c r="E769" s="12">
        <v>24</v>
      </c>
      <c r="F769" s="11" t="s">
        <v>10</v>
      </c>
      <c r="G769" s="12">
        <v>3</v>
      </c>
      <c r="H769" s="9">
        <v>25</v>
      </c>
      <c r="I769" s="9">
        <f>sales24[[#This Row],[Quantity]]*sales24[[#This Row],[Price per Unit]]</f>
        <v>75</v>
      </c>
      <c r="J769" s="9">
        <f>sales24[[#This Row],[Total_Sales]]*$U$4</f>
        <v>1.125</v>
      </c>
      <c r="K769" s="9" t="str">
        <f>IF(sales24[[#This Row],[Age]]&gt;30,"young","adult")</f>
        <v>adult</v>
      </c>
      <c r="L769" s="9" t="str" cm="1">
        <f t="array" ref="L769">_xlfn.IFS(sales24[[#This Row],[Age]]&lt;30,"young",sales24[[#This Row],[Age]]&gt;=50,"senior",sales24[[#This Row],[Age]]&gt;=30,"adult")</f>
        <v>young</v>
      </c>
      <c r="M769" s="12" cm="1">
        <f t="array" ref="M769">_xlfn.IFS(sales24[[#This Row],[Product Category]]="Beauty",1,sales24[[#This Row],[Product Category]]="Clothing",2,sales24[[#This Row],[Product Category]]="Electronics",3)</f>
        <v>1</v>
      </c>
    </row>
    <row r="770" spans="1:13" x14ac:dyDescent="0.35">
      <c r="A770">
        <v>769</v>
      </c>
      <c r="B770" s="10">
        <v>45086</v>
      </c>
      <c r="C770" s="8" t="s">
        <v>781</v>
      </c>
      <c r="D770" s="11" t="s">
        <v>12</v>
      </c>
      <c r="E770" s="12">
        <v>31</v>
      </c>
      <c r="F770" s="11" t="s">
        <v>15</v>
      </c>
      <c r="G770" s="12">
        <v>4</v>
      </c>
      <c r="H770" s="9">
        <v>30</v>
      </c>
      <c r="I770" s="9">
        <f>sales24[[#This Row],[Quantity]]*sales24[[#This Row],[Price per Unit]]</f>
        <v>120</v>
      </c>
      <c r="J770" s="9">
        <f>sales24[[#This Row],[Total_Sales]]*$U$4</f>
        <v>1.7999999999999998</v>
      </c>
      <c r="K770" s="9" t="str">
        <f>IF(sales24[[#This Row],[Age]]&gt;30,"young","adult")</f>
        <v>young</v>
      </c>
      <c r="L770" s="9" t="str" cm="1">
        <f t="array" ref="L770">_xlfn.IFS(sales24[[#This Row],[Age]]&lt;30,"young",sales24[[#This Row],[Age]]&gt;=50,"senior",sales24[[#This Row],[Age]]&gt;=30,"adult")</f>
        <v>adult</v>
      </c>
      <c r="M770" s="12" cm="1">
        <f t="array" ref="M770">_xlfn.IFS(sales24[[#This Row],[Product Category]]="Beauty",1,sales24[[#This Row],[Product Category]]="Clothing",2,sales24[[#This Row],[Product Category]]="Electronics",3)</f>
        <v>3</v>
      </c>
    </row>
    <row r="771" spans="1:13" x14ac:dyDescent="0.35">
      <c r="A771">
        <v>770</v>
      </c>
      <c r="B771" s="10">
        <v>45221</v>
      </c>
      <c r="C771" s="8" t="s">
        <v>782</v>
      </c>
      <c r="D771" s="11" t="s">
        <v>9</v>
      </c>
      <c r="E771" s="12">
        <v>32</v>
      </c>
      <c r="F771" s="11" t="s">
        <v>13</v>
      </c>
      <c r="G771" s="12">
        <v>1</v>
      </c>
      <c r="H771" s="9">
        <v>50</v>
      </c>
      <c r="I771" s="9">
        <f>sales24[[#This Row],[Quantity]]*sales24[[#This Row],[Price per Unit]]</f>
        <v>50</v>
      </c>
      <c r="J771" s="9">
        <f>sales24[[#This Row],[Total_Sales]]*$U$4</f>
        <v>0.75</v>
      </c>
      <c r="K771" s="9" t="str">
        <f>IF(sales24[[#This Row],[Age]]&gt;30,"young","adult")</f>
        <v>young</v>
      </c>
      <c r="L771" s="9" t="str" cm="1">
        <f t="array" ref="L771">_xlfn.IFS(sales24[[#This Row],[Age]]&lt;30,"young",sales24[[#This Row],[Age]]&gt;=50,"senior",sales24[[#This Row],[Age]]&gt;=30,"adult")</f>
        <v>adult</v>
      </c>
      <c r="M771" s="12" cm="1">
        <f t="array" ref="M771">_xlfn.IFS(sales24[[#This Row],[Product Category]]="Beauty",1,sales24[[#This Row],[Product Category]]="Clothing",2,sales24[[#This Row],[Product Category]]="Electronics",3)</f>
        <v>2</v>
      </c>
    </row>
    <row r="772" spans="1:13" x14ac:dyDescent="0.35">
      <c r="A772">
        <v>771</v>
      </c>
      <c r="B772" s="10">
        <v>45273</v>
      </c>
      <c r="C772" s="8" t="s">
        <v>783</v>
      </c>
      <c r="D772" s="11" t="s">
        <v>9</v>
      </c>
      <c r="E772" s="12">
        <v>24</v>
      </c>
      <c r="F772" s="11" t="s">
        <v>15</v>
      </c>
      <c r="G772" s="12">
        <v>2</v>
      </c>
      <c r="H772" s="9">
        <v>25</v>
      </c>
      <c r="I772" s="9">
        <f>sales24[[#This Row],[Quantity]]*sales24[[#This Row],[Price per Unit]]</f>
        <v>50</v>
      </c>
      <c r="J772" s="9">
        <f>sales24[[#This Row],[Total_Sales]]*$U$4</f>
        <v>0.75</v>
      </c>
      <c r="K772" s="9" t="str">
        <f>IF(sales24[[#This Row],[Age]]&gt;30,"young","adult")</f>
        <v>adult</v>
      </c>
      <c r="L772" s="9" t="str" cm="1">
        <f t="array" ref="L772">_xlfn.IFS(sales24[[#This Row],[Age]]&lt;30,"young",sales24[[#This Row],[Age]]&gt;=50,"senior",sales24[[#This Row],[Age]]&gt;=30,"adult")</f>
        <v>young</v>
      </c>
      <c r="M772" s="12" cm="1">
        <f t="array" ref="M772">_xlfn.IFS(sales24[[#This Row],[Product Category]]="Beauty",1,sales24[[#This Row],[Product Category]]="Clothing",2,sales24[[#This Row],[Product Category]]="Electronics",3)</f>
        <v>3</v>
      </c>
    </row>
    <row r="773" spans="1:13" x14ac:dyDescent="0.35">
      <c r="A773">
        <v>772</v>
      </c>
      <c r="B773" s="10">
        <v>45119</v>
      </c>
      <c r="C773" s="8" t="s">
        <v>784</v>
      </c>
      <c r="D773" s="11" t="s">
        <v>9</v>
      </c>
      <c r="E773" s="12">
        <v>26</v>
      </c>
      <c r="F773" s="11" t="s">
        <v>15</v>
      </c>
      <c r="G773" s="12">
        <v>1</v>
      </c>
      <c r="H773" s="9">
        <v>30</v>
      </c>
      <c r="I773" s="9">
        <f>sales24[[#This Row],[Quantity]]*sales24[[#This Row],[Price per Unit]]</f>
        <v>30</v>
      </c>
      <c r="J773" s="9">
        <f>sales24[[#This Row],[Total_Sales]]*$U$4</f>
        <v>0.44999999999999996</v>
      </c>
      <c r="K773" s="9" t="str">
        <f>IF(sales24[[#This Row],[Age]]&gt;30,"young","adult")</f>
        <v>adult</v>
      </c>
      <c r="L773" s="9" t="str" cm="1">
        <f t="array" ref="L773">_xlfn.IFS(sales24[[#This Row],[Age]]&lt;30,"young",sales24[[#This Row],[Age]]&gt;=50,"senior",sales24[[#This Row],[Age]]&gt;=30,"adult")</f>
        <v>young</v>
      </c>
      <c r="M773" s="12" cm="1">
        <f t="array" ref="M773">_xlfn.IFS(sales24[[#This Row],[Product Category]]="Beauty",1,sales24[[#This Row],[Product Category]]="Clothing",2,sales24[[#This Row],[Product Category]]="Electronics",3)</f>
        <v>3</v>
      </c>
    </row>
    <row r="774" spans="1:13" x14ac:dyDescent="0.35">
      <c r="A774">
        <v>773</v>
      </c>
      <c r="B774" s="10">
        <v>45130</v>
      </c>
      <c r="C774" s="8" t="s">
        <v>785</v>
      </c>
      <c r="D774" s="11" t="s">
        <v>9</v>
      </c>
      <c r="E774" s="12">
        <v>25</v>
      </c>
      <c r="F774" s="11" t="s">
        <v>15</v>
      </c>
      <c r="G774" s="12">
        <v>4</v>
      </c>
      <c r="H774" s="9">
        <v>500</v>
      </c>
      <c r="I774" s="9">
        <f>sales24[[#This Row],[Quantity]]*sales24[[#This Row],[Price per Unit]]</f>
        <v>2000</v>
      </c>
      <c r="J774" s="9">
        <f>sales24[[#This Row],[Total_Sales]]*$U$4</f>
        <v>30</v>
      </c>
      <c r="K774" s="9" t="str">
        <f>IF(sales24[[#This Row],[Age]]&gt;30,"young","adult")</f>
        <v>adult</v>
      </c>
      <c r="L774" s="9" t="str" cm="1">
        <f t="array" ref="L774">_xlfn.IFS(sales24[[#This Row],[Age]]&lt;30,"young",sales24[[#This Row],[Age]]&gt;=50,"senior",sales24[[#This Row],[Age]]&gt;=30,"adult")</f>
        <v>young</v>
      </c>
      <c r="M774" s="12" cm="1">
        <f t="array" ref="M774">_xlfn.IFS(sales24[[#This Row],[Product Category]]="Beauty",1,sales24[[#This Row],[Product Category]]="Clothing",2,sales24[[#This Row],[Product Category]]="Electronics",3)</f>
        <v>3</v>
      </c>
    </row>
    <row r="775" spans="1:13" x14ac:dyDescent="0.35">
      <c r="A775">
        <v>774</v>
      </c>
      <c r="B775" s="10">
        <v>45028</v>
      </c>
      <c r="C775" s="8" t="s">
        <v>786</v>
      </c>
      <c r="D775" s="11" t="s">
        <v>12</v>
      </c>
      <c r="E775" s="12">
        <v>40</v>
      </c>
      <c r="F775" s="11" t="s">
        <v>13</v>
      </c>
      <c r="G775" s="12">
        <v>2</v>
      </c>
      <c r="H775" s="9">
        <v>25</v>
      </c>
      <c r="I775" s="9">
        <f>sales24[[#This Row],[Quantity]]*sales24[[#This Row],[Price per Unit]]</f>
        <v>50</v>
      </c>
      <c r="J775" s="9">
        <f>sales24[[#This Row],[Total_Sales]]*$U$4</f>
        <v>0.75</v>
      </c>
      <c r="K775" s="9" t="str">
        <f>IF(sales24[[#This Row],[Age]]&gt;30,"young","adult")</f>
        <v>young</v>
      </c>
      <c r="L775" s="9" t="str" cm="1">
        <f t="array" ref="L775">_xlfn.IFS(sales24[[#This Row],[Age]]&lt;30,"young",sales24[[#This Row],[Age]]&gt;=50,"senior",sales24[[#This Row],[Age]]&gt;=30,"adult")</f>
        <v>adult</v>
      </c>
      <c r="M775" s="12" cm="1">
        <f t="array" ref="M775">_xlfn.IFS(sales24[[#This Row],[Product Category]]="Beauty",1,sales24[[#This Row],[Product Category]]="Clothing",2,sales24[[#This Row],[Product Category]]="Electronics",3)</f>
        <v>2</v>
      </c>
    </row>
    <row r="776" spans="1:13" x14ac:dyDescent="0.35">
      <c r="A776">
        <v>775</v>
      </c>
      <c r="B776" s="10">
        <v>44965</v>
      </c>
      <c r="C776" s="8" t="s">
        <v>787</v>
      </c>
      <c r="D776" s="11" t="s">
        <v>12</v>
      </c>
      <c r="E776" s="12">
        <v>46</v>
      </c>
      <c r="F776" s="11" t="s">
        <v>15</v>
      </c>
      <c r="G776" s="12">
        <v>4</v>
      </c>
      <c r="H776" s="9">
        <v>25</v>
      </c>
      <c r="I776" s="9">
        <f>sales24[[#This Row],[Quantity]]*sales24[[#This Row],[Price per Unit]]</f>
        <v>100</v>
      </c>
      <c r="J776" s="9">
        <f>sales24[[#This Row],[Total_Sales]]*$U$4</f>
        <v>1.5</v>
      </c>
      <c r="K776" s="9" t="str">
        <f>IF(sales24[[#This Row],[Age]]&gt;30,"young","adult")</f>
        <v>young</v>
      </c>
      <c r="L776" s="9" t="str" cm="1">
        <f t="array" ref="L776">_xlfn.IFS(sales24[[#This Row],[Age]]&lt;30,"young",sales24[[#This Row],[Age]]&gt;=50,"senior",sales24[[#This Row],[Age]]&gt;=30,"adult")</f>
        <v>adult</v>
      </c>
      <c r="M776" s="12" cm="1">
        <f t="array" ref="M776">_xlfn.IFS(sales24[[#This Row],[Product Category]]="Beauty",1,sales24[[#This Row],[Product Category]]="Clothing",2,sales24[[#This Row],[Product Category]]="Electronics",3)</f>
        <v>3</v>
      </c>
    </row>
    <row r="777" spans="1:13" x14ac:dyDescent="0.35">
      <c r="A777">
        <v>776</v>
      </c>
      <c r="B777" s="10">
        <v>45230</v>
      </c>
      <c r="C777" s="8" t="s">
        <v>788</v>
      </c>
      <c r="D777" s="11" t="s">
        <v>9</v>
      </c>
      <c r="E777" s="12">
        <v>35</v>
      </c>
      <c r="F777" s="11" t="s">
        <v>13</v>
      </c>
      <c r="G777" s="12">
        <v>3</v>
      </c>
      <c r="H777" s="9">
        <v>30</v>
      </c>
      <c r="I777" s="9">
        <f>sales24[[#This Row],[Quantity]]*sales24[[#This Row],[Price per Unit]]</f>
        <v>90</v>
      </c>
      <c r="J777" s="9">
        <f>sales24[[#This Row],[Total_Sales]]*$U$4</f>
        <v>1.3499999999999999</v>
      </c>
      <c r="K777" s="9" t="str">
        <f>IF(sales24[[#This Row],[Age]]&gt;30,"young","adult")</f>
        <v>young</v>
      </c>
      <c r="L777" s="9" t="str" cm="1">
        <f t="array" ref="L777">_xlfn.IFS(sales24[[#This Row],[Age]]&lt;30,"young",sales24[[#This Row],[Age]]&gt;=50,"senior",sales24[[#This Row],[Age]]&gt;=30,"adult")</f>
        <v>adult</v>
      </c>
      <c r="M777" s="12" cm="1">
        <f t="array" ref="M777">_xlfn.IFS(sales24[[#This Row],[Product Category]]="Beauty",1,sales24[[#This Row],[Product Category]]="Clothing",2,sales24[[#This Row],[Product Category]]="Electronics",3)</f>
        <v>2</v>
      </c>
    </row>
    <row r="778" spans="1:13" x14ac:dyDescent="0.35">
      <c r="A778">
        <v>777</v>
      </c>
      <c r="B778" s="10">
        <v>45280</v>
      </c>
      <c r="C778" s="8" t="s">
        <v>789</v>
      </c>
      <c r="D778" s="11" t="s">
        <v>9</v>
      </c>
      <c r="E778" s="12">
        <v>48</v>
      </c>
      <c r="F778" s="11" t="s">
        <v>15</v>
      </c>
      <c r="G778" s="12">
        <v>3</v>
      </c>
      <c r="H778" s="9">
        <v>50</v>
      </c>
      <c r="I778" s="9">
        <f>sales24[[#This Row],[Quantity]]*sales24[[#This Row],[Price per Unit]]</f>
        <v>150</v>
      </c>
      <c r="J778" s="9">
        <f>sales24[[#This Row],[Total_Sales]]*$U$4</f>
        <v>2.25</v>
      </c>
      <c r="K778" s="9" t="str">
        <f>IF(sales24[[#This Row],[Age]]&gt;30,"young","adult")</f>
        <v>young</v>
      </c>
      <c r="L778" s="9" t="str" cm="1">
        <f t="array" ref="L778">_xlfn.IFS(sales24[[#This Row],[Age]]&lt;30,"young",sales24[[#This Row],[Age]]&gt;=50,"senior",sales24[[#This Row],[Age]]&gt;=30,"adult")</f>
        <v>adult</v>
      </c>
      <c r="M778" s="12" cm="1">
        <f t="array" ref="M778">_xlfn.IFS(sales24[[#This Row],[Product Category]]="Beauty",1,sales24[[#This Row],[Product Category]]="Clothing",2,sales24[[#This Row],[Product Category]]="Electronics",3)</f>
        <v>3</v>
      </c>
    </row>
    <row r="779" spans="1:13" x14ac:dyDescent="0.35">
      <c r="A779">
        <v>778</v>
      </c>
      <c r="B779" s="10">
        <v>45248</v>
      </c>
      <c r="C779" s="8" t="s">
        <v>790</v>
      </c>
      <c r="D779" s="11" t="s">
        <v>12</v>
      </c>
      <c r="E779" s="12">
        <v>47</v>
      </c>
      <c r="F779" s="11" t="s">
        <v>10</v>
      </c>
      <c r="G779" s="12">
        <v>4</v>
      </c>
      <c r="H779" s="9">
        <v>25</v>
      </c>
      <c r="I779" s="9">
        <f>sales24[[#This Row],[Quantity]]*sales24[[#This Row],[Price per Unit]]</f>
        <v>100</v>
      </c>
      <c r="J779" s="9">
        <f>sales24[[#This Row],[Total_Sales]]*$U$4</f>
        <v>1.5</v>
      </c>
      <c r="K779" s="9" t="str">
        <f>IF(sales24[[#This Row],[Age]]&gt;30,"young","adult")</f>
        <v>young</v>
      </c>
      <c r="L779" s="9" t="str" cm="1">
        <f t="array" ref="L779">_xlfn.IFS(sales24[[#This Row],[Age]]&lt;30,"young",sales24[[#This Row],[Age]]&gt;=50,"senior",sales24[[#This Row],[Age]]&gt;=30,"adult")</f>
        <v>adult</v>
      </c>
      <c r="M779" s="12" cm="1">
        <f t="array" ref="M779">_xlfn.IFS(sales24[[#This Row],[Product Category]]="Beauty",1,sales24[[#This Row],[Product Category]]="Clothing",2,sales24[[#This Row],[Product Category]]="Electronics",3)</f>
        <v>1</v>
      </c>
    </row>
    <row r="780" spans="1:13" x14ac:dyDescent="0.35">
      <c r="A780">
        <v>779</v>
      </c>
      <c r="B780" s="10">
        <v>45051</v>
      </c>
      <c r="C780" s="8" t="s">
        <v>791</v>
      </c>
      <c r="D780" s="11" t="s">
        <v>12</v>
      </c>
      <c r="E780" s="12">
        <v>56</v>
      </c>
      <c r="F780" s="11" t="s">
        <v>15</v>
      </c>
      <c r="G780" s="12">
        <v>2</v>
      </c>
      <c r="H780" s="9">
        <v>500</v>
      </c>
      <c r="I780" s="9">
        <f>sales24[[#This Row],[Quantity]]*sales24[[#This Row],[Price per Unit]]</f>
        <v>1000</v>
      </c>
      <c r="J780" s="9">
        <f>sales24[[#This Row],[Total_Sales]]*$U$4</f>
        <v>15</v>
      </c>
      <c r="K780" s="9" t="str">
        <f>IF(sales24[[#This Row],[Age]]&gt;30,"young","adult")</f>
        <v>young</v>
      </c>
      <c r="L780" s="9" t="str" cm="1">
        <f t="array" ref="L780">_xlfn.IFS(sales24[[#This Row],[Age]]&lt;30,"young",sales24[[#This Row],[Age]]&gt;=50,"senior",sales24[[#This Row],[Age]]&gt;=30,"adult")</f>
        <v>senior</v>
      </c>
      <c r="M780" s="12" cm="1">
        <f t="array" ref="M780">_xlfn.IFS(sales24[[#This Row],[Product Category]]="Beauty",1,sales24[[#This Row],[Product Category]]="Clothing",2,sales24[[#This Row],[Product Category]]="Electronics",3)</f>
        <v>3</v>
      </c>
    </row>
    <row r="781" spans="1:13" x14ac:dyDescent="0.35">
      <c r="A781">
        <v>780</v>
      </c>
      <c r="B781" s="10">
        <v>44979</v>
      </c>
      <c r="C781" s="8" t="s">
        <v>792</v>
      </c>
      <c r="D781" s="11" t="s">
        <v>9</v>
      </c>
      <c r="E781" s="12">
        <v>52</v>
      </c>
      <c r="F781" s="11" t="s">
        <v>15</v>
      </c>
      <c r="G781" s="12">
        <v>2</v>
      </c>
      <c r="H781" s="9">
        <v>25</v>
      </c>
      <c r="I781" s="9">
        <f>sales24[[#This Row],[Quantity]]*sales24[[#This Row],[Price per Unit]]</f>
        <v>50</v>
      </c>
      <c r="J781" s="9">
        <f>sales24[[#This Row],[Total_Sales]]*$U$4</f>
        <v>0.75</v>
      </c>
      <c r="K781" s="9" t="str">
        <f>IF(sales24[[#This Row],[Age]]&gt;30,"young","adult")</f>
        <v>young</v>
      </c>
      <c r="L781" s="9" t="str" cm="1">
        <f t="array" ref="L781">_xlfn.IFS(sales24[[#This Row],[Age]]&lt;30,"young",sales24[[#This Row],[Age]]&gt;=50,"senior",sales24[[#This Row],[Age]]&gt;=30,"adult")</f>
        <v>senior</v>
      </c>
      <c r="M781" s="12" cm="1">
        <f t="array" ref="M781">_xlfn.IFS(sales24[[#This Row],[Product Category]]="Beauty",1,sales24[[#This Row],[Product Category]]="Clothing",2,sales24[[#This Row],[Product Category]]="Electronics",3)</f>
        <v>3</v>
      </c>
    </row>
    <row r="782" spans="1:13" x14ac:dyDescent="0.35">
      <c r="A782">
        <v>781</v>
      </c>
      <c r="B782" s="10">
        <v>45283</v>
      </c>
      <c r="C782" s="8" t="s">
        <v>793</v>
      </c>
      <c r="D782" s="11" t="s">
        <v>9</v>
      </c>
      <c r="E782" s="12">
        <v>35</v>
      </c>
      <c r="F782" s="11" t="s">
        <v>10</v>
      </c>
      <c r="G782" s="12">
        <v>1</v>
      </c>
      <c r="H782" s="9">
        <v>500</v>
      </c>
      <c r="I782" s="9">
        <f>sales24[[#This Row],[Quantity]]*sales24[[#This Row],[Price per Unit]]</f>
        <v>500</v>
      </c>
      <c r="J782" s="9">
        <f>sales24[[#This Row],[Total_Sales]]*$U$4</f>
        <v>7.5</v>
      </c>
      <c r="K782" s="9" t="str">
        <f>IF(sales24[[#This Row],[Age]]&gt;30,"young","adult")</f>
        <v>young</v>
      </c>
      <c r="L782" s="9" t="str" cm="1">
        <f t="array" ref="L782">_xlfn.IFS(sales24[[#This Row],[Age]]&lt;30,"young",sales24[[#This Row],[Age]]&gt;=50,"senior",sales24[[#This Row],[Age]]&gt;=30,"adult")</f>
        <v>adult</v>
      </c>
      <c r="M782" s="12" cm="1">
        <f t="array" ref="M782">_xlfn.IFS(sales24[[#This Row],[Product Category]]="Beauty",1,sales24[[#This Row],[Product Category]]="Clothing",2,sales24[[#This Row],[Product Category]]="Electronics",3)</f>
        <v>1</v>
      </c>
    </row>
    <row r="783" spans="1:13" x14ac:dyDescent="0.35">
      <c r="A783">
        <v>782</v>
      </c>
      <c r="B783" s="10">
        <v>45081</v>
      </c>
      <c r="C783" s="8" t="s">
        <v>794</v>
      </c>
      <c r="D783" s="11" t="s">
        <v>9</v>
      </c>
      <c r="E783" s="12">
        <v>59</v>
      </c>
      <c r="F783" s="11" t="s">
        <v>13</v>
      </c>
      <c r="G783" s="12">
        <v>3</v>
      </c>
      <c r="H783" s="9">
        <v>300</v>
      </c>
      <c r="I783" s="9">
        <f>sales24[[#This Row],[Quantity]]*sales24[[#This Row],[Price per Unit]]</f>
        <v>900</v>
      </c>
      <c r="J783" s="9">
        <f>sales24[[#This Row],[Total_Sales]]*$U$4</f>
        <v>13.5</v>
      </c>
      <c r="K783" s="9" t="str">
        <f>IF(sales24[[#This Row],[Age]]&gt;30,"young","adult")</f>
        <v>young</v>
      </c>
      <c r="L783" s="9" t="str" cm="1">
        <f t="array" ref="L783">_xlfn.IFS(sales24[[#This Row],[Age]]&lt;30,"young",sales24[[#This Row],[Age]]&gt;=50,"senior",sales24[[#This Row],[Age]]&gt;=30,"adult")</f>
        <v>senior</v>
      </c>
      <c r="M783" s="12" cm="1">
        <f t="array" ref="M783">_xlfn.IFS(sales24[[#This Row],[Product Category]]="Beauty",1,sales24[[#This Row],[Product Category]]="Clothing",2,sales24[[#This Row],[Product Category]]="Electronics",3)</f>
        <v>2</v>
      </c>
    </row>
    <row r="784" spans="1:13" x14ac:dyDescent="0.35">
      <c r="A784">
        <v>783</v>
      </c>
      <c r="B784" s="10">
        <v>45277</v>
      </c>
      <c r="C784" s="8" t="s">
        <v>795</v>
      </c>
      <c r="D784" s="11" t="s">
        <v>12</v>
      </c>
      <c r="E784" s="12">
        <v>56</v>
      </c>
      <c r="F784" s="11" t="s">
        <v>13</v>
      </c>
      <c r="G784" s="12">
        <v>1</v>
      </c>
      <c r="H784" s="9">
        <v>300</v>
      </c>
      <c r="I784" s="9">
        <f>sales24[[#This Row],[Quantity]]*sales24[[#This Row],[Price per Unit]]</f>
        <v>300</v>
      </c>
      <c r="J784" s="9">
        <f>sales24[[#This Row],[Total_Sales]]*$U$4</f>
        <v>4.5</v>
      </c>
      <c r="K784" s="9" t="str">
        <f>IF(sales24[[#This Row],[Age]]&gt;30,"young","adult")</f>
        <v>young</v>
      </c>
      <c r="L784" s="9" t="str" cm="1">
        <f t="array" ref="L784">_xlfn.IFS(sales24[[#This Row],[Age]]&lt;30,"young",sales24[[#This Row],[Age]]&gt;=50,"senior",sales24[[#This Row],[Age]]&gt;=30,"adult")</f>
        <v>senior</v>
      </c>
      <c r="M784" s="12" cm="1">
        <f t="array" ref="M784">_xlfn.IFS(sales24[[#This Row],[Product Category]]="Beauty",1,sales24[[#This Row],[Product Category]]="Clothing",2,sales24[[#This Row],[Product Category]]="Electronics",3)</f>
        <v>2</v>
      </c>
    </row>
    <row r="785" spans="1:13" x14ac:dyDescent="0.35">
      <c r="A785">
        <v>784</v>
      </c>
      <c r="B785" s="10">
        <v>45234</v>
      </c>
      <c r="C785" s="8" t="s">
        <v>796</v>
      </c>
      <c r="D785" s="11" t="s">
        <v>12</v>
      </c>
      <c r="E785" s="12">
        <v>34</v>
      </c>
      <c r="F785" s="11" t="s">
        <v>15</v>
      </c>
      <c r="G785" s="12">
        <v>1</v>
      </c>
      <c r="H785" s="9">
        <v>500</v>
      </c>
      <c r="I785" s="9">
        <f>sales24[[#This Row],[Quantity]]*sales24[[#This Row],[Price per Unit]]</f>
        <v>500</v>
      </c>
      <c r="J785" s="9">
        <f>sales24[[#This Row],[Total_Sales]]*$U$4</f>
        <v>7.5</v>
      </c>
      <c r="K785" s="9" t="str">
        <f>IF(sales24[[#This Row],[Age]]&gt;30,"young","adult")</f>
        <v>young</v>
      </c>
      <c r="L785" s="9" t="str" cm="1">
        <f t="array" ref="L785">_xlfn.IFS(sales24[[#This Row],[Age]]&lt;30,"young",sales24[[#This Row],[Age]]&gt;=50,"senior",sales24[[#This Row],[Age]]&gt;=30,"adult")</f>
        <v>adult</v>
      </c>
      <c r="M785" s="12" cm="1">
        <f t="array" ref="M785">_xlfn.IFS(sales24[[#This Row],[Product Category]]="Beauty",1,sales24[[#This Row],[Product Category]]="Clothing",2,sales24[[#This Row],[Product Category]]="Electronics",3)</f>
        <v>3</v>
      </c>
    </row>
    <row r="786" spans="1:13" x14ac:dyDescent="0.35">
      <c r="A786">
        <v>785</v>
      </c>
      <c r="B786" s="10">
        <v>44988</v>
      </c>
      <c r="C786" s="8" t="s">
        <v>797</v>
      </c>
      <c r="D786" s="11" t="s">
        <v>12</v>
      </c>
      <c r="E786" s="12">
        <v>31</v>
      </c>
      <c r="F786" s="11" t="s">
        <v>10</v>
      </c>
      <c r="G786" s="12">
        <v>4</v>
      </c>
      <c r="H786" s="9">
        <v>50</v>
      </c>
      <c r="I786" s="9">
        <f>sales24[[#This Row],[Quantity]]*sales24[[#This Row],[Price per Unit]]</f>
        <v>200</v>
      </c>
      <c r="J786" s="9">
        <f>sales24[[#This Row],[Total_Sales]]*$U$4</f>
        <v>3</v>
      </c>
      <c r="K786" s="9" t="str">
        <f>IF(sales24[[#This Row],[Age]]&gt;30,"young","adult")</f>
        <v>young</v>
      </c>
      <c r="L786" s="9" t="str" cm="1">
        <f t="array" ref="L786">_xlfn.IFS(sales24[[#This Row],[Age]]&lt;30,"young",sales24[[#This Row],[Age]]&gt;=50,"senior",sales24[[#This Row],[Age]]&gt;=30,"adult")</f>
        <v>adult</v>
      </c>
      <c r="M786" s="12" cm="1">
        <f t="array" ref="M786">_xlfn.IFS(sales24[[#This Row],[Product Category]]="Beauty",1,sales24[[#This Row],[Product Category]]="Clothing",2,sales24[[#This Row],[Product Category]]="Electronics",3)</f>
        <v>1</v>
      </c>
    </row>
    <row r="787" spans="1:13" x14ac:dyDescent="0.35">
      <c r="A787">
        <v>786</v>
      </c>
      <c r="B787" s="10">
        <v>45216</v>
      </c>
      <c r="C787" s="8" t="s">
        <v>798</v>
      </c>
      <c r="D787" s="11" t="s">
        <v>9</v>
      </c>
      <c r="E787" s="12">
        <v>48</v>
      </c>
      <c r="F787" s="11" t="s">
        <v>13</v>
      </c>
      <c r="G787" s="12">
        <v>4</v>
      </c>
      <c r="H787" s="9">
        <v>25</v>
      </c>
      <c r="I787" s="9">
        <f>sales24[[#This Row],[Quantity]]*sales24[[#This Row],[Price per Unit]]</f>
        <v>100</v>
      </c>
      <c r="J787" s="9">
        <f>sales24[[#This Row],[Total_Sales]]*$U$4</f>
        <v>1.5</v>
      </c>
      <c r="K787" s="9" t="str">
        <f>IF(sales24[[#This Row],[Age]]&gt;30,"young","adult")</f>
        <v>young</v>
      </c>
      <c r="L787" s="9" t="str" cm="1">
        <f t="array" ref="L787">_xlfn.IFS(sales24[[#This Row],[Age]]&lt;30,"young",sales24[[#This Row],[Age]]&gt;=50,"senior",sales24[[#This Row],[Age]]&gt;=30,"adult")</f>
        <v>adult</v>
      </c>
      <c r="M787" s="12" cm="1">
        <f t="array" ref="M787">_xlfn.IFS(sales24[[#This Row],[Product Category]]="Beauty",1,sales24[[#This Row],[Product Category]]="Clothing",2,sales24[[#This Row],[Product Category]]="Electronics",3)</f>
        <v>2</v>
      </c>
    </row>
    <row r="788" spans="1:13" x14ac:dyDescent="0.35">
      <c r="A788">
        <v>787</v>
      </c>
      <c r="B788" s="10">
        <v>44948</v>
      </c>
      <c r="C788" s="8" t="s">
        <v>799</v>
      </c>
      <c r="D788" s="11" t="s">
        <v>9</v>
      </c>
      <c r="E788" s="12">
        <v>41</v>
      </c>
      <c r="F788" s="11" t="s">
        <v>15</v>
      </c>
      <c r="G788" s="12">
        <v>1</v>
      </c>
      <c r="H788" s="9">
        <v>25</v>
      </c>
      <c r="I788" s="9">
        <f>sales24[[#This Row],[Quantity]]*sales24[[#This Row],[Price per Unit]]</f>
        <v>25</v>
      </c>
      <c r="J788" s="9">
        <f>sales24[[#This Row],[Total_Sales]]*$U$4</f>
        <v>0.375</v>
      </c>
      <c r="K788" s="9" t="str">
        <f>IF(sales24[[#This Row],[Age]]&gt;30,"young","adult")</f>
        <v>young</v>
      </c>
      <c r="L788" s="9" t="str" cm="1">
        <f t="array" ref="L788">_xlfn.IFS(sales24[[#This Row],[Age]]&lt;30,"young",sales24[[#This Row],[Age]]&gt;=50,"senior",sales24[[#This Row],[Age]]&gt;=30,"adult")</f>
        <v>adult</v>
      </c>
      <c r="M788" s="12" cm="1">
        <f t="array" ref="M788">_xlfn.IFS(sales24[[#This Row],[Product Category]]="Beauty",1,sales24[[#This Row],[Product Category]]="Clothing",2,sales24[[#This Row],[Product Category]]="Electronics",3)</f>
        <v>3</v>
      </c>
    </row>
    <row r="789" spans="1:13" x14ac:dyDescent="0.35">
      <c r="A789">
        <v>788</v>
      </c>
      <c r="B789" s="10">
        <v>45104</v>
      </c>
      <c r="C789" s="8" t="s">
        <v>800</v>
      </c>
      <c r="D789" s="11" t="s">
        <v>12</v>
      </c>
      <c r="E789" s="12">
        <v>52</v>
      </c>
      <c r="F789" s="11" t="s">
        <v>10</v>
      </c>
      <c r="G789" s="12">
        <v>3</v>
      </c>
      <c r="H789" s="9">
        <v>300</v>
      </c>
      <c r="I789" s="9">
        <f>sales24[[#This Row],[Quantity]]*sales24[[#This Row],[Price per Unit]]</f>
        <v>900</v>
      </c>
      <c r="J789" s="9">
        <f>sales24[[#This Row],[Total_Sales]]*$U$4</f>
        <v>13.5</v>
      </c>
      <c r="K789" s="9" t="str">
        <f>IF(sales24[[#This Row],[Age]]&gt;30,"young","adult")</f>
        <v>young</v>
      </c>
      <c r="L789" s="9" t="str" cm="1">
        <f t="array" ref="L789">_xlfn.IFS(sales24[[#This Row],[Age]]&lt;30,"young",sales24[[#This Row],[Age]]&gt;=50,"senior",sales24[[#This Row],[Age]]&gt;=30,"adult")</f>
        <v>senior</v>
      </c>
      <c r="M789" s="12" cm="1">
        <f t="array" ref="M789">_xlfn.IFS(sales24[[#This Row],[Product Category]]="Beauty",1,sales24[[#This Row],[Product Category]]="Clothing",2,sales24[[#This Row],[Product Category]]="Electronics",3)</f>
        <v>1</v>
      </c>
    </row>
    <row r="790" spans="1:13" x14ac:dyDescent="0.35">
      <c r="A790">
        <v>789</v>
      </c>
      <c r="B790" s="10">
        <v>45199</v>
      </c>
      <c r="C790" s="8" t="s">
        <v>801</v>
      </c>
      <c r="D790" s="11" t="s">
        <v>12</v>
      </c>
      <c r="E790" s="12">
        <v>61</v>
      </c>
      <c r="F790" s="11" t="s">
        <v>13</v>
      </c>
      <c r="G790" s="12">
        <v>4</v>
      </c>
      <c r="H790" s="9">
        <v>500</v>
      </c>
      <c r="I790" s="9">
        <f>sales24[[#This Row],[Quantity]]*sales24[[#This Row],[Price per Unit]]</f>
        <v>2000</v>
      </c>
      <c r="J790" s="9">
        <f>sales24[[#This Row],[Total_Sales]]*$U$4</f>
        <v>30</v>
      </c>
      <c r="K790" s="9" t="str">
        <f>IF(sales24[[#This Row],[Age]]&gt;30,"young","adult")</f>
        <v>young</v>
      </c>
      <c r="L790" s="9" t="str" cm="1">
        <f t="array" ref="L790">_xlfn.IFS(sales24[[#This Row],[Age]]&lt;30,"young",sales24[[#This Row],[Age]]&gt;=50,"senior",sales24[[#This Row],[Age]]&gt;=30,"adult")</f>
        <v>senior</v>
      </c>
      <c r="M790" s="12" cm="1">
        <f t="array" ref="M790">_xlfn.IFS(sales24[[#This Row],[Product Category]]="Beauty",1,sales24[[#This Row],[Product Category]]="Clothing",2,sales24[[#This Row],[Product Category]]="Electronics",3)</f>
        <v>2</v>
      </c>
    </row>
    <row r="791" spans="1:13" x14ac:dyDescent="0.35">
      <c r="A791">
        <v>790</v>
      </c>
      <c r="B791" s="10">
        <v>45146</v>
      </c>
      <c r="C791" s="8" t="s">
        <v>802</v>
      </c>
      <c r="D791" s="11" t="s">
        <v>9</v>
      </c>
      <c r="E791" s="12">
        <v>62</v>
      </c>
      <c r="F791" s="11" t="s">
        <v>13</v>
      </c>
      <c r="G791" s="12">
        <v>1</v>
      </c>
      <c r="H791" s="9">
        <v>25</v>
      </c>
      <c r="I791" s="9">
        <f>sales24[[#This Row],[Quantity]]*sales24[[#This Row],[Price per Unit]]</f>
        <v>25</v>
      </c>
      <c r="J791" s="9">
        <f>sales24[[#This Row],[Total_Sales]]*$U$4</f>
        <v>0.375</v>
      </c>
      <c r="K791" s="9" t="str">
        <f>IF(sales24[[#This Row],[Age]]&gt;30,"young","adult")</f>
        <v>young</v>
      </c>
      <c r="L791" s="9" t="str" cm="1">
        <f t="array" ref="L791">_xlfn.IFS(sales24[[#This Row],[Age]]&lt;30,"young",sales24[[#This Row],[Age]]&gt;=50,"senior",sales24[[#This Row],[Age]]&gt;=30,"adult")</f>
        <v>senior</v>
      </c>
      <c r="M791" s="12" cm="1">
        <f t="array" ref="M791">_xlfn.IFS(sales24[[#This Row],[Product Category]]="Beauty",1,sales24[[#This Row],[Product Category]]="Clothing",2,sales24[[#This Row],[Product Category]]="Electronics",3)</f>
        <v>2</v>
      </c>
    </row>
    <row r="792" spans="1:13" x14ac:dyDescent="0.35">
      <c r="A792">
        <v>791</v>
      </c>
      <c r="B792" s="10">
        <v>45265</v>
      </c>
      <c r="C792" s="8" t="s">
        <v>803</v>
      </c>
      <c r="D792" s="11" t="s">
        <v>12</v>
      </c>
      <c r="E792" s="12">
        <v>51</v>
      </c>
      <c r="F792" s="11" t="s">
        <v>10</v>
      </c>
      <c r="G792" s="12">
        <v>1</v>
      </c>
      <c r="H792" s="9">
        <v>25</v>
      </c>
      <c r="I792" s="9">
        <f>sales24[[#This Row],[Quantity]]*sales24[[#This Row],[Price per Unit]]</f>
        <v>25</v>
      </c>
      <c r="J792" s="9">
        <f>sales24[[#This Row],[Total_Sales]]*$U$4</f>
        <v>0.375</v>
      </c>
      <c r="K792" s="9" t="str">
        <f>IF(sales24[[#This Row],[Age]]&gt;30,"young","adult")</f>
        <v>young</v>
      </c>
      <c r="L792" s="9" t="str" cm="1">
        <f t="array" ref="L792">_xlfn.IFS(sales24[[#This Row],[Age]]&lt;30,"young",sales24[[#This Row],[Age]]&gt;=50,"senior",sales24[[#This Row],[Age]]&gt;=30,"adult")</f>
        <v>senior</v>
      </c>
      <c r="M792" s="12" cm="1">
        <f t="array" ref="M792">_xlfn.IFS(sales24[[#This Row],[Product Category]]="Beauty",1,sales24[[#This Row],[Product Category]]="Clothing",2,sales24[[#This Row],[Product Category]]="Electronics",3)</f>
        <v>1</v>
      </c>
    </row>
    <row r="793" spans="1:13" x14ac:dyDescent="0.35">
      <c r="A793">
        <v>792</v>
      </c>
      <c r="B793" s="10">
        <v>45116</v>
      </c>
      <c r="C793" s="8" t="s">
        <v>804</v>
      </c>
      <c r="D793" s="11" t="s">
        <v>12</v>
      </c>
      <c r="E793" s="12">
        <v>20</v>
      </c>
      <c r="F793" s="11" t="s">
        <v>10</v>
      </c>
      <c r="G793" s="12">
        <v>1</v>
      </c>
      <c r="H793" s="9">
        <v>50</v>
      </c>
      <c r="I793" s="9">
        <f>sales24[[#This Row],[Quantity]]*sales24[[#This Row],[Price per Unit]]</f>
        <v>50</v>
      </c>
      <c r="J793" s="9">
        <f>sales24[[#This Row],[Total_Sales]]*$U$4</f>
        <v>0.75</v>
      </c>
      <c r="K793" s="9" t="str">
        <f>IF(sales24[[#This Row],[Age]]&gt;30,"young","adult")</f>
        <v>adult</v>
      </c>
      <c r="L793" s="9" t="str" cm="1">
        <f t="array" ref="L793">_xlfn.IFS(sales24[[#This Row],[Age]]&lt;30,"young",sales24[[#This Row],[Age]]&gt;=50,"senior",sales24[[#This Row],[Age]]&gt;=30,"adult")</f>
        <v>young</v>
      </c>
      <c r="M793" s="12" cm="1">
        <f t="array" ref="M793">_xlfn.IFS(sales24[[#This Row],[Product Category]]="Beauty",1,sales24[[#This Row],[Product Category]]="Clothing",2,sales24[[#This Row],[Product Category]]="Electronics",3)</f>
        <v>1</v>
      </c>
    </row>
    <row r="794" spans="1:13" x14ac:dyDescent="0.35">
      <c r="A794">
        <v>793</v>
      </c>
      <c r="B794" s="10">
        <v>44962</v>
      </c>
      <c r="C794" s="8" t="s">
        <v>805</v>
      </c>
      <c r="D794" s="11" t="s">
        <v>9</v>
      </c>
      <c r="E794" s="12">
        <v>54</v>
      </c>
      <c r="F794" s="11" t="s">
        <v>10</v>
      </c>
      <c r="G794" s="12">
        <v>1</v>
      </c>
      <c r="H794" s="9">
        <v>30</v>
      </c>
      <c r="I794" s="9">
        <f>sales24[[#This Row],[Quantity]]*sales24[[#This Row],[Price per Unit]]</f>
        <v>30</v>
      </c>
      <c r="J794" s="9">
        <f>sales24[[#This Row],[Total_Sales]]*$U$4</f>
        <v>0.44999999999999996</v>
      </c>
      <c r="K794" s="9" t="str">
        <f>IF(sales24[[#This Row],[Age]]&gt;30,"young","adult")</f>
        <v>young</v>
      </c>
      <c r="L794" s="9" t="str" cm="1">
        <f t="array" ref="L794">_xlfn.IFS(sales24[[#This Row],[Age]]&lt;30,"young",sales24[[#This Row],[Age]]&gt;=50,"senior",sales24[[#This Row],[Age]]&gt;=30,"adult")</f>
        <v>senior</v>
      </c>
      <c r="M794" s="12" cm="1">
        <f t="array" ref="M794">_xlfn.IFS(sales24[[#This Row],[Product Category]]="Beauty",1,sales24[[#This Row],[Product Category]]="Clothing",2,sales24[[#This Row],[Product Category]]="Electronics",3)</f>
        <v>1</v>
      </c>
    </row>
    <row r="795" spans="1:13" x14ac:dyDescent="0.35">
      <c r="A795">
        <v>794</v>
      </c>
      <c r="B795" s="10">
        <v>45186</v>
      </c>
      <c r="C795" s="8" t="s">
        <v>806</v>
      </c>
      <c r="D795" s="11" t="s">
        <v>12</v>
      </c>
      <c r="E795" s="12">
        <v>60</v>
      </c>
      <c r="F795" s="11" t="s">
        <v>10</v>
      </c>
      <c r="G795" s="12">
        <v>1</v>
      </c>
      <c r="H795" s="9">
        <v>300</v>
      </c>
      <c r="I795" s="9">
        <f>sales24[[#This Row],[Quantity]]*sales24[[#This Row],[Price per Unit]]</f>
        <v>300</v>
      </c>
      <c r="J795" s="9">
        <f>sales24[[#This Row],[Total_Sales]]*$U$4</f>
        <v>4.5</v>
      </c>
      <c r="K795" s="9" t="str">
        <f>IF(sales24[[#This Row],[Age]]&gt;30,"young","adult")</f>
        <v>young</v>
      </c>
      <c r="L795" s="9" t="str" cm="1">
        <f t="array" ref="L795">_xlfn.IFS(sales24[[#This Row],[Age]]&lt;30,"young",sales24[[#This Row],[Age]]&gt;=50,"senior",sales24[[#This Row],[Age]]&gt;=30,"adult")</f>
        <v>senior</v>
      </c>
      <c r="M795" s="12" cm="1">
        <f t="array" ref="M795">_xlfn.IFS(sales24[[#This Row],[Product Category]]="Beauty",1,sales24[[#This Row],[Product Category]]="Clothing",2,sales24[[#This Row],[Product Category]]="Electronics",3)</f>
        <v>1</v>
      </c>
    </row>
    <row r="796" spans="1:13" x14ac:dyDescent="0.35">
      <c r="A796">
        <v>795</v>
      </c>
      <c r="B796" s="10">
        <v>45258</v>
      </c>
      <c r="C796" s="8" t="s">
        <v>807</v>
      </c>
      <c r="D796" s="11" t="s">
        <v>9</v>
      </c>
      <c r="E796" s="12">
        <v>57</v>
      </c>
      <c r="F796" s="11" t="s">
        <v>15</v>
      </c>
      <c r="G796" s="12">
        <v>1</v>
      </c>
      <c r="H796" s="9">
        <v>300</v>
      </c>
      <c r="I796" s="9">
        <f>sales24[[#This Row],[Quantity]]*sales24[[#This Row],[Price per Unit]]</f>
        <v>300</v>
      </c>
      <c r="J796" s="9">
        <f>sales24[[#This Row],[Total_Sales]]*$U$4</f>
        <v>4.5</v>
      </c>
      <c r="K796" s="9" t="str">
        <f>IF(sales24[[#This Row],[Age]]&gt;30,"young","adult")</f>
        <v>young</v>
      </c>
      <c r="L796" s="9" t="str" cm="1">
        <f t="array" ref="L796">_xlfn.IFS(sales24[[#This Row],[Age]]&lt;30,"young",sales24[[#This Row],[Age]]&gt;=50,"senior",sales24[[#This Row],[Age]]&gt;=30,"adult")</f>
        <v>senior</v>
      </c>
      <c r="M796" s="12" cm="1">
        <f t="array" ref="M796">_xlfn.IFS(sales24[[#This Row],[Product Category]]="Beauty",1,sales24[[#This Row],[Product Category]]="Clothing",2,sales24[[#This Row],[Product Category]]="Electronics",3)</f>
        <v>3</v>
      </c>
    </row>
    <row r="797" spans="1:13" x14ac:dyDescent="0.35">
      <c r="A797">
        <v>796</v>
      </c>
      <c r="B797" s="10">
        <v>45101</v>
      </c>
      <c r="C797" s="8" t="s">
        <v>808</v>
      </c>
      <c r="D797" s="11" t="s">
        <v>9</v>
      </c>
      <c r="E797" s="12">
        <v>43</v>
      </c>
      <c r="F797" s="11" t="s">
        <v>10</v>
      </c>
      <c r="G797" s="12">
        <v>4</v>
      </c>
      <c r="H797" s="9">
        <v>30</v>
      </c>
      <c r="I797" s="9">
        <f>sales24[[#This Row],[Quantity]]*sales24[[#This Row],[Price per Unit]]</f>
        <v>120</v>
      </c>
      <c r="J797" s="9">
        <f>sales24[[#This Row],[Total_Sales]]*$U$4</f>
        <v>1.7999999999999998</v>
      </c>
      <c r="K797" s="9" t="str">
        <f>IF(sales24[[#This Row],[Age]]&gt;30,"young","adult")</f>
        <v>young</v>
      </c>
      <c r="L797" s="9" t="str" cm="1">
        <f t="array" ref="L797">_xlfn.IFS(sales24[[#This Row],[Age]]&lt;30,"young",sales24[[#This Row],[Age]]&gt;=50,"senior",sales24[[#This Row],[Age]]&gt;=30,"adult")</f>
        <v>adult</v>
      </c>
      <c r="M797" s="12" cm="1">
        <f t="array" ref="M797">_xlfn.IFS(sales24[[#This Row],[Product Category]]="Beauty",1,sales24[[#This Row],[Product Category]]="Clothing",2,sales24[[#This Row],[Product Category]]="Electronics",3)</f>
        <v>1</v>
      </c>
    </row>
    <row r="798" spans="1:13" x14ac:dyDescent="0.35">
      <c r="A798">
        <v>797</v>
      </c>
      <c r="B798" s="10">
        <v>44933</v>
      </c>
      <c r="C798" s="8" t="s">
        <v>809</v>
      </c>
      <c r="D798" s="11" t="s">
        <v>9</v>
      </c>
      <c r="E798" s="12">
        <v>40</v>
      </c>
      <c r="F798" s="11" t="s">
        <v>13</v>
      </c>
      <c r="G798" s="12">
        <v>3</v>
      </c>
      <c r="H798" s="9">
        <v>25</v>
      </c>
      <c r="I798" s="9">
        <f>sales24[[#This Row],[Quantity]]*sales24[[#This Row],[Price per Unit]]</f>
        <v>75</v>
      </c>
      <c r="J798" s="9">
        <f>sales24[[#This Row],[Total_Sales]]*$U$4</f>
        <v>1.125</v>
      </c>
      <c r="K798" s="9" t="str">
        <f>IF(sales24[[#This Row],[Age]]&gt;30,"young","adult")</f>
        <v>young</v>
      </c>
      <c r="L798" s="9" t="str" cm="1">
        <f t="array" ref="L798">_xlfn.IFS(sales24[[#This Row],[Age]]&lt;30,"young",sales24[[#This Row],[Age]]&gt;=50,"senior",sales24[[#This Row],[Age]]&gt;=30,"adult")</f>
        <v>adult</v>
      </c>
      <c r="M798" s="12" cm="1">
        <f t="array" ref="M798">_xlfn.IFS(sales24[[#This Row],[Product Category]]="Beauty",1,sales24[[#This Row],[Product Category]]="Clothing",2,sales24[[#This Row],[Product Category]]="Electronics",3)</f>
        <v>2</v>
      </c>
    </row>
    <row r="799" spans="1:13" x14ac:dyDescent="0.35">
      <c r="A799">
        <v>798</v>
      </c>
      <c r="B799" s="10">
        <v>45142</v>
      </c>
      <c r="C799" s="8" t="s">
        <v>810</v>
      </c>
      <c r="D799" s="11" t="s">
        <v>9</v>
      </c>
      <c r="E799" s="12">
        <v>61</v>
      </c>
      <c r="F799" s="11" t="s">
        <v>13</v>
      </c>
      <c r="G799" s="12">
        <v>1</v>
      </c>
      <c r="H799" s="9">
        <v>50</v>
      </c>
      <c r="I799" s="9">
        <f>sales24[[#This Row],[Quantity]]*sales24[[#This Row],[Price per Unit]]</f>
        <v>50</v>
      </c>
      <c r="J799" s="9">
        <f>sales24[[#This Row],[Total_Sales]]*$U$4</f>
        <v>0.75</v>
      </c>
      <c r="K799" s="9" t="str">
        <f>IF(sales24[[#This Row],[Age]]&gt;30,"young","adult")</f>
        <v>young</v>
      </c>
      <c r="L799" s="9" t="str" cm="1">
        <f t="array" ref="L799">_xlfn.IFS(sales24[[#This Row],[Age]]&lt;30,"young",sales24[[#This Row],[Age]]&gt;=50,"senior",sales24[[#This Row],[Age]]&gt;=30,"adult")</f>
        <v>senior</v>
      </c>
      <c r="M799" s="12" cm="1">
        <f t="array" ref="M799">_xlfn.IFS(sales24[[#This Row],[Product Category]]="Beauty",1,sales24[[#This Row],[Product Category]]="Clothing",2,sales24[[#This Row],[Product Category]]="Electronics",3)</f>
        <v>2</v>
      </c>
    </row>
    <row r="800" spans="1:13" x14ac:dyDescent="0.35">
      <c r="A800">
        <v>799</v>
      </c>
      <c r="B800" s="10">
        <v>45177</v>
      </c>
      <c r="C800" s="8" t="s">
        <v>811</v>
      </c>
      <c r="D800" s="11" t="s">
        <v>9</v>
      </c>
      <c r="E800" s="12">
        <v>56</v>
      </c>
      <c r="F800" s="11" t="s">
        <v>15</v>
      </c>
      <c r="G800" s="12">
        <v>2</v>
      </c>
      <c r="H800" s="9">
        <v>50</v>
      </c>
      <c r="I800" s="9">
        <f>sales24[[#This Row],[Quantity]]*sales24[[#This Row],[Price per Unit]]</f>
        <v>100</v>
      </c>
      <c r="J800" s="9">
        <f>sales24[[#This Row],[Total_Sales]]*$U$4</f>
        <v>1.5</v>
      </c>
      <c r="K800" s="9" t="str">
        <f>IF(sales24[[#This Row],[Age]]&gt;30,"young","adult")</f>
        <v>young</v>
      </c>
      <c r="L800" s="9" t="str" cm="1">
        <f t="array" ref="L800">_xlfn.IFS(sales24[[#This Row],[Age]]&lt;30,"young",sales24[[#This Row],[Age]]&gt;=50,"senior",sales24[[#This Row],[Age]]&gt;=30,"adult")</f>
        <v>senior</v>
      </c>
      <c r="M800" s="12" cm="1">
        <f t="array" ref="M800">_xlfn.IFS(sales24[[#This Row],[Product Category]]="Beauty",1,sales24[[#This Row],[Product Category]]="Clothing",2,sales24[[#This Row],[Product Category]]="Electronics",3)</f>
        <v>3</v>
      </c>
    </row>
    <row r="801" spans="1:13" x14ac:dyDescent="0.35">
      <c r="A801">
        <v>800</v>
      </c>
      <c r="B801" s="10">
        <v>44981</v>
      </c>
      <c r="C801" s="8" t="s">
        <v>812</v>
      </c>
      <c r="D801" s="11" t="s">
        <v>9</v>
      </c>
      <c r="E801" s="12">
        <v>32</v>
      </c>
      <c r="F801" s="11" t="s">
        <v>13</v>
      </c>
      <c r="G801" s="12">
        <v>4</v>
      </c>
      <c r="H801" s="9">
        <v>300</v>
      </c>
      <c r="I801" s="9">
        <f>sales24[[#This Row],[Quantity]]*sales24[[#This Row],[Price per Unit]]</f>
        <v>1200</v>
      </c>
      <c r="J801" s="9">
        <f>sales24[[#This Row],[Total_Sales]]*$U$4</f>
        <v>18</v>
      </c>
      <c r="K801" s="9" t="str">
        <f>IF(sales24[[#This Row],[Age]]&gt;30,"young","adult")</f>
        <v>young</v>
      </c>
      <c r="L801" s="9" t="str" cm="1">
        <f t="array" ref="L801">_xlfn.IFS(sales24[[#This Row],[Age]]&lt;30,"young",sales24[[#This Row],[Age]]&gt;=50,"senior",sales24[[#This Row],[Age]]&gt;=30,"adult")</f>
        <v>adult</v>
      </c>
      <c r="M801" s="12" cm="1">
        <f t="array" ref="M801">_xlfn.IFS(sales24[[#This Row],[Product Category]]="Beauty",1,sales24[[#This Row],[Product Category]]="Clothing",2,sales24[[#This Row],[Product Category]]="Electronics",3)</f>
        <v>2</v>
      </c>
    </row>
    <row r="802" spans="1:13" x14ac:dyDescent="0.35">
      <c r="A802">
        <v>801</v>
      </c>
      <c r="B802" s="10">
        <v>45148</v>
      </c>
      <c r="C802" s="8" t="s">
        <v>813</v>
      </c>
      <c r="D802" s="11" t="s">
        <v>9</v>
      </c>
      <c r="E802" s="12">
        <v>21</v>
      </c>
      <c r="F802" s="11" t="s">
        <v>13</v>
      </c>
      <c r="G802" s="12">
        <v>4</v>
      </c>
      <c r="H802" s="9">
        <v>50</v>
      </c>
      <c r="I802" s="9">
        <f>sales24[[#This Row],[Quantity]]*sales24[[#This Row],[Price per Unit]]</f>
        <v>200</v>
      </c>
      <c r="J802" s="9">
        <f>sales24[[#This Row],[Total_Sales]]*$U$4</f>
        <v>3</v>
      </c>
      <c r="K802" s="9" t="str">
        <f>IF(sales24[[#This Row],[Age]]&gt;30,"young","adult")</f>
        <v>adult</v>
      </c>
      <c r="L802" s="9" t="str" cm="1">
        <f t="array" ref="L802">_xlfn.IFS(sales24[[#This Row],[Age]]&lt;30,"young",sales24[[#This Row],[Age]]&gt;=50,"senior",sales24[[#This Row],[Age]]&gt;=30,"adult")</f>
        <v>young</v>
      </c>
      <c r="M802" s="12" cm="1">
        <f t="array" ref="M802">_xlfn.IFS(sales24[[#This Row],[Product Category]]="Beauty",1,sales24[[#This Row],[Product Category]]="Clothing",2,sales24[[#This Row],[Product Category]]="Electronics",3)</f>
        <v>2</v>
      </c>
    </row>
    <row r="803" spans="1:13" x14ac:dyDescent="0.35">
      <c r="A803">
        <v>802</v>
      </c>
      <c r="B803" s="10">
        <v>45112</v>
      </c>
      <c r="C803" s="8" t="s">
        <v>814</v>
      </c>
      <c r="D803" s="11" t="s">
        <v>12</v>
      </c>
      <c r="E803" s="12">
        <v>46</v>
      </c>
      <c r="F803" s="11" t="s">
        <v>10</v>
      </c>
      <c r="G803" s="12">
        <v>1</v>
      </c>
      <c r="H803" s="9">
        <v>30</v>
      </c>
      <c r="I803" s="9">
        <f>sales24[[#This Row],[Quantity]]*sales24[[#This Row],[Price per Unit]]</f>
        <v>30</v>
      </c>
      <c r="J803" s="9">
        <f>sales24[[#This Row],[Total_Sales]]*$U$4</f>
        <v>0.44999999999999996</v>
      </c>
      <c r="K803" s="9" t="str">
        <f>IF(sales24[[#This Row],[Age]]&gt;30,"young","adult")</f>
        <v>young</v>
      </c>
      <c r="L803" s="9" t="str" cm="1">
        <f t="array" ref="L803">_xlfn.IFS(sales24[[#This Row],[Age]]&lt;30,"young",sales24[[#This Row],[Age]]&gt;=50,"senior",sales24[[#This Row],[Age]]&gt;=30,"adult")</f>
        <v>adult</v>
      </c>
      <c r="M803" s="12" cm="1">
        <f t="array" ref="M803">_xlfn.IFS(sales24[[#This Row],[Product Category]]="Beauty",1,sales24[[#This Row],[Product Category]]="Clothing",2,sales24[[#This Row],[Product Category]]="Electronics",3)</f>
        <v>1</v>
      </c>
    </row>
    <row r="804" spans="1:13" x14ac:dyDescent="0.35">
      <c r="A804">
        <v>803</v>
      </c>
      <c r="B804" s="10">
        <v>45252</v>
      </c>
      <c r="C804" s="8" t="s">
        <v>815</v>
      </c>
      <c r="D804" s="11" t="s">
        <v>9</v>
      </c>
      <c r="E804" s="12">
        <v>39</v>
      </c>
      <c r="F804" s="11" t="s">
        <v>13</v>
      </c>
      <c r="G804" s="12">
        <v>4</v>
      </c>
      <c r="H804" s="9">
        <v>25</v>
      </c>
      <c r="I804" s="9">
        <f>sales24[[#This Row],[Quantity]]*sales24[[#This Row],[Price per Unit]]</f>
        <v>100</v>
      </c>
      <c r="J804" s="9">
        <f>sales24[[#This Row],[Total_Sales]]*$U$4</f>
        <v>1.5</v>
      </c>
      <c r="K804" s="9" t="str">
        <f>IF(sales24[[#This Row],[Age]]&gt;30,"young","adult")</f>
        <v>young</v>
      </c>
      <c r="L804" s="9" t="str" cm="1">
        <f t="array" ref="L804">_xlfn.IFS(sales24[[#This Row],[Age]]&lt;30,"young",sales24[[#This Row],[Age]]&gt;=50,"senior",sales24[[#This Row],[Age]]&gt;=30,"adult")</f>
        <v>adult</v>
      </c>
      <c r="M804" s="12" cm="1">
        <f t="array" ref="M804">_xlfn.IFS(sales24[[#This Row],[Product Category]]="Beauty",1,sales24[[#This Row],[Product Category]]="Clothing",2,sales24[[#This Row],[Product Category]]="Electronics",3)</f>
        <v>2</v>
      </c>
    </row>
    <row r="805" spans="1:13" x14ac:dyDescent="0.35">
      <c r="A805">
        <v>804</v>
      </c>
      <c r="B805" s="10">
        <v>45162</v>
      </c>
      <c r="C805" s="8" t="s">
        <v>816</v>
      </c>
      <c r="D805" s="11" t="s">
        <v>9</v>
      </c>
      <c r="E805" s="12">
        <v>42</v>
      </c>
      <c r="F805" s="11" t="s">
        <v>15</v>
      </c>
      <c r="G805" s="12">
        <v>1</v>
      </c>
      <c r="H805" s="9">
        <v>30</v>
      </c>
      <c r="I805" s="9">
        <f>sales24[[#This Row],[Quantity]]*sales24[[#This Row],[Price per Unit]]</f>
        <v>30</v>
      </c>
      <c r="J805" s="9">
        <f>sales24[[#This Row],[Total_Sales]]*$U$4</f>
        <v>0.44999999999999996</v>
      </c>
      <c r="K805" s="9" t="str">
        <f>IF(sales24[[#This Row],[Age]]&gt;30,"young","adult")</f>
        <v>young</v>
      </c>
      <c r="L805" s="9" t="str" cm="1">
        <f t="array" ref="L805">_xlfn.IFS(sales24[[#This Row],[Age]]&lt;30,"young",sales24[[#This Row],[Age]]&gt;=50,"senior",sales24[[#This Row],[Age]]&gt;=30,"adult")</f>
        <v>adult</v>
      </c>
      <c r="M805" s="12" cm="1">
        <f t="array" ref="M805">_xlfn.IFS(sales24[[#This Row],[Product Category]]="Beauty",1,sales24[[#This Row],[Product Category]]="Clothing",2,sales24[[#This Row],[Product Category]]="Electronics",3)</f>
        <v>3</v>
      </c>
    </row>
    <row r="806" spans="1:13" x14ac:dyDescent="0.35">
      <c r="A806">
        <v>805</v>
      </c>
      <c r="B806" s="10">
        <v>45289</v>
      </c>
      <c r="C806" s="8" t="s">
        <v>817</v>
      </c>
      <c r="D806" s="11" t="s">
        <v>12</v>
      </c>
      <c r="E806" s="12">
        <v>30</v>
      </c>
      <c r="F806" s="11" t="s">
        <v>10</v>
      </c>
      <c r="G806" s="12">
        <v>3</v>
      </c>
      <c r="H806" s="9">
        <v>500</v>
      </c>
      <c r="I806" s="9">
        <f>sales24[[#This Row],[Quantity]]*sales24[[#This Row],[Price per Unit]]</f>
        <v>1500</v>
      </c>
      <c r="J806" s="9">
        <f>sales24[[#This Row],[Total_Sales]]*$U$4</f>
        <v>22.5</v>
      </c>
      <c r="K806" s="9" t="str">
        <f>IF(sales24[[#This Row],[Age]]&gt;30,"young","adult")</f>
        <v>adult</v>
      </c>
      <c r="L806" s="9" t="str" cm="1">
        <f t="array" ref="L806">_xlfn.IFS(sales24[[#This Row],[Age]]&lt;30,"young",sales24[[#This Row],[Age]]&gt;=50,"senior",sales24[[#This Row],[Age]]&gt;=30,"adult")</f>
        <v>adult</v>
      </c>
      <c r="M806" s="12" cm="1">
        <f t="array" ref="M806">_xlfn.IFS(sales24[[#This Row],[Product Category]]="Beauty",1,sales24[[#This Row],[Product Category]]="Clothing",2,sales24[[#This Row],[Product Category]]="Electronics",3)</f>
        <v>1</v>
      </c>
    </row>
    <row r="807" spans="1:13" x14ac:dyDescent="0.35">
      <c r="A807">
        <v>806</v>
      </c>
      <c r="B807" s="10">
        <v>45005</v>
      </c>
      <c r="C807" s="8" t="s">
        <v>818</v>
      </c>
      <c r="D807" s="11" t="s">
        <v>12</v>
      </c>
      <c r="E807" s="12">
        <v>35</v>
      </c>
      <c r="F807" s="11" t="s">
        <v>10</v>
      </c>
      <c r="G807" s="12">
        <v>3</v>
      </c>
      <c r="H807" s="9">
        <v>300</v>
      </c>
      <c r="I807" s="9">
        <f>sales24[[#This Row],[Quantity]]*sales24[[#This Row],[Price per Unit]]</f>
        <v>900</v>
      </c>
      <c r="J807" s="9">
        <f>sales24[[#This Row],[Total_Sales]]*$U$4</f>
        <v>13.5</v>
      </c>
      <c r="K807" s="9" t="str">
        <f>IF(sales24[[#This Row],[Age]]&gt;30,"young","adult")</f>
        <v>young</v>
      </c>
      <c r="L807" s="9" t="str" cm="1">
        <f t="array" ref="L807">_xlfn.IFS(sales24[[#This Row],[Age]]&lt;30,"young",sales24[[#This Row],[Age]]&gt;=50,"senior",sales24[[#This Row],[Age]]&gt;=30,"adult")</f>
        <v>adult</v>
      </c>
      <c r="M807" s="12" cm="1">
        <f t="array" ref="M807">_xlfn.IFS(sales24[[#This Row],[Product Category]]="Beauty",1,sales24[[#This Row],[Product Category]]="Clothing",2,sales24[[#This Row],[Product Category]]="Electronics",3)</f>
        <v>1</v>
      </c>
    </row>
    <row r="808" spans="1:13" x14ac:dyDescent="0.35">
      <c r="A808">
        <v>807</v>
      </c>
      <c r="B808" s="10">
        <v>45149</v>
      </c>
      <c r="C808" s="8" t="s">
        <v>819</v>
      </c>
      <c r="D808" s="11" t="s">
        <v>12</v>
      </c>
      <c r="E808" s="12">
        <v>50</v>
      </c>
      <c r="F808" s="11" t="s">
        <v>15</v>
      </c>
      <c r="G808" s="12">
        <v>4</v>
      </c>
      <c r="H808" s="9">
        <v>50</v>
      </c>
      <c r="I808" s="9">
        <f>sales24[[#This Row],[Quantity]]*sales24[[#This Row],[Price per Unit]]</f>
        <v>200</v>
      </c>
      <c r="J808" s="9">
        <f>sales24[[#This Row],[Total_Sales]]*$U$4</f>
        <v>3</v>
      </c>
      <c r="K808" s="9" t="str">
        <f>IF(sales24[[#This Row],[Age]]&gt;30,"young","adult")</f>
        <v>young</v>
      </c>
      <c r="L808" s="9" t="str" cm="1">
        <f t="array" ref="L808">_xlfn.IFS(sales24[[#This Row],[Age]]&lt;30,"young",sales24[[#This Row],[Age]]&gt;=50,"senior",sales24[[#This Row],[Age]]&gt;=30,"adult")</f>
        <v>senior</v>
      </c>
      <c r="M808" s="12" cm="1">
        <f t="array" ref="M808">_xlfn.IFS(sales24[[#This Row],[Product Category]]="Beauty",1,sales24[[#This Row],[Product Category]]="Clothing",2,sales24[[#This Row],[Product Category]]="Electronics",3)</f>
        <v>3</v>
      </c>
    </row>
    <row r="809" spans="1:13" x14ac:dyDescent="0.35">
      <c r="A809">
        <v>808</v>
      </c>
      <c r="B809" s="10">
        <v>45017</v>
      </c>
      <c r="C809" s="8" t="s">
        <v>820</v>
      </c>
      <c r="D809" s="11" t="s">
        <v>9</v>
      </c>
      <c r="E809" s="12">
        <v>33</v>
      </c>
      <c r="F809" s="11" t="s">
        <v>10</v>
      </c>
      <c r="G809" s="12">
        <v>4</v>
      </c>
      <c r="H809" s="9">
        <v>500</v>
      </c>
      <c r="I809" s="9">
        <f>sales24[[#This Row],[Quantity]]*sales24[[#This Row],[Price per Unit]]</f>
        <v>2000</v>
      </c>
      <c r="J809" s="9">
        <f>sales24[[#This Row],[Total_Sales]]*$U$4</f>
        <v>30</v>
      </c>
      <c r="K809" s="9" t="str">
        <f>IF(sales24[[#This Row],[Age]]&gt;30,"young","adult")</f>
        <v>young</v>
      </c>
      <c r="L809" s="9" t="str" cm="1">
        <f t="array" ref="L809">_xlfn.IFS(sales24[[#This Row],[Age]]&lt;30,"young",sales24[[#This Row],[Age]]&gt;=50,"senior",sales24[[#This Row],[Age]]&gt;=30,"adult")</f>
        <v>adult</v>
      </c>
      <c r="M809" s="12" cm="1">
        <f t="array" ref="M809">_xlfn.IFS(sales24[[#This Row],[Product Category]]="Beauty",1,sales24[[#This Row],[Product Category]]="Clothing",2,sales24[[#This Row],[Product Category]]="Electronics",3)</f>
        <v>1</v>
      </c>
    </row>
    <row r="810" spans="1:13" x14ac:dyDescent="0.35">
      <c r="A810">
        <v>809</v>
      </c>
      <c r="B810" s="10">
        <v>45194</v>
      </c>
      <c r="C810" s="8" t="s">
        <v>821</v>
      </c>
      <c r="D810" s="11" t="s">
        <v>12</v>
      </c>
      <c r="E810" s="12">
        <v>62</v>
      </c>
      <c r="F810" s="11" t="s">
        <v>10</v>
      </c>
      <c r="G810" s="12">
        <v>2</v>
      </c>
      <c r="H810" s="9">
        <v>50</v>
      </c>
      <c r="I810" s="9">
        <f>sales24[[#This Row],[Quantity]]*sales24[[#This Row],[Price per Unit]]</f>
        <v>100</v>
      </c>
      <c r="J810" s="9">
        <f>sales24[[#This Row],[Total_Sales]]*$U$4</f>
        <v>1.5</v>
      </c>
      <c r="K810" s="9" t="str">
        <f>IF(sales24[[#This Row],[Age]]&gt;30,"young","adult")</f>
        <v>young</v>
      </c>
      <c r="L810" s="9" t="str" cm="1">
        <f t="array" ref="L810">_xlfn.IFS(sales24[[#This Row],[Age]]&lt;30,"young",sales24[[#This Row],[Age]]&gt;=50,"senior",sales24[[#This Row],[Age]]&gt;=30,"adult")</f>
        <v>senior</v>
      </c>
      <c r="M810" s="12" cm="1">
        <f t="array" ref="M810">_xlfn.IFS(sales24[[#This Row],[Product Category]]="Beauty",1,sales24[[#This Row],[Product Category]]="Clothing",2,sales24[[#This Row],[Product Category]]="Electronics",3)</f>
        <v>1</v>
      </c>
    </row>
    <row r="811" spans="1:13" x14ac:dyDescent="0.35">
      <c r="A811">
        <v>810</v>
      </c>
      <c r="B811" s="10">
        <v>45260</v>
      </c>
      <c r="C811" s="8" t="s">
        <v>822</v>
      </c>
      <c r="D811" s="11" t="s">
        <v>9</v>
      </c>
      <c r="E811" s="12">
        <v>59</v>
      </c>
      <c r="F811" s="11" t="s">
        <v>15</v>
      </c>
      <c r="G811" s="12">
        <v>4</v>
      </c>
      <c r="H811" s="9">
        <v>25</v>
      </c>
      <c r="I811" s="9">
        <f>sales24[[#This Row],[Quantity]]*sales24[[#This Row],[Price per Unit]]</f>
        <v>100</v>
      </c>
      <c r="J811" s="9">
        <f>sales24[[#This Row],[Total_Sales]]*$U$4</f>
        <v>1.5</v>
      </c>
      <c r="K811" s="9" t="str">
        <f>IF(sales24[[#This Row],[Age]]&gt;30,"young","adult")</f>
        <v>young</v>
      </c>
      <c r="L811" s="9" t="str" cm="1">
        <f t="array" ref="L811">_xlfn.IFS(sales24[[#This Row],[Age]]&lt;30,"young",sales24[[#This Row],[Age]]&gt;=50,"senior",sales24[[#This Row],[Age]]&gt;=30,"adult")</f>
        <v>senior</v>
      </c>
      <c r="M811" s="12" cm="1">
        <f t="array" ref="M811">_xlfn.IFS(sales24[[#This Row],[Product Category]]="Beauty",1,sales24[[#This Row],[Product Category]]="Clothing",2,sales24[[#This Row],[Product Category]]="Electronics",3)</f>
        <v>3</v>
      </c>
    </row>
    <row r="812" spans="1:13" x14ac:dyDescent="0.35">
      <c r="A812">
        <v>811</v>
      </c>
      <c r="B812" s="10">
        <v>45065</v>
      </c>
      <c r="C812" s="8" t="s">
        <v>823</v>
      </c>
      <c r="D812" s="11" t="s">
        <v>9</v>
      </c>
      <c r="E812" s="12">
        <v>61</v>
      </c>
      <c r="F812" s="11" t="s">
        <v>10</v>
      </c>
      <c r="G812" s="12">
        <v>2</v>
      </c>
      <c r="H812" s="9">
        <v>25</v>
      </c>
      <c r="I812" s="9">
        <f>sales24[[#This Row],[Quantity]]*sales24[[#This Row],[Price per Unit]]</f>
        <v>50</v>
      </c>
      <c r="J812" s="9">
        <f>sales24[[#This Row],[Total_Sales]]*$U$4</f>
        <v>0.75</v>
      </c>
      <c r="K812" s="9" t="str">
        <f>IF(sales24[[#This Row],[Age]]&gt;30,"young","adult")</f>
        <v>young</v>
      </c>
      <c r="L812" s="9" t="str" cm="1">
        <f t="array" ref="L812">_xlfn.IFS(sales24[[#This Row],[Age]]&lt;30,"young",sales24[[#This Row],[Age]]&gt;=50,"senior",sales24[[#This Row],[Age]]&gt;=30,"adult")</f>
        <v>senior</v>
      </c>
      <c r="M812" s="12" cm="1">
        <f t="array" ref="M812">_xlfn.IFS(sales24[[#This Row],[Product Category]]="Beauty",1,sales24[[#This Row],[Product Category]]="Clothing",2,sales24[[#This Row],[Product Category]]="Electronics",3)</f>
        <v>1</v>
      </c>
    </row>
    <row r="813" spans="1:13" x14ac:dyDescent="0.35">
      <c r="A813">
        <v>812</v>
      </c>
      <c r="B813" s="10">
        <v>45242</v>
      </c>
      <c r="C813" s="8" t="s">
        <v>824</v>
      </c>
      <c r="D813" s="11" t="s">
        <v>9</v>
      </c>
      <c r="E813" s="12">
        <v>19</v>
      </c>
      <c r="F813" s="11" t="s">
        <v>15</v>
      </c>
      <c r="G813" s="12">
        <v>3</v>
      </c>
      <c r="H813" s="9">
        <v>25</v>
      </c>
      <c r="I813" s="9">
        <f>sales24[[#This Row],[Quantity]]*sales24[[#This Row],[Price per Unit]]</f>
        <v>75</v>
      </c>
      <c r="J813" s="9">
        <f>sales24[[#This Row],[Total_Sales]]*$U$4</f>
        <v>1.125</v>
      </c>
      <c r="K813" s="9" t="str">
        <f>IF(sales24[[#This Row],[Age]]&gt;30,"young","adult")</f>
        <v>adult</v>
      </c>
      <c r="L813" s="9" t="str" cm="1">
        <f t="array" ref="L813">_xlfn.IFS(sales24[[#This Row],[Age]]&lt;30,"young",sales24[[#This Row],[Age]]&gt;=50,"senior",sales24[[#This Row],[Age]]&gt;=30,"adult")</f>
        <v>young</v>
      </c>
      <c r="M813" s="12" cm="1">
        <f t="array" ref="M813">_xlfn.IFS(sales24[[#This Row],[Product Category]]="Beauty",1,sales24[[#This Row],[Product Category]]="Clothing",2,sales24[[#This Row],[Product Category]]="Electronics",3)</f>
        <v>3</v>
      </c>
    </row>
    <row r="814" spans="1:13" x14ac:dyDescent="0.35">
      <c r="A814">
        <v>813</v>
      </c>
      <c r="B814" s="10">
        <v>45202</v>
      </c>
      <c r="C814" s="8" t="s">
        <v>825</v>
      </c>
      <c r="D814" s="11" t="s">
        <v>9</v>
      </c>
      <c r="E814" s="12">
        <v>52</v>
      </c>
      <c r="F814" s="11" t="s">
        <v>15</v>
      </c>
      <c r="G814" s="12">
        <v>3</v>
      </c>
      <c r="H814" s="9">
        <v>50</v>
      </c>
      <c r="I814" s="9">
        <f>sales24[[#This Row],[Quantity]]*sales24[[#This Row],[Price per Unit]]</f>
        <v>150</v>
      </c>
      <c r="J814" s="9">
        <f>sales24[[#This Row],[Total_Sales]]*$U$4</f>
        <v>2.25</v>
      </c>
      <c r="K814" s="9" t="str">
        <f>IF(sales24[[#This Row],[Age]]&gt;30,"young","adult")</f>
        <v>young</v>
      </c>
      <c r="L814" s="9" t="str" cm="1">
        <f t="array" ref="L814">_xlfn.IFS(sales24[[#This Row],[Age]]&lt;30,"young",sales24[[#This Row],[Age]]&gt;=50,"senior",sales24[[#This Row],[Age]]&gt;=30,"adult")</f>
        <v>senior</v>
      </c>
      <c r="M814" s="12" cm="1">
        <f t="array" ref="M814">_xlfn.IFS(sales24[[#This Row],[Product Category]]="Beauty",1,sales24[[#This Row],[Product Category]]="Clothing",2,sales24[[#This Row],[Product Category]]="Electronics",3)</f>
        <v>3</v>
      </c>
    </row>
    <row r="815" spans="1:13" x14ac:dyDescent="0.35">
      <c r="A815">
        <v>814</v>
      </c>
      <c r="B815" s="10">
        <v>45174</v>
      </c>
      <c r="C815" s="8" t="s">
        <v>826</v>
      </c>
      <c r="D815" s="11" t="s">
        <v>12</v>
      </c>
      <c r="E815" s="12">
        <v>59</v>
      </c>
      <c r="F815" s="11" t="s">
        <v>13</v>
      </c>
      <c r="G815" s="12">
        <v>1</v>
      </c>
      <c r="H815" s="9">
        <v>500</v>
      </c>
      <c r="I815" s="9">
        <f>sales24[[#This Row],[Quantity]]*sales24[[#This Row],[Price per Unit]]</f>
        <v>500</v>
      </c>
      <c r="J815" s="9">
        <f>sales24[[#This Row],[Total_Sales]]*$U$4</f>
        <v>7.5</v>
      </c>
      <c r="K815" s="9" t="str">
        <f>IF(sales24[[#This Row],[Age]]&gt;30,"young","adult")</f>
        <v>young</v>
      </c>
      <c r="L815" s="9" t="str" cm="1">
        <f t="array" ref="L815">_xlfn.IFS(sales24[[#This Row],[Age]]&lt;30,"young",sales24[[#This Row],[Age]]&gt;=50,"senior",sales24[[#This Row],[Age]]&gt;=30,"adult")</f>
        <v>senior</v>
      </c>
      <c r="M815" s="12" cm="1">
        <f t="array" ref="M815">_xlfn.IFS(sales24[[#This Row],[Product Category]]="Beauty",1,sales24[[#This Row],[Product Category]]="Clothing",2,sales24[[#This Row],[Product Category]]="Electronics",3)</f>
        <v>2</v>
      </c>
    </row>
    <row r="816" spans="1:13" x14ac:dyDescent="0.35">
      <c r="A816">
        <v>815</v>
      </c>
      <c r="B816" s="10">
        <v>45165</v>
      </c>
      <c r="C816" s="8" t="s">
        <v>827</v>
      </c>
      <c r="D816" s="11" t="s">
        <v>12</v>
      </c>
      <c r="E816" s="12">
        <v>51</v>
      </c>
      <c r="F816" s="11" t="s">
        <v>13</v>
      </c>
      <c r="G816" s="12">
        <v>3</v>
      </c>
      <c r="H816" s="9">
        <v>25</v>
      </c>
      <c r="I816" s="9">
        <f>sales24[[#This Row],[Quantity]]*sales24[[#This Row],[Price per Unit]]</f>
        <v>75</v>
      </c>
      <c r="J816" s="9">
        <f>sales24[[#This Row],[Total_Sales]]*$U$4</f>
        <v>1.125</v>
      </c>
      <c r="K816" s="9" t="str">
        <f>IF(sales24[[#This Row],[Age]]&gt;30,"young","adult")</f>
        <v>young</v>
      </c>
      <c r="L816" s="9" t="str" cm="1">
        <f t="array" ref="L816">_xlfn.IFS(sales24[[#This Row],[Age]]&lt;30,"young",sales24[[#This Row],[Age]]&gt;=50,"senior",sales24[[#This Row],[Age]]&gt;=30,"adult")</f>
        <v>senior</v>
      </c>
      <c r="M816" s="12" cm="1">
        <f t="array" ref="M816">_xlfn.IFS(sales24[[#This Row],[Product Category]]="Beauty",1,sales24[[#This Row],[Product Category]]="Clothing",2,sales24[[#This Row],[Product Category]]="Electronics",3)</f>
        <v>2</v>
      </c>
    </row>
    <row r="817" spans="1:13" x14ac:dyDescent="0.35">
      <c r="A817">
        <v>816</v>
      </c>
      <c r="B817" s="10">
        <v>45150</v>
      </c>
      <c r="C817" s="8" t="s">
        <v>828</v>
      </c>
      <c r="D817" s="11" t="s">
        <v>9</v>
      </c>
      <c r="E817" s="12">
        <v>47</v>
      </c>
      <c r="F817" s="11" t="s">
        <v>10</v>
      </c>
      <c r="G817" s="12">
        <v>2</v>
      </c>
      <c r="H817" s="9">
        <v>500</v>
      </c>
      <c r="I817" s="9">
        <f>sales24[[#This Row],[Quantity]]*sales24[[#This Row],[Price per Unit]]</f>
        <v>1000</v>
      </c>
      <c r="J817" s="9">
        <f>sales24[[#This Row],[Total_Sales]]*$U$4</f>
        <v>15</v>
      </c>
      <c r="K817" s="9" t="str">
        <f>IF(sales24[[#This Row],[Age]]&gt;30,"young","adult")</f>
        <v>young</v>
      </c>
      <c r="L817" s="9" t="str" cm="1">
        <f t="array" ref="L817">_xlfn.IFS(sales24[[#This Row],[Age]]&lt;30,"young",sales24[[#This Row],[Age]]&gt;=50,"senior",sales24[[#This Row],[Age]]&gt;=30,"adult")</f>
        <v>adult</v>
      </c>
      <c r="M817" s="12" cm="1">
        <f t="array" ref="M817">_xlfn.IFS(sales24[[#This Row],[Product Category]]="Beauty",1,sales24[[#This Row],[Product Category]]="Clothing",2,sales24[[#This Row],[Product Category]]="Electronics",3)</f>
        <v>1</v>
      </c>
    </row>
    <row r="818" spans="1:13" x14ac:dyDescent="0.35">
      <c r="A818">
        <v>817</v>
      </c>
      <c r="B818" s="10">
        <v>45230</v>
      </c>
      <c r="C818" s="8" t="s">
        <v>829</v>
      </c>
      <c r="D818" s="11" t="s">
        <v>9</v>
      </c>
      <c r="E818" s="12">
        <v>30</v>
      </c>
      <c r="F818" s="11" t="s">
        <v>10</v>
      </c>
      <c r="G818" s="12">
        <v>4</v>
      </c>
      <c r="H818" s="9">
        <v>50</v>
      </c>
      <c r="I818" s="9">
        <f>sales24[[#This Row],[Quantity]]*sales24[[#This Row],[Price per Unit]]</f>
        <v>200</v>
      </c>
      <c r="J818" s="9">
        <f>sales24[[#This Row],[Total_Sales]]*$U$4</f>
        <v>3</v>
      </c>
      <c r="K818" s="9" t="str">
        <f>IF(sales24[[#This Row],[Age]]&gt;30,"young","adult")</f>
        <v>adult</v>
      </c>
      <c r="L818" s="9" t="str" cm="1">
        <f t="array" ref="L818">_xlfn.IFS(sales24[[#This Row],[Age]]&lt;30,"young",sales24[[#This Row],[Age]]&gt;=50,"senior",sales24[[#This Row],[Age]]&gt;=30,"adult")</f>
        <v>adult</v>
      </c>
      <c r="M818" s="12" cm="1">
        <f t="array" ref="M818">_xlfn.IFS(sales24[[#This Row],[Product Category]]="Beauty",1,sales24[[#This Row],[Product Category]]="Clothing",2,sales24[[#This Row],[Product Category]]="Electronics",3)</f>
        <v>1</v>
      </c>
    </row>
    <row r="819" spans="1:13" x14ac:dyDescent="0.35">
      <c r="A819">
        <v>818</v>
      </c>
      <c r="B819" s="10">
        <v>45064</v>
      </c>
      <c r="C819" s="8" t="s">
        <v>830</v>
      </c>
      <c r="D819" s="11" t="s">
        <v>9</v>
      </c>
      <c r="E819" s="12">
        <v>30</v>
      </c>
      <c r="F819" s="11" t="s">
        <v>15</v>
      </c>
      <c r="G819" s="12">
        <v>1</v>
      </c>
      <c r="H819" s="9">
        <v>500</v>
      </c>
      <c r="I819" s="9">
        <f>sales24[[#This Row],[Quantity]]*sales24[[#This Row],[Price per Unit]]</f>
        <v>500</v>
      </c>
      <c r="J819" s="9">
        <f>sales24[[#This Row],[Total_Sales]]*$U$4</f>
        <v>7.5</v>
      </c>
      <c r="K819" s="9" t="str">
        <f>IF(sales24[[#This Row],[Age]]&gt;30,"young","adult")</f>
        <v>adult</v>
      </c>
      <c r="L819" s="9" t="str" cm="1">
        <f t="array" ref="L819">_xlfn.IFS(sales24[[#This Row],[Age]]&lt;30,"young",sales24[[#This Row],[Age]]&gt;=50,"senior",sales24[[#This Row],[Age]]&gt;=30,"adult")</f>
        <v>adult</v>
      </c>
      <c r="M819" s="12" cm="1">
        <f t="array" ref="M819">_xlfn.IFS(sales24[[#This Row],[Product Category]]="Beauty",1,sales24[[#This Row],[Product Category]]="Clothing",2,sales24[[#This Row],[Product Category]]="Electronics",3)</f>
        <v>3</v>
      </c>
    </row>
    <row r="820" spans="1:13" x14ac:dyDescent="0.35">
      <c r="A820">
        <v>819</v>
      </c>
      <c r="B820" s="10">
        <v>45092</v>
      </c>
      <c r="C820" s="8" t="s">
        <v>831</v>
      </c>
      <c r="D820" s="11" t="s">
        <v>12</v>
      </c>
      <c r="E820" s="12">
        <v>35</v>
      </c>
      <c r="F820" s="11" t="s">
        <v>10</v>
      </c>
      <c r="G820" s="12">
        <v>2</v>
      </c>
      <c r="H820" s="9">
        <v>50</v>
      </c>
      <c r="I820" s="9">
        <f>sales24[[#This Row],[Quantity]]*sales24[[#This Row],[Price per Unit]]</f>
        <v>100</v>
      </c>
      <c r="J820" s="9">
        <f>sales24[[#This Row],[Total_Sales]]*$U$4</f>
        <v>1.5</v>
      </c>
      <c r="K820" s="9" t="str">
        <f>IF(sales24[[#This Row],[Age]]&gt;30,"young","adult")</f>
        <v>young</v>
      </c>
      <c r="L820" s="9" t="str" cm="1">
        <f t="array" ref="L820">_xlfn.IFS(sales24[[#This Row],[Age]]&lt;30,"young",sales24[[#This Row],[Age]]&gt;=50,"senior",sales24[[#This Row],[Age]]&gt;=30,"adult")</f>
        <v>adult</v>
      </c>
      <c r="M820" s="12" cm="1">
        <f t="array" ref="M820">_xlfn.IFS(sales24[[#This Row],[Product Category]]="Beauty",1,sales24[[#This Row],[Product Category]]="Clothing",2,sales24[[#This Row],[Product Category]]="Electronics",3)</f>
        <v>1</v>
      </c>
    </row>
    <row r="821" spans="1:13" x14ac:dyDescent="0.35">
      <c r="A821">
        <v>820</v>
      </c>
      <c r="B821" s="10">
        <v>45052</v>
      </c>
      <c r="C821" s="8" t="s">
        <v>832</v>
      </c>
      <c r="D821" s="11" t="s">
        <v>9</v>
      </c>
      <c r="E821" s="12">
        <v>49</v>
      </c>
      <c r="F821" s="11" t="s">
        <v>15</v>
      </c>
      <c r="G821" s="12">
        <v>4</v>
      </c>
      <c r="H821" s="9">
        <v>50</v>
      </c>
      <c r="I821" s="9">
        <f>sales24[[#This Row],[Quantity]]*sales24[[#This Row],[Price per Unit]]</f>
        <v>200</v>
      </c>
      <c r="J821" s="9">
        <f>sales24[[#This Row],[Total_Sales]]*$U$4</f>
        <v>3</v>
      </c>
      <c r="K821" s="9" t="str">
        <f>IF(sales24[[#This Row],[Age]]&gt;30,"young","adult")</f>
        <v>young</v>
      </c>
      <c r="L821" s="9" t="str" cm="1">
        <f t="array" ref="L821">_xlfn.IFS(sales24[[#This Row],[Age]]&lt;30,"young",sales24[[#This Row],[Age]]&gt;=50,"senior",sales24[[#This Row],[Age]]&gt;=30,"adult")</f>
        <v>adult</v>
      </c>
      <c r="M821" s="12" cm="1">
        <f t="array" ref="M821">_xlfn.IFS(sales24[[#This Row],[Product Category]]="Beauty",1,sales24[[#This Row],[Product Category]]="Clothing",2,sales24[[#This Row],[Product Category]]="Electronics",3)</f>
        <v>3</v>
      </c>
    </row>
    <row r="822" spans="1:13" x14ac:dyDescent="0.35">
      <c r="A822">
        <v>821</v>
      </c>
      <c r="B822" s="10">
        <v>44971</v>
      </c>
      <c r="C822" s="8" t="s">
        <v>833</v>
      </c>
      <c r="D822" s="11" t="s">
        <v>9</v>
      </c>
      <c r="E822" s="12">
        <v>49</v>
      </c>
      <c r="F822" s="11" t="s">
        <v>15</v>
      </c>
      <c r="G822" s="12">
        <v>1</v>
      </c>
      <c r="H822" s="9">
        <v>300</v>
      </c>
      <c r="I822" s="9">
        <f>sales24[[#This Row],[Quantity]]*sales24[[#This Row],[Price per Unit]]</f>
        <v>300</v>
      </c>
      <c r="J822" s="9">
        <f>sales24[[#This Row],[Total_Sales]]*$U$4</f>
        <v>4.5</v>
      </c>
      <c r="K822" s="9" t="str">
        <f>IF(sales24[[#This Row],[Age]]&gt;30,"young","adult")</f>
        <v>young</v>
      </c>
      <c r="L822" s="9" t="str" cm="1">
        <f t="array" ref="L822">_xlfn.IFS(sales24[[#This Row],[Age]]&lt;30,"young",sales24[[#This Row],[Age]]&gt;=50,"senior",sales24[[#This Row],[Age]]&gt;=30,"adult")</f>
        <v>adult</v>
      </c>
      <c r="M822" s="12" cm="1">
        <f t="array" ref="M822">_xlfn.IFS(sales24[[#This Row],[Product Category]]="Beauty",1,sales24[[#This Row],[Product Category]]="Clothing",2,sales24[[#This Row],[Product Category]]="Electronics",3)</f>
        <v>3</v>
      </c>
    </row>
    <row r="823" spans="1:13" x14ac:dyDescent="0.35">
      <c r="A823">
        <v>822</v>
      </c>
      <c r="B823" s="10">
        <v>45069</v>
      </c>
      <c r="C823" s="8" t="s">
        <v>834</v>
      </c>
      <c r="D823" s="11" t="s">
        <v>12</v>
      </c>
      <c r="E823" s="12">
        <v>52</v>
      </c>
      <c r="F823" s="11" t="s">
        <v>10</v>
      </c>
      <c r="G823" s="12">
        <v>3</v>
      </c>
      <c r="H823" s="9">
        <v>50</v>
      </c>
      <c r="I823" s="9">
        <f>sales24[[#This Row],[Quantity]]*sales24[[#This Row],[Price per Unit]]</f>
        <v>150</v>
      </c>
      <c r="J823" s="9">
        <f>sales24[[#This Row],[Total_Sales]]*$U$4</f>
        <v>2.25</v>
      </c>
      <c r="K823" s="9" t="str">
        <f>IF(sales24[[#This Row],[Age]]&gt;30,"young","adult")</f>
        <v>young</v>
      </c>
      <c r="L823" s="9" t="str" cm="1">
        <f t="array" ref="L823">_xlfn.IFS(sales24[[#This Row],[Age]]&lt;30,"young",sales24[[#This Row],[Age]]&gt;=50,"senior",sales24[[#This Row],[Age]]&gt;=30,"adult")</f>
        <v>senior</v>
      </c>
      <c r="M823" s="12" cm="1">
        <f t="array" ref="M823">_xlfn.IFS(sales24[[#This Row],[Product Category]]="Beauty",1,sales24[[#This Row],[Product Category]]="Clothing",2,sales24[[#This Row],[Product Category]]="Electronics",3)</f>
        <v>1</v>
      </c>
    </row>
    <row r="824" spans="1:13" x14ac:dyDescent="0.35">
      <c r="A824">
        <v>823</v>
      </c>
      <c r="B824" s="10">
        <v>45157</v>
      </c>
      <c r="C824" s="8" t="s">
        <v>835</v>
      </c>
      <c r="D824" s="11" t="s">
        <v>12</v>
      </c>
      <c r="E824" s="12">
        <v>56</v>
      </c>
      <c r="F824" s="11" t="s">
        <v>15</v>
      </c>
      <c r="G824" s="12">
        <v>2</v>
      </c>
      <c r="H824" s="9">
        <v>50</v>
      </c>
      <c r="I824" s="9">
        <f>sales24[[#This Row],[Quantity]]*sales24[[#This Row],[Price per Unit]]</f>
        <v>100</v>
      </c>
      <c r="J824" s="9">
        <f>sales24[[#This Row],[Total_Sales]]*$U$4</f>
        <v>1.5</v>
      </c>
      <c r="K824" s="9" t="str">
        <f>IF(sales24[[#This Row],[Age]]&gt;30,"young","adult")</f>
        <v>young</v>
      </c>
      <c r="L824" s="9" t="str" cm="1">
        <f t="array" ref="L824">_xlfn.IFS(sales24[[#This Row],[Age]]&lt;30,"young",sales24[[#This Row],[Age]]&gt;=50,"senior",sales24[[#This Row],[Age]]&gt;=30,"adult")</f>
        <v>senior</v>
      </c>
      <c r="M824" s="12" cm="1">
        <f t="array" ref="M824">_xlfn.IFS(sales24[[#This Row],[Product Category]]="Beauty",1,sales24[[#This Row],[Product Category]]="Clothing",2,sales24[[#This Row],[Product Category]]="Electronics",3)</f>
        <v>3</v>
      </c>
    </row>
    <row r="825" spans="1:13" x14ac:dyDescent="0.35">
      <c r="A825">
        <v>824</v>
      </c>
      <c r="B825" s="10">
        <v>45051</v>
      </c>
      <c r="C825" s="8" t="s">
        <v>836</v>
      </c>
      <c r="D825" s="11" t="s">
        <v>9</v>
      </c>
      <c r="E825" s="12">
        <v>63</v>
      </c>
      <c r="F825" s="11" t="s">
        <v>13</v>
      </c>
      <c r="G825" s="12">
        <v>4</v>
      </c>
      <c r="H825" s="9">
        <v>30</v>
      </c>
      <c r="I825" s="9">
        <f>sales24[[#This Row],[Quantity]]*sales24[[#This Row],[Price per Unit]]</f>
        <v>120</v>
      </c>
      <c r="J825" s="9">
        <f>sales24[[#This Row],[Total_Sales]]*$U$4</f>
        <v>1.7999999999999998</v>
      </c>
      <c r="K825" s="9" t="str">
        <f>IF(sales24[[#This Row],[Age]]&gt;30,"young","adult")</f>
        <v>young</v>
      </c>
      <c r="L825" s="9" t="str" cm="1">
        <f t="array" ref="L825">_xlfn.IFS(sales24[[#This Row],[Age]]&lt;30,"young",sales24[[#This Row],[Age]]&gt;=50,"senior",sales24[[#This Row],[Age]]&gt;=30,"adult")</f>
        <v>senior</v>
      </c>
      <c r="M825" s="12" cm="1">
        <f t="array" ref="M825">_xlfn.IFS(sales24[[#This Row],[Product Category]]="Beauty",1,sales24[[#This Row],[Product Category]]="Clothing",2,sales24[[#This Row],[Product Category]]="Electronics",3)</f>
        <v>2</v>
      </c>
    </row>
    <row r="826" spans="1:13" x14ac:dyDescent="0.35">
      <c r="A826">
        <v>825</v>
      </c>
      <c r="B826" s="10">
        <v>45164</v>
      </c>
      <c r="C826" s="8" t="s">
        <v>837</v>
      </c>
      <c r="D826" s="11" t="s">
        <v>12</v>
      </c>
      <c r="E826" s="12">
        <v>46</v>
      </c>
      <c r="F826" s="11" t="s">
        <v>10</v>
      </c>
      <c r="G826" s="12">
        <v>1</v>
      </c>
      <c r="H826" s="9">
        <v>25</v>
      </c>
      <c r="I826" s="9">
        <f>sales24[[#This Row],[Quantity]]*sales24[[#This Row],[Price per Unit]]</f>
        <v>25</v>
      </c>
      <c r="J826" s="9">
        <f>sales24[[#This Row],[Total_Sales]]*$U$4</f>
        <v>0.375</v>
      </c>
      <c r="K826" s="9" t="str">
        <f>IF(sales24[[#This Row],[Age]]&gt;30,"young","adult")</f>
        <v>young</v>
      </c>
      <c r="L826" s="9" t="str" cm="1">
        <f t="array" ref="L826">_xlfn.IFS(sales24[[#This Row],[Age]]&lt;30,"young",sales24[[#This Row],[Age]]&gt;=50,"senior",sales24[[#This Row],[Age]]&gt;=30,"adult")</f>
        <v>adult</v>
      </c>
      <c r="M826" s="12" cm="1">
        <f t="array" ref="M826">_xlfn.IFS(sales24[[#This Row],[Product Category]]="Beauty",1,sales24[[#This Row],[Product Category]]="Clothing",2,sales24[[#This Row],[Product Category]]="Electronics",3)</f>
        <v>1</v>
      </c>
    </row>
    <row r="827" spans="1:13" x14ac:dyDescent="0.35">
      <c r="A827">
        <v>826</v>
      </c>
      <c r="B827" s="10">
        <v>45218</v>
      </c>
      <c r="C827" s="8" t="s">
        <v>838</v>
      </c>
      <c r="D827" s="11" t="s">
        <v>12</v>
      </c>
      <c r="E827" s="12">
        <v>46</v>
      </c>
      <c r="F827" s="11" t="s">
        <v>13</v>
      </c>
      <c r="G827" s="12">
        <v>1</v>
      </c>
      <c r="H827" s="9">
        <v>300</v>
      </c>
      <c r="I827" s="9">
        <f>sales24[[#This Row],[Quantity]]*sales24[[#This Row],[Price per Unit]]</f>
        <v>300</v>
      </c>
      <c r="J827" s="9">
        <f>sales24[[#This Row],[Total_Sales]]*$U$4</f>
        <v>4.5</v>
      </c>
      <c r="K827" s="9" t="str">
        <f>IF(sales24[[#This Row],[Age]]&gt;30,"young","adult")</f>
        <v>young</v>
      </c>
      <c r="L827" s="9" t="str" cm="1">
        <f t="array" ref="L827">_xlfn.IFS(sales24[[#This Row],[Age]]&lt;30,"young",sales24[[#This Row],[Age]]&gt;=50,"senior",sales24[[#This Row],[Age]]&gt;=30,"adult")</f>
        <v>adult</v>
      </c>
      <c r="M827" s="12" cm="1">
        <f t="array" ref="M827">_xlfn.IFS(sales24[[#This Row],[Product Category]]="Beauty",1,sales24[[#This Row],[Product Category]]="Clothing",2,sales24[[#This Row],[Product Category]]="Electronics",3)</f>
        <v>2</v>
      </c>
    </row>
    <row r="828" spans="1:13" x14ac:dyDescent="0.35">
      <c r="A828">
        <v>827</v>
      </c>
      <c r="B828" s="10">
        <v>45239</v>
      </c>
      <c r="C828" s="8" t="s">
        <v>839</v>
      </c>
      <c r="D828" s="11" t="s">
        <v>9</v>
      </c>
      <c r="E828" s="12">
        <v>61</v>
      </c>
      <c r="F828" s="11" t="s">
        <v>10</v>
      </c>
      <c r="G828" s="12">
        <v>3</v>
      </c>
      <c r="H828" s="9">
        <v>300</v>
      </c>
      <c r="I828" s="9">
        <f>sales24[[#This Row],[Quantity]]*sales24[[#This Row],[Price per Unit]]</f>
        <v>900</v>
      </c>
      <c r="J828" s="9">
        <f>sales24[[#This Row],[Total_Sales]]*$U$4</f>
        <v>13.5</v>
      </c>
      <c r="K828" s="9" t="str">
        <f>IF(sales24[[#This Row],[Age]]&gt;30,"young","adult")</f>
        <v>young</v>
      </c>
      <c r="L828" s="9" t="str" cm="1">
        <f t="array" ref="L828">_xlfn.IFS(sales24[[#This Row],[Age]]&lt;30,"young",sales24[[#This Row],[Age]]&gt;=50,"senior",sales24[[#This Row],[Age]]&gt;=30,"adult")</f>
        <v>senior</v>
      </c>
      <c r="M828" s="12" cm="1">
        <f t="array" ref="M828">_xlfn.IFS(sales24[[#This Row],[Product Category]]="Beauty",1,sales24[[#This Row],[Product Category]]="Clothing",2,sales24[[#This Row],[Product Category]]="Electronics",3)</f>
        <v>1</v>
      </c>
    </row>
    <row r="829" spans="1:13" x14ac:dyDescent="0.35">
      <c r="A829">
        <v>828</v>
      </c>
      <c r="B829" s="10">
        <v>45269</v>
      </c>
      <c r="C829" s="8" t="s">
        <v>840</v>
      </c>
      <c r="D829" s="11" t="s">
        <v>12</v>
      </c>
      <c r="E829" s="12">
        <v>33</v>
      </c>
      <c r="F829" s="11" t="s">
        <v>15</v>
      </c>
      <c r="G829" s="12">
        <v>4</v>
      </c>
      <c r="H829" s="9">
        <v>300</v>
      </c>
      <c r="I829" s="9">
        <f>sales24[[#This Row],[Quantity]]*sales24[[#This Row],[Price per Unit]]</f>
        <v>1200</v>
      </c>
      <c r="J829" s="9">
        <f>sales24[[#This Row],[Total_Sales]]*$U$4</f>
        <v>18</v>
      </c>
      <c r="K829" s="9" t="str">
        <f>IF(sales24[[#This Row],[Age]]&gt;30,"young","adult")</f>
        <v>young</v>
      </c>
      <c r="L829" s="9" t="str" cm="1">
        <f t="array" ref="L829">_xlfn.IFS(sales24[[#This Row],[Age]]&lt;30,"young",sales24[[#This Row],[Age]]&gt;=50,"senior",sales24[[#This Row],[Age]]&gt;=30,"adult")</f>
        <v>adult</v>
      </c>
      <c r="M829" s="12" cm="1">
        <f t="array" ref="M829">_xlfn.IFS(sales24[[#This Row],[Product Category]]="Beauty",1,sales24[[#This Row],[Product Category]]="Clothing",2,sales24[[#This Row],[Product Category]]="Electronics",3)</f>
        <v>3</v>
      </c>
    </row>
    <row r="830" spans="1:13" x14ac:dyDescent="0.35">
      <c r="A830">
        <v>829</v>
      </c>
      <c r="B830" s="10">
        <v>45121</v>
      </c>
      <c r="C830" s="8" t="s">
        <v>841</v>
      </c>
      <c r="D830" s="11" t="s">
        <v>9</v>
      </c>
      <c r="E830" s="12">
        <v>61</v>
      </c>
      <c r="F830" s="11" t="s">
        <v>10</v>
      </c>
      <c r="G830" s="12">
        <v>3</v>
      </c>
      <c r="H830" s="9">
        <v>30</v>
      </c>
      <c r="I830" s="9">
        <f>sales24[[#This Row],[Quantity]]*sales24[[#This Row],[Price per Unit]]</f>
        <v>90</v>
      </c>
      <c r="J830" s="9">
        <f>sales24[[#This Row],[Total_Sales]]*$U$4</f>
        <v>1.3499999999999999</v>
      </c>
      <c r="K830" s="9" t="str">
        <f>IF(sales24[[#This Row],[Age]]&gt;30,"young","adult")</f>
        <v>young</v>
      </c>
      <c r="L830" s="9" t="str" cm="1">
        <f t="array" ref="L830">_xlfn.IFS(sales24[[#This Row],[Age]]&lt;30,"young",sales24[[#This Row],[Age]]&gt;=50,"senior",sales24[[#This Row],[Age]]&gt;=30,"adult")</f>
        <v>senior</v>
      </c>
      <c r="M830" s="12" cm="1">
        <f t="array" ref="M830">_xlfn.IFS(sales24[[#This Row],[Product Category]]="Beauty",1,sales24[[#This Row],[Product Category]]="Clothing",2,sales24[[#This Row],[Product Category]]="Electronics",3)</f>
        <v>1</v>
      </c>
    </row>
    <row r="831" spans="1:13" x14ac:dyDescent="0.35">
      <c r="A831">
        <v>830</v>
      </c>
      <c r="B831" s="10">
        <v>45099</v>
      </c>
      <c r="C831" s="8" t="s">
        <v>842</v>
      </c>
      <c r="D831" s="11" t="s">
        <v>12</v>
      </c>
      <c r="E831" s="12">
        <v>64</v>
      </c>
      <c r="F831" s="11" t="s">
        <v>13</v>
      </c>
      <c r="G831" s="12">
        <v>3</v>
      </c>
      <c r="H831" s="9">
        <v>50</v>
      </c>
      <c r="I831" s="9">
        <f>sales24[[#This Row],[Quantity]]*sales24[[#This Row],[Price per Unit]]</f>
        <v>150</v>
      </c>
      <c r="J831" s="9">
        <f>sales24[[#This Row],[Total_Sales]]*$U$4</f>
        <v>2.25</v>
      </c>
      <c r="K831" s="9" t="str">
        <f>IF(sales24[[#This Row],[Age]]&gt;30,"young","adult")</f>
        <v>young</v>
      </c>
      <c r="L831" s="9" t="str" cm="1">
        <f t="array" ref="L831">_xlfn.IFS(sales24[[#This Row],[Age]]&lt;30,"young",sales24[[#This Row],[Age]]&gt;=50,"senior",sales24[[#This Row],[Age]]&gt;=30,"adult")</f>
        <v>senior</v>
      </c>
      <c r="M831" s="12" cm="1">
        <f t="array" ref="M831">_xlfn.IFS(sales24[[#This Row],[Product Category]]="Beauty",1,sales24[[#This Row],[Product Category]]="Clothing",2,sales24[[#This Row],[Product Category]]="Electronics",3)</f>
        <v>2</v>
      </c>
    </row>
    <row r="832" spans="1:13" x14ac:dyDescent="0.35">
      <c r="A832">
        <v>831</v>
      </c>
      <c r="B832" s="10">
        <v>44941</v>
      </c>
      <c r="C832" s="8" t="s">
        <v>843</v>
      </c>
      <c r="D832" s="11" t="s">
        <v>9</v>
      </c>
      <c r="E832" s="12">
        <v>27</v>
      </c>
      <c r="F832" s="11" t="s">
        <v>15</v>
      </c>
      <c r="G832" s="12">
        <v>4</v>
      </c>
      <c r="H832" s="9">
        <v>25</v>
      </c>
      <c r="I832" s="9">
        <f>sales24[[#This Row],[Quantity]]*sales24[[#This Row],[Price per Unit]]</f>
        <v>100</v>
      </c>
      <c r="J832" s="9">
        <f>sales24[[#This Row],[Total_Sales]]*$U$4</f>
        <v>1.5</v>
      </c>
      <c r="K832" s="9" t="str">
        <f>IF(sales24[[#This Row],[Age]]&gt;30,"young","adult")</f>
        <v>adult</v>
      </c>
      <c r="L832" s="9" t="str" cm="1">
        <f t="array" ref="L832">_xlfn.IFS(sales24[[#This Row],[Age]]&lt;30,"young",sales24[[#This Row],[Age]]&gt;=50,"senior",sales24[[#This Row],[Age]]&gt;=30,"adult")</f>
        <v>young</v>
      </c>
      <c r="M832" s="12" cm="1">
        <f t="array" ref="M832">_xlfn.IFS(sales24[[#This Row],[Product Category]]="Beauty",1,sales24[[#This Row],[Product Category]]="Clothing",2,sales24[[#This Row],[Product Category]]="Electronics",3)</f>
        <v>3</v>
      </c>
    </row>
    <row r="833" spans="1:13" x14ac:dyDescent="0.35">
      <c r="A833">
        <v>832</v>
      </c>
      <c r="B833" s="10">
        <v>45180</v>
      </c>
      <c r="C833" s="8" t="s">
        <v>844</v>
      </c>
      <c r="D833" s="11" t="s">
        <v>9</v>
      </c>
      <c r="E833" s="12">
        <v>47</v>
      </c>
      <c r="F833" s="11" t="s">
        <v>10</v>
      </c>
      <c r="G833" s="12">
        <v>4</v>
      </c>
      <c r="H833" s="9">
        <v>500</v>
      </c>
      <c r="I833" s="9">
        <f>sales24[[#This Row],[Quantity]]*sales24[[#This Row],[Price per Unit]]</f>
        <v>2000</v>
      </c>
      <c r="J833" s="9">
        <f>sales24[[#This Row],[Total_Sales]]*$U$4</f>
        <v>30</v>
      </c>
      <c r="K833" s="9" t="str">
        <f>IF(sales24[[#This Row],[Age]]&gt;30,"young","adult")</f>
        <v>young</v>
      </c>
      <c r="L833" s="9" t="str" cm="1">
        <f t="array" ref="L833">_xlfn.IFS(sales24[[#This Row],[Age]]&lt;30,"young",sales24[[#This Row],[Age]]&gt;=50,"senior",sales24[[#This Row],[Age]]&gt;=30,"adult")</f>
        <v>adult</v>
      </c>
      <c r="M833" s="12" cm="1">
        <f t="array" ref="M833">_xlfn.IFS(sales24[[#This Row],[Product Category]]="Beauty",1,sales24[[#This Row],[Product Category]]="Clothing",2,sales24[[#This Row],[Product Category]]="Electronics",3)</f>
        <v>1</v>
      </c>
    </row>
    <row r="834" spans="1:13" x14ac:dyDescent="0.35">
      <c r="A834">
        <v>833</v>
      </c>
      <c r="B834" s="10">
        <v>45093</v>
      </c>
      <c r="C834" s="8" t="s">
        <v>845</v>
      </c>
      <c r="D834" s="11" t="s">
        <v>9</v>
      </c>
      <c r="E834" s="12">
        <v>42</v>
      </c>
      <c r="F834" s="11" t="s">
        <v>10</v>
      </c>
      <c r="G834" s="12">
        <v>4</v>
      </c>
      <c r="H834" s="9">
        <v>50</v>
      </c>
      <c r="I834" s="9">
        <f>sales24[[#This Row],[Quantity]]*sales24[[#This Row],[Price per Unit]]</f>
        <v>200</v>
      </c>
      <c r="J834" s="9">
        <f>sales24[[#This Row],[Total_Sales]]*$U$4</f>
        <v>3</v>
      </c>
      <c r="K834" s="9" t="str">
        <f>IF(sales24[[#This Row],[Age]]&gt;30,"young","adult")</f>
        <v>young</v>
      </c>
      <c r="L834" s="9" t="str" cm="1">
        <f t="array" ref="L834">_xlfn.IFS(sales24[[#This Row],[Age]]&lt;30,"young",sales24[[#This Row],[Age]]&gt;=50,"senior",sales24[[#This Row],[Age]]&gt;=30,"adult")</f>
        <v>adult</v>
      </c>
      <c r="M834" s="12" cm="1">
        <f t="array" ref="M834">_xlfn.IFS(sales24[[#This Row],[Product Category]]="Beauty",1,sales24[[#This Row],[Product Category]]="Clothing",2,sales24[[#This Row],[Product Category]]="Electronics",3)</f>
        <v>1</v>
      </c>
    </row>
    <row r="835" spans="1:13" x14ac:dyDescent="0.35">
      <c r="A835">
        <v>834</v>
      </c>
      <c r="B835" s="10">
        <v>45020</v>
      </c>
      <c r="C835" s="8" t="s">
        <v>846</v>
      </c>
      <c r="D835" s="11" t="s">
        <v>12</v>
      </c>
      <c r="E835" s="12">
        <v>56</v>
      </c>
      <c r="F835" s="11" t="s">
        <v>10</v>
      </c>
      <c r="G835" s="12">
        <v>2</v>
      </c>
      <c r="H835" s="9">
        <v>30</v>
      </c>
      <c r="I835" s="9">
        <f>sales24[[#This Row],[Quantity]]*sales24[[#This Row],[Price per Unit]]</f>
        <v>60</v>
      </c>
      <c r="J835" s="9">
        <f>sales24[[#This Row],[Total_Sales]]*$U$4</f>
        <v>0.89999999999999991</v>
      </c>
      <c r="K835" s="9" t="str">
        <f>IF(sales24[[#This Row],[Age]]&gt;30,"young","adult")</f>
        <v>young</v>
      </c>
      <c r="L835" s="9" t="str" cm="1">
        <f t="array" ref="L835">_xlfn.IFS(sales24[[#This Row],[Age]]&lt;30,"young",sales24[[#This Row],[Age]]&gt;=50,"senior",sales24[[#This Row],[Age]]&gt;=30,"adult")</f>
        <v>senior</v>
      </c>
      <c r="M835" s="12" cm="1">
        <f t="array" ref="M835">_xlfn.IFS(sales24[[#This Row],[Product Category]]="Beauty",1,sales24[[#This Row],[Product Category]]="Clothing",2,sales24[[#This Row],[Product Category]]="Electronics",3)</f>
        <v>1</v>
      </c>
    </row>
    <row r="836" spans="1:13" x14ac:dyDescent="0.35">
      <c r="A836">
        <v>835</v>
      </c>
      <c r="B836" s="10">
        <v>45176</v>
      </c>
      <c r="C836" s="8" t="s">
        <v>847</v>
      </c>
      <c r="D836" s="11" t="s">
        <v>9</v>
      </c>
      <c r="E836" s="12">
        <v>37</v>
      </c>
      <c r="F836" s="11" t="s">
        <v>13</v>
      </c>
      <c r="G836" s="12">
        <v>4</v>
      </c>
      <c r="H836" s="9">
        <v>50</v>
      </c>
      <c r="I836" s="9">
        <f>sales24[[#This Row],[Quantity]]*sales24[[#This Row],[Price per Unit]]</f>
        <v>200</v>
      </c>
      <c r="J836" s="9">
        <f>sales24[[#This Row],[Total_Sales]]*$U$4</f>
        <v>3</v>
      </c>
      <c r="K836" s="9" t="str">
        <f>IF(sales24[[#This Row],[Age]]&gt;30,"young","adult")</f>
        <v>young</v>
      </c>
      <c r="L836" s="9" t="str" cm="1">
        <f t="array" ref="L836">_xlfn.IFS(sales24[[#This Row],[Age]]&lt;30,"young",sales24[[#This Row],[Age]]&gt;=50,"senior",sales24[[#This Row],[Age]]&gt;=30,"adult")</f>
        <v>adult</v>
      </c>
      <c r="M836" s="12" cm="1">
        <f t="array" ref="M836">_xlfn.IFS(sales24[[#This Row],[Product Category]]="Beauty",1,sales24[[#This Row],[Product Category]]="Clothing",2,sales24[[#This Row],[Product Category]]="Electronics",3)</f>
        <v>2</v>
      </c>
    </row>
    <row r="837" spans="1:13" x14ac:dyDescent="0.35">
      <c r="A837">
        <v>836</v>
      </c>
      <c r="B837" s="10">
        <v>45035</v>
      </c>
      <c r="C837" s="8" t="s">
        <v>848</v>
      </c>
      <c r="D837" s="11" t="s">
        <v>12</v>
      </c>
      <c r="E837" s="12">
        <v>22</v>
      </c>
      <c r="F837" s="11" t="s">
        <v>13</v>
      </c>
      <c r="G837" s="12">
        <v>1</v>
      </c>
      <c r="H837" s="9">
        <v>50</v>
      </c>
      <c r="I837" s="9">
        <f>sales24[[#This Row],[Quantity]]*sales24[[#This Row],[Price per Unit]]</f>
        <v>50</v>
      </c>
      <c r="J837" s="9">
        <f>sales24[[#This Row],[Total_Sales]]*$U$4</f>
        <v>0.75</v>
      </c>
      <c r="K837" s="9" t="str">
        <f>IF(sales24[[#This Row],[Age]]&gt;30,"young","adult")</f>
        <v>adult</v>
      </c>
      <c r="L837" s="9" t="str" cm="1">
        <f t="array" ref="L837">_xlfn.IFS(sales24[[#This Row],[Age]]&lt;30,"young",sales24[[#This Row],[Age]]&gt;=50,"senior",sales24[[#This Row],[Age]]&gt;=30,"adult")</f>
        <v>young</v>
      </c>
      <c r="M837" s="12" cm="1">
        <f t="array" ref="M837">_xlfn.IFS(sales24[[#This Row],[Product Category]]="Beauty",1,sales24[[#This Row],[Product Category]]="Clothing",2,sales24[[#This Row],[Product Category]]="Electronics",3)</f>
        <v>2</v>
      </c>
    </row>
    <row r="838" spans="1:13" x14ac:dyDescent="0.35">
      <c r="A838">
        <v>837</v>
      </c>
      <c r="B838" s="10">
        <v>45108</v>
      </c>
      <c r="C838" s="8" t="s">
        <v>849</v>
      </c>
      <c r="D838" s="11" t="s">
        <v>9</v>
      </c>
      <c r="E838" s="12">
        <v>18</v>
      </c>
      <c r="F838" s="11" t="s">
        <v>10</v>
      </c>
      <c r="G838" s="12">
        <v>3</v>
      </c>
      <c r="H838" s="9">
        <v>30</v>
      </c>
      <c r="I838" s="9">
        <f>sales24[[#This Row],[Quantity]]*sales24[[#This Row],[Price per Unit]]</f>
        <v>90</v>
      </c>
      <c r="J838" s="9">
        <f>sales24[[#This Row],[Total_Sales]]*$U$4</f>
        <v>1.3499999999999999</v>
      </c>
      <c r="K838" s="9" t="str">
        <f>IF(sales24[[#This Row],[Age]]&gt;30,"young","adult")</f>
        <v>adult</v>
      </c>
      <c r="L838" s="9" t="str" cm="1">
        <f t="array" ref="L838">_xlfn.IFS(sales24[[#This Row],[Age]]&lt;30,"young",sales24[[#This Row],[Age]]&gt;=50,"senior",sales24[[#This Row],[Age]]&gt;=30,"adult")</f>
        <v>young</v>
      </c>
      <c r="M838" s="12" cm="1">
        <f t="array" ref="M838">_xlfn.IFS(sales24[[#This Row],[Product Category]]="Beauty",1,sales24[[#This Row],[Product Category]]="Clothing",2,sales24[[#This Row],[Product Category]]="Electronics",3)</f>
        <v>1</v>
      </c>
    </row>
    <row r="839" spans="1:13" x14ac:dyDescent="0.35">
      <c r="A839">
        <v>838</v>
      </c>
      <c r="B839" s="10">
        <v>45059</v>
      </c>
      <c r="C839" s="8" t="s">
        <v>850</v>
      </c>
      <c r="D839" s="11" t="s">
        <v>9</v>
      </c>
      <c r="E839" s="12">
        <v>47</v>
      </c>
      <c r="F839" s="11" t="s">
        <v>15</v>
      </c>
      <c r="G839" s="12">
        <v>2</v>
      </c>
      <c r="H839" s="9">
        <v>300</v>
      </c>
      <c r="I839" s="9">
        <f>sales24[[#This Row],[Quantity]]*sales24[[#This Row],[Price per Unit]]</f>
        <v>600</v>
      </c>
      <c r="J839" s="9">
        <f>sales24[[#This Row],[Total_Sales]]*$U$4</f>
        <v>9</v>
      </c>
      <c r="K839" s="9" t="str">
        <f>IF(sales24[[#This Row],[Age]]&gt;30,"young","adult")</f>
        <v>young</v>
      </c>
      <c r="L839" s="9" t="str" cm="1">
        <f t="array" ref="L839">_xlfn.IFS(sales24[[#This Row],[Age]]&lt;30,"young",sales24[[#This Row],[Age]]&gt;=50,"senior",sales24[[#This Row],[Age]]&gt;=30,"adult")</f>
        <v>adult</v>
      </c>
      <c r="M839" s="12" cm="1">
        <f t="array" ref="M839">_xlfn.IFS(sales24[[#This Row],[Product Category]]="Beauty",1,sales24[[#This Row],[Product Category]]="Clothing",2,sales24[[#This Row],[Product Category]]="Electronics",3)</f>
        <v>3</v>
      </c>
    </row>
    <row r="840" spans="1:13" x14ac:dyDescent="0.35">
      <c r="A840">
        <v>839</v>
      </c>
      <c r="B840" s="10">
        <v>45101</v>
      </c>
      <c r="C840" s="8" t="s">
        <v>851</v>
      </c>
      <c r="D840" s="11" t="s">
        <v>12</v>
      </c>
      <c r="E840" s="12">
        <v>20</v>
      </c>
      <c r="F840" s="11" t="s">
        <v>15</v>
      </c>
      <c r="G840" s="12">
        <v>4</v>
      </c>
      <c r="H840" s="9">
        <v>300</v>
      </c>
      <c r="I840" s="9">
        <f>sales24[[#This Row],[Quantity]]*sales24[[#This Row],[Price per Unit]]</f>
        <v>1200</v>
      </c>
      <c r="J840" s="9">
        <f>sales24[[#This Row],[Total_Sales]]*$U$4</f>
        <v>18</v>
      </c>
      <c r="K840" s="9" t="str">
        <f>IF(sales24[[#This Row],[Age]]&gt;30,"young","adult")</f>
        <v>adult</v>
      </c>
      <c r="L840" s="9" t="str" cm="1">
        <f t="array" ref="L840">_xlfn.IFS(sales24[[#This Row],[Age]]&lt;30,"young",sales24[[#This Row],[Age]]&gt;=50,"senior",sales24[[#This Row],[Age]]&gt;=30,"adult")</f>
        <v>young</v>
      </c>
      <c r="M840" s="12" cm="1">
        <f t="array" ref="M840">_xlfn.IFS(sales24[[#This Row],[Product Category]]="Beauty",1,sales24[[#This Row],[Product Category]]="Clothing",2,sales24[[#This Row],[Product Category]]="Electronics",3)</f>
        <v>3</v>
      </c>
    </row>
    <row r="841" spans="1:13" x14ac:dyDescent="0.35">
      <c r="A841">
        <v>840</v>
      </c>
      <c r="B841" s="10">
        <v>45070</v>
      </c>
      <c r="C841" s="8" t="s">
        <v>852</v>
      </c>
      <c r="D841" s="11" t="s">
        <v>9</v>
      </c>
      <c r="E841" s="12">
        <v>62</v>
      </c>
      <c r="F841" s="11" t="s">
        <v>13</v>
      </c>
      <c r="G841" s="12">
        <v>2</v>
      </c>
      <c r="H841" s="9">
        <v>25</v>
      </c>
      <c r="I841" s="9">
        <f>sales24[[#This Row],[Quantity]]*sales24[[#This Row],[Price per Unit]]</f>
        <v>50</v>
      </c>
      <c r="J841" s="9">
        <f>sales24[[#This Row],[Total_Sales]]*$U$4</f>
        <v>0.75</v>
      </c>
      <c r="K841" s="9" t="str">
        <f>IF(sales24[[#This Row],[Age]]&gt;30,"young","adult")</f>
        <v>young</v>
      </c>
      <c r="L841" s="9" t="str" cm="1">
        <f t="array" ref="L841">_xlfn.IFS(sales24[[#This Row],[Age]]&lt;30,"young",sales24[[#This Row],[Age]]&gt;=50,"senior",sales24[[#This Row],[Age]]&gt;=30,"adult")</f>
        <v>senior</v>
      </c>
      <c r="M841" s="12" cm="1">
        <f t="array" ref="M841">_xlfn.IFS(sales24[[#This Row],[Product Category]]="Beauty",1,sales24[[#This Row],[Product Category]]="Clothing",2,sales24[[#This Row],[Product Category]]="Electronics",3)</f>
        <v>2</v>
      </c>
    </row>
    <row r="842" spans="1:13" x14ac:dyDescent="0.35">
      <c r="A842">
        <v>841</v>
      </c>
      <c r="B842" s="10">
        <v>45232</v>
      </c>
      <c r="C842" s="8" t="s">
        <v>853</v>
      </c>
      <c r="D842" s="11" t="s">
        <v>9</v>
      </c>
      <c r="E842" s="12">
        <v>31</v>
      </c>
      <c r="F842" s="11" t="s">
        <v>15</v>
      </c>
      <c r="G842" s="12">
        <v>4</v>
      </c>
      <c r="H842" s="9">
        <v>25</v>
      </c>
      <c r="I842" s="9">
        <f>sales24[[#This Row],[Quantity]]*sales24[[#This Row],[Price per Unit]]</f>
        <v>100</v>
      </c>
      <c r="J842" s="9">
        <f>sales24[[#This Row],[Total_Sales]]*$U$4</f>
        <v>1.5</v>
      </c>
      <c r="K842" s="9" t="str">
        <f>IF(sales24[[#This Row],[Age]]&gt;30,"young","adult")</f>
        <v>young</v>
      </c>
      <c r="L842" s="9" t="str" cm="1">
        <f t="array" ref="L842">_xlfn.IFS(sales24[[#This Row],[Age]]&lt;30,"young",sales24[[#This Row],[Age]]&gt;=50,"senior",sales24[[#This Row],[Age]]&gt;=30,"adult")</f>
        <v>adult</v>
      </c>
      <c r="M842" s="12" cm="1">
        <f t="array" ref="M842">_xlfn.IFS(sales24[[#This Row],[Product Category]]="Beauty",1,sales24[[#This Row],[Product Category]]="Clothing",2,sales24[[#This Row],[Product Category]]="Electronics",3)</f>
        <v>3</v>
      </c>
    </row>
    <row r="843" spans="1:13" x14ac:dyDescent="0.35">
      <c r="A843">
        <v>842</v>
      </c>
      <c r="B843" s="10">
        <v>45286</v>
      </c>
      <c r="C843" s="8" t="s">
        <v>854</v>
      </c>
      <c r="D843" s="11" t="s">
        <v>12</v>
      </c>
      <c r="E843" s="12">
        <v>47</v>
      </c>
      <c r="F843" s="11" t="s">
        <v>13</v>
      </c>
      <c r="G843" s="12">
        <v>2</v>
      </c>
      <c r="H843" s="9">
        <v>300</v>
      </c>
      <c r="I843" s="9">
        <f>sales24[[#This Row],[Quantity]]*sales24[[#This Row],[Price per Unit]]</f>
        <v>600</v>
      </c>
      <c r="J843" s="9">
        <f>sales24[[#This Row],[Total_Sales]]*$U$4</f>
        <v>9</v>
      </c>
      <c r="K843" s="9" t="str">
        <f>IF(sales24[[#This Row],[Age]]&gt;30,"young","adult")</f>
        <v>young</v>
      </c>
      <c r="L843" s="9" t="str" cm="1">
        <f t="array" ref="L843">_xlfn.IFS(sales24[[#This Row],[Age]]&lt;30,"young",sales24[[#This Row],[Age]]&gt;=50,"senior",sales24[[#This Row],[Age]]&gt;=30,"adult")</f>
        <v>adult</v>
      </c>
      <c r="M843" s="12" cm="1">
        <f t="array" ref="M843">_xlfn.IFS(sales24[[#This Row],[Product Category]]="Beauty",1,sales24[[#This Row],[Product Category]]="Clothing",2,sales24[[#This Row],[Product Category]]="Electronics",3)</f>
        <v>2</v>
      </c>
    </row>
    <row r="844" spans="1:13" x14ac:dyDescent="0.35">
      <c r="A844">
        <v>843</v>
      </c>
      <c r="B844" s="10">
        <v>45068</v>
      </c>
      <c r="C844" s="8" t="s">
        <v>855</v>
      </c>
      <c r="D844" s="11" t="s">
        <v>9</v>
      </c>
      <c r="E844" s="12">
        <v>21</v>
      </c>
      <c r="F844" s="11" t="s">
        <v>10</v>
      </c>
      <c r="G844" s="12">
        <v>3</v>
      </c>
      <c r="H844" s="9">
        <v>500</v>
      </c>
      <c r="I844" s="9">
        <f>sales24[[#This Row],[Quantity]]*sales24[[#This Row],[Price per Unit]]</f>
        <v>1500</v>
      </c>
      <c r="J844" s="9">
        <f>sales24[[#This Row],[Total_Sales]]*$U$4</f>
        <v>22.5</v>
      </c>
      <c r="K844" s="9" t="str">
        <f>IF(sales24[[#This Row],[Age]]&gt;30,"young","adult")</f>
        <v>adult</v>
      </c>
      <c r="L844" s="9" t="str" cm="1">
        <f t="array" ref="L844">_xlfn.IFS(sales24[[#This Row],[Age]]&lt;30,"young",sales24[[#This Row],[Age]]&gt;=50,"senior",sales24[[#This Row],[Age]]&gt;=30,"adult")</f>
        <v>young</v>
      </c>
      <c r="M844" s="12" cm="1">
        <f t="array" ref="M844">_xlfn.IFS(sales24[[#This Row],[Product Category]]="Beauty",1,sales24[[#This Row],[Product Category]]="Clothing",2,sales24[[#This Row],[Product Category]]="Electronics",3)</f>
        <v>1</v>
      </c>
    </row>
    <row r="845" spans="1:13" x14ac:dyDescent="0.35">
      <c r="A845">
        <v>844</v>
      </c>
      <c r="B845" s="10">
        <v>45211</v>
      </c>
      <c r="C845" s="8" t="s">
        <v>856</v>
      </c>
      <c r="D845" s="11" t="s">
        <v>9</v>
      </c>
      <c r="E845" s="12">
        <v>35</v>
      </c>
      <c r="F845" s="11" t="s">
        <v>13</v>
      </c>
      <c r="G845" s="12">
        <v>3</v>
      </c>
      <c r="H845" s="9">
        <v>50</v>
      </c>
      <c r="I845" s="9">
        <f>sales24[[#This Row],[Quantity]]*sales24[[#This Row],[Price per Unit]]</f>
        <v>150</v>
      </c>
      <c r="J845" s="9">
        <f>sales24[[#This Row],[Total_Sales]]*$U$4</f>
        <v>2.25</v>
      </c>
      <c r="K845" s="9" t="str">
        <f>IF(sales24[[#This Row],[Age]]&gt;30,"young","adult")</f>
        <v>young</v>
      </c>
      <c r="L845" s="9" t="str" cm="1">
        <f t="array" ref="L845">_xlfn.IFS(sales24[[#This Row],[Age]]&lt;30,"young",sales24[[#This Row],[Age]]&gt;=50,"senior",sales24[[#This Row],[Age]]&gt;=30,"adult")</f>
        <v>adult</v>
      </c>
      <c r="M845" s="12" cm="1">
        <f t="array" ref="M845">_xlfn.IFS(sales24[[#This Row],[Product Category]]="Beauty",1,sales24[[#This Row],[Product Category]]="Clothing",2,sales24[[#This Row],[Product Category]]="Electronics",3)</f>
        <v>2</v>
      </c>
    </row>
    <row r="846" spans="1:13" x14ac:dyDescent="0.35">
      <c r="A846">
        <v>845</v>
      </c>
      <c r="B846" s="10">
        <v>44932</v>
      </c>
      <c r="C846" s="8" t="s">
        <v>857</v>
      </c>
      <c r="D846" s="11" t="s">
        <v>9</v>
      </c>
      <c r="E846" s="12">
        <v>54</v>
      </c>
      <c r="F846" s="11" t="s">
        <v>13</v>
      </c>
      <c r="G846" s="12">
        <v>1</v>
      </c>
      <c r="H846" s="9">
        <v>500</v>
      </c>
      <c r="I846" s="9">
        <f>sales24[[#This Row],[Quantity]]*sales24[[#This Row],[Price per Unit]]</f>
        <v>500</v>
      </c>
      <c r="J846" s="9">
        <f>sales24[[#This Row],[Total_Sales]]*$U$4</f>
        <v>7.5</v>
      </c>
      <c r="K846" s="9" t="str">
        <f>IF(sales24[[#This Row],[Age]]&gt;30,"young","adult")</f>
        <v>young</v>
      </c>
      <c r="L846" s="9" t="str" cm="1">
        <f t="array" ref="L846">_xlfn.IFS(sales24[[#This Row],[Age]]&lt;30,"young",sales24[[#This Row],[Age]]&gt;=50,"senior",sales24[[#This Row],[Age]]&gt;=30,"adult")</f>
        <v>senior</v>
      </c>
      <c r="M846" s="12" cm="1">
        <f t="array" ref="M846">_xlfn.IFS(sales24[[#This Row],[Product Category]]="Beauty",1,sales24[[#This Row],[Product Category]]="Clothing",2,sales24[[#This Row],[Product Category]]="Electronics",3)</f>
        <v>2</v>
      </c>
    </row>
    <row r="847" spans="1:13" x14ac:dyDescent="0.35">
      <c r="A847">
        <v>846</v>
      </c>
      <c r="B847" s="10">
        <v>45191</v>
      </c>
      <c r="C847" s="8" t="s">
        <v>858</v>
      </c>
      <c r="D847" s="11" t="s">
        <v>9</v>
      </c>
      <c r="E847" s="12">
        <v>42</v>
      </c>
      <c r="F847" s="11" t="s">
        <v>10</v>
      </c>
      <c r="G847" s="12">
        <v>1</v>
      </c>
      <c r="H847" s="9">
        <v>50</v>
      </c>
      <c r="I847" s="9">
        <f>sales24[[#This Row],[Quantity]]*sales24[[#This Row],[Price per Unit]]</f>
        <v>50</v>
      </c>
      <c r="J847" s="9">
        <f>sales24[[#This Row],[Total_Sales]]*$U$4</f>
        <v>0.75</v>
      </c>
      <c r="K847" s="9" t="str">
        <f>IF(sales24[[#This Row],[Age]]&gt;30,"young","adult")</f>
        <v>young</v>
      </c>
      <c r="L847" s="9" t="str" cm="1">
        <f t="array" ref="L847">_xlfn.IFS(sales24[[#This Row],[Age]]&lt;30,"young",sales24[[#This Row],[Age]]&gt;=50,"senior",sales24[[#This Row],[Age]]&gt;=30,"adult")</f>
        <v>adult</v>
      </c>
      <c r="M847" s="12" cm="1">
        <f t="array" ref="M847">_xlfn.IFS(sales24[[#This Row],[Product Category]]="Beauty",1,sales24[[#This Row],[Product Category]]="Clothing",2,sales24[[#This Row],[Product Category]]="Electronics",3)</f>
        <v>1</v>
      </c>
    </row>
    <row r="848" spans="1:13" x14ac:dyDescent="0.35">
      <c r="A848">
        <v>847</v>
      </c>
      <c r="B848" s="10">
        <v>45024</v>
      </c>
      <c r="C848" s="8" t="s">
        <v>859</v>
      </c>
      <c r="D848" s="11" t="s">
        <v>12</v>
      </c>
      <c r="E848" s="12">
        <v>18</v>
      </c>
      <c r="F848" s="11" t="s">
        <v>15</v>
      </c>
      <c r="G848" s="12">
        <v>4</v>
      </c>
      <c r="H848" s="9">
        <v>300</v>
      </c>
      <c r="I848" s="9">
        <f>sales24[[#This Row],[Quantity]]*sales24[[#This Row],[Price per Unit]]</f>
        <v>1200</v>
      </c>
      <c r="J848" s="9">
        <f>sales24[[#This Row],[Total_Sales]]*$U$4</f>
        <v>18</v>
      </c>
      <c r="K848" s="9" t="str">
        <f>IF(sales24[[#This Row],[Age]]&gt;30,"young","adult")</f>
        <v>adult</v>
      </c>
      <c r="L848" s="9" t="str" cm="1">
        <f t="array" ref="L848">_xlfn.IFS(sales24[[#This Row],[Age]]&lt;30,"young",sales24[[#This Row],[Age]]&gt;=50,"senior",sales24[[#This Row],[Age]]&gt;=30,"adult")</f>
        <v>young</v>
      </c>
      <c r="M848" s="12" cm="1">
        <f t="array" ref="M848">_xlfn.IFS(sales24[[#This Row],[Product Category]]="Beauty",1,sales24[[#This Row],[Product Category]]="Clothing",2,sales24[[#This Row],[Product Category]]="Electronics",3)</f>
        <v>3</v>
      </c>
    </row>
    <row r="849" spans="1:13" x14ac:dyDescent="0.35">
      <c r="A849">
        <v>848</v>
      </c>
      <c r="B849" s="10">
        <v>44970</v>
      </c>
      <c r="C849" s="8" t="s">
        <v>860</v>
      </c>
      <c r="D849" s="11" t="s">
        <v>12</v>
      </c>
      <c r="E849" s="12">
        <v>63</v>
      </c>
      <c r="F849" s="11" t="s">
        <v>13</v>
      </c>
      <c r="G849" s="12">
        <v>3</v>
      </c>
      <c r="H849" s="9">
        <v>25</v>
      </c>
      <c r="I849" s="9">
        <f>sales24[[#This Row],[Quantity]]*sales24[[#This Row],[Price per Unit]]</f>
        <v>75</v>
      </c>
      <c r="J849" s="9">
        <f>sales24[[#This Row],[Total_Sales]]*$U$4</f>
        <v>1.125</v>
      </c>
      <c r="K849" s="9" t="str">
        <f>IF(sales24[[#This Row],[Age]]&gt;30,"young","adult")</f>
        <v>young</v>
      </c>
      <c r="L849" s="9" t="str" cm="1">
        <f t="array" ref="L849">_xlfn.IFS(sales24[[#This Row],[Age]]&lt;30,"young",sales24[[#This Row],[Age]]&gt;=50,"senior",sales24[[#This Row],[Age]]&gt;=30,"adult")</f>
        <v>senior</v>
      </c>
      <c r="M849" s="12" cm="1">
        <f t="array" ref="M849">_xlfn.IFS(sales24[[#This Row],[Product Category]]="Beauty",1,sales24[[#This Row],[Product Category]]="Clothing",2,sales24[[#This Row],[Product Category]]="Electronics",3)</f>
        <v>2</v>
      </c>
    </row>
    <row r="850" spans="1:13" x14ac:dyDescent="0.35">
      <c r="A850">
        <v>849</v>
      </c>
      <c r="B850" s="10">
        <v>45050</v>
      </c>
      <c r="C850" s="8" t="s">
        <v>861</v>
      </c>
      <c r="D850" s="11" t="s">
        <v>9</v>
      </c>
      <c r="E850" s="12">
        <v>32</v>
      </c>
      <c r="F850" s="11" t="s">
        <v>13</v>
      </c>
      <c r="G850" s="12">
        <v>2</v>
      </c>
      <c r="H850" s="9">
        <v>25</v>
      </c>
      <c r="I850" s="9">
        <f>sales24[[#This Row],[Quantity]]*sales24[[#This Row],[Price per Unit]]</f>
        <v>50</v>
      </c>
      <c r="J850" s="9">
        <f>sales24[[#This Row],[Total_Sales]]*$U$4</f>
        <v>0.75</v>
      </c>
      <c r="K850" s="9" t="str">
        <f>IF(sales24[[#This Row],[Age]]&gt;30,"young","adult")</f>
        <v>young</v>
      </c>
      <c r="L850" s="9" t="str" cm="1">
        <f t="array" ref="L850">_xlfn.IFS(sales24[[#This Row],[Age]]&lt;30,"young",sales24[[#This Row],[Age]]&gt;=50,"senior",sales24[[#This Row],[Age]]&gt;=30,"adult")</f>
        <v>adult</v>
      </c>
      <c r="M850" s="12" cm="1">
        <f t="array" ref="M850">_xlfn.IFS(sales24[[#This Row],[Product Category]]="Beauty",1,sales24[[#This Row],[Product Category]]="Clothing",2,sales24[[#This Row],[Product Category]]="Electronics",3)</f>
        <v>2</v>
      </c>
    </row>
    <row r="851" spans="1:13" x14ac:dyDescent="0.35">
      <c r="A851">
        <v>850</v>
      </c>
      <c r="B851" s="10">
        <v>45135</v>
      </c>
      <c r="C851" s="8" t="s">
        <v>862</v>
      </c>
      <c r="D851" s="11" t="s">
        <v>12</v>
      </c>
      <c r="E851" s="12">
        <v>26</v>
      </c>
      <c r="F851" s="11" t="s">
        <v>10</v>
      </c>
      <c r="G851" s="12">
        <v>2</v>
      </c>
      <c r="H851" s="9">
        <v>500</v>
      </c>
      <c r="I851" s="9">
        <f>sales24[[#This Row],[Quantity]]*sales24[[#This Row],[Price per Unit]]</f>
        <v>1000</v>
      </c>
      <c r="J851" s="9">
        <f>sales24[[#This Row],[Total_Sales]]*$U$4</f>
        <v>15</v>
      </c>
      <c r="K851" s="9" t="str">
        <f>IF(sales24[[#This Row],[Age]]&gt;30,"young","adult")</f>
        <v>adult</v>
      </c>
      <c r="L851" s="9" t="str" cm="1">
        <f t="array" ref="L851">_xlfn.IFS(sales24[[#This Row],[Age]]&lt;30,"young",sales24[[#This Row],[Age]]&gt;=50,"senior",sales24[[#This Row],[Age]]&gt;=30,"adult")</f>
        <v>young</v>
      </c>
      <c r="M851" s="12" cm="1">
        <f t="array" ref="M851">_xlfn.IFS(sales24[[#This Row],[Product Category]]="Beauty",1,sales24[[#This Row],[Product Category]]="Clothing",2,sales24[[#This Row],[Product Category]]="Electronics",3)</f>
        <v>1</v>
      </c>
    </row>
    <row r="852" spans="1:13" x14ac:dyDescent="0.35">
      <c r="A852">
        <v>851</v>
      </c>
      <c r="B852" s="10">
        <v>45177</v>
      </c>
      <c r="C852" s="8" t="s">
        <v>863</v>
      </c>
      <c r="D852" s="11" t="s">
        <v>9</v>
      </c>
      <c r="E852" s="12">
        <v>32</v>
      </c>
      <c r="F852" s="11" t="s">
        <v>15</v>
      </c>
      <c r="G852" s="12">
        <v>2</v>
      </c>
      <c r="H852" s="9">
        <v>25</v>
      </c>
      <c r="I852" s="9">
        <f>sales24[[#This Row],[Quantity]]*sales24[[#This Row],[Price per Unit]]</f>
        <v>50</v>
      </c>
      <c r="J852" s="9">
        <f>sales24[[#This Row],[Total_Sales]]*$U$4</f>
        <v>0.75</v>
      </c>
      <c r="K852" s="9" t="str">
        <f>IF(sales24[[#This Row],[Age]]&gt;30,"young","adult")</f>
        <v>young</v>
      </c>
      <c r="L852" s="9" t="str" cm="1">
        <f t="array" ref="L852">_xlfn.IFS(sales24[[#This Row],[Age]]&lt;30,"young",sales24[[#This Row],[Age]]&gt;=50,"senior",sales24[[#This Row],[Age]]&gt;=30,"adult")</f>
        <v>adult</v>
      </c>
      <c r="M852" s="12" cm="1">
        <f t="array" ref="M852">_xlfn.IFS(sales24[[#This Row],[Product Category]]="Beauty",1,sales24[[#This Row],[Product Category]]="Clothing",2,sales24[[#This Row],[Product Category]]="Electronics",3)</f>
        <v>3</v>
      </c>
    </row>
    <row r="853" spans="1:13" x14ac:dyDescent="0.35">
      <c r="A853">
        <v>852</v>
      </c>
      <c r="B853" s="10">
        <v>45211</v>
      </c>
      <c r="C853" s="8" t="s">
        <v>864</v>
      </c>
      <c r="D853" s="11" t="s">
        <v>12</v>
      </c>
      <c r="E853" s="12">
        <v>41</v>
      </c>
      <c r="F853" s="11" t="s">
        <v>13</v>
      </c>
      <c r="G853" s="12">
        <v>1</v>
      </c>
      <c r="H853" s="9">
        <v>300</v>
      </c>
      <c r="I853" s="9">
        <f>sales24[[#This Row],[Quantity]]*sales24[[#This Row],[Price per Unit]]</f>
        <v>300</v>
      </c>
      <c r="J853" s="9">
        <f>sales24[[#This Row],[Total_Sales]]*$U$4</f>
        <v>4.5</v>
      </c>
      <c r="K853" s="9" t="str">
        <f>IF(sales24[[#This Row],[Age]]&gt;30,"young","adult")</f>
        <v>young</v>
      </c>
      <c r="L853" s="9" t="str" cm="1">
        <f t="array" ref="L853">_xlfn.IFS(sales24[[#This Row],[Age]]&lt;30,"young",sales24[[#This Row],[Age]]&gt;=50,"senior",sales24[[#This Row],[Age]]&gt;=30,"adult")</f>
        <v>adult</v>
      </c>
      <c r="M853" s="12" cm="1">
        <f t="array" ref="M853">_xlfn.IFS(sales24[[#This Row],[Product Category]]="Beauty",1,sales24[[#This Row],[Product Category]]="Clothing",2,sales24[[#This Row],[Product Category]]="Electronics",3)</f>
        <v>2</v>
      </c>
    </row>
    <row r="854" spans="1:13" x14ac:dyDescent="0.35">
      <c r="A854">
        <v>853</v>
      </c>
      <c r="B854" s="10">
        <v>45050</v>
      </c>
      <c r="C854" s="8" t="s">
        <v>865</v>
      </c>
      <c r="D854" s="11" t="s">
        <v>9</v>
      </c>
      <c r="E854" s="12">
        <v>21</v>
      </c>
      <c r="F854" s="11" t="s">
        <v>10</v>
      </c>
      <c r="G854" s="12">
        <v>2</v>
      </c>
      <c r="H854" s="9">
        <v>500</v>
      </c>
      <c r="I854" s="9">
        <f>sales24[[#This Row],[Quantity]]*sales24[[#This Row],[Price per Unit]]</f>
        <v>1000</v>
      </c>
      <c r="J854" s="9">
        <f>sales24[[#This Row],[Total_Sales]]*$U$4</f>
        <v>15</v>
      </c>
      <c r="K854" s="9" t="str">
        <f>IF(sales24[[#This Row],[Age]]&gt;30,"young","adult")</f>
        <v>adult</v>
      </c>
      <c r="L854" s="9" t="str" cm="1">
        <f t="array" ref="L854">_xlfn.IFS(sales24[[#This Row],[Age]]&lt;30,"young",sales24[[#This Row],[Age]]&gt;=50,"senior",sales24[[#This Row],[Age]]&gt;=30,"adult")</f>
        <v>young</v>
      </c>
      <c r="M854" s="12" cm="1">
        <f t="array" ref="M854">_xlfn.IFS(sales24[[#This Row],[Product Category]]="Beauty",1,sales24[[#This Row],[Product Category]]="Clothing",2,sales24[[#This Row],[Product Category]]="Electronics",3)</f>
        <v>1</v>
      </c>
    </row>
    <row r="855" spans="1:13" x14ac:dyDescent="0.35">
      <c r="A855">
        <v>854</v>
      </c>
      <c r="B855" s="10">
        <v>45280</v>
      </c>
      <c r="C855" s="8" t="s">
        <v>866</v>
      </c>
      <c r="D855" s="11" t="s">
        <v>9</v>
      </c>
      <c r="E855" s="12">
        <v>29</v>
      </c>
      <c r="F855" s="11" t="s">
        <v>13</v>
      </c>
      <c r="G855" s="12">
        <v>1</v>
      </c>
      <c r="H855" s="9">
        <v>50</v>
      </c>
      <c r="I855" s="9">
        <f>sales24[[#This Row],[Quantity]]*sales24[[#This Row],[Price per Unit]]</f>
        <v>50</v>
      </c>
      <c r="J855" s="9">
        <f>sales24[[#This Row],[Total_Sales]]*$U$4</f>
        <v>0.75</v>
      </c>
      <c r="K855" s="9" t="str">
        <f>IF(sales24[[#This Row],[Age]]&gt;30,"young","adult")</f>
        <v>adult</v>
      </c>
      <c r="L855" s="9" t="str" cm="1">
        <f t="array" ref="L855">_xlfn.IFS(sales24[[#This Row],[Age]]&lt;30,"young",sales24[[#This Row],[Age]]&gt;=50,"senior",sales24[[#This Row],[Age]]&gt;=30,"adult")</f>
        <v>young</v>
      </c>
      <c r="M855" s="12" cm="1">
        <f t="array" ref="M855">_xlfn.IFS(sales24[[#This Row],[Product Category]]="Beauty",1,sales24[[#This Row],[Product Category]]="Clothing",2,sales24[[#This Row],[Product Category]]="Electronics",3)</f>
        <v>2</v>
      </c>
    </row>
    <row r="856" spans="1:13" x14ac:dyDescent="0.35">
      <c r="A856">
        <v>855</v>
      </c>
      <c r="B856" s="10">
        <v>45170</v>
      </c>
      <c r="C856" s="8" t="s">
        <v>867</v>
      </c>
      <c r="D856" s="11" t="s">
        <v>9</v>
      </c>
      <c r="E856" s="12">
        <v>54</v>
      </c>
      <c r="F856" s="11" t="s">
        <v>10</v>
      </c>
      <c r="G856" s="12">
        <v>1</v>
      </c>
      <c r="H856" s="9">
        <v>25</v>
      </c>
      <c r="I856" s="9">
        <f>sales24[[#This Row],[Quantity]]*sales24[[#This Row],[Price per Unit]]</f>
        <v>25</v>
      </c>
      <c r="J856" s="9">
        <f>sales24[[#This Row],[Total_Sales]]*$U$4</f>
        <v>0.375</v>
      </c>
      <c r="K856" s="9" t="str">
        <f>IF(sales24[[#This Row],[Age]]&gt;30,"young","adult")</f>
        <v>young</v>
      </c>
      <c r="L856" s="9" t="str" cm="1">
        <f t="array" ref="L856">_xlfn.IFS(sales24[[#This Row],[Age]]&lt;30,"young",sales24[[#This Row],[Age]]&gt;=50,"senior",sales24[[#This Row],[Age]]&gt;=30,"adult")</f>
        <v>senior</v>
      </c>
      <c r="M856" s="12" cm="1">
        <f t="array" ref="M856">_xlfn.IFS(sales24[[#This Row],[Product Category]]="Beauty",1,sales24[[#This Row],[Product Category]]="Clothing",2,sales24[[#This Row],[Product Category]]="Electronics",3)</f>
        <v>1</v>
      </c>
    </row>
    <row r="857" spans="1:13" x14ac:dyDescent="0.35">
      <c r="A857">
        <v>856</v>
      </c>
      <c r="B857" s="10">
        <v>45257</v>
      </c>
      <c r="C857" s="8" t="s">
        <v>868</v>
      </c>
      <c r="D857" s="11" t="s">
        <v>9</v>
      </c>
      <c r="E857" s="12">
        <v>54</v>
      </c>
      <c r="F857" s="11" t="s">
        <v>15</v>
      </c>
      <c r="G857" s="12">
        <v>4</v>
      </c>
      <c r="H857" s="9">
        <v>30</v>
      </c>
      <c r="I857" s="9">
        <f>sales24[[#This Row],[Quantity]]*sales24[[#This Row],[Price per Unit]]</f>
        <v>120</v>
      </c>
      <c r="J857" s="9">
        <f>sales24[[#This Row],[Total_Sales]]*$U$4</f>
        <v>1.7999999999999998</v>
      </c>
      <c r="K857" s="9" t="str">
        <f>IF(sales24[[#This Row],[Age]]&gt;30,"young","adult")</f>
        <v>young</v>
      </c>
      <c r="L857" s="9" t="str" cm="1">
        <f t="array" ref="L857">_xlfn.IFS(sales24[[#This Row],[Age]]&lt;30,"young",sales24[[#This Row],[Age]]&gt;=50,"senior",sales24[[#This Row],[Age]]&gt;=30,"adult")</f>
        <v>senior</v>
      </c>
      <c r="M857" s="12" cm="1">
        <f t="array" ref="M857">_xlfn.IFS(sales24[[#This Row],[Product Category]]="Beauty",1,sales24[[#This Row],[Product Category]]="Clothing",2,sales24[[#This Row],[Product Category]]="Electronics",3)</f>
        <v>3</v>
      </c>
    </row>
    <row r="858" spans="1:13" x14ac:dyDescent="0.35">
      <c r="A858">
        <v>857</v>
      </c>
      <c r="B858" s="10">
        <v>45291</v>
      </c>
      <c r="C858" s="8" t="s">
        <v>869</v>
      </c>
      <c r="D858" s="11" t="s">
        <v>9</v>
      </c>
      <c r="E858" s="12">
        <v>60</v>
      </c>
      <c r="F858" s="11" t="s">
        <v>15</v>
      </c>
      <c r="G858" s="12">
        <v>2</v>
      </c>
      <c r="H858" s="9">
        <v>25</v>
      </c>
      <c r="I858" s="9">
        <f>sales24[[#This Row],[Quantity]]*sales24[[#This Row],[Price per Unit]]</f>
        <v>50</v>
      </c>
      <c r="J858" s="9">
        <f>sales24[[#This Row],[Total_Sales]]*$U$4</f>
        <v>0.75</v>
      </c>
      <c r="K858" s="9" t="str">
        <f>IF(sales24[[#This Row],[Age]]&gt;30,"young","adult")</f>
        <v>young</v>
      </c>
      <c r="L858" s="9" t="str" cm="1">
        <f t="array" ref="L858">_xlfn.IFS(sales24[[#This Row],[Age]]&lt;30,"young",sales24[[#This Row],[Age]]&gt;=50,"senior",sales24[[#This Row],[Age]]&gt;=30,"adult")</f>
        <v>senior</v>
      </c>
      <c r="M858" s="12" cm="1">
        <f t="array" ref="M858">_xlfn.IFS(sales24[[#This Row],[Product Category]]="Beauty",1,sales24[[#This Row],[Product Category]]="Clothing",2,sales24[[#This Row],[Product Category]]="Electronics",3)</f>
        <v>3</v>
      </c>
    </row>
    <row r="859" spans="1:13" x14ac:dyDescent="0.35">
      <c r="A859">
        <v>858</v>
      </c>
      <c r="B859" s="10">
        <v>45178</v>
      </c>
      <c r="C859" s="8" t="s">
        <v>870</v>
      </c>
      <c r="D859" s="11" t="s">
        <v>9</v>
      </c>
      <c r="E859" s="12">
        <v>23</v>
      </c>
      <c r="F859" s="11" t="s">
        <v>15</v>
      </c>
      <c r="G859" s="12">
        <v>2</v>
      </c>
      <c r="H859" s="9">
        <v>50</v>
      </c>
      <c r="I859" s="9">
        <f>sales24[[#This Row],[Quantity]]*sales24[[#This Row],[Price per Unit]]</f>
        <v>100</v>
      </c>
      <c r="J859" s="9">
        <f>sales24[[#This Row],[Total_Sales]]*$U$4</f>
        <v>1.5</v>
      </c>
      <c r="K859" s="9" t="str">
        <f>IF(sales24[[#This Row],[Age]]&gt;30,"young","adult")</f>
        <v>adult</v>
      </c>
      <c r="L859" s="9" t="str" cm="1">
        <f t="array" ref="L859">_xlfn.IFS(sales24[[#This Row],[Age]]&lt;30,"young",sales24[[#This Row],[Age]]&gt;=50,"senior",sales24[[#This Row],[Age]]&gt;=30,"adult")</f>
        <v>young</v>
      </c>
      <c r="M859" s="12" cm="1">
        <f t="array" ref="M859">_xlfn.IFS(sales24[[#This Row],[Product Category]]="Beauty",1,sales24[[#This Row],[Product Category]]="Clothing",2,sales24[[#This Row],[Product Category]]="Electronics",3)</f>
        <v>3</v>
      </c>
    </row>
    <row r="860" spans="1:13" x14ac:dyDescent="0.35">
      <c r="A860">
        <v>859</v>
      </c>
      <c r="B860" s="10">
        <v>45156</v>
      </c>
      <c r="C860" s="8" t="s">
        <v>871</v>
      </c>
      <c r="D860" s="11" t="s">
        <v>12</v>
      </c>
      <c r="E860" s="12">
        <v>56</v>
      </c>
      <c r="F860" s="11" t="s">
        <v>15</v>
      </c>
      <c r="G860" s="12">
        <v>3</v>
      </c>
      <c r="H860" s="9">
        <v>500</v>
      </c>
      <c r="I860" s="9">
        <f>sales24[[#This Row],[Quantity]]*sales24[[#This Row],[Price per Unit]]</f>
        <v>1500</v>
      </c>
      <c r="J860" s="9">
        <f>sales24[[#This Row],[Total_Sales]]*$U$4</f>
        <v>22.5</v>
      </c>
      <c r="K860" s="9" t="str">
        <f>IF(sales24[[#This Row],[Age]]&gt;30,"young","adult")</f>
        <v>young</v>
      </c>
      <c r="L860" s="9" t="str" cm="1">
        <f t="array" ref="L860">_xlfn.IFS(sales24[[#This Row],[Age]]&lt;30,"young",sales24[[#This Row],[Age]]&gt;=50,"senior",sales24[[#This Row],[Age]]&gt;=30,"adult")</f>
        <v>senior</v>
      </c>
      <c r="M860" s="12" cm="1">
        <f t="array" ref="M860">_xlfn.IFS(sales24[[#This Row],[Product Category]]="Beauty",1,sales24[[#This Row],[Product Category]]="Clothing",2,sales24[[#This Row],[Product Category]]="Electronics",3)</f>
        <v>3</v>
      </c>
    </row>
    <row r="861" spans="1:13" x14ac:dyDescent="0.35">
      <c r="A861">
        <v>860</v>
      </c>
      <c r="B861" s="10">
        <v>44935</v>
      </c>
      <c r="C861" s="8" t="s">
        <v>872</v>
      </c>
      <c r="D861" s="11" t="s">
        <v>9</v>
      </c>
      <c r="E861" s="12">
        <v>63</v>
      </c>
      <c r="F861" s="11" t="s">
        <v>13</v>
      </c>
      <c r="G861" s="12">
        <v>4</v>
      </c>
      <c r="H861" s="9">
        <v>50</v>
      </c>
      <c r="I861" s="9">
        <f>sales24[[#This Row],[Quantity]]*sales24[[#This Row],[Price per Unit]]</f>
        <v>200</v>
      </c>
      <c r="J861" s="9">
        <f>sales24[[#This Row],[Total_Sales]]*$U$4</f>
        <v>3</v>
      </c>
      <c r="K861" s="9" t="str">
        <f>IF(sales24[[#This Row],[Age]]&gt;30,"young","adult")</f>
        <v>young</v>
      </c>
      <c r="L861" s="9" t="str" cm="1">
        <f t="array" ref="L861">_xlfn.IFS(sales24[[#This Row],[Age]]&lt;30,"young",sales24[[#This Row],[Age]]&gt;=50,"senior",sales24[[#This Row],[Age]]&gt;=30,"adult")</f>
        <v>senior</v>
      </c>
      <c r="M861" s="12" cm="1">
        <f t="array" ref="M861">_xlfn.IFS(sales24[[#This Row],[Product Category]]="Beauty",1,sales24[[#This Row],[Product Category]]="Clothing",2,sales24[[#This Row],[Product Category]]="Electronics",3)</f>
        <v>2</v>
      </c>
    </row>
    <row r="862" spans="1:13" x14ac:dyDescent="0.35">
      <c r="A862">
        <v>861</v>
      </c>
      <c r="B862" s="10">
        <v>44974</v>
      </c>
      <c r="C862" s="8" t="s">
        <v>873</v>
      </c>
      <c r="D862" s="11" t="s">
        <v>12</v>
      </c>
      <c r="E862" s="12">
        <v>41</v>
      </c>
      <c r="F862" s="11" t="s">
        <v>13</v>
      </c>
      <c r="G862" s="12">
        <v>3</v>
      </c>
      <c r="H862" s="9">
        <v>30</v>
      </c>
      <c r="I862" s="9">
        <f>sales24[[#This Row],[Quantity]]*sales24[[#This Row],[Price per Unit]]</f>
        <v>90</v>
      </c>
      <c r="J862" s="9">
        <f>sales24[[#This Row],[Total_Sales]]*$U$4</f>
        <v>1.3499999999999999</v>
      </c>
      <c r="K862" s="9" t="str">
        <f>IF(sales24[[#This Row],[Age]]&gt;30,"young","adult")</f>
        <v>young</v>
      </c>
      <c r="L862" s="9" t="str" cm="1">
        <f t="array" ref="L862">_xlfn.IFS(sales24[[#This Row],[Age]]&lt;30,"young",sales24[[#This Row],[Age]]&gt;=50,"senior",sales24[[#This Row],[Age]]&gt;=30,"adult")</f>
        <v>adult</v>
      </c>
      <c r="M862" s="12" cm="1">
        <f t="array" ref="M862">_xlfn.IFS(sales24[[#This Row],[Product Category]]="Beauty",1,sales24[[#This Row],[Product Category]]="Clothing",2,sales24[[#This Row],[Product Category]]="Electronics",3)</f>
        <v>2</v>
      </c>
    </row>
    <row r="863" spans="1:13" x14ac:dyDescent="0.35">
      <c r="A863">
        <v>862</v>
      </c>
      <c r="B863" s="10">
        <v>45077</v>
      </c>
      <c r="C863" s="8" t="s">
        <v>874</v>
      </c>
      <c r="D863" s="11" t="s">
        <v>9</v>
      </c>
      <c r="E863" s="12">
        <v>28</v>
      </c>
      <c r="F863" s="11" t="s">
        <v>15</v>
      </c>
      <c r="G863" s="12">
        <v>4</v>
      </c>
      <c r="H863" s="9">
        <v>300</v>
      </c>
      <c r="I863" s="9">
        <f>sales24[[#This Row],[Quantity]]*sales24[[#This Row],[Price per Unit]]</f>
        <v>1200</v>
      </c>
      <c r="J863" s="9">
        <f>sales24[[#This Row],[Total_Sales]]*$U$4</f>
        <v>18</v>
      </c>
      <c r="K863" s="9" t="str">
        <f>IF(sales24[[#This Row],[Age]]&gt;30,"young","adult")</f>
        <v>adult</v>
      </c>
      <c r="L863" s="9" t="str" cm="1">
        <f t="array" ref="L863">_xlfn.IFS(sales24[[#This Row],[Age]]&lt;30,"young",sales24[[#This Row],[Age]]&gt;=50,"senior",sales24[[#This Row],[Age]]&gt;=30,"adult")</f>
        <v>young</v>
      </c>
      <c r="M863" s="12" cm="1">
        <f t="array" ref="M863">_xlfn.IFS(sales24[[#This Row],[Product Category]]="Beauty",1,sales24[[#This Row],[Product Category]]="Clothing",2,sales24[[#This Row],[Product Category]]="Electronics",3)</f>
        <v>3</v>
      </c>
    </row>
    <row r="864" spans="1:13" x14ac:dyDescent="0.35">
      <c r="A864">
        <v>863</v>
      </c>
      <c r="B864" s="10">
        <v>45040</v>
      </c>
      <c r="C864" s="8" t="s">
        <v>875</v>
      </c>
      <c r="D864" s="11" t="s">
        <v>12</v>
      </c>
      <c r="E864" s="12">
        <v>30</v>
      </c>
      <c r="F864" s="11" t="s">
        <v>15</v>
      </c>
      <c r="G864" s="12">
        <v>2</v>
      </c>
      <c r="H864" s="9">
        <v>25</v>
      </c>
      <c r="I864" s="9">
        <f>sales24[[#This Row],[Quantity]]*sales24[[#This Row],[Price per Unit]]</f>
        <v>50</v>
      </c>
      <c r="J864" s="9">
        <f>sales24[[#This Row],[Total_Sales]]*$U$4</f>
        <v>0.75</v>
      </c>
      <c r="K864" s="9" t="str">
        <f>IF(sales24[[#This Row],[Age]]&gt;30,"young","adult")</f>
        <v>adult</v>
      </c>
      <c r="L864" s="9" t="str" cm="1">
        <f t="array" ref="L864">_xlfn.IFS(sales24[[#This Row],[Age]]&lt;30,"young",sales24[[#This Row],[Age]]&gt;=50,"senior",sales24[[#This Row],[Age]]&gt;=30,"adult")</f>
        <v>adult</v>
      </c>
      <c r="M864" s="12" cm="1">
        <f t="array" ref="M864">_xlfn.IFS(sales24[[#This Row],[Product Category]]="Beauty",1,sales24[[#This Row],[Product Category]]="Clothing",2,sales24[[#This Row],[Product Category]]="Electronics",3)</f>
        <v>3</v>
      </c>
    </row>
    <row r="865" spans="1:13" x14ac:dyDescent="0.35">
      <c r="A865">
        <v>864</v>
      </c>
      <c r="B865" s="10">
        <v>45134</v>
      </c>
      <c r="C865" s="8" t="s">
        <v>876</v>
      </c>
      <c r="D865" s="11" t="s">
        <v>12</v>
      </c>
      <c r="E865" s="12">
        <v>51</v>
      </c>
      <c r="F865" s="11" t="s">
        <v>15</v>
      </c>
      <c r="G865" s="12">
        <v>1</v>
      </c>
      <c r="H865" s="9">
        <v>500</v>
      </c>
      <c r="I865" s="9">
        <f>sales24[[#This Row],[Quantity]]*sales24[[#This Row],[Price per Unit]]</f>
        <v>500</v>
      </c>
      <c r="J865" s="9">
        <f>sales24[[#This Row],[Total_Sales]]*$U$4</f>
        <v>7.5</v>
      </c>
      <c r="K865" s="9" t="str">
        <f>IF(sales24[[#This Row],[Age]]&gt;30,"young","adult")</f>
        <v>young</v>
      </c>
      <c r="L865" s="9" t="str" cm="1">
        <f t="array" ref="L865">_xlfn.IFS(sales24[[#This Row],[Age]]&lt;30,"young",sales24[[#This Row],[Age]]&gt;=50,"senior",sales24[[#This Row],[Age]]&gt;=30,"adult")</f>
        <v>senior</v>
      </c>
      <c r="M865" s="12" cm="1">
        <f t="array" ref="M865">_xlfn.IFS(sales24[[#This Row],[Product Category]]="Beauty",1,sales24[[#This Row],[Product Category]]="Clothing",2,sales24[[#This Row],[Product Category]]="Electronics",3)</f>
        <v>3</v>
      </c>
    </row>
    <row r="866" spans="1:13" x14ac:dyDescent="0.35">
      <c r="A866">
        <v>865</v>
      </c>
      <c r="B866" s="10">
        <v>45281</v>
      </c>
      <c r="C866" s="8" t="s">
        <v>877</v>
      </c>
      <c r="D866" s="11" t="s">
        <v>12</v>
      </c>
      <c r="E866" s="12">
        <v>42</v>
      </c>
      <c r="F866" s="11" t="s">
        <v>13</v>
      </c>
      <c r="G866" s="12">
        <v>1</v>
      </c>
      <c r="H866" s="9">
        <v>300</v>
      </c>
      <c r="I866" s="9">
        <f>sales24[[#This Row],[Quantity]]*sales24[[#This Row],[Price per Unit]]</f>
        <v>300</v>
      </c>
      <c r="J866" s="9">
        <f>sales24[[#This Row],[Total_Sales]]*$U$4</f>
        <v>4.5</v>
      </c>
      <c r="K866" s="9" t="str">
        <f>IF(sales24[[#This Row],[Age]]&gt;30,"young","adult")</f>
        <v>young</v>
      </c>
      <c r="L866" s="9" t="str" cm="1">
        <f t="array" ref="L866">_xlfn.IFS(sales24[[#This Row],[Age]]&lt;30,"young",sales24[[#This Row],[Age]]&gt;=50,"senior",sales24[[#This Row],[Age]]&gt;=30,"adult")</f>
        <v>adult</v>
      </c>
      <c r="M866" s="12" cm="1">
        <f t="array" ref="M866">_xlfn.IFS(sales24[[#This Row],[Product Category]]="Beauty",1,sales24[[#This Row],[Product Category]]="Clothing",2,sales24[[#This Row],[Product Category]]="Electronics",3)</f>
        <v>2</v>
      </c>
    </row>
    <row r="867" spans="1:13" x14ac:dyDescent="0.35">
      <c r="A867">
        <v>866</v>
      </c>
      <c r="B867" s="10">
        <v>45051</v>
      </c>
      <c r="C867" s="8" t="s">
        <v>878</v>
      </c>
      <c r="D867" s="11" t="s">
        <v>9</v>
      </c>
      <c r="E867" s="12">
        <v>24</v>
      </c>
      <c r="F867" s="11" t="s">
        <v>15</v>
      </c>
      <c r="G867" s="12">
        <v>1</v>
      </c>
      <c r="H867" s="9">
        <v>50</v>
      </c>
      <c r="I867" s="9">
        <f>sales24[[#This Row],[Quantity]]*sales24[[#This Row],[Price per Unit]]</f>
        <v>50</v>
      </c>
      <c r="J867" s="9">
        <f>sales24[[#This Row],[Total_Sales]]*$U$4</f>
        <v>0.75</v>
      </c>
      <c r="K867" s="9" t="str">
        <f>IF(sales24[[#This Row],[Age]]&gt;30,"young","adult")</f>
        <v>adult</v>
      </c>
      <c r="L867" s="9" t="str" cm="1">
        <f t="array" ref="L867">_xlfn.IFS(sales24[[#This Row],[Age]]&lt;30,"young",sales24[[#This Row],[Age]]&gt;=50,"senior",sales24[[#This Row],[Age]]&gt;=30,"adult")</f>
        <v>young</v>
      </c>
      <c r="M867" s="12" cm="1">
        <f t="array" ref="M867">_xlfn.IFS(sales24[[#This Row],[Product Category]]="Beauty",1,sales24[[#This Row],[Product Category]]="Clothing",2,sales24[[#This Row],[Product Category]]="Electronics",3)</f>
        <v>3</v>
      </c>
    </row>
    <row r="868" spans="1:13" x14ac:dyDescent="0.35">
      <c r="A868">
        <v>867</v>
      </c>
      <c r="B868" s="10">
        <v>45083</v>
      </c>
      <c r="C868" s="8" t="s">
        <v>879</v>
      </c>
      <c r="D868" s="11" t="s">
        <v>9</v>
      </c>
      <c r="E868" s="12">
        <v>21</v>
      </c>
      <c r="F868" s="11" t="s">
        <v>15</v>
      </c>
      <c r="G868" s="12">
        <v>1</v>
      </c>
      <c r="H868" s="9">
        <v>500</v>
      </c>
      <c r="I868" s="9">
        <f>sales24[[#This Row],[Quantity]]*sales24[[#This Row],[Price per Unit]]</f>
        <v>500</v>
      </c>
      <c r="J868" s="9">
        <f>sales24[[#This Row],[Total_Sales]]*$U$4</f>
        <v>7.5</v>
      </c>
      <c r="K868" s="9" t="str">
        <f>IF(sales24[[#This Row],[Age]]&gt;30,"young","adult")</f>
        <v>adult</v>
      </c>
      <c r="L868" s="9" t="str" cm="1">
        <f t="array" ref="L868">_xlfn.IFS(sales24[[#This Row],[Age]]&lt;30,"young",sales24[[#This Row],[Age]]&gt;=50,"senior",sales24[[#This Row],[Age]]&gt;=30,"adult")</f>
        <v>young</v>
      </c>
      <c r="M868" s="12" cm="1">
        <f t="array" ref="M868">_xlfn.IFS(sales24[[#This Row],[Product Category]]="Beauty",1,sales24[[#This Row],[Product Category]]="Clothing",2,sales24[[#This Row],[Product Category]]="Electronics",3)</f>
        <v>3</v>
      </c>
    </row>
    <row r="869" spans="1:13" x14ac:dyDescent="0.35">
      <c r="A869">
        <v>868</v>
      </c>
      <c r="B869" s="10">
        <v>45266</v>
      </c>
      <c r="C869" s="8" t="s">
        <v>880</v>
      </c>
      <c r="D869" s="11" t="s">
        <v>12</v>
      </c>
      <c r="E869" s="12">
        <v>25</v>
      </c>
      <c r="F869" s="11" t="s">
        <v>15</v>
      </c>
      <c r="G869" s="12">
        <v>1</v>
      </c>
      <c r="H869" s="9">
        <v>300</v>
      </c>
      <c r="I869" s="9">
        <f>sales24[[#This Row],[Quantity]]*sales24[[#This Row],[Price per Unit]]</f>
        <v>300</v>
      </c>
      <c r="J869" s="9">
        <f>sales24[[#This Row],[Total_Sales]]*$U$4</f>
        <v>4.5</v>
      </c>
      <c r="K869" s="9" t="str">
        <f>IF(sales24[[#This Row],[Age]]&gt;30,"young","adult")</f>
        <v>adult</v>
      </c>
      <c r="L869" s="9" t="str" cm="1">
        <f t="array" ref="L869">_xlfn.IFS(sales24[[#This Row],[Age]]&lt;30,"young",sales24[[#This Row],[Age]]&gt;=50,"senior",sales24[[#This Row],[Age]]&gt;=30,"adult")</f>
        <v>young</v>
      </c>
      <c r="M869" s="12" cm="1">
        <f t="array" ref="M869">_xlfn.IFS(sales24[[#This Row],[Product Category]]="Beauty",1,sales24[[#This Row],[Product Category]]="Clothing",2,sales24[[#This Row],[Product Category]]="Electronics",3)</f>
        <v>3</v>
      </c>
    </row>
    <row r="870" spans="1:13" x14ac:dyDescent="0.35">
      <c r="A870">
        <v>869</v>
      </c>
      <c r="B870" s="10">
        <v>45224</v>
      </c>
      <c r="C870" s="8" t="s">
        <v>881</v>
      </c>
      <c r="D870" s="11" t="s">
        <v>9</v>
      </c>
      <c r="E870" s="12">
        <v>37</v>
      </c>
      <c r="F870" s="11" t="s">
        <v>10</v>
      </c>
      <c r="G870" s="12">
        <v>3</v>
      </c>
      <c r="H870" s="9">
        <v>500</v>
      </c>
      <c r="I870" s="9">
        <f>sales24[[#This Row],[Quantity]]*sales24[[#This Row],[Price per Unit]]</f>
        <v>1500</v>
      </c>
      <c r="J870" s="9">
        <f>sales24[[#This Row],[Total_Sales]]*$U$4</f>
        <v>22.5</v>
      </c>
      <c r="K870" s="9" t="str">
        <f>IF(sales24[[#This Row],[Age]]&gt;30,"young","adult")</f>
        <v>young</v>
      </c>
      <c r="L870" s="9" t="str" cm="1">
        <f t="array" ref="L870">_xlfn.IFS(sales24[[#This Row],[Age]]&lt;30,"young",sales24[[#This Row],[Age]]&gt;=50,"senior",sales24[[#This Row],[Age]]&gt;=30,"adult")</f>
        <v>adult</v>
      </c>
      <c r="M870" s="12" cm="1">
        <f t="array" ref="M870">_xlfn.IFS(sales24[[#This Row],[Product Category]]="Beauty",1,sales24[[#This Row],[Product Category]]="Clothing",2,sales24[[#This Row],[Product Category]]="Electronics",3)</f>
        <v>1</v>
      </c>
    </row>
    <row r="871" spans="1:13" x14ac:dyDescent="0.35">
      <c r="A871">
        <v>870</v>
      </c>
      <c r="B871" s="10">
        <v>45115</v>
      </c>
      <c r="C871" s="8" t="s">
        <v>882</v>
      </c>
      <c r="D871" s="11" t="s">
        <v>12</v>
      </c>
      <c r="E871" s="12">
        <v>46</v>
      </c>
      <c r="F871" s="11" t="s">
        <v>15</v>
      </c>
      <c r="G871" s="12">
        <v>4</v>
      </c>
      <c r="H871" s="9">
        <v>30</v>
      </c>
      <c r="I871" s="9">
        <f>sales24[[#This Row],[Quantity]]*sales24[[#This Row],[Price per Unit]]</f>
        <v>120</v>
      </c>
      <c r="J871" s="9">
        <f>sales24[[#This Row],[Total_Sales]]*$U$4</f>
        <v>1.7999999999999998</v>
      </c>
      <c r="K871" s="9" t="str">
        <f>IF(sales24[[#This Row],[Age]]&gt;30,"young","adult")</f>
        <v>young</v>
      </c>
      <c r="L871" s="9" t="str" cm="1">
        <f t="array" ref="L871">_xlfn.IFS(sales24[[#This Row],[Age]]&lt;30,"young",sales24[[#This Row],[Age]]&gt;=50,"senior",sales24[[#This Row],[Age]]&gt;=30,"adult")</f>
        <v>adult</v>
      </c>
      <c r="M871" s="12" cm="1">
        <f t="array" ref="M871">_xlfn.IFS(sales24[[#This Row],[Product Category]]="Beauty",1,sales24[[#This Row],[Product Category]]="Clothing",2,sales24[[#This Row],[Product Category]]="Electronics",3)</f>
        <v>3</v>
      </c>
    </row>
    <row r="872" spans="1:13" x14ac:dyDescent="0.35">
      <c r="A872">
        <v>871</v>
      </c>
      <c r="B872" s="10">
        <v>45169</v>
      </c>
      <c r="C872" s="8" t="s">
        <v>883</v>
      </c>
      <c r="D872" s="11" t="s">
        <v>9</v>
      </c>
      <c r="E872" s="12">
        <v>62</v>
      </c>
      <c r="F872" s="11" t="s">
        <v>10</v>
      </c>
      <c r="G872" s="12">
        <v>2</v>
      </c>
      <c r="H872" s="9">
        <v>30</v>
      </c>
      <c r="I872" s="9">
        <f>sales24[[#This Row],[Quantity]]*sales24[[#This Row],[Price per Unit]]</f>
        <v>60</v>
      </c>
      <c r="J872" s="9">
        <f>sales24[[#This Row],[Total_Sales]]*$U$4</f>
        <v>0.89999999999999991</v>
      </c>
      <c r="K872" s="9" t="str">
        <f>IF(sales24[[#This Row],[Age]]&gt;30,"young","adult")</f>
        <v>young</v>
      </c>
      <c r="L872" s="9" t="str" cm="1">
        <f t="array" ref="L872">_xlfn.IFS(sales24[[#This Row],[Age]]&lt;30,"young",sales24[[#This Row],[Age]]&gt;=50,"senior",sales24[[#This Row],[Age]]&gt;=30,"adult")</f>
        <v>senior</v>
      </c>
      <c r="M872" s="12" cm="1">
        <f t="array" ref="M872">_xlfn.IFS(sales24[[#This Row],[Product Category]]="Beauty",1,sales24[[#This Row],[Product Category]]="Clothing",2,sales24[[#This Row],[Product Category]]="Electronics",3)</f>
        <v>1</v>
      </c>
    </row>
    <row r="873" spans="1:13" x14ac:dyDescent="0.35">
      <c r="A873">
        <v>872</v>
      </c>
      <c r="B873" s="10">
        <v>45210</v>
      </c>
      <c r="C873" s="8" t="s">
        <v>884</v>
      </c>
      <c r="D873" s="11" t="s">
        <v>12</v>
      </c>
      <c r="E873" s="12">
        <v>63</v>
      </c>
      <c r="F873" s="11" t="s">
        <v>10</v>
      </c>
      <c r="G873" s="12">
        <v>3</v>
      </c>
      <c r="H873" s="9">
        <v>25</v>
      </c>
      <c r="I873" s="9">
        <f>sales24[[#This Row],[Quantity]]*sales24[[#This Row],[Price per Unit]]</f>
        <v>75</v>
      </c>
      <c r="J873" s="9">
        <f>sales24[[#This Row],[Total_Sales]]*$U$4</f>
        <v>1.125</v>
      </c>
      <c r="K873" s="9" t="str">
        <f>IF(sales24[[#This Row],[Age]]&gt;30,"young","adult")</f>
        <v>young</v>
      </c>
      <c r="L873" s="9" t="str" cm="1">
        <f t="array" ref="L873">_xlfn.IFS(sales24[[#This Row],[Age]]&lt;30,"young",sales24[[#This Row],[Age]]&gt;=50,"senior",sales24[[#This Row],[Age]]&gt;=30,"adult")</f>
        <v>senior</v>
      </c>
      <c r="M873" s="12" cm="1">
        <f t="array" ref="M873">_xlfn.IFS(sales24[[#This Row],[Product Category]]="Beauty",1,sales24[[#This Row],[Product Category]]="Clothing",2,sales24[[#This Row],[Product Category]]="Electronics",3)</f>
        <v>1</v>
      </c>
    </row>
    <row r="874" spans="1:13" x14ac:dyDescent="0.35">
      <c r="A874">
        <v>873</v>
      </c>
      <c r="B874" s="10">
        <v>45198</v>
      </c>
      <c r="C874" s="8" t="s">
        <v>885</v>
      </c>
      <c r="D874" s="11" t="s">
        <v>12</v>
      </c>
      <c r="E874" s="12">
        <v>27</v>
      </c>
      <c r="F874" s="11" t="s">
        <v>15</v>
      </c>
      <c r="G874" s="12">
        <v>4</v>
      </c>
      <c r="H874" s="9">
        <v>25</v>
      </c>
      <c r="I874" s="9">
        <f>sales24[[#This Row],[Quantity]]*sales24[[#This Row],[Price per Unit]]</f>
        <v>100</v>
      </c>
      <c r="J874" s="9">
        <f>sales24[[#This Row],[Total_Sales]]*$U$4</f>
        <v>1.5</v>
      </c>
      <c r="K874" s="9" t="str">
        <f>IF(sales24[[#This Row],[Age]]&gt;30,"young","adult")</f>
        <v>adult</v>
      </c>
      <c r="L874" s="9" t="str" cm="1">
        <f t="array" ref="L874">_xlfn.IFS(sales24[[#This Row],[Age]]&lt;30,"young",sales24[[#This Row],[Age]]&gt;=50,"senior",sales24[[#This Row],[Age]]&gt;=30,"adult")</f>
        <v>young</v>
      </c>
      <c r="M874" s="12" cm="1">
        <f t="array" ref="M874">_xlfn.IFS(sales24[[#This Row],[Product Category]]="Beauty",1,sales24[[#This Row],[Product Category]]="Clothing",2,sales24[[#This Row],[Product Category]]="Electronics",3)</f>
        <v>3</v>
      </c>
    </row>
    <row r="875" spans="1:13" x14ac:dyDescent="0.35">
      <c r="A875">
        <v>874</v>
      </c>
      <c r="B875" s="10">
        <v>45103</v>
      </c>
      <c r="C875" s="8" t="s">
        <v>886</v>
      </c>
      <c r="D875" s="11" t="s">
        <v>9</v>
      </c>
      <c r="E875" s="12">
        <v>60</v>
      </c>
      <c r="F875" s="11" t="s">
        <v>10</v>
      </c>
      <c r="G875" s="12">
        <v>1</v>
      </c>
      <c r="H875" s="9">
        <v>30</v>
      </c>
      <c r="I875" s="9">
        <f>sales24[[#This Row],[Quantity]]*sales24[[#This Row],[Price per Unit]]</f>
        <v>30</v>
      </c>
      <c r="J875" s="9">
        <f>sales24[[#This Row],[Total_Sales]]*$U$4</f>
        <v>0.44999999999999996</v>
      </c>
      <c r="K875" s="9" t="str">
        <f>IF(sales24[[#This Row],[Age]]&gt;30,"young","adult")</f>
        <v>young</v>
      </c>
      <c r="L875" s="9" t="str" cm="1">
        <f t="array" ref="L875">_xlfn.IFS(sales24[[#This Row],[Age]]&lt;30,"young",sales24[[#This Row],[Age]]&gt;=50,"senior",sales24[[#This Row],[Age]]&gt;=30,"adult")</f>
        <v>senior</v>
      </c>
      <c r="M875" s="12" cm="1">
        <f t="array" ref="M875">_xlfn.IFS(sales24[[#This Row],[Product Category]]="Beauty",1,sales24[[#This Row],[Product Category]]="Clothing",2,sales24[[#This Row],[Product Category]]="Electronics",3)</f>
        <v>1</v>
      </c>
    </row>
    <row r="876" spans="1:13" x14ac:dyDescent="0.35">
      <c r="A876">
        <v>875</v>
      </c>
      <c r="B876" s="10">
        <v>45144</v>
      </c>
      <c r="C876" s="8" t="s">
        <v>887</v>
      </c>
      <c r="D876" s="11" t="s">
        <v>12</v>
      </c>
      <c r="E876" s="12">
        <v>51</v>
      </c>
      <c r="F876" s="11" t="s">
        <v>15</v>
      </c>
      <c r="G876" s="12">
        <v>4</v>
      </c>
      <c r="H876" s="9">
        <v>500</v>
      </c>
      <c r="I876" s="9">
        <f>sales24[[#This Row],[Quantity]]*sales24[[#This Row],[Price per Unit]]</f>
        <v>2000</v>
      </c>
      <c r="J876" s="9">
        <f>sales24[[#This Row],[Total_Sales]]*$U$4</f>
        <v>30</v>
      </c>
      <c r="K876" s="9" t="str">
        <f>IF(sales24[[#This Row],[Age]]&gt;30,"young","adult")</f>
        <v>young</v>
      </c>
      <c r="L876" s="9" t="str" cm="1">
        <f t="array" ref="L876">_xlfn.IFS(sales24[[#This Row],[Age]]&lt;30,"young",sales24[[#This Row],[Age]]&gt;=50,"senior",sales24[[#This Row],[Age]]&gt;=30,"adult")</f>
        <v>senior</v>
      </c>
      <c r="M876" s="12" cm="1">
        <f t="array" ref="M876">_xlfn.IFS(sales24[[#This Row],[Product Category]]="Beauty",1,sales24[[#This Row],[Product Category]]="Clothing",2,sales24[[#This Row],[Product Category]]="Electronics",3)</f>
        <v>3</v>
      </c>
    </row>
    <row r="877" spans="1:13" x14ac:dyDescent="0.35">
      <c r="A877">
        <v>876</v>
      </c>
      <c r="B877" s="10">
        <v>45208</v>
      </c>
      <c r="C877" s="8" t="s">
        <v>888</v>
      </c>
      <c r="D877" s="11" t="s">
        <v>9</v>
      </c>
      <c r="E877" s="12">
        <v>43</v>
      </c>
      <c r="F877" s="11" t="s">
        <v>13</v>
      </c>
      <c r="G877" s="12">
        <v>4</v>
      </c>
      <c r="H877" s="9">
        <v>30</v>
      </c>
      <c r="I877" s="9">
        <f>sales24[[#This Row],[Quantity]]*sales24[[#This Row],[Price per Unit]]</f>
        <v>120</v>
      </c>
      <c r="J877" s="9">
        <f>sales24[[#This Row],[Total_Sales]]*$U$4</f>
        <v>1.7999999999999998</v>
      </c>
      <c r="K877" s="9" t="str">
        <f>IF(sales24[[#This Row],[Age]]&gt;30,"young","adult")</f>
        <v>young</v>
      </c>
      <c r="L877" s="9" t="str" cm="1">
        <f t="array" ref="L877">_xlfn.IFS(sales24[[#This Row],[Age]]&lt;30,"young",sales24[[#This Row],[Age]]&gt;=50,"senior",sales24[[#This Row],[Age]]&gt;=30,"adult")</f>
        <v>adult</v>
      </c>
      <c r="M877" s="12" cm="1">
        <f t="array" ref="M877">_xlfn.IFS(sales24[[#This Row],[Product Category]]="Beauty",1,sales24[[#This Row],[Product Category]]="Clothing",2,sales24[[#This Row],[Product Category]]="Electronics",3)</f>
        <v>2</v>
      </c>
    </row>
    <row r="878" spans="1:13" x14ac:dyDescent="0.35">
      <c r="A878">
        <v>877</v>
      </c>
      <c r="B878" s="10">
        <v>45096</v>
      </c>
      <c r="C878" s="8" t="s">
        <v>889</v>
      </c>
      <c r="D878" s="11" t="s">
        <v>12</v>
      </c>
      <c r="E878" s="12">
        <v>58</v>
      </c>
      <c r="F878" s="11" t="s">
        <v>13</v>
      </c>
      <c r="G878" s="12">
        <v>1</v>
      </c>
      <c r="H878" s="9">
        <v>25</v>
      </c>
      <c r="I878" s="9">
        <f>sales24[[#This Row],[Quantity]]*sales24[[#This Row],[Price per Unit]]</f>
        <v>25</v>
      </c>
      <c r="J878" s="9">
        <f>sales24[[#This Row],[Total_Sales]]*$U$4</f>
        <v>0.375</v>
      </c>
      <c r="K878" s="9" t="str">
        <f>IF(sales24[[#This Row],[Age]]&gt;30,"young","adult")</f>
        <v>young</v>
      </c>
      <c r="L878" s="9" t="str" cm="1">
        <f t="array" ref="L878">_xlfn.IFS(sales24[[#This Row],[Age]]&lt;30,"young",sales24[[#This Row],[Age]]&gt;=50,"senior",sales24[[#This Row],[Age]]&gt;=30,"adult")</f>
        <v>senior</v>
      </c>
      <c r="M878" s="12" cm="1">
        <f t="array" ref="M878">_xlfn.IFS(sales24[[#This Row],[Product Category]]="Beauty",1,sales24[[#This Row],[Product Category]]="Clothing",2,sales24[[#This Row],[Product Category]]="Electronics",3)</f>
        <v>2</v>
      </c>
    </row>
    <row r="879" spans="1:13" x14ac:dyDescent="0.35">
      <c r="A879">
        <v>878</v>
      </c>
      <c r="B879" s="10">
        <v>45107</v>
      </c>
      <c r="C879" s="8" t="s">
        <v>890</v>
      </c>
      <c r="D879" s="11" t="s">
        <v>12</v>
      </c>
      <c r="E879" s="12">
        <v>20</v>
      </c>
      <c r="F879" s="11" t="s">
        <v>13</v>
      </c>
      <c r="G879" s="12">
        <v>1</v>
      </c>
      <c r="H879" s="9">
        <v>30</v>
      </c>
      <c r="I879" s="9">
        <f>sales24[[#This Row],[Quantity]]*sales24[[#This Row],[Price per Unit]]</f>
        <v>30</v>
      </c>
      <c r="J879" s="9">
        <f>sales24[[#This Row],[Total_Sales]]*$U$4</f>
        <v>0.44999999999999996</v>
      </c>
      <c r="K879" s="9" t="str">
        <f>IF(sales24[[#This Row],[Age]]&gt;30,"young","adult")</f>
        <v>adult</v>
      </c>
      <c r="L879" s="9" t="str" cm="1">
        <f t="array" ref="L879">_xlfn.IFS(sales24[[#This Row],[Age]]&lt;30,"young",sales24[[#This Row],[Age]]&gt;=50,"senior",sales24[[#This Row],[Age]]&gt;=30,"adult")</f>
        <v>young</v>
      </c>
      <c r="M879" s="12" cm="1">
        <f t="array" ref="M879">_xlfn.IFS(sales24[[#This Row],[Product Category]]="Beauty",1,sales24[[#This Row],[Product Category]]="Clothing",2,sales24[[#This Row],[Product Category]]="Electronics",3)</f>
        <v>2</v>
      </c>
    </row>
    <row r="880" spans="1:13" x14ac:dyDescent="0.35">
      <c r="A880">
        <v>879</v>
      </c>
      <c r="B880" s="10">
        <v>45286</v>
      </c>
      <c r="C880" s="8" t="s">
        <v>891</v>
      </c>
      <c r="D880" s="11" t="s">
        <v>9</v>
      </c>
      <c r="E880" s="12">
        <v>23</v>
      </c>
      <c r="F880" s="11" t="s">
        <v>13</v>
      </c>
      <c r="G880" s="12">
        <v>1</v>
      </c>
      <c r="H880" s="9">
        <v>30</v>
      </c>
      <c r="I880" s="9">
        <f>sales24[[#This Row],[Quantity]]*sales24[[#This Row],[Price per Unit]]</f>
        <v>30</v>
      </c>
      <c r="J880" s="9">
        <f>sales24[[#This Row],[Total_Sales]]*$U$4</f>
        <v>0.44999999999999996</v>
      </c>
      <c r="K880" s="9" t="str">
        <f>IF(sales24[[#This Row],[Age]]&gt;30,"young","adult")</f>
        <v>adult</v>
      </c>
      <c r="L880" s="9" t="str" cm="1">
        <f t="array" ref="L880">_xlfn.IFS(sales24[[#This Row],[Age]]&lt;30,"young",sales24[[#This Row],[Age]]&gt;=50,"senior",sales24[[#This Row],[Age]]&gt;=30,"adult")</f>
        <v>young</v>
      </c>
      <c r="M880" s="12" cm="1">
        <f t="array" ref="M880">_xlfn.IFS(sales24[[#This Row],[Product Category]]="Beauty",1,sales24[[#This Row],[Product Category]]="Clothing",2,sales24[[#This Row],[Product Category]]="Electronics",3)</f>
        <v>2</v>
      </c>
    </row>
    <row r="881" spans="1:13" x14ac:dyDescent="0.35">
      <c r="A881">
        <v>880</v>
      </c>
      <c r="B881" s="10">
        <v>45159</v>
      </c>
      <c r="C881" s="8" t="s">
        <v>892</v>
      </c>
      <c r="D881" s="11" t="s">
        <v>9</v>
      </c>
      <c r="E881" s="12">
        <v>22</v>
      </c>
      <c r="F881" s="11" t="s">
        <v>10</v>
      </c>
      <c r="G881" s="12">
        <v>2</v>
      </c>
      <c r="H881" s="9">
        <v>500</v>
      </c>
      <c r="I881" s="9">
        <f>sales24[[#This Row],[Quantity]]*sales24[[#This Row],[Price per Unit]]</f>
        <v>1000</v>
      </c>
      <c r="J881" s="9">
        <f>sales24[[#This Row],[Total_Sales]]*$U$4</f>
        <v>15</v>
      </c>
      <c r="K881" s="9" t="str">
        <f>IF(sales24[[#This Row],[Age]]&gt;30,"young","adult")</f>
        <v>adult</v>
      </c>
      <c r="L881" s="9" t="str" cm="1">
        <f t="array" ref="L881">_xlfn.IFS(sales24[[#This Row],[Age]]&lt;30,"young",sales24[[#This Row],[Age]]&gt;=50,"senior",sales24[[#This Row],[Age]]&gt;=30,"adult")</f>
        <v>young</v>
      </c>
      <c r="M881" s="12" cm="1">
        <f t="array" ref="M881">_xlfn.IFS(sales24[[#This Row],[Product Category]]="Beauty",1,sales24[[#This Row],[Product Category]]="Clothing",2,sales24[[#This Row],[Product Category]]="Electronics",3)</f>
        <v>1</v>
      </c>
    </row>
    <row r="882" spans="1:13" x14ac:dyDescent="0.35">
      <c r="A882">
        <v>881</v>
      </c>
      <c r="B882" s="10">
        <v>45065</v>
      </c>
      <c r="C882" s="8" t="s">
        <v>893</v>
      </c>
      <c r="D882" s="11" t="s">
        <v>9</v>
      </c>
      <c r="E882" s="12">
        <v>22</v>
      </c>
      <c r="F882" s="11" t="s">
        <v>15</v>
      </c>
      <c r="G882" s="12">
        <v>1</v>
      </c>
      <c r="H882" s="9">
        <v>300</v>
      </c>
      <c r="I882" s="9">
        <f>sales24[[#This Row],[Quantity]]*sales24[[#This Row],[Price per Unit]]</f>
        <v>300</v>
      </c>
      <c r="J882" s="9">
        <f>sales24[[#This Row],[Total_Sales]]*$U$4</f>
        <v>4.5</v>
      </c>
      <c r="K882" s="9" t="str">
        <f>IF(sales24[[#This Row],[Age]]&gt;30,"young","adult")</f>
        <v>adult</v>
      </c>
      <c r="L882" s="9" t="str" cm="1">
        <f t="array" ref="L882">_xlfn.IFS(sales24[[#This Row],[Age]]&lt;30,"young",sales24[[#This Row],[Age]]&gt;=50,"senior",sales24[[#This Row],[Age]]&gt;=30,"adult")</f>
        <v>young</v>
      </c>
      <c r="M882" s="12" cm="1">
        <f t="array" ref="M882">_xlfn.IFS(sales24[[#This Row],[Product Category]]="Beauty",1,sales24[[#This Row],[Product Category]]="Clothing",2,sales24[[#This Row],[Product Category]]="Electronics",3)</f>
        <v>3</v>
      </c>
    </row>
    <row r="883" spans="1:13" x14ac:dyDescent="0.35">
      <c r="A883">
        <v>882</v>
      </c>
      <c r="B883" s="10">
        <v>45083</v>
      </c>
      <c r="C883" s="8" t="s">
        <v>894</v>
      </c>
      <c r="D883" s="11" t="s">
        <v>12</v>
      </c>
      <c r="E883" s="12">
        <v>64</v>
      </c>
      <c r="F883" s="11" t="s">
        <v>15</v>
      </c>
      <c r="G883" s="12">
        <v>2</v>
      </c>
      <c r="H883" s="9">
        <v>25</v>
      </c>
      <c r="I883" s="9">
        <f>sales24[[#This Row],[Quantity]]*sales24[[#This Row],[Price per Unit]]</f>
        <v>50</v>
      </c>
      <c r="J883" s="9">
        <f>sales24[[#This Row],[Total_Sales]]*$U$4</f>
        <v>0.75</v>
      </c>
      <c r="K883" s="9" t="str">
        <f>IF(sales24[[#This Row],[Age]]&gt;30,"young","adult")</f>
        <v>young</v>
      </c>
      <c r="L883" s="9" t="str" cm="1">
        <f t="array" ref="L883">_xlfn.IFS(sales24[[#This Row],[Age]]&lt;30,"young",sales24[[#This Row],[Age]]&gt;=50,"senior",sales24[[#This Row],[Age]]&gt;=30,"adult")</f>
        <v>senior</v>
      </c>
      <c r="M883" s="12" cm="1">
        <f t="array" ref="M883">_xlfn.IFS(sales24[[#This Row],[Product Category]]="Beauty",1,sales24[[#This Row],[Product Category]]="Clothing",2,sales24[[#This Row],[Product Category]]="Electronics",3)</f>
        <v>3</v>
      </c>
    </row>
    <row r="884" spans="1:13" x14ac:dyDescent="0.35">
      <c r="A884">
        <v>883</v>
      </c>
      <c r="B884" s="10">
        <v>45055</v>
      </c>
      <c r="C884" s="8" t="s">
        <v>895</v>
      </c>
      <c r="D884" s="11" t="s">
        <v>9</v>
      </c>
      <c r="E884" s="12">
        <v>40</v>
      </c>
      <c r="F884" s="11" t="s">
        <v>15</v>
      </c>
      <c r="G884" s="12">
        <v>1</v>
      </c>
      <c r="H884" s="9">
        <v>500</v>
      </c>
      <c r="I884" s="9">
        <f>sales24[[#This Row],[Quantity]]*sales24[[#This Row],[Price per Unit]]</f>
        <v>500</v>
      </c>
      <c r="J884" s="9">
        <f>sales24[[#This Row],[Total_Sales]]*$U$4</f>
        <v>7.5</v>
      </c>
      <c r="K884" s="9" t="str">
        <f>IF(sales24[[#This Row],[Age]]&gt;30,"young","adult")</f>
        <v>young</v>
      </c>
      <c r="L884" s="9" t="str" cm="1">
        <f t="array" ref="L884">_xlfn.IFS(sales24[[#This Row],[Age]]&lt;30,"young",sales24[[#This Row],[Age]]&gt;=50,"senior",sales24[[#This Row],[Age]]&gt;=30,"adult")</f>
        <v>adult</v>
      </c>
      <c r="M884" s="12" cm="1">
        <f t="array" ref="M884">_xlfn.IFS(sales24[[#This Row],[Product Category]]="Beauty",1,sales24[[#This Row],[Product Category]]="Clothing",2,sales24[[#This Row],[Product Category]]="Electronics",3)</f>
        <v>3</v>
      </c>
    </row>
    <row r="885" spans="1:13" x14ac:dyDescent="0.35">
      <c r="A885">
        <v>884</v>
      </c>
      <c r="B885" s="10">
        <v>45045</v>
      </c>
      <c r="C885" s="8" t="s">
        <v>896</v>
      </c>
      <c r="D885" s="11" t="s">
        <v>12</v>
      </c>
      <c r="E885" s="12">
        <v>26</v>
      </c>
      <c r="F885" s="11" t="s">
        <v>13</v>
      </c>
      <c r="G885" s="12">
        <v>2</v>
      </c>
      <c r="H885" s="9">
        <v>30</v>
      </c>
      <c r="I885" s="9">
        <f>sales24[[#This Row],[Quantity]]*sales24[[#This Row],[Price per Unit]]</f>
        <v>60</v>
      </c>
      <c r="J885" s="9">
        <f>sales24[[#This Row],[Total_Sales]]*$U$4</f>
        <v>0.89999999999999991</v>
      </c>
      <c r="K885" s="9" t="str">
        <f>IF(sales24[[#This Row],[Age]]&gt;30,"young","adult")</f>
        <v>adult</v>
      </c>
      <c r="L885" s="9" t="str" cm="1">
        <f t="array" ref="L885">_xlfn.IFS(sales24[[#This Row],[Age]]&lt;30,"young",sales24[[#This Row],[Age]]&gt;=50,"senior",sales24[[#This Row],[Age]]&gt;=30,"adult")</f>
        <v>young</v>
      </c>
      <c r="M885" s="12" cm="1">
        <f t="array" ref="M885">_xlfn.IFS(sales24[[#This Row],[Product Category]]="Beauty",1,sales24[[#This Row],[Product Category]]="Clothing",2,sales24[[#This Row],[Product Category]]="Electronics",3)</f>
        <v>2</v>
      </c>
    </row>
    <row r="886" spans="1:13" x14ac:dyDescent="0.35">
      <c r="A886">
        <v>885</v>
      </c>
      <c r="B886" s="10">
        <v>44988</v>
      </c>
      <c r="C886" s="8" t="s">
        <v>897</v>
      </c>
      <c r="D886" s="11" t="s">
        <v>12</v>
      </c>
      <c r="E886" s="12">
        <v>52</v>
      </c>
      <c r="F886" s="11" t="s">
        <v>13</v>
      </c>
      <c r="G886" s="12">
        <v>4</v>
      </c>
      <c r="H886" s="9">
        <v>30</v>
      </c>
      <c r="I886" s="9">
        <f>sales24[[#This Row],[Quantity]]*sales24[[#This Row],[Price per Unit]]</f>
        <v>120</v>
      </c>
      <c r="J886" s="9">
        <f>sales24[[#This Row],[Total_Sales]]*$U$4</f>
        <v>1.7999999999999998</v>
      </c>
      <c r="K886" s="9" t="str">
        <f>IF(sales24[[#This Row],[Age]]&gt;30,"young","adult")</f>
        <v>young</v>
      </c>
      <c r="L886" s="9" t="str" cm="1">
        <f t="array" ref="L886">_xlfn.IFS(sales24[[#This Row],[Age]]&lt;30,"young",sales24[[#This Row],[Age]]&gt;=50,"senior",sales24[[#This Row],[Age]]&gt;=30,"adult")</f>
        <v>senior</v>
      </c>
      <c r="M886" s="12" cm="1">
        <f t="array" ref="M886">_xlfn.IFS(sales24[[#This Row],[Product Category]]="Beauty",1,sales24[[#This Row],[Product Category]]="Clothing",2,sales24[[#This Row],[Product Category]]="Electronics",3)</f>
        <v>2</v>
      </c>
    </row>
    <row r="887" spans="1:13" x14ac:dyDescent="0.35">
      <c r="A887">
        <v>886</v>
      </c>
      <c r="B887" s="10">
        <v>45025</v>
      </c>
      <c r="C887" s="8" t="s">
        <v>898</v>
      </c>
      <c r="D887" s="11" t="s">
        <v>9</v>
      </c>
      <c r="E887" s="12">
        <v>37</v>
      </c>
      <c r="F887" s="11" t="s">
        <v>15</v>
      </c>
      <c r="G887" s="12">
        <v>3</v>
      </c>
      <c r="H887" s="9">
        <v>300</v>
      </c>
      <c r="I887" s="9">
        <f>sales24[[#This Row],[Quantity]]*sales24[[#This Row],[Price per Unit]]</f>
        <v>900</v>
      </c>
      <c r="J887" s="9">
        <f>sales24[[#This Row],[Total_Sales]]*$U$4</f>
        <v>13.5</v>
      </c>
      <c r="K887" s="9" t="str">
        <f>IF(sales24[[#This Row],[Age]]&gt;30,"young","adult")</f>
        <v>young</v>
      </c>
      <c r="L887" s="9" t="str" cm="1">
        <f t="array" ref="L887">_xlfn.IFS(sales24[[#This Row],[Age]]&lt;30,"young",sales24[[#This Row],[Age]]&gt;=50,"senior",sales24[[#This Row],[Age]]&gt;=30,"adult")</f>
        <v>adult</v>
      </c>
      <c r="M887" s="12" cm="1">
        <f t="array" ref="M887">_xlfn.IFS(sales24[[#This Row],[Product Category]]="Beauty",1,sales24[[#This Row],[Product Category]]="Clothing",2,sales24[[#This Row],[Product Category]]="Electronics",3)</f>
        <v>3</v>
      </c>
    </row>
    <row r="888" spans="1:13" x14ac:dyDescent="0.35">
      <c r="A888">
        <v>887</v>
      </c>
      <c r="B888" s="10">
        <v>45088</v>
      </c>
      <c r="C888" s="8" t="s">
        <v>899</v>
      </c>
      <c r="D888" s="11" t="s">
        <v>9</v>
      </c>
      <c r="E888" s="12">
        <v>59</v>
      </c>
      <c r="F888" s="11" t="s">
        <v>13</v>
      </c>
      <c r="G888" s="12">
        <v>4</v>
      </c>
      <c r="H888" s="9">
        <v>25</v>
      </c>
      <c r="I888" s="9">
        <f>sales24[[#This Row],[Quantity]]*sales24[[#This Row],[Price per Unit]]</f>
        <v>100</v>
      </c>
      <c r="J888" s="9">
        <f>sales24[[#This Row],[Total_Sales]]*$U$4</f>
        <v>1.5</v>
      </c>
      <c r="K888" s="9" t="str">
        <f>IF(sales24[[#This Row],[Age]]&gt;30,"young","adult")</f>
        <v>young</v>
      </c>
      <c r="L888" s="9" t="str" cm="1">
        <f t="array" ref="L888">_xlfn.IFS(sales24[[#This Row],[Age]]&lt;30,"young",sales24[[#This Row],[Age]]&gt;=50,"senior",sales24[[#This Row],[Age]]&gt;=30,"adult")</f>
        <v>senior</v>
      </c>
      <c r="M888" s="12" cm="1">
        <f t="array" ref="M888">_xlfn.IFS(sales24[[#This Row],[Product Category]]="Beauty",1,sales24[[#This Row],[Product Category]]="Clothing",2,sales24[[#This Row],[Product Category]]="Electronics",3)</f>
        <v>2</v>
      </c>
    </row>
    <row r="889" spans="1:13" x14ac:dyDescent="0.35">
      <c r="A889">
        <v>888</v>
      </c>
      <c r="B889" s="10">
        <v>44988</v>
      </c>
      <c r="C889" s="8" t="s">
        <v>900</v>
      </c>
      <c r="D889" s="11" t="s">
        <v>12</v>
      </c>
      <c r="E889" s="12">
        <v>52</v>
      </c>
      <c r="F889" s="11" t="s">
        <v>15</v>
      </c>
      <c r="G889" s="12">
        <v>4</v>
      </c>
      <c r="H889" s="9">
        <v>25</v>
      </c>
      <c r="I889" s="9">
        <f>sales24[[#This Row],[Quantity]]*sales24[[#This Row],[Price per Unit]]</f>
        <v>100</v>
      </c>
      <c r="J889" s="9">
        <f>sales24[[#This Row],[Total_Sales]]*$U$4</f>
        <v>1.5</v>
      </c>
      <c r="K889" s="9" t="str">
        <f>IF(sales24[[#This Row],[Age]]&gt;30,"young","adult")</f>
        <v>young</v>
      </c>
      <c r="L889" s="9" t="str" cm="1">
        <f t="array" ref="L889">_xlfn.IFS(sales24[[#This Row],[Age]]&lt;30,"young",sales24[[#This Row],[Age]]&gt;=50,"senior",sales24[[#This Row],[Age]]&gt;=30,"adult")</f>
        <v>senior</v>
      </c>
      <c r="M889" s="12" cm="1">
        <f t="array" ref="M889">_xlfn.IFS(sales24[[#This Row],[Product Category]]="Beauty",1,sales24[[#This Row],[Product Category]]="Clothing",2,sales24[[#This Row],[Product Category]]="Electronics",3)</f>
        <v>3</v>
      </c>
    </row>
    <row r="890" spans="1:13" x14ac:dyDescent="0.35">
      <c r="A890">
        <v>889</v>
      </c>
      <c r="B890" s="10">
        <v>45201</v>
      </c>
      <c r="C890" s="8" t="s">
        <v>901</v>
      </c>
      <c r="D890" s="11" t="s">
        <v>12</v>
      </c>
      <c r="E890" s="12">
        <v>35</v>
      </c>
      <c r="F890" s="11" t="s">
        <v>15</v>
      </c>
      <c r="G890" s="12">
        <v>1</v>
      </c>
      <c r="H890" s="9">
        <v>50</v>
      </c>
      <c r="I890" s="9">
        <f>sales24[[#This Row],[Quantity]]*sales24[[#This Row],[Price per Unit]]</f>
        <v>50</v>
      </c>
      <c r="J890" s="9">
        <f>sales24[[#This Row],[Total_Sales]]*$U$4</f>
        <v>0.75</v>
      </c>
      <c r="K890" s="9" t="str">
        <f>IF(sales24[[#This Row],[Age]]&gt;30,"young","adult")</f>
        <v>young</v>
      </c>
      <c r="L890" s="9" t="str" cm="1">
        <f t="array" ref="L890">_xlfn.IFS(sales24[[#This Row],[Age]]&lt;30,"young",sales24[[#This Row],[Age]]&gt;=50,"senior",sales24[[#This Row],[Age]]&gt;=30,"adult")</f>
        <v>adult</v>
      </c>
      <c r="M890" s="12" cm="1">
        <f t="array" ref="M890">_xlfn.IFS(sales24[[#This Row],[Product Category]]="Beauty",1,sales24[[#This Row],[Product Category]]="Clothing",2,sales24[[#This Row],[Product Category]]="Electronics",3)</f>
        <v>3</v>
      </c>
    </row>
    <row r="891" spans="1:13" x14ac:dyDescent="0.35">
      <c r="A891">
        <v>890</v>
      </c>
      <c r="B891" s="10">
        <v>45280</v>
      </c>
      <c r="C891" s="8" t="s">
        <v>902</v>
      </c>
      <c r="D891" s="11" t="s">
        <v>9</v>
      </c>
      <c r="E891" s="12">
        <v>34</v>
      </c>
      <c r="F891" s="11" t="s">
        <v>15</v>
      </c>
      <c r="G891" s="12">
        <v>2</v>
      </c>
      <c r="H891" s="9">
        <v>25</v>
      </c>
      <c r="I891" s="9">
        <f>sales24[[#This Row],[Quantity]]*sales24[[#This Row],[Price per Unit]]</f>
        <v>50</v>
      </c>
      <c r="J891" s="9">
        <f>sales24[[#This Row],[Total_Sales]]*$U$4</f>
        <v>0.75</v>
      </c>
      <c r="K891" s="9" t="str">
        <f>IF(sales24[[#This Row],[Age]]&gt;30,"young","adult")</f>
        <v>young</v>
      </c>
      <c r="L891" s="9" t="str" cm="1">
        <f t="array" ref="L891">_xlfn.IFS(sales24[[#This Row],[Age]]&lt;30,"young",sales24[[#This Row],[Age]]&gt;=50,"senior",sales24[[#This Row],[Age]]&gt;=30,"adult")</f>
        <v>adult</v>
      </c>
      <c r="M891" s="12" cm="1">
        <f t="array" ref="M891">_xlfn.IFS(sales24[[#This Row],[Product Category]]="Beauty",1,sales24[[#This Row],[Product Category]]="Clothing",2,sales24[[#This Row],[Product Category]]="Electronics",3)</f>
        <v>3</v>
      </c>
    </row>
    <row r="892" spans="1:13" x14ac:dyDescent="0.35">
      <c r="A892">
        <v>891</v>
      </c>
      <c r="B892" s="10">
        <v>45021</v>
      </c>
      <c r="C892" s="8" t="s">
        <v>903</v>
      </c>
      <c r="D892" s="11" t="s">
        <v>9</v>
      </c>
      <c r="E892" s="12">
        <v>41</v>
      </c>
      <c r="F892" s="11" t="s">
        <v>15</v>
      </c>
      <c r="G892" s="12">
        <v>3</v>
      </c>
      <c r="H892" s="9">
        <v>300</v>
      </c>
      <c r="I892" s="9">
        <f>sales24[[#This Row],[Quantity]]*sales24[[#This Row],[Price per Unit]]</f>
        <v>900</v>
      </c>
      <c r="J892" s="9">
        <f>sales24[[#This Row],[Total_Sales]]*$U$4</f>
        <v>13.5</v>
      </c>
      <c r="K892" s="9" t="str">
        <f>IF(sales24[[#This Row],[Age]]&gt;30,"young","adult")</f>
        <v>young</v>
      </c>
      <c r="L892" s="9" t="str" cm="1">
        <f t="array" ref="L892">_xlfn.IFS(sales24[[#This Row],[Age]]&lt;30,"young",sales24[[#This Row],[Age]]&gt;=50,"senior",sales24[[#This Row],[Age]]&gt;=30,"adult")</f>
        <v>adult</v>
      </c>
      <c r="M892" s="12" cm="1">
        <f t="array" ref="M892">_xlfn.IFS(sales24[[#This Row],[Product Category]]="Beauty",1,sales24[[#This Row],[Product Category]]="Clothing",2,sales24[[#This Row],[Product Category]]="Electronics",3)</f>
        <v>3</v>
      </c>
    </row>
    <row r="893" spans="1:13" x14ac:dyDescent="0.35">
      <c r="A893">
        <v>892</v>
      </c>
      <c r="B893" s="10">
        <v>45025</v>
      </c>
      <c r="C893" s="8" t="s">
        <v>904</v>
      </c>
      <c r="D893" s="11" t="s">
        <v>9</v>
      </c>
      <c r="E893" s="12">
        <v>20</v>
      </c>
      <c r="F893" s="11" t="s">
        <v>15</v>
      </c>
      <c r="G893" s="12">
        <v>1</v>
      </c>
      <c r="H893" s="9">
        <v>50</v>
      </c>
      <c r="I893" s="9">
        <f>sales24[[#This Row],[Quantity]]*sales24[[#This Row],[Price per Unit]]</f>
        <v>50</v>
      </c>
      <c r="J893" s="9">
        <f>sales24[[#This Row],[Total_Sales]]*$U$4</f>
        <v>0.75</v>
      </c>
      <c r="K893" s="9" t="str">
        <f>IF(sales24[[#This Row],[Age]]&gt;30,"young","adult")</f>
        <v>adult</v>
      </c>
      <c r="L893" s="9" t="str" cm="1">
        <f t="array" ref="L893">_xlfn.IFS(sales24[[#This Row],[Age]]&lt;30,"young",sales24[[#This Row],[Age]]&gt;=50,"senior",sales24[[#This Row],[Age]]&gt;=30,"adult")</f>
        <v>young</v>
      </c>
      <c r="M893" s="12" cm="1">
        <f t="array" ref="M893">_xlfn.IFS(sales24[[#This Row],[Product Category]]="Beauty",1,sales24[[#This Row],[Product Category]]="Clothing",2,sales24[[#This Row],[Product Category]]="Electronics",3)</f>
        <v>3</v>
      </c>
    </row>
    <row r="894" spans="1:13" x14ac:dyDescent="0.35">
      <c r="A894">
        <v>893</v>
      </c>
      <c r="B894" s="10">
        <v>45037</v>
      </c>
      <c r="C894" s="8" t="s">
        <v>905</v>
      </c>
      <c r="D894" s="11" t="s">
        <v>9</v>
      </c>
      <c r="E894" s="12">
        <v>49</v>
      </c>
      <c r="F894" s="11" t="s">
        <v>15</v>
      </c>
      <c r="G894" s="12">
        <v>1</v>
      </c>
      <c r="H894" s="9">
        <v>50</v>
      </c>
      <c r="I894" s="9">
        <f>sales24[[#This Row],[Quantity]]*sales24[[#This Row],[Price per Unit]]</f>
        <v>50</v>
      </c>
      <c r="J894" s="9">
        <f>sales24[[#This Row],[Total_Sales]]*$U$4</f>
        <v>0.75</v>
      </c>
      <c r="K894" s="9" t="str">
        <f>IF(sales24[[#This Row],[Age]]&gt;30,"young","adult")</f>
        <v>young</v>
      </c>
      <c r="L894" s="9" t="str" cm="1">
        <f t="array" ref="L894">_xlfn.IFS(sales24[[#This Row],[Age]]&lt;30,"young",sales24[[#This Row],[Age]]&gt;=50,"senior",sales24[[#This Row],[Age]]&gt;=30,"adult")</f>
        <v>adult</v>
      </c>
      <c r="M894" s="12" cm="1">
        <f t="array" ref="M894">_xlfn.IFS(sales24[[#This Row],[Product Category]]="Beauty",1,sales24[[#This Row],[Product Category]]="Clothing",2,sales24[[#This Row],[Product Category]]="Electronics",3)</f>
        <v>3</v>
      </c>
    </row>
    <row r="895" spans="1:13" x14ac:dyDescent="0.35">
      <c r="A895">
        <v>894</v>
      </c>
      <c r="B895" s="10">
        <v>45174</v>
      </c>
      <c r="C895" s="8" t="s">
        <v>906</v>
      </c>
      <c r="D895" s="11" t="s">
        <v>9</v>
      </c>
      <c r="E895" s="12">
        <v>52</v>
      </c>
      <c r="F895" s="11" t="s">
        <v>15</v>
      </c>
      <c r="G895" s="12">
        <v>1</v>
      </c>
      <c r="H895" s="9">
        <v>30</v>
      </c>
      <c r="I895" s="9">
        <f>sales24[[#This Row],[Quantity]]*sales24[[#This Row],[Price per Unit]]</f>
        <v>30</v>
      </c>
      <c r="J895" s="9">
        <f>sales24[[#This Row],[Total_Sales]]*$U$4</f>
        <v>0.44999999999999996</v>
      </c>
      <c r="K895" s="9" t="str">
        <f>IF(sales24[[#This Row],[Age]]&gt;30,"young","adult")</f>
        <v>young</v>
      </c>
      <c r="L895" s="9" t="str" cm="1">
        <f t="array" ref="L895">_xlfn.IFS(sales24[[#This Row],[Age]]&lt;30,"young",sales24[[#This Row],[Age]]&gt;=50,"senior",sales24[[#This Row],[Age]]&gt;=30,"adult")</f>
        <v>senior</v>
      </c>
      <c r="M895" s="12" cm="1">
        <f t="array" ref="M895">_xlfn.IFS(sales24[[#This Row],[Product Category]]="Beauty",1,sales24[[#This Row],[Product Category]]="Clothing",2,sales24[[#This Row],[Product Category]]="Electronics",3)</f>
        <v>3</v>
      </c>
    </row>
    <row r="896" spans="1:13" x14ac:dyDescent="0.35">
      <c r="A896">
        <v>895</v>
      </c>
      <c r="B896" s="10">
        <v>45068</v>
      </c>
      <c r="C896" s="8" t="s">
        <v>907</v>
      </c>
      <c r="D896" s="11" t="s">
        <v>12</v>
      </c>
      <c r="E896" s="12">
        <v>55</v>
      </c>
      <c r="F896" s="11" t="s">
        <v>13</v>
      </c>
      <c r="G896" s="12">
        <v>4</v>
      </c>
      <c r="H896" s="9">
        <v>30</v>
      </c>
      <c r="I896" s="9">
        <f>sales24[[#This Row],[Quantity]]*sales24[[#This Row],[Price per Unit]]</f>
        <v>120</v>
      </c>
      <c r="J896" s="9">
        <f>sales24[[#This Row],[Total_Sales]]*$U$4</f>
        <v>1.7999999999999998</v>
      </c>
      <c r="K896" s="9" t="str">
        <f>IF(sales24[[#This Row],[Age]]&gt;30,"young","adult")</f>
        <v>young</v>
      </c>
      <c r="L896" s="9" t="str" cm="1">
        <f t="array" ref="L896">_xlfn.IFS(sales24[[#This Row],[Age]]&lt;30,"young",sales24[[#This Row],[Age]]&gt;=50,"senior",sales24[[#This Row],[Age]]&gt;=30,"adult")</f>
        <v>senior</v>
      </c>
      <c r="M896" s="12" cm="1">
        <f t="array" ref="M896">_xlfn.IFS(sales24[[#This Row],[Product Category]]="Beauty",1,sales24[[#This Row],[Product Category]]="Clothing",2,sales24[[#This Row],[Product Category]]="Electronics",3)</f>
        <v>2</v>
      </c>
    </row>
    <row r="897" spans="1:13" x14ac:dyDescent="0.35">
      <c r="A897">
        <v>896</v>
      </c>
      <c r="B897" s="10">
        <v>45228</v>
      </c>
      <c r="C897" s="8" t="s">
        <v>908</v>
      </c>
      <c r="D897" s="11" t="s">
        <v>12</v>
      </c>
      <c r="E897" s="12">
        <v>30</v>
      </c>
      <c r="F897" s="11" t="s">
        <v>15</v>
      </c>
      <c r="G897" s="12">
        <v>2</v>
      </c>
      <c r="H897" s="9">
        <v>25</v>
      </c>
      <c r="I897" s="9">
        <f>sales24[[#This Row],[Quantity]]*sales24[[#This Row],[Price per Unit]]</f>
        <v>50</v>
      </c>
      <c r="J897" s="9">
        <f>sales24[[#This Row],[Total_Sales]]*$U$4</f>
        <v>0.75</v>
      </c>
      <c r="K897" s="9" t="str">
        <f>IF(sales24[[#This Row],[Age]]&gt;30,"young","adult")</f>
        <v>adult</v>
      </c>
      <c r="L897" s="9" t="str" cm="1">
        <f t="array" ref="L897">_xlfn.IFS(sales24[[#This Row],[Age]]&lt;30,"young",sales24[[#This Row],[Age]]&gt;=50,"senior",sales24[[#This Row],[Age]]&gt;=30,"adult")</f>
        <v>adult</v>
      </c>
      <c r="M897" s="12" cm="1">
        <f t="array" ref="M897">_xlfn.IFS(sales24[[#This Row],[Product Category]]="Beauty",1,sales24[[#This Row],[Product Category]]="Clothing",2,sales24[[#This Row],[Product Category]]="Electronics",3)</f>
        <v>3</v>
      </c>
    </row>
    <row r="898" spans="1:13" x14ac:dyDescent="0.35">
      <c r="A898">
        <v>897</v>
      </c>
      <c r="B898" s="10">
        <v>45195</v>
      </c>
      <c r="C898" s="8" t="s">
        <v>909</v>
      </c>
      <c r="D898" s="11" t="s">
        <v>12</v>
      </c>
      <c r="E898" s="12">
        <v>64</v>
      </c>
      <c r="F898" s="11" t="s">
        <v>15</v>
      </c>
      <c r="G898" s="12">
        <v>2</v>
      </c>
      <c r="H898" s="9">
        <v>50</v>
      </c>
      <c r="I898" s="9">
        <f>sales24[[#This Row],[Quantity]]*sales24[[#This Row],[Price per Unit]]</f>
        <v>100</v>
      </c>
      <c r="J898" s="9">
        <f>sales24[[#This Row],[Total_Sales]]*$U$4</f>
        <v>1.5</v>
      </c>
      <c r="K898" s="9" t="str">
        <f>IF(sales24[[#This Row],[Age]]&gt;30,"young","adult")</f>
        <v>young</v>
      </c>
      <c r="L898" s="9" t="str" cm="1">
        <f t="array" ref="L898">_xlfn.IFS(sales24[[#This Row],[Age]]&lt;30,"young",sales24[[#This Row],[Age]]&gt;=50,"senior",sales24[[#This Row],[Age]]&gt;=30,"adult")</f>
        <v>senior</v>
      </c>
      <c r="M898" s="12" cm="1">
        <f t="array" ref="M898">_xlfn.IFS(sales24[[#This Row],[Product Category]]="Beauty",1,sales24[[#This Row],[Product Category]]="Clothing",2,sales24[[#This Row],[Product Category]]="Electronics",3)</f>
        <v>3</v>
      </c>
    </row>
    <row r="899" spans="1:13" x14ac:dyDescent="0.35">
      <c r="A899">
        <v>898</v>
      </c>
      <c r="B899" s="10">
        <v>45232</v>
      </c>
      <c r="C899" s="8" t="s">
        <v>910</v>
      </c>
      <c r="D899" s="11" t="s">
        <v>12</v>
      </c>
      <c r="E899" s="12">
        <v>42</v>
      </c>
      <c r="F899" s="11" t="s">
        <v>13</v>
      </c>
      <c r="G899" s="12">
        <v>3</v>
      </c>
      <c r="H899" s="9">
        <v>30</v>
      </c>
      <c r="I899" s="9">
        <f>sales24[[#This Row],[Quantity]]*sales24[[#This Row],[Price per Unit]]</f>
        <v>90</v>
      </c>
      <c r="J899" s="9">
        <f>sales24[[#This Row],[Total_Sales]]*$U$4</f>
        <v>1.3499999999999999</v>
      </c>
      <c r="K899" s="9" t="str">
        <f>IF(sales24[[#This Row],[Age]]&gt;30,"young","adult")</f>
        <v>young</v>
      </c>
      <c r="L899" s="9" t="str" cm="1">
        <f t="array" ref="L899">_xlfn.IFS(sales24[[#This Row],[Age]]&lt;30,"young",sales24[[#This Row],[Age]]&gt;=50,"senior",sales24[[#This Row],[Age]]&gt;=30,"adult")</f>
        <v>adult</v>
      </c>
      <c r="M899" s="12" cm="1">
        <f t="array" ref="M899">_xlfn.IFS(sales24[[#This Row],[Product Category]]="Beauty",1,sales24[[#This Row],[Product Category]]="Clothing",2,sales24[[#This Row],[Product Category]]="Electronics",3)</f>
        <v>2</v>
      </c>
    </row>
    <row r="900" spans="1:13" x14ac:dyDescent="0.35">
      <c r="A900">
        <v>899</v>
      </c>
      <c r="B900" s="10">
        <v>45071</v>
      </c>
      <c r="C900" s="8" t="s">
        <v>911</v>
      </c>
      <c r="D900" s="11" t="s">
        <v>9</v>
      </c>
      <c r="E900" s="12">
        <v>26</v>
      </c>
      <c r="F900" s="11" t="s">
        <v>13</v>
      </c>
      <c r="G900" s="12">
        <v>2</v>
      </c>
      <c r="H900" s="9">
        <v>300</v>
      </c>
      <c r="I900" s="9">
        <f>sales24[[#This Row],[Quantity]]*sales24[[#This Row],[Price per Unit]]</f>
        <v>600</v>
      </c>
      <c r="J900" s="9">
        <f>sales24[[#This Row],[Total_Sales]]*$U$4</f>
        <v>9</v>
      </c>
      <c r="K900" s="9" t="str">
        <f>IF(sales24[[#This Row],[Age]]&gt;30,"young","adult")</f>
        <v>adult</v>
      </c>
      <c r="L900" s="9" t="str" cm="1">
        <f t="array" ref="L900">_xlfn.IFS(sales24[[#This Row],[Age]]&lt;30,"young",sales24[[#This Row],[Age]]&gt;=50,"senior",sales24[[#This Row],[Age]]&gt;=30,"adult")</f>
        <v>young</v>
      </c>
      <c r="M900" s="12" cm="1">
        <f t="array" ref="M900">_xlfn.IFS(sales24[[#This Row],[Product Category]]="Beauty",1,sales24[[#This Row],[Product Category]]="Clothing",2,sales24[[#This Row],[Product Category]]="Electronics",3)</f>
        <v>2</v>
      </c>
    </row>
    <row r="901" spans="1:13" x14ac:dyDescent="0.35">
      <c r="A901">
        <v>900</v>
      </c>
      <c r="B901" s="10">
        <v>44978</v>
      </c>
      <c r="C901" s="8" t="s">
        <v>912</v>
      </c>
      <c r="D901" s="11" t="s">
        <v>9</v>
      </c>
      <c r="E901" s="12">
        <v>21</v>
      </c>
      <c r="F901" s="11" t="s">
        <v>13</v>
      </c>
      <c r="G901" s="12">
        <v>2</v>
      </c>
      <c r="H901" s="9">
        <v>30</v>
      </c>
      <c r="I901" s="9">
        <f>sales24[[#This Row],[Quantity]]*sales24[[#This Row],[Price per Unit]]</f>
        <v>60</v>
      </c>
      <c r="J901" s="9">
        <f>sales24[[#This Row],[Total_Sales]]*$U$4</f>
        <v>0.89999999999999991</v>
      </c>
      <c r="K901" s="9" t="str">
        <f>IF(sales24[[#This Row],[Age]]&gt;30,"young","adult")</f>
        <v>adult</v>
      </c>
      <c r="L901" s="9" t="str" cm="1">
        <f t="array" ref="L901">_xlfn.IFS(sales24[[#This Row],[Age]]&lt;30,"young",sales24[[#This Row],[Age]]&gt;=50,"senior",sales24[[#This Row],[Age]]&gt;=30,"adult")</f>
        <v>young</v>
      </c>
      <c r="M901" s="12" cm="1">
        <f t="array" ref="M901">_xlfn.IFS(sales24[[#This Row],[Product Category]]="Beauty",1,sales24[[#This Row],[Product Category]]="Clothing",2,sales24[[#This Row],[Product Category]]="Electronics",3)</f>
        <v>2</v>
      </c>
    </row>
    <row r="902" spans="1:13" x14ac:dyDescent="0.35">
      <c r="A902">
        <v>901</v>
      </c>
      <c r="B902" s="10">
        <v>45026</v>
      </c>
      <c r="C902" s="8" t="s">
        <v>913</v>
      </c>
      <c r="D902" s="11" t="s">
        <v>9</v>
      </c>
      <c r="E902" s="12">
        <v>31</v>
      </c>
      <c r="F902" s="11" t="s">
        <v>15</v>
      </c>
      <c r="G902" s="12">
        <v>1</v>
      </c>
      <c r="H902" s="9">
        <v>30</v>
      </c>
      <c r="I902" s="9">
        <f>sales24[[#This Row],[Quantity]]*sales24[[#This Row],[Price per Unit]]</f>
        <v>30</v>
      </c>
      <c r="J902" s="9">
        <f>sales24[[#This Row],[Total_Sales]]*$U$4</f>
        <v>0.44999999999999996</v>
      </c>
      <c r="K902" s="9" t="str">
        <f>IF(sales24[[#This Row],[Age]]&gt;30,"young","adult")</f>
        <v>young</v>
      </c>
      <c r="L902" s="9" t="str" cm="1">
        <f t="array" ref="L902">_xlfn.IFS(sales24[[#This Row],[Age]]&lt;30,"young",sales24[[#This Row],[Age]]&gt;=50,"senior",sales24[[#This Row],[Age]]&gt;=30,"adult")</f>
        <v>adult</v>
      </c>
      <c r="M902" s="12" cm="1">
        <f t="array" ref="M902">_xlfn.IFS(sales24[[#This Row],[Product Category]]="Beauty",1,sales24[[#This Row],[Product Category]]="Clothing",2,sales24[[#This Row],[Product Category]]="Electronics",3)</f>
        <v>3</v>
      </c>
    </row>
    <row r="903" spans="1:13" x14ac:dyDescent="0.35">
      <c r="A903">
        <v>902</v>
      </c>
      <c r="B903" s="10">
        <v>45078</v>
      </c>
      <c r="C903" s="8" t="s">
        <v>914</v>
      </c>
      <c r="D903" s="11" t="s">
        <v>12</v>
      </c>
      <c r="E903" s="12">
        <v>54</v>
      </c>
      <c r="F903" s="11" t="s">
        <v>10</v>
      </c>
      <c r="G903" s="12">
        <v>1</v>
      </c>
      <c r="H903" s="9">
        <v>50</v>
      </c>
      <c r="I903" s="9">
        <f>sales24[[#This Row],[Quantity]]*sales24[[#This Row],[Price per Unit]]</f>
        <v>50</v>
      </c>
      <c r="J903" s="9">
        <f>sales24[[#This Row],[Total_Sales]]*$U$4</f>
        <v>0.75</v>
      </c>
      <c r="K903" s="9" t="str">
        <f>IF(sales24[[#This Row],[Age]]&gt;30,"young","adult")</f>
        <v>young</v>
      </c>
      <c r="L903" s="9" t="str" cm="1">
        <f t="array" ref="L903">_xlfn.IFS(sales24[[#This Row],[Age]]&lt;30,"young",sales24[[#This Row],[Age]]&gt;=50,"senior",sales24[[#This Row],[Age]]&gt;=30,"adult")</f>
        <v>senior</v>
      </c>
      <c r="M903" s="12" cm="1">
        <f t="array" ref="M903">_xlfn.IFS(sales24[[#This Row],[Product Category]]="Beauty",1,sales24[[#This Row],[Product Category]]="Clothing",2,sales24[[#This Row],[Product Category]]="Electronics",3)</f>
        <v>1</v>
      </c>
    </row>
    <row r="904" spans="1:13" x14ac:dyDescent="0.35">
      <c r="A904">
        <v>903</v>
      </c>
      <c r="B904" s="10">
        <v>45043</v>
      </c>
      <c r="C904" s="8" t="s">
        <v>915</v>
      </c>
      <c r="D904" s="11" t="s">
        <v>12</v>
      </c>
      <c r="E904" s="12">
        <v>51</v>
      </c>
      <c r="F904" s="11" t="s">
        <v>10</v>
      </c>
      <c r="G904" s="12">
        <v>4</v>
      </c>
      <c r="H904" s="9">
        <v>50</v>
      </c>
      <c r="I904" s="9">
        <f>sales24[[#This Row],[Quantity]]*sales24[[#This Row],[Price per Unit]]</f>
        <v>200</v>
      </c>
      <c r="J904" s="9">
        <f>sales24[[#This Row],[Total_Sales]]*$U$4</f>
        <v>3</v>
      </c>
      <c r="K904" s="9" t="str">
        <f>IF(sales24[[#This Row],[Age]]&gt;30,"young","adult")</f>
        <v>young</v>
      </c>
      <c r="L904" s="9" t="str" cm="1">
        <f t="array" ref="L904">_xlfn.IFS(sales24[[#This Row],[Age]]&lt;30,"young",sales24[[#This Row],[Age]]&gt;=50,"senior",sales24[[#This Row],[Age]]&gt;=30,"adult")</f>
        <v>senior</v>
      </c>
      <c r="M904" s="12" cm="1">
        <f t="array" ref="M904">_xlfn.IFS(sales24[[#This Row],[Product Category]]="Beauty",1,sales24[[#This Row],[Product Category]]="Clothing",2,sales24[[#This Row],[Product Category]]="Electronics",3)</f>
        <v>1</v>
      </c>
    </row>
    <row r="905" spans="1:13" x14ac:dyDescent="0.35">
      <c r="A905">
        <v>904</v>
      </c>
      <c r="B905" s="10">
        <v>45111</v>
      </c>
      <c r="C905" s="8" t="s">
        <v>916</v>
      </c>
      <c r="D905" s="11" t="s">
        <v>9</v>
      </c>
      <c r="E905" s="12">
        <v>28</v>
      </c>
      <c r="F905" s="11" t="s">
        <v>13</v>
      </c>
      <c r="G905" s="12">
        <v>1</v>
      </c>
      <c r="H905" s="9">
        <v>500</v>
      </c>
      <c r="I905" s="9">
        <f>sales24[[#This Row],[Quantity]]*sales24[[#This Row],[Price per Unit]]</f>
        <v>500</v>
      </c>
      <c r="J905" s="9">
        <f>sales24[[#This Row],[Total_Sales]]*$U$4</f>
        <v>7.5</v>
      </c>
      <c r="K905" s="9" t="str">
        <f>IF(sales24[[#This Row],[Age]]&gt;30,"young","adult")</f>
        <v>adult</v>
      </c>
      <c r="L905" s="9" t="str" cm="1">
        <f t="array" ref="L905">_xlfn.IFS(sales24[[#This Row],[Age]]&lt;30,"young",sales24[[#This Row],[Age]]&gt;=50,"senior",sales24[[#This Row],[Age]]&gt;=30,"adult")</f>
        <v>young</v>
      </c>
      <c r="M905" s="12" cm="1">
        <f t="array" ref="M905">_xlfn.IFS(sales24[[#This Row],[Product Category]]="Beauty",1,sales24[[#This Row],[Product Category]]="Clothing",2,sales24[[#This Row],[Product Category]]="Electronics",3)</f>
        <v>2</v>
      </c>
    </row>
    <row r="906" spans="1:13" x14ac:dyDescent="0.35">
      <c r="A906">
        <v>905</v>
      </c>
      <c r="B906" s="10">
        <v>45018</v>
      </c>
      <c r="C906" s="8" t="s">
        <v>917</v>
      </c>
      <c r="D906" s="11" t="s">
        <v>9</v>
      </c>
      <c r="E906" s="12">
        <v>58</v>
      </c>
      <c r="F906" s="11" t="s">
        <v>10</v>
      </c>
      <c r="G906" s="12">
        <v>1</v>
      </c>
      <c r="H906" s="9">
        <v>300</v>
      </c>
      <c r="I906" s="9">
        <f>sales24[[#This Row],[Quantity]]*sales24[[#This Row],[Price per Unit]]</f>
        <v>300</v>
      </c>
      <c r="J906" s="9">
        <f>sales24[[#This Row],[Total_Sales]]*$U$4</f>
        <v>4.5</v>
      </c>
      <c r="K906" s="9" t="str">
        <f>IF(sales24[[#This Row],[Age]]&gt;30,"young","adult")</f>
        <v>young</v>
      </c>
      <c r="L906" s="9" t="str" cm="1">
        <f t="array" ref="L906">_xlfn.IFS(sales24[[#This Row],[Age]]&lt;30,"young",sales24[[#This Row],[Age]]&gt;=50,"senior",sales24[[#This Row],[Age]]&gt;=30,"adult")</f>
        <v>senior</v>
      </c>
      <c r="M906" s="12" cm="1">
        <f t="array" ref="M906">_xlfn.IFS(sales24[[#This Row],[Product Category]]="Beauty",1,sales24[[#This Row],[Product Category]]="Clothing",2,sales24[[#This Row],[Product Category]]="Electronics",3)</f>
        <v>1</v>
      </c>
    </row>
    <row r="907" spans="1:13" x14ac:dyDescent="0.35">
      <c r="A907">
        <v>906</v>
      </c>
      <c r="B907" s="10">
        <v>45081</v>
      </c>
      <c r="C907" s="8" t="s">
        <v>918</v>
      </c>
      <c r="D907" s="11" t="s">
        <v>12</v>
      </c>
      <c r="E907" s="12">
        <v>20</v>
      </c>
      <c r="F907" s="11" t="s">
        <v>13</v>
      </c>
      <c r="G907" s="12">
        <v>1</v>
      </c>
      <c r="H907" s="9">
        <v>50</v>
      </c>
      <c r="I907" s="9">
        <f>sales24[[#This Row],[Quantity]]*sales24[[#This Row],[Price per Unit]]</f>
        <v>50</v>
      </c>
      <c r="J907" s="9">
        <f>sales24[[#This Row],[Total_Sales]]*$U$4</f>
        <v>0.75</v>
      </c>
      <c r="K907" s="9" t="str">
        <f>IF(sales24[[#This Row],[Age]]&gt;30,"young","adult")</f>
        <v>adult</v>
      </c>
      <c r="L907" s="9" t="str" cm="1">
        <f t="array" ref="L907">_xlfn.IFS(sales24[[#This Row],[Age]]&lt;30,"young",sales24[[#This Row],[Age]]&gt;=50,"senior",sales24[[#This Row],[Age]]&gt;=30,"adult")</f>
        <v>young</v>
      </c>
      <c r="M907" s="12" cm="1">
        <f t="array" ref="M907">_xlfn.IFS(sales24[[#This Row],[Product Category]]="Beauty",1,sales24[[#This Row],[Product Category]]="Clothing",2,sales24[[#This Row],[Product Category]]="Electronics",3)</f>
        <v>2</v>
      </c>
    </row>
    <row r="908" spans="1:13" x14ac:dyDescent="0.35">
      <c r="A908">
        <v>907</v>
      </c>
      <c r="B908" s="10">
        <v>44934</v>
      </c>
      <c r="C908" s="8" t="s">
        <v>919</v>
      </c>
      <c r="D908" s="11" t="s">
        <v>12</v>
      </c>
      <c r="E908" s="12">
        <v>45</v>
      </c>
      <c r="F908" s="11" t="s">
        <v>15</v>
      </c>
      <c r="G908" s="12">
        <v>1</v>
      </c>
      <c r="H908" s="9">
        <v>25</v>
      </c>
      <c r="I908" s="9">
        <f>sales24[[#This Row],[Quantity]]*sales24[[#This Row],[Price per Unit]]</f>
        <v>25</v>
      </c>
      <c r="J908" s="9">
        <f>sales24[[#This Row],[Total_Sales]]*$U$4</f>
        <v>0.375</v>
      </c>
      <c r="K908" s="9" t="str">
        <f>IF(sales24[[#This Row],[Age]]&gt;30,"young","adult")</f>
        <v>young</v>
      </c>
      <c r="L908" s="9" t="str" cm="1">
        <f t="array" ref="L908">_xlfn.IFS(sales24[[#This Row],[Age]]&lt;30,"young",sales24[[#This Row],[Age]]&gt;=50,"senior",sales24[[#This Row],[Age]]&gt;=30,"adult")</f>
        <v>adult</v>
      </c>
      <c r="M908" s="12" cm="1">
        <f t="array" ref="M908">_xlfn.IFS(sales24[[#This Row],[Product Category]]="Beauty",1,sales24[[#This Row],[Product Category]]="Clothing",2,sales24[[#This Row],[Product Category]]="Electronics",3)</f>
        <v>3</v>
      </c>
    </row>
    <row r="909" spans="1:13" x14ac:dyDescent="0.35">
      <c r="A909">
        <v>908</v>
      </c>
      <c r="B909" s="10">
        <v>45289</v>
      </c>
      <c r="C909" s="8" t="s">
        <v>920</v>
      </c>
      <c r="D909" s="11" t="s">
        <v>9</v>
      </c>
      <c r="E909" s="12">
        <v>46</v>
      </c>
      <c r="F909" s="11" t="s">
        <v>10</v>
      </c>
      <c r="G909" s="12">
        <v>4</v>
      </c>
      <c r="H909" s="9">
        <v>300</v>
      </c>
      <c r="I909" s="9">
        <f>sales24[[#This Row],[Quantity]]*sales24[[#This Row],[Price per Unit]]</f>
        <v>1200</v>
      </c>
      <c r="J909" s="9">
        <f>sales24[[#This Row],[Total_Sales]]*$U$4</f>
        <v>18</v>
      </c>
      <c r="K909" s="9" t="str">
        <f>IF(sales24[[#This Row],[Age]]&gt;30,"young","adult")</f>
        <v>young</v>
      </c>
      <c r="L909" s="9" t="str" cm="1">
        <f t="array" ref="L909">_xlfn.IFS(sales24[[#This Row],[Age]]&lt;30,"young",sales24[[#This Row],[Age]]&gt;=50,"senior",sales24[[#This Row],[Age]]&gt;=30,"adult")</f>
        <v>adult</v>
      </c>
      <c r="M909" s="12" cm="1">
        <f t="array" ref="M909">_xlfn.IFS(sales24[[#This Row],[Product Category]]="Beauty",1,sales24[[#This Row],[Product Category]]="Clothing",2,sales24[[#This Row],[Product Category]]="Electronics",3)</f>
        <v>1</v>
      </c>
    </row>
    <row r="910" spans="1:13" x14ac:dyDescent="0.35">
      <c r="A910">
        <v>909</v>
      </c>
      <c r="B910" s="10">
        <v>45200</v>
      </c>
      <c r="C910" s="8" t="s">
        <v>921</v>
      </c>
      <c r="D910" s="11" t="s">
        <v>9</v>
      </c>
      <c r="E910" s="12">
        <v>26</v>
      </c>
      <c r="F910" s="11" t="s">
        <v>15</v>
      </c>
      <c r="G910" s="12">
        <v>1</v>
      </c>
      <c r="H910" s="9">
        <v>300</v>
      </c>
      <c r="I910" s="9">
        <f>sales24[[#This Row],[Quantity]]*sales24[[#This Row],[Price per Unit]]</f>
        <v>300</v>
      </c>
      <c r="J910" s="9">
        <f>sales24[[#This Row],[Total_Sales]]*$U$4</f>
        <v>4.5</v>
      </c>
      <c r="K910" s="9" t="str">
        <f>IF(sales24[[#This Row],[Age]]&gt;30,"young","adult")</f>
        <v>adult</v>
      </c>
      <c r="L910" s="9" t="str" cm="1">
        <f t="array" ref="L910">_xlfn.IFS(sales24[[#This Row],[Age]]&lt;30,"young",sales24[[#This Row],[Age]]&gt;=50,"senior",sales24[[#This Row],[Age]]&gt;=30,"adult")</f>
        <v>young</v>
      </c>
      <c r="M910" s="12" cm="1">
        <f t="array" ref="M910">_xlfn.IFS(sales24[[#This Row],[Product Category]]="Beauty",1,sales24[[#This Row],[Product Category]]="Clothing",2,sales24[[#This Row],[Product Category]]="Electronics",3)</f>
        <v>3</v>
      </c>
    </row>
    <row r="911" spans="1:13" x14ac:dyDescent="0.35">
      <c r="A911">
        <v>910</v>
      </c>
      <c r="B911" s="10">
        <v>44991</v>
      </c>
      <c r="C911" s="8" t="s">
        <v>922</v>
      </c>
      <c r="D911" s="11" t="s">
        <v>12</v>
      </c>
      <c r="E911" s="12">
        <v>20</v>
      </c>
      <c r="F911" s="11" t="s">
        <v>10</v>
      </c>
      <c r="G911" s="12">
        <v>3</v>
      </c>
      <c r="H911" s="9">
        <v>50</v>
      </c>
      <c r="I911" s="9">
        <f>sales24[[#This Row],[Quantity]]*sales24[[#This Row],[Price per Unit]]</f>
        <v>150</v>
      </c>
      <c r="J911" s="9">
        <f>sales24[[#This Row],[Total_Sales]]*$U$4</f>
        <v>2.25</v>
      </c>
      <c r="K911" s="9" t="str">
        <f>IF(sales24[[#This Row],[Age]]&gt;30,"young","adult")</f>
        <v>adult</v>
      </c>
      <c r="L911" s="9" t="str" cm="1">
        <f t="array" ref="L911">_xlfn.IFS(sales24[[#This Row],[Age]]&lt;30,"young",sales24[[#This Row],[Age]]&gt;=50,"senior",sales24[[#This Row],[Age]]&gt;=30,"adult")</f>
        <v>young</v>
      </c>
      <c r="M911" s="12" cm="1">
        <f t="array" ref="M911">_xlfn.IFS(sales24[[#This Row],[Product Category]]="Beauty",1,sales24[[#This Row],[Product Category]]="Clothing",2,sales24[[#This Row],[Product Category]]="Electronics",3)</f>
        <v>1</v>
      </c>
    </row>
    <row r="912" spans="1:13" x14ac:dyDescent="0.35">
      <c r="A912">
        <v>911</v>
      </c>
      <c r="B912" s="10">
        <v>45067</v>
      </c>
      <c r="C912" s="8" t="s">
        <v>923</v>
      </c>
      <c r="D912" s="11" t="s">
        <v>9</v>
      </c>
      <c r="E912" s="12">
        <v>42</v>
      </c>
      <c r="F912" s="11" t="s">
        <v>15</v>
      </c>
      <c r="G912" s="12">
        <v>3</v>
      </c>
      <c r="H912" s="9">
        <v>300</v>
      </c>
      <c r="I912" s="9">
        <f>sales24[[#This Row],[Quantity]]*sales24[[#This Row],[Price per Unit]]</f>
        <v>900</v>
      </c>
      <c r="J912" s="9">
        <f>sales24[[#This Row],[Total_Sales]]*$U$4</f>
        <v>13.5</v>
      </c>
      <c r="K912" s="9" t="str">
        <f>IF(sales24[[#This Row],[Age]]&gt;30,"young","adult")</f>
        <v>young</v>
      </c>
      <c r="L912" s="9" t="str" cm="1">
        <f t="array" ref="L912">_xlfn.IFS(sales24[[#This Row],[Age]]&lt;30,"young",sales24[[#This Row],[Age]]&gt;=50,"senior",sales24[[#This Row],[Age]]&gt;=30,"adult")</f>
        <v>adult</v>
      </c>
      <c r="M912" s="12" cm="1">
        <f t="array" ref="M912">_xlfn.IFS(sales24[[#This Row],[Product Category]]="Beauty",1,sales24[[#This Row],[Product Category]]="Clothing",2,sales24[[#This Row],[Product Category]]="Electronics",3)</f>
        <v>3</v>
      </c>
    </row>
    <row r="913" spans="1:13" x14ac:dyDescent="0.35">
      <c r="A913">
        <v>912</v>
      </c>
      <c r="B913" s="10">
        <v>44950</v>
      </c>
      <c r="C913" s="8" t="s">
        <v>924</v>
      </c>
      <c r="D913" s="11" t="s">
        <v>9</v>
      </c>
      <c r="E913" s="12">
        <v>51</v>
      </c>
      <c r="F913" s="11" t="s">
        <v>10</v>
      </c>
      <c r="G913" s="12">
        <v>3</v>
      </c>
      <c r="H913" s="9">
        <v>50</v>
      </c>
      <c r="I913" s="9">
        <f>sales24[[#This Row],[Quantity]]*sales24[[#This Row],[Price per Unit]]</f>
        <v>150</v>
      </c>
      <c r="J913" s="9">
        <f>sales24[[#This Row],[Total_Sales]]*$U$4</f>
        <v>2.25</v>
      </c>
      <c r="K913" s="9" t="str">
        <f>IF(sales24[[#This Row],[Age]]&gt;30,"young","adult")</f>
        <v>young</v>
      </c>
      <c r="L913" s="9" t="str" cm="1">
        <f t="array" ref="L913">_xlfn.IFS(sales24[[#This Row],[Age]]&lt;30,"young",sales24[[#This Row],[Age]]&gt;=50,"senior",sales24[[#This Row],[Age]]&gt;=30,"adult")</f>
        <v>senior</v>
      </c>
      <c r="M913" s="12" cm="1">
        <f t="array" ref="M913">_xlfn.IFS(sales24[[#This Row],[Product Category]]="Beauty",1,sales24[[#This Row],[Product Category]]="Clothing",2,sales24[[#This Row],[Product Category]]="Electronics",3)</f>
        <v>1</v>
      </c>
    </row>
    <row r="914" spans="1:13" x14ac:dyDescent="0.35">
      <c r="A914">
        <v>913</v>
      </c>
      <c r="B914" s="10">
        <v>44954</v>
      </c>
      <c r="C914" s="8" t="s">
        <v>925</v>
      </c>
      <c r="D914" s="11" t="s">
        <v>9</v>
      </c>
      <c r="E914" s="12">
        <v>29</v>
      </c>
      <c r="F914" s="11" t="s">
        <v>15</v>
      </c>
      <c r="G914" s="12">
        <v>3</v>
      </c>
      <c r="H914" s="9">
        <v>30</v>
      </c>
      <c r="I914" s="9">
        <f>sales24[[#This Row],[Quantity]]*sales24[[#This Row],[Price per Unit]]</f>
        <v>90</v>
      </c>
      <c r="J914" s="9">
        <f>sales24[[#This Row],[Total_Sales]]*$U$4</f>
        <v>1.3499999999999999</v>
      </c>
      <c r="K914" s="9" t="str">
        <f>IF(sales24[[#This Row],[Age]]&gt;30,"young","adult")</f>
        <v>adult</v>
      </c>
      <c r="L914" s="9" t="str" cm="1">
        <f t="array" ref="L914">_xlfn.IFS(sales24[[#This Row],[Age]]&lt;30,"young",sales24[[#This Row],[Age]]&gt;=50,"senior",sales24[[#This Row],[Age]]&gt;=30,"adult")</f>
        <v>young</v>
      </c>
      <c r="M914" s="12" cm="1">
        <f t="array" ref="M914">_xlfn.IFS(sales24[[#This Row],[Product Category]]="Beauty",1,sales24[[#This Row],[Product Category]]="Clothing",2,sales24[[#This Row],[Product Category]]="Electronics",3)</f>
        <v>3</v>
      </c>
    </row>
    <row r="915" spans="1:13" x14ac:dyDescent="0.35">
      <c r="A915">
        <v>914</v>
      </c>
      <c r="B915" s="10">
        <v>45210</v>
      </c>
      <c r="C915" s="8" t="s">
        <v>926</v>
      </c>
      <c r="D915" s="11" t="s">
        <v>12</v>
      </c>
      <c r="E915" s="12">
        <v>59</v>
      </c>
      <c r="F915" s="11" t="s">
        <v>15</v>
      </c>
      <c r="G915" s="12">
        <v>1</v>
      </c>
      <c r="H915" s="9">
        <v>500</v>
      </c>
      <c r="I915" s="9">
        <f>sales24[[#This Row],[Quantity]]*sales24[[#This Row],[Price per Unit]]</f>
        <v>500</v>
      </c>
      <c r="J915" s="9">
        <f>sales24[[#This Row],[Total_Sales]]*$U$4</f>
        <v>7.5</v>
      </c>
      <c r="K915" s="9" t="str">
        <f>IF(sales24[[#This Row],[Age]]&gt;30,"young","adult")</f>
        <v>young</v>
      </c>
      <c r="L915" s="9" t="str" cm="1">
        <f t="array" ref="L915">_xlfn.IFS(sales24[[#This Row],[Age]]&lt;30,"young",sales24[[#This Row],[Age]]&gt;=50,"senior",sales24[[#This Row],[Age]]&gt;=30,"adult")</f>
        <v>senior</v>
      </c>
      <c r="M915" s="12" cm="1">
        <f t="array" ref="M915">_xlfn.IFS(sales24[[#This Row],[Product Category]]="Beauty",1,sales24[[#This Row],[Product Category]]="Clothing",2,sales24[[#This Row],[Product Category]]="Electronics",3)</f>
        <v>3</v>
      </c>
    </row>
    <row r="916" spans="1:13" x14ac:dyDescent="0.35">
      <c r="A916">
        <v>915</v>
      </c>
      <c r="B916" s="10">
        <v>45076</v>
      </c>
      <c r="C916" s="8" t="s">
        <v>927</v>
      </c>
      <c r="D916" s="11" t="s">
        <v>12</v>
      </c>
      <c r="E916" s="12">
        <v>26</v>
      </c>
      <c r="F916" s="11" t="s">
        <v>10</v>
      </c>
      <c r="G916" s="12">
        <v>3</v>
      </c>
      <c r="H916" s="9">
        <v>30</v>
      </c>
      <c r="I916" s="9">
        <f>sales24[[#This Row],[Quantity]]*sales24[[#This Row],[Price per Unit]]</f>
        <v>90</v>
      </c>
      <c r="J916" s="9">
        <f>sales24[[#This Row],[Total_Sales]]*$U$4</f>
        <v>1.3499999999999999</v>
      </c>
      <c r="K916" s="9" t="str">
        <f>IF(sales24[[#This Row],[Age]]&gt;30,"young","adult")</f>
        <v>adult</v>
      </c>
      <c r="L916" s="9" t="str" cm="1">
        <f t="array" ref="L916">_xlfn.IFS(sales24[[#This Row],[Age]]&lt;30,"young",sales24[[#This Row],[Age]]&gt;=50,"senior",sales24[[#This Row],[Age]]&gt;=30,"adult")</f>
        <v>young</v>
      </c>
      <c r="M916" s="12" cm="1">
        <f t="array" ref="M916">_xlfn.IFS(sales24[[#This Row],[Product Category]]="Beauty",1,sales24[[#This Row],[Product Category]]="Clothing",2,sales24[[#This Row],[Product Category]]="Electronics",3)</f>
        <v>1</v>
      </c>
    </row>
    <row r="917" spans="1:13" x14ac:dyDescent="0.35">
      <c r="A917">
        <v>916</v>
      </c>
      <c r="B917" s="10">
        <v>45284</v>
      </c>
      <c r="C917" s="8" t="s">
        <v>928</v>
      </c>
      <c r="D917" s="11" t="s">
        <v>12</v>
      </c>
      <c r="E917" s="12">
        <v>32</v>
      </c>
      <c r="F917" s="11" t="s">
        <v>15</v>
      </c>
      <c r="G917" s="12">
        <v>1</v>
      </c>
      <c r="H917" s="9">
        <v>50</v>
      </c>
      <c r="I917" s="9">
        <f>sales24[[#This Row],[Quantity]]*sales24[[#This Row],[Price per Unit]]</f>
        <v>50</v>
      </c>
      <c r="J917" s="9">
        <f>sales24[[#This Row],[Total_Sales]]*$U$4</f>
        <v>0.75</v>
      </c>
      <c r="K917" s="9" t="str">
        <f>IF(sales24[[#This Row],[Age]]&gt;30,"young","adult")</f>
        <v>young</v>
      </c>
      <c r="L917" s="9" t="str" cm="1">
        <f t="array" ref="L917">_xlfn.IFS(sales24[[#This Row],[Age]]&lt;30,"young",sales24[[#This Row],[Age]]&gt;=50,"senior",sales24[[#This Row],[Age]]&gt;=30,"adult")</f>
        <v>adult</v>
      </c>
      <c r="M917" s="12" cm="1">
        <f t="array" ref="M917">_xlfn.IFS(sales24[[#This Row],[Product Category]]="Beauty",1,sales24[[#This Row],[Product Category]]="Clothing",2,sales24[[#This Row],[Product Category]]="Electronics",3)</f>
        <v>3</v>
      </c>
    </row>
    <row r="918" spans="1:13" x14ac:dyDescent="0.35">
      <c r="A918">
        <v>917</v>
      </c>
      <c r="B918" s="10">
        <v>44991</v>
      </c>
      <c r="C918" s="8" t="s">
        <v>929</v>
      </c>
      <c r="D918" s="11" t="s">
        <v>12</v>
      </c>
      <c r="E918" s="12">
        <v>57</v>
      </c>
      <c r="F918" s="11" t="s">
        <v>15</v>
      </c>
      <c r="G918" s="12">
        <v>4</v>
      </c>
      <c r="H918" s="9">
        <v>50</v>
      </c>
      <c r="I918" s="9">
        <f>sales24[[#This Row],[Quantity]]*sales24[[#This Row],[Price per Unit]]</f>
        <v>200</v>
      </c>
      <c r="J918" s="9">
        <f>sales24[[#This Row],[Total_Sales]]*$U$4</f>
        <v>3</v>
      </c>
      <c r="K918" s="9" t="str">
        <f>IF(sales24[[#This Row],[Age]]&gt;30,"young","adult")</f>
        <v>young</v>
      </c>
      <c r="L918" s="9" t="str" cm="1">
        <f t="array" ref="L918">_xlfn.IFS(sales24[[#This Row],[Age]]&lt;30,"young",sales24[[#This Row],[Age]]&gt;=50,"senior",sales24[[#This Row],[Age]]&gt;=30,"adult")</f>
        <v>senior</v>
      </c>
      <c r="M918" s="12" cm="1">
        <f t="array" ref="M918">_xlfn.IFS(sales24[[#This Row],[Product Category]]="Beauty",1,sales24[[#This Row],[Product Category]]="Clothing",2,sales24[[#This Row],[Product Category]]="Electronics",3)</f>
        <v>3</v>
      </c>
    </row>
    <row r="919" spans="1:13" x14ac:dyDescent="0.35">
      <c r="A919">
        <v>918</v>
      </c>
      <c r="B919" s="10">
        <v>45253</v>
      </c>
      <c r="C919" s="8" t="s">
        <v>930</v>
      </c>
      <c r="D919" s="11" t="s">
        <v>12</v>
      </c>
      <c r="E919" s="12">
        <v>42</v>
      </c>
      <c r="F919" s="11" t="s">
        <v>15</v>
      </c>
      <c r="G919" s="12">
        <v>3</v>
      </c>
      <c r="H919" s="9">
        <v>30</v>
      </c>
      <c r="I919" s="9">
        <f>sales24[[#This Row],[Quantity]]*sales24[[#This Row],[Price per Unit]]</f>
        <v>90</v>
      </c>
      <c r="J919" s="9">
        <f>sales24[[#This Row],[Total_Sales]]*$U$4</f>
        <v>1.3499999999999999</v>
      </c>
      <c r="K919" s="9" t="str">
        <f>IF(sales24[[#This Row],[Age]]&gt;30,"young","adult")</f>
        <v>young</v>
      </c>
      <c r="L919" s="9" t="str" cm="1">
        <f t="array" ref="L919">_xlfn.IFS(sales24[[#This Row],[Age]]&lt;30,"young",sales24[[#This Row],[Age]]&gt;=50,"senior",sales24[[#This Row],[Age]]&gt;=30,"adult")</f>
        <v>adult</v>
      </c>
      <c r="M919" s="12" cm="1">
        <f t="array" ref="M919">_xlfn.IFS(sales24[[#This Row],[Product Category]]="Beauty",1,sales24[[#This Row],[Product Category]]="Clothing",2,sales24[[#This Row],[Product Category]]="Electronics",3)</f>
        <v>3</v>
      </c>
    </row>
    <row r="920" spans="1:13" x14ac:dyDescent="0.35">
      <c r="A920">
        <v>919</v>
      </c>
      <c r="B920" s="10">
        <v>45178</v>
      </c>
      <c r="C920" s="8" t="s">
        <v>931</v>
      </c>
      <c r="D920" s="11" t="s">
        <v>12</v>
      </c>
      <c r="E920" s="12">
        <v>22</v>
      </c>
      <c r="F920" s="11" t="s">
        <v>10</v>
      </c>
      <c r="G920" s="12">
        <v>2</v>
      </c>
      <c r="H920" s="9">
        <v>25</v>
      </c>
      <c r="I920" s="9">
        <f>sales24[[#This Row],[Quantity]]*sales24[[#This Row],[Price per Unit]]</f>
        <v>50</v>
      </c>
      <c r="J920" s="9">
        <f>sales24[[#This Row],[Total_Sales]]*$U$4</f>
        <v>0.75</v>
      </c>
      <c r="K920" s="9" t="str">
        <f>IF(sales24[[#This Row],[Age]]&gt;30,"young","adult")</f>
        <v>adult</v>
      </c>
      <c r="L920" s="9" t="str" cm="1">
        <f t="array" ref="L920">_xlfn.IFS(sales24[[#This Row],[Age]]&lt;30,"young",sales24[[#This Row],[Age]]&gt;=50,"senior",sales24[[#This Row],[Age]]&gt;=30,"adult")</f>
        <v>young</v>
      </c>
      <c r="M920" s="12" cm="1">
        <f t="array" ref="M920">_xlfn.IFS(sales24[[#This Row],[Product Category]]="Beauty",1,sales24[[#This Row],[Product Category]]="Clothing",2,sales24[[#This Row],[Product Category]]="Electronics",3)</f>
        <v>1</v>
      </c>
    </row>
    <row r="921" spans="1:13" x14ac:dyDescent="0.35">
      <c r="A921">
        <v>920</v>
      </c>
      <c r="B921" s="10">
        <v>44979</v>
      </c>
      <c r="C921" s="8" t="s">
        <v>932</v>
      </c>
      <c r="D921" s="11" t="s">
        <v>12</v>
      </c>
      <c r="E921" s="12">
        <v>28</v>
      </c>
      <c r="F921" s="11" t="s">
        <v>10</v>
      </c>
      <c r="G921" s="12">
        <v>3</v>
      </c>
      <c r="H921" s="9">
        <v>25</v>
      </c>
      <c r="I921" s="9">
        <f>sales24[[#This Row],[Quantity]]*sales24[[#This Row],[Price per Unit]]</f>
        <v>75</v>
      </c>
      <c r="J921" s="9">
        <f>sales24[[#This Row],[Total_Sales]]*$U$4</f>
        <v>1.125</v>
      </c>
      <c r="K921" s="9" t="str">
        <f>IF(sales24[[#This Row],[Age]]&gt;30,"young","adult")</f>
        <v>adult</v>
      </c>
      <c r="L921" s="9" t="str" cm="1">
        <f t="array" ref="L921">_xlfn.IFS(sales24[[#This Row],[Age]]&lt;30,"young",sales24[[#This Row],[Age]]&gt;=50,"senior",sales24[[#This Row],[Age]]&gt;=30,"adult")</f>
        <v>young</v>
      </c>
      <c r="M921" s="12" cm="1">
        <f t="array" ref="M921">_xlfn.IFS(sales24[[#This Row],[Product Category]]="Beauty",1,sales24[[#This Row],[Product Category]]="Clothing",2,sales24[[#This Row],[Product Category]]="Electronics",3)</f>
        <v>1</v>
      </c>
    </row>
    <row r="922" spans="1:13" x14ac:dyDescent="0.35">
      <c r="A922">
        <v>921</v>
      </c>
      <c r="B922" s="10">
        <v>44933</v>
      </c>
      <c r="C922" s="8" t="s">
        <v>933</v>
      </c>
      <c r="D922" s="11" t="s">
        <v>9</v>
      </c>
      <c r="E922" s="12">
        <v>51</v>
      </c>
      <c r="F922" s="11" t="s">
        <v>15</v>
      </c>
      <c r="G922" s="12">
        <v>3</v>
      </c>
      <c r="H922" s="9">
        <v>25</v>
      </c>
      <c r="I922" s="9">
        <f>sales24[[#This Row],[Quantity]]*sales24[[#This Row],[Price per Unit]]</f>
        <v>75</v>
      </c>
      <c r="J922" s="9">
        <f>sales24[[#This Row],[Total_Sales]]*$U$4</f>
        <v>1.125</v>
      </c>
      <c r="K922" s="9" t="str">
        <f>IF(sales24[[#This Row],[Age]]&gt;30,"young","adult")</f>
        <v>young</v>
      </c>
      <c r="L922" s="9" t="str" cm="1">
        <f t="array" ref="L922">_xlfn.IFS(sales24[[#This Row],[Age]]&lt;30,"young",sales24[[#This Row],[Age]]&gt;=50,"senior",sales24[[#This Row],[Age]]&gt;=30,"adult")</f>
        <v>senior</v>
      </c>
      <c r="M922" s="12" cm="1">
        <f t="array" ref="M922">_xlfn.IFS(sales24[[#This Row],[Product Category]]="Beauty",1,sales24[[#This Row],[Product Category]]="Clothing",2,sales24[[#This Row],[Product Category]]="Electronics",3)</f>
        <v>3</v>
      </c>
    </row>
    <row r="923" spans="1:13" x14ac:dyDescent="0.35">
      <c r="A923">
        <v>922</v>
      </c>
      <c r="B923" s="10">
        <v>45220</v>
      </c>
      <c r="C923" s="8" t="s">
        <v>934</v>
      </c>
      <c r="D923" s="11" t="s">
        <v>9</v>
      </c>
      <c r="E923" s="12">
        <v>41</v>
      </c>
      <c r="F923" s="11" t="s">
        <v>15</v>
      </c>
      <c r="G923" s="12">
        <v>1</v>
      </c>
      <c r="H923" s="9">
        <v>50</v>
      </c>
      <c r="I923" s="9">
        <f>sales24[[#This Row],[Quantity]]*sales24[[#This Row],[Price per Unit]]</f>
        <v>50</v>
      </c>
      <c r="J923" s="9">
        <f>sales24[[#This Row],[Total_Sales]]*$U$4</f>
        <v>0.75</v>
      </c>
      <c r="K923" s="9" t="str">
        <f>IF(sales24[[#This Row],[Age]]&gt;30,"young","adult")</f>
        <v>young</v>
      </c>
      <c r="L923" s="9" t="str" cm="1">
        <f t="array" ref="L923">_xlfn.IFS(sales24[[#This Row],[Age]]&lt;30,"young",sales24[[#This Row],[Age]]&gt;=50,"senior",sales24[[#This Row],[Age]]&gt;=30,"adult")</f>
        <v>adult</v>
      </c>
      <c r="M923" s="12" cm="1">
        <f t="array" ref="M923">_xlfn.IFS(sales24[[#This Row],[Product Category]]="Beauty",1,sales24[[#This Row],[Product Category]]="Clothing",2,sales24[[#This Row],[Product Category]]="Electronics",3)</f>
        <v>3</v>
      </c>
    </row>
    <row r="924" spans="1:13" x14ac:dyDescent="0.35">
      <c r="A924">
        <v>923</v>
      </c>
      <c r="B924" s="10">
        <v>45072</v>
      </c>
      <c r="C924" s="8" t="s">
        <v>935</v>
      </c>
      <c r="D924" s="11" t="s">
        <v>9</v>
      </c>
      <c r="E924" s="12">
        <v>32</v>
      </c>
      <c r="F924" s="11" t="s">
        <v>10</v>
      </c>
      <c r="G924" s="12">
        <v>3</v>
      </c>
      <c r="H924" s="9">
        <v>300</v>
      </c>
      <c r="I924" s="9">
        <f>sales24[[#This Row],[Quantity]]*sales24[[#This Row],[Price per Unit]]</f>
        <v>900</v>
      </c>
      <c r="J924" s="9">
        <f>sales24[[#This Row],[Total_Sales]]*$U$4</f>
        <v>13.5</v>
      </c>
      <c r="K924" s="9" t="str">
        <f>IF(sales24[[#This Row],[Age]]&gt;30,"young","adult")</f>
        <v>young</v>
      </c>
      <c r="L924" s="9" t="str" cm="1">
        <f t="array" ref="L924">_xlfn.IFS(sales24[[#This Row],[Age]]&lt;30,"young",sales24[[#This Row],[Age]]&gt;=50,"senior",sales24[[#This Row],[Age]]&gt;=30,"adult")</f>
        <v>adult</v>
      </c>
      <c r="M924" s="12" cm="1">
        <f t="array" ref="M924">_xlfn.IFS(sales24[[#This Row],[Product Category]]="Beauty",1,sales24[[#This Row],[Product Category]]="Clothing",2,sales24[[#This Row],[Product Category]]="Electronics",3)</f>
        <v>1</v>
      </c>
    </row>
    <row r="925" spans="1:13" x14ac:dyDescent="0.35">
      <c r="A925">
        <v>924</v>
      </c>
      <c r="B925" s="10">
        <v>45167</v>
      </c>
      <c r="C925" s="8" t="s">
        <v>936</v>
      </c>
      <c r="D925" s="11" t="s">
        <v>9</v>
      </c>
      <c r="E925" s="12">
        <v>55</v>
      </c>
      <c r="F925" s="11" t="s">
        <v>10</v>
      </c>
      <c r="G925" s="12">
        <v>2</v>
      </c>
      <c r="H925" s="9">
        <v>50</v>
      </c>
      <c r="I925" s="9">
        <f>sales24[[#This Row],[Quantity]]*sales24[[#This Row],[Price per Unit]]</f>
        <v>100</v>
      </c>
      <c r="J925" s="9">
        <f>sales24[[#This Row],[Total_Sales]]*$U$4</f>
        <v>1.5</v>
      </c>
      <c r="K925" s="9" t="str">
        <f>IF(sales24[[#This Row],[Age]]&gt;30,"young","adult")</f>
        <v>young</v>
      </c>
      <c r="L925" s="9" t="str" cm="1">
        <f t="array" ref="L925">_xlfn.IFS(sales24[[#This Row],[Age]]&lt;30,"young",sales24[[#This Row],[Age]]&gt;=50,"senior",sales24[[#This Row],[Age]]&gt;=30,"adult")</f>
        <v>senior</v>
      </c>
      <c r="M925" s="12" cm="1">
        <f t="array" ref="M925">_xlfn.IFS(sales24[[#This Row],[Product Category]]="Beauty",1,sales24[[#This Row],[Product Category]]="Clothing",2,sales24[[#This Row],[Product Category]]="Electronics",3)</f>
        <v>1</v>
      </c>
    </row>
    <row r="926" spans="1:13" x14ac:dyDescent="0.35">
      <c r="A926">
        <v>925</v>
      </c>
      <c r="B926" s="10">
        <v>45172</v>
      </c>
      <c r="C926" s="8" t="s">
        <v>937</v>
      </c>
      <c r="D926" s="11" t="s">
        <v>9</v>
      </c>
      <c r="E926" s="12">
        <v>25</v>
      </c>
      <c r="F926" s="11" t="s">
        <v>15</v>
      </c>
      <c r="G926" s="12">
        <v>1</v>
      </c>
      <c r="H926" s="9">
        <v>300</v>
      </c>
      <c r="I926" s="9">
        <f>sales24[[#This Row],[Quantity]]*sales24[[#This Row],[Price per Unit]]</f>
        <v>300</v>
      </c>
      <c r="J926" s="9">
        <f>sales24[[#This Row],[Total_Sales]]*$U$4</f>
        <v>4.5</v>
      </c>
      <c r="K926" s="9" t="str">
        <f>IF(sales24[[#This Row],[Age]]&gt;30,"young","adult")</f>
        <v>adult</v>
      </c>
      <c r="L926" s="9" t="str" cm="1">
        <f t="array" ref="L926">_xlfn.IFS(sales24[[#This Row],[Age]]&lt;30,"young",sales24[[#This Row],[Age]]&gt;=50,"senior",sales24[[#This Row],[Age]]&gt;=30,"adult")</f>
        <v>young</v>
      </c>
      <c r="M926" s="12" cm="1">
        <f t="array" ref="M926">_xlfn.IFS(sales24[[#This Row],[Product Category]]="Beauty",1,sales24[[#This Row],[Product Category]]="Clothing",2,sales24[[#This Row],[Product Category]]="Electronics",3)</f>
        <v>3</v>
      </c>
    </row>
    <row r="927" spans="1:13" x14ac:dyDescent="0.35">
      <c r="A927">
        <v>926</v>
      </c>
      <c r="B927" s="10">
        <v>45152</v>
      </c>
      <c r="C927" s="8" t="s">
        <v>938</v>
      </c>
      <c r="D927" s="11" t="s">
        <v>9</v>
      </c>
      <c r="E927" s="12">
        <v>22</v>
      </c>
      <c r="F927" s="11" t="s">
        <v>15</v>
      </c>
      <c r="G927" s="12">
        <v>1</v>
      </c>
      <c r="H927" s="9">
        <v>30</v>
      </c>
      <c r="I927" s="9">
        <f>sales24[[#This Row],[Quantity]]*sales24[[#This Row],[Price per Unit]]</f>
        <v>30</v>
      </c>
      <c r="J927" s="9">
        <f>sales24[[#This Row],[Total_Sales]]*$U$4</f>
        <v>0.44999999999999996</v>
      </c>
      <c r="K927" s="9" t="str">
        <f>IF(sales24[[#This Row],[Age]]&gt;30,"young","adult")</f>
        <v>adult</v>
      </c>
      <c r="L927" s="9" t="str" cm="1">
        <f t="array" ref="L927">_xlfn.IFS(sales24[[#This Row],[Age]]&lt;30,"young",sales24[[#This Row],[Age]]&gt;=50,"senior",sales24[[#This Row],[Age]]&gt;=30,"adult")</f>
        <v>young</v>
      </c>
      <c r="M927" s="12" cm="1">
        <f t="array" ref="M927">_xlfn.IFS(sales24[[#This Row],[Product Category]]="Beauty",1,sales24[[#This Row],[Product Category]]="Clothing",2,sales24[[#This Row],[Product Category]]="Electronics",3)</f>
        <v>3</v>
      </c>
    </row>
    <row r="928" spans="1:13" x14ac:dyDescent="0.35">
      <c r="A928">
        <v>927</v>
      </c>
      <c r="B928" s="10">
        <v>45101</v>
      </c>
      <c r="C928" s="8" t="s">
        <v>939</v>
      </c>
      <c r="D928" s="11" t="s">
        <v>9</v>
      </c>
      <c r="E928" s="12">
        <v>43</v>
      </c>
      <c r="F928" s="11" t="s">
        <v>15</v>
      </c>
      <c r="G928" s="12">
        <v>4</v>
      </c>
      <c r="H928" s="9">
        <v>500</v>
      </c>
      <c r="I928" s="9">
        <f>sales24[[#This Row],[Quantity]]*sales24[[#This Row],[Price per Unit]]</f>
        <v>2000</v>
      </c>
      <c r="J928" s="9">
        <f>sales24[[#This Row],[Total_Sales]]*$U$4</f>
        <v>30</v>
      </c>
      <c r="K928" s="9" t="str">
        <f>IF(sales24[[#This Row],[Age]]&gt;30,"young","adult")</f>
        <v>young</v>
      </c>
      <c r="L928" s="9" t="str" cm="1">
        <f t="array" ref="L928">_xlfn.IFS(sales24[[#This Row],[Age]]&lt;30,"young",sales24[[#This Row],[Age]]&gt;=50,"senior",sales24[[#This Row],[Age]]&gt;=30,"adult")</f>
        <v>adult</v>
      </c>
      <c r="M928" s="12" cm="1">
        <f t="array" ref="M928">_xlfn.IFS(sales24[[#This Row],[Product Category]]="Beauty",1,sales24[[#This Row],[Product Category]]="Clothing",2,sales24[[#This Row],[Product Category]]="Electronics",3)</f>
        <v>3</v>
      </c>
    </row>
    <row r="929" spans="1:13" x14ac:dyDescent="0.35">
      <c r="A929">
        <v>928</v>
      </c>
      <c r="B929" s="10">
        <v>45021</v>
      </c>
      <c r="C929" s="8" t="s">
        <v>940</v>
      </c>
      <c r="D929" s="11" t="s">
        <v>12</v>
      </c>
      <c r="E929" s="12">
        <v>35</v>
      </c>
      <c r="F929" s="11" t="s">
        <v>13</v>
      </c>
      <c r="G929" s="12">
        <v>4</v>
      </c>
      <c r="H929" s="9">
        <v>300</v>
      </c>
      <c r="I929" s="9">
        <f>sales24[[#This Row],[Quantity]]*sales24[[#This Row],[Price per Unit]]</f>
        <v>1200</v>
      </c>
      <c r="J929" s="9">
        <f>sales24[[#This Row],[Total_Sales]]*$U$4</f>
        <v>18</v>
      </c>
      <c r="K929" s="9" t="str">
        <f>IF(sales24[[#This Row],[Age]]&gt;30,"young","adult")</f>
        <v>young</v>
      </c>
      <c r="L929" s="9" t="str" cm="1">
        <f t="array" ref="L929">_xlfn.IFS(sales24[[#This Row],[Age]]&lt;30,"young",sales24[[#This Row],[Age]]&gt;=50,"senior",sales24[[#This Row],[Age]]&gt;=30,"adult")</f>
        <v>adult</v>
      </c>
      <c r="M929" s="12" cm="1">
        <f t="array" ref="M929">_xlfn.IFS(sales24[[#This Row],[Product Category]]="Beauty",1,sales24[[#This Row],[Product Category]]="Clothing",2,sales24[[#This Row],[Product Category]]="Electronics",3)</f>
        <v>2</v>
      </c>
    </row>
    <row r="930" spans="1:13" x14ac:dyDescent="0.35">
      <c r="A930">
        <v>929</v>
      </c>
      <c r="B930" s="10">
        <v>44953</v>
      </c>
      <c r="C930" s="8" t="s">
        <v>941</v>
      </c>
      <c r="D930" s="11" t="s">
        <v>12</v>
      </c>
      <c r="E930" s="12">
        <v>23</v>
      </c>
      <c r="F930" s="11" t="s">
        <v>10</v>
      </c>
      <c r="G930" s="12">
        <v>3</v>
      </c>
      <c r="H930" s="9">
        <v>25</v>
      </c>
      <c r="I930" s="9">
        <f>sales24[[#This Row],[Quantity]]*sales24[[#This Row],[Price per Unit]]</f>
        <v>75</v>
      </c>
      <c r="J930" s="9">
        <f>sales24[[#This Row],[Total_Sales]]*$U$4</f>
        <v>1.125</v>
      </c>
      <c r="K930" s="9" t="str">
        <f>IF(sales24[[#This Row],[Age]]&gt;30,"young","adult")</f>
        <v>adult</v>
      </c>
      <c r="L930" s="9" t="str" cm="1">
        <f t="array" ref="L930">_xlfn.IFS(sales24[[#This Row],[Age]]&lt;30,"young",sales24[[#This Row],[Age]]&gt;=50,"senior",sales24[[#This Row],[Age]]&gt;=30,"adult")</f>
        <v>young</v>
      </c>
      <c r="M930" s="12" cm="1">
        <f t="array" ref="M930">_xlfn.IFS(sales24[[#This Row],[Product Category]]="Beauty",1,sales24[[#This Row],[Product Category]]="Clothing",2,sales24[[#This Row],[Product Category]]="Electronics",3)</f>
        <v>1</v>
      </c>
    </row>
    <row r="931" spans="1:13" x14ac:dyDescent="0.35">
      <c r="A931">
        <v>930</v>
      </c>
      <c r="B931" s="10">
        <v>45056</v>
      </c>
      <c r="C931" s="8" t="s">
        <v>942</v>
      </c>
      <c r="D931" s="11" t="s">
        <v>9</v>
      </c>
      <c r="E931" s="12">
        <v>54</v>
      </c>
      <c r="F931" s="11" t="s">
        <v>13</v>
      </c>
      <c r="G931" s="12">
        <v>4</v>
      </c>
      <c r="H931" s="9">
        <v>50</v>
      </c>
      <c r="I931" s="9">
        <f>sales24[[#This Row],[Quantity]]*sales24[[#This Row],[Price per Unit]]</f>
        <v>200</v>
      </c>
      <c r="J931" s="9">
        <f>sales24[[#This Row],[Total_Sales]]*$U$4</f>
        <v>3</v>
      </c>
      <c r="K931" s="9" t="str">
        <f>IF(sales24[[#This Row],[Age]]&gt;30,"young","adult")</f>
        <v>young</v>
      </c>
      <c r="L931" s="9" t="str" cm="1">
        <f t="array" ref="L931">_xlfn.IFS(sales24[[#This Row],[Age]]&lt;30,"young",sales24[[#This Row],[Age]]&gt;=50,"senior",sales24[[#This Row],[Age]]&gt;=30,"adult")</f>
        <v>senior</v>
      </c>
      <c r="M931" s="12" cm="1">
        <f t="array" ref="M931">_xlfn.IFS(sales24[[#This Row],[Product Category]]="Beauty",1,sales24[[#This Row],[Product Category]]="Clothing",2,sales24[[#This Row],[Product Category]]="Electronics",3)</f>
        <v>2</v>
      </c>
    </row>
    <row r="932" spans="1:13" x14ac:dyDescent="0.35">
      <c r="A932">
        <v>931</v>
      </c>
      <c r="B932" s="10">
        <v>45171</v>
      </c>
      <c r="C932" s="8" t="s">
        <v>943</v>
      </c>
      <c r="D932" s="11" t="s">
        <v>9</v>
      </c>
      <c r="E932" s="12">
        <v>30</v>
      </c>
      <c r="F932" s="11" t="s">
        <v>10</v>
      </c>
      <c r="G932" s="12">
        <v>4</v>
      </c>
      <c r="H932" s="9">
        <v>30</v>
      </c>
      <c r="I932" s="9">
        <f>sales24[[#This Row],[Quantity]]*sales24[[#This Row],[Price per Unit]]</f>
        <v>120</v>
      </c>
      <c r="J932" s="9">
        <f>sales24[[#This Row],[Total_Sales]]*$U$4</f>
        <v>1.7999999999999998</v>
      </c>
      <c r="K932" s="9" t="str">
        <f>IF(sales24[[#This Row],[Age]]&gt;30,"young","adult")</f>
        <v>adult</v>
      </c>
      <c r="L932" s="9" t="str" cm="1">
        <f t="array" ref="L932">_xlfn.IFS(sales24[[#This Row],[Age]]&lt;30,"young",sales24[[#This Row],[Age]]&gt;=50,"senior",sales24[[#This Row],[Age]]&gt;=30,"adult")</f>
        <v>adult</v>
      </c>
      <c r="M932" s="12" cm="1">
        <f t="array" ref="M932">_xlfn.IFS(sales24[[#This Row],[Product Category]]="Beauty",1,sales24[[#This Row],[Product Category]]="Clothing",2,sales24[[#This Row],[Product Category]]="Electronics",3)</f>
        <v>1</v>
      </c>
    </row>
    <row r="933" spans="1:13" x14ac:dyDescent="0.35">
      <c r="A933">
        <v>932</v>
      </c>
      <c r="B933" s="10">
        <v>44985</v>
      </c>
      <c r="C933" s="8" t="s">
        <v>944</v>
      </c>
      <c r="D933" s="11" t="s">
        <v>12</v>
      </c>
      <c r="E933" s="12">
        <v>45</v>
      </c>
      <c r="F933" s="11" t="s">
        <v>10</v>
      </c>
      <c r="G933" s="12">
        <v>4</v>
      </c>
      <c r="H933" s="9">
        <v>25</v>
      </c>
      <c r="I933" s="9">
        <f>sales24[[#This Row],[Quantity]]*sales24[[#This Row],[Price per Unit]]</f>
        <v>100</v>
      </c>
      <c r="J933" s="9">
        <f>sales24[[#This Row],[Total_Sales]]*$U$4</f>
        <v>1.5</v>
      </c>
      <c r="K933" s="9" t="str">
        <f>IF(sales24[[#This Row],[Age]]&gt;30,"young","adult")</f>
        <v>young</v>
      </c>
      <c r="L933" s="9" t="str" cm="1">
        <f t="array" ref="L933">_xlfn.IFS(sales24[[#This Row],[Age]]&lt;30,"young",sales24[[#This Row],[Age]]&gt;=50,"senior",sales24[[#This Row],[Age]]&gt;=30,"adult")</f>
        <v>adult</v>
      </c>
      <c r="M933" s="12" cm="1">
        <f t="array" ref="M933">_xlfn.IFS(sales24[[#This Row],[Product Category]]="Beauty",1,sales24[[#This Row],[Product Category]]="Clothing",2,sales24[[#This Row],[Product Category]]="Electronics",3)</f>
        <v>1</v>
      </c>
    </row>
    <row r="934" spans="1:13" x14ac:dyDescent="0.35">
      <c r="A934">
        <v>933</v>
      </c>
      <c r="B934" s="10">
        <v>44960</v>
      </c>
      <c r="C934" s="8" t="s">
        <v>945</v>
      </c>
      <c r="D934" s="11" t="s">
        <v>9</v>
      </c>
      <c r="E934" s="12">
        <v>22</v>
      </c>
      <c r="F934" s="11" t="s">
        <v>10</v>
      </c>
      <c r="G934" s="12">
        <v>1</v>
      </c>
      <c r="H934" s="9">
        <v>30</v>
      </c>
      <c r="I934" s="9">
        <f>sales24[[#This Row],[Quantity]]*sales24[[#This Row],[Price per Unit]]</f>
        <v>30</v>
      </c>
      <c r="J934" s="9">
        <f>sales24[[#This Row],[Total_Sales]]*$U$4</f>
        <v>0.44999999999999996</v>
      </c>
      <c r="K934" s="9" t="str">
        <f>IF(sales24[[#This Row],[Age]]&gt;30,"young","adult")</f>
        <v>adult</v>
      </c>
      <c r="L934" s="9" t="str" cm="1">
        <f t="array" ref="L934">_xlfn.IFS(sales24[[#This Row],[Age]]&lt;30,"young",sales24[[#This Row],[Age]]&gt;=50,"senior",sales24[[#This Row],[Age]]&gt;=30,"adult")</f>
        <v>young</v>
      </c>
      <c r="M934" s="12" cm="1">
        <f t="array" ref="M934">_xlfn.IFS(sales24[[#This Row],[Product Category]]="Beauty",1,sales24[[#This Row],[Product Category]]="Clothing",2,sales24[[#This Row],[Product Category]]="Electronics",3)</f>
        <v>1</v>
      </c>
    </row>
    <row r="935" spans="1:13" x14ac:dyDescent="0.35">
      <c r="A935">
        <v>934</v>
      </c>
      <c r="B935" s="10">
        <v>45132</v>
      </c>
      <c r="C935" s="8" t="s">
        <v>946</v>
      </c>
      <c r="D935" s="11" t="s">
        <v>9</v>
      </c>
      <c r="E935" s="12">
        <v>30</v>
      </c>
      <c r="F935" s="11" t="s">
        <v>10</v>
      </c>
      <c r="G935" s="12">
        <v>1</v>
      </c>
      <c r="H935" s="9">
        <v>500</v>
      </c>
      <c r="I935" s="9">
        <f>sales24[[#This Row],[Quantity]]*sales24[[#This Row],[Price per Unit]]</f>
        <v>500</v>
      </c>
      <c r="J935" s="9">
        <f>sales24[[#This Row],[Total_Sales]]*$U$4</f>
        <v>7.5</v>
      </c>
      <c r="K935" s="9" t="str">
        <f>IF(sales24[[#This Row],[Age]]&gt;30,"young","adult")</f>
        <v>adult</v>
      </c>
      <c r="L935" s="9" t="str" cm="1">
        <f t="array" ref="L935">_xlfn.IFS(sales24[[#This Row],[Age]]&lt;30,"young",sales24[[#This Row],[Age]]&gt;=50,"senior",sales24[[#This Row],[Age]]&gt;=30,"adult")</f>
        <v>adult</v>
      </c>
      <c r="M935" s="12" cm="1">
        <f t="array" ref="M935">_xlfn.IFS(sales24[[#This Row],[Product Category]]="Beauty",1,sales24[[#This Row],[Product Category]]="Clothing",2,sales24[[#This Row],[Product Category]]="Electronics",3)</f>
        <v>1</v>
      </c>
    </row>
    <row r="936" spans="1:13" x14ac:dyDescent="0.35">
      <c r="A936">
        <v>935</v>
      </c>
      <c r="B936" s="10">
        <v>45178</v>
      </c>
      <c r="C936" s="8" t="s">
        <v>947</v>
      </c>
      <c r="D936" s="11" t="s">
        <v>12</v>
      </c>
      <c r="E936" s="12">
        <v>34</v>
      </c>
      <c r="F936" s="11" t="s">
        <v>10</v>
      </c>
      <c r="G936" s="12">
        <v>1</v>
      </c>
      <c r="H936" s="9">
        <v>50</v>
      </c>
      <c r="I936" s="9">
        <f>sales24[[#This Row],[Quantity]]*sales24[[#This Row],[Price per Unit]]</f>
        <v>50</v>
      </c>
      <c r="J936" s="9">
        <f>sales24[[#This Row],[Total_Sales]]*$U$4</f>
        <v>0.75</v>
      </c>
      <c r="K936" s="9" t="str">
        <f>IF(sales24[[#This Row],[Age]]&gt;30,"young","adult")</f>
        <v>young</v>
      </c>
      <c r="L936" s="9" t="str" cm="1">
        <f t="array" ref="L936">_xlfn.IFS(sales24[[#This Row],[Age]]&lt;30,"young",sales24[[#This Row],[Age]]&gt;=50,"senior",sales24[[#This Row],[Age]]&gt;=30,"adult")</f>
        <v>adult</v>
      </c>
      <c r="M936" s="12" cm="1">
        <f t="array" ref="M936">_xlfn.IFS(sales24[[#This Row],[Product Category]]="Beauty",1,sales24[[#This Row],[Product Category]]="Clothing",2,sales24[[#This Row],[Product Category]]="Electronics",3)</f>
        <v>1</v>
      </c>
    </row>
    <row r="937" spans="1:13" x14ac:dyDescent="0.35">
      <c r="A937">
        <v>936</v>
      </c>
      <c r="B937" s="10">
        <v>44964</v>
      </c>
      <c r="C937" s="8" t="s">
        <v>948</v>
      </c>
      <c r="D937" s="11" t="s">
        <v>9</v>
      </c>
      <c r="E937" s="12">
        <v>57</v>
      </c>
      <c r="F937" s="11" t="s">
        <v>10</v>
      </c>
      <c r="G937" s="12">
        <v>4</v>
      </c>
      <c r="H937" s="9">
        <v>50</v>
      </c>
      <c r="I937" s="9">
        <f>sales24[[#This Row],[Quantity]]*sales24[[#This Row],[Price per Unit]]</f>
        <v>200</v>
      </c>
      <c r="J937" s="9">
        <f>sales24[[#This Row],[Total_Sales]]*$U$4</f>
        <v>3</v>
      </c>
      <c r="K937" s="9" t="str">
        <f>IF(sales24[[#This Row],[Age]]&gt;30,"young","adult")</f>
        <v>young</v>
      </c>
      <c r="L937" s="9" t="str" cm="1">
        <f t="array" ref="L937">_xlfn.IFS(sales24[[#This Row],[Age]]&lt;30,"young",sales24[[#This Row],[Age]]&gt;=50,"senior",sales24[[#This Row],[Age]]&gt;=30,"adult")</f>
        <v>senior</v>
      </c>
      <c r="M937" s="12" cm="1">
        <f t="array" ref="M937">_xlfn.IFS(sales24[[#This Row],[Product Category]]="Beauty",1,sales24[[#This Row],[Product Category]]="Clothing",2,sales24[[#This Row],[Product Category]]="Electronics",3)</f>
        <v>1</v>
      </c>
    </row>
    <row r="938" spans="1:13" x14ac:dyDescent="0.35">
      <c r="A938">
        <v>937</v>
      </c>
      <c r="B938" s="10">
        <v>45222</v>
      </c>
      <c r="C938" s="8" t="s">
        <v>949</v>
      </c>
      <c r="D938" s="11" t="s">
        <v>12</v>
      </c>
      <c r="E938" s="12">
        <v>62</v>
      </c>
      <c r="F938" s="11" t="s">
        <v>10</v>
      </c>
      <c r="G938" s="12">
        <v>1</v>
      </c>
      <c r="H938" s="9">
        <v>500</v>
      </c>
      <c r="I938" s="9">
        <f>sales24[[#This Row],[Quantity]]*sales24[[#This Row],[Price per Unit]]</f>
        <v>500</v>
      </c>
      <c r="J938" s="9">
        <f>sales24[[#This Row],[Total_Sales]]*$U$4</f>
        <v>7.5</v>
      </c>
      <c r="K938" s="9" t="str">
        <f>IF(sales24[[#This Row],[Age]]&gt;30,"young","adult")</f>
        <v>young</v>
      </c>
      <c r="L938" s="9" t="str" cm="1">
        <f t="array" ref="L938">_xlfn.IFS(sales24[[#This Row],[Age]]&lt;30,"young",sales24[[#This Row],[Age]]&gt;=50,"senior",sales24[[#This Row],[Age]]&gt;=30,"adult")</f>
        <v>senior</v>
      </c>
      <c r="M938" s="12" cm="1">
        <f t="array" ref="M938">_xlfn.IFS(sales24[[#This Row],[Product Category]]="Beauty",1,sales24[[#This Row],[Product Category]]="Clothing",2,sales24[[#This Row],[Product Category]]="Electronics",3)</f>
        <v>1</v>
      </c>
    </row>
    <row r="939" spans="1:13" x14ac:dyDescent="0.35">
      <c r="A939">
        <v>938</v>
      </c>
      <c r="B939" s="10">
        <v>45249</v>
      </c>
      <c r="C939" s="8" t="s">
        <v>950</v>
      </c>
      <c r="D939" s="11" t="s">
        <v>9</v>
      </c>
      <c r="E939" s="12">
        <v>49</v>
      </c>
      <c r="F939" s="11" t="s">
        <v>13</v>
      </c>
      <c r="G939" s="12">
        <v>4</v>
      </c>
      <c r="H939" s="9">
        <v>50</v>
      </c>
      <c r="I939" s="9">
        <f>sales24[[#This Row],[Quantity]]*sales24[[#This Row],[Price per Unit]]</f>
        <v>200</v>
      </c>
      <c r="J939" s="9">
        <f>sales24[[#This Row],[Total_Sales]]*$U$4</f>
        <v>3</v>
      </c>
      <c r="K939" s="9" t="str">
        <f>IF(sales24[[#This Row],[Age]]&gt;30,"young","adult")</f>
        <v>young</v>
      </c>
      <c r="L939" s="9" t="str" cm="1">
        <f t="array" ref="L939">_xlfn.IFS(sales24[[#This Row],[Age]]&lt;30,"young",sales24[[#This Row],[Age]]&gt;=50,"senior",sales24[[#This Row],[Age]]&gt;=30,"adult")</f>
        <v>adult</v>
      </c>
      <c r="M939" s="12" cm="1">
        <f t="array" ref="M939">_xlfn.IFS(sales24[[#This Row],[Product Category]]="Beauty",1,sales24[[#This Row],[Product Category]]="Clothing",2,sales24[[#This Row],[Product Category]]="Electronics",3)</f>
        <v>2</v>
      </c>
    </row>
    <row r="940" spans="1:13" x14ac:dyDescent="0.35">
      <c r="A940">
        <v>939</v>
      </c>
      <c r="B940" s="10">
        <v>45278</v>
      </c>
      <c r="C940" s="8" t="s">
        <v>951</v>
      </c>
      <c r="D940" s="11" t="s">
        <v>12</v>
      </c>
      <c r="E940" s="12">
        <v>46</v>
      </c>
      <c r="F940" s="11" t="s">
        <v>15</v>
      </c>
      <c r="G940" s="12">
        <v>1</v>
      </c>
      <c r="H940" s="9">
        <v>300</v>
      </c>
      <c r="I940" s="9">
        <f>sales24[[#This Row],[Quantity]]*sales24[[#This Row],[Price per Unit]]</f>
        <v>300</v>
      </c>
      <c r="J940" s="9">
        <f>sales24[[#This Row],[Total_Sales]]*$U$4</f>
        <v>4.5</v>
      </c>
      <c r="K940" s="9" t="str">
        <f>IF(sales24[[#This Row],[Age]]&gt;30,"young","adult")</f>
        <v>young</v>
      </c>
      <c r="L940" s="9" t="str" cm="1">
        <f t="array" ref="L940">_xlfn.IFS(sales24[[#This Row],[Age]]&lt;30,"young",sales24[[#This Row],[Age]]&gt;=50,"senior",sales24[[#This Row],[Age]]&gt;=30,"adult")</f>
        <v>adult</v>
      </c>
      <c r="M940" s="12" cm="1">
        <f t="array" ref="M940">_xlfn.IFS(sales24[[#This Row],[Product Category]]="Beauty",1,sales24[[#This Row],[Product Category]]="Clothing",2,sales24[[#This Row],[Product Category]]="Electronics",3)</f>
        <v>3</v>
      </c>
    </row>
    <row r="941" spans="1:13" x14ac:dyDescent="0.35">
      <c r="A941">
        <v>940</v>
      </c>
      <c r="B941" s="10">
        <v>44954</v>
      </c>
      <c r="C941" s="8" t="s">
        <v>952</v>
      </c>
      <c r="D941" s="11" t="s">
        <v>12</v>
      </c>
      <c r="E941" s="12">
        <v>20</v>
      </c>
      <c r="F941" s="11" t="s">
        <v>15</v>
      </c>
      <c r="G941" s="12">
        <v>1</v>
      </c>
      <c r="H941" s="9">
        <v>30</v>
      </c>
      <c r="I941" s="9">
        <f>sales24[[#This Row],[Quantity]]*sales24[[#This Row],[Price per Unit]]</f>
        <v>30</v>
      </c>
      <c r="J941" s="9">
        <f>sales24[[#This Row],[Total_Sales]]*$U$4</f>
        <v>0.44999999999999996</v>
      </c>
      <c r="K941" s="9" t="str">
        <f>IF(sales24[[#This Row],[Age]]&gt;30,"young","adult")</f>
        <v>adult</v>
      </c>
      <c r="L941" s="9" t="str" cm="1">
        <f t="array" ref="L941">_xlfn.IFS(sales24[[#This Row],[Age]]&lt;30,"young",sales24[[#This Row],[Age]]&gt;=50,"senior",sales24[[#This Row],[Age]]&gt;=30,"adult")</f>
        <v>young</v>
      </c>
      <c r="M941" s="12" cm="1">
        <f t="array" ref="M941">_xlfn.IFS(sales24[[#This Row],[Product Category]]="Beauty",1,sales24[[#This Row],[Product Category]]="Clothing",2,sales24[[#This Row],[Product Category]]="Electronics",3)</f>
        <v>3</v>
      </c>
    </row>
    <row r="942" spans="1:13" x14ac:dyDescent="0.35">
      <c r="A942">
        <v>941</v>
      </c>
      <c r="B942" s="10">
        <v>45004</v>
      </c>
      <c r="C942" s="8" t="s">
        <v>953</v>
      </c>
      <c r="D942" s="11" t="s">
        <v>12</v>
      </c>
      <c r="E942" s="12">
        <v>57</v>
      </c>
      <c r="F942" s="11" t="s">
        <v>13</v>
      </c>
      <c r="G942" s="12">
        <v>2</v>
      </c>
      <c r="H942" s="9">
        <v>25</v>
      </c>
      <c r="I942" s="9">
        <f>sales24[[#This Row],[Quantity]]*sales24[[#This Row],[Price per Unit]]</f>
        <v>50</v>
      </c>
      <c r="J942" s="9">
        <f>sales24[[#This Row],[Total_Sales]]*$U$4</f>
        <v>0.75</v>
      </c>
      <c r="K942" s="9" t="str">
        <f>IF(sales24[[#This Row],[Age]]&gt;30,"young","adult")</f>
        <v>young</v>
      </c>
      <c r="L942" s="9" t="str" cm="1">
        <f t="array" ref="L942">_xlfn.IFS(sales24[[#This Row],[Age]]&lt;30,"young",sales24[[#This Row],[Age]]&gt;=50,"senior",sales24[[#This Row],[Age]]&gt;=30,"adult")</f>
        <v>senior</v>
      </c>
      <c r="M942" s="12" cm="1">
        <f t="array" ref="M942">_xlfn.IFS(sales24[[#This Row],[Product Category]]="Beauty",1,sales24[[#This Row],[Product Category]]="Clothing",2,sales24[[#This Row],[Product Category]]="Electronics",3)</f>
        <v>2</v>
      </c>
    </row>
    <row r="943" spans="1:13" x14ac:dyDescent="0.35">
      <c r="A943">
        <v>942</v>
      </c>
      <c r="B943" s="10">
        <v>45003</v>
      </c>
      <c r="C943" s="8" t="s">
        <v>954</v>
      </c>
      <c r="D943" s="11" t="s">
        <v>9</v>
      </c>
      <c r="E943" s="12">
        <v>51</v>
      </c>
      <c r="F943" s="11" t="s">
        <v>13</v>
      </c>
      <c r="G943" s="12">
        <v>3</v>
      </c>
      <c r="H943" s="9">
        <v>500</v>
      </c>
      <c r="I943" s="9">
        <f>sales24[[#This Row],[Quantity]]*sales24[[#This Row],[Price per Unit]]</f>
        <v>1500</v>
      </c>
      <c r="J943" s="9">
        <f>sales24[[#This Row],[Total_Sales]]*$U$4</f>
        <v>22.5</v>
      </c>
      <c r="K943" s="9" t="str">
        <f>IF(sales24[[#This Row],[Age]]&gt;30,"young","adult")</f>
        <v>young</v>
      </c>
      <c r="L943" s="9" t="str" cm="1">
        <f t="array" ref="L943">_xlfn.IFS(sales24[[#This Row],[Age]]&lt;30,"young",sales24[[#This Row],[Age]]&gt;=50,"senior",sales24[[#This Row],[Age]]&gt;=30,"adult")</f>
        <v>senior</v>
      </c>
      <c r="M943" s="12" cm="1">
        <f t="array" ref="M943">_xlfn.IFS(sales24[[#This Row],[Product Category]]="Beauty",1,sales24[[#This Row],[Product Category]]="Clothing",2,sales24[[#This Row],[Product Category]]="Electronics",3)</f>
        <v>2</v>
      </c>
    </row>
    <row r="944" spans="1:13" x14ac:dyDescent="0.35">
      <c r="A944">
        <v>943</v>
      </c>
      <c r="B944" s="10">
        <v>45215</v>
      </c>
      <c r="C944" s="8" t="s">
        <v>955</v>
      </c>
      <c r="D944" s="11" t="s">
        <v>12</v>
      </c>
      <c r="E944" s="12">
        <v>57</v>
      </c>
      <c r="F944" s="11" t="s">
        <v>13</v>
      </c>
      <c r="G944" s="12">
        <v>4</v>
      </c>
      <c r="H944" s="9">
        <v>300</v>
      </c>
      <c r="I944" s="9">
        <f>sales24[[#This Row],[Quantity]]*sales24[[#This Row],[Price per Unit]]</f>
        <v>1200</v>
      </c>
      <c r="J944" s="9">
        <f>sales24[[#This Row],[Total_Sales]]*$U$4</f>
        <v>18</v>
      </c>
      <c r="K944" s="9" t="str">
        <f>IF(sales24[[#This Row],[Age]]&gt;30,"young","adult")</f>
        <v>young</v>
      </c>
      <c r="L944" s="9" t="str" cm="1">
        <f t="array" ref="L944">_xlfn.IFS(sales24[[#This Row],[Age]]&lt;30,"young",sales24[[#This Row],[Age]]&gt;=50,"senior",sales24[[#This Row],[Age]]&gt;=30,"adult")</f>
        <v>senior</v>
      </c>
      <c r="M944" s="12" cm="1">
        <f t="array" ref="M944">_xlfn.IFS(sales24[[#This Row],[Product Category]]="Beauty",1,sales24[[#This Row],[Product Category]]="Clothing",2,sales24[[#This Row],[Product Category]]="Electronics",3)</f>
        <v>2</v>
      </c>
    </row>
    <row r="945" spans="1:13" x14ac:dyDescent="0.35">
      <c r="A945">
        <v>944</v>
      </c>
      <c r="B945" s="10">
        <v>45082</v>
      </c>
      <c r="C945" s="8" t="s">
        <v>956</v>
      </c>
      <c r="D945" s="11" t="s">
        <v>9</v>
      </c>
      <c r="E945" s="12">
        <v>44</v>
      </c>
      <c r="F945" s="11" t="s">
        <v>13</v>
      </c>
      <c r="G945" s="12">
        <v>2</v>
      </c>
      <c r="H945" s="9">
        <v>25</v>
      </c>
      <c r="I945" s="9">
        <f>sales24[[#This Row],[Quantity]]*sales24[[#This Row],[Price per Unit]]</f>
        <v>50</v>
      </c>
      <c r="J945" s="9">
        <f>sales24[[#This Row],[Total_Sales]]*$U$4</f>
        <v>0.75</v>
      </c>
      <c r="K945" s="9" t="str">
        <f>IF(sales24[[#This Row],[Age]]&gt;30,"young","adult")</f>
        <v>young</v>
      </c>
      <c r="L945" s="9" t="str" cm="1">
        <f t="array" ref="L945">_xlfn.IFS(sales24[[#This Row],[Age]]&lt;30,"young",sales24[[#This Row],[Age]]&gt;=50,"senior",sales24[[#This Row],[Age]]&gt;=30,"adult")</f>
        <v>adult</v>
      </c>
      <c r="M945" s="12" cm="1">
        <f t="array" ref="M945">_xlfn.IFS(sales24[[#This Row],[Product Category]]="Beauty",1,sales24[[#This Row],[Product Category]]="Clothing",2,sales24[[#This Row],[Product Category]]="Electronics",3)</f>
        <v>2</v>
      </c>
    </row>
    <row r="946" spans="1:13" x14ac:dyDescent="0.35">
      <c r="A946">
        <v>945</v>
      </c>
      <c r="B946" s="10">
        <v>44970</v>
      </c>
      <c r="C946" s="8" t="s">
        <v>957</v>
      </c>
      <c r="D946" s="11" t="s">
        <v>9</v>
      </c>
      <c r="E946" s="12">
        <v>30</v>
      </c>
      <c r="F946" s="11" t="s">
        <v>10</v>
      </c>
      <c r="G946" s="12">
        <v>1</v>
      </c>
      <c r="H946" s="9">
        <v>25</v>
      </c>
      <c r="I946" s="9">
        <f>sales24[[#This Row],[Quantity]]*sales24[[#This Row],[Price per Unit]]</f>
        <v>25</v>
      </c>
      <c r="J946" s="9">
        <f>sales24[[#This Row],[Total_Sales]]*$U$4</f>
        <v>0.375</v>
      </c>
      <c r="K946" s="9" t="str">
        <f>IF(sales24[[#This Row],[Age]]&gt;30,"young","adult")</f>
        <v>adult</v>
      </c>
      <c r="L946" s="9" t="str" cm="1">
        <f t="array" ref="L946">_xlfn.IFS(sales24[[#This Row],[Age]]&lt;30,"young",sales24[[#This Row],[Age]]&gt;=50,"senior",sales24[[#This Row],[Age]]&gt;=30,"adult")</f>
        <v>adult</v>
      </c>
      <c r="M946" s="12" cm="1">
        <f t="array" ref="M946">_xlfn.IFS(sales24[[#This Row],[Product Category]]="Beauty",1,sales24[[#This Row],[Product Category]]="Clothing",2,sales24[[#This Row],[Product Category]]="Electronics",3)</f>
        <v>1</v>
      </c>
    </row>
    <row r="947" spans="1:13" x14ac:dyDescent="0.35">
      <c r="A947">
        <v>946</v>
      </c>
      <c r="B947" s="10">
        <v>45054</v>
      </c>
      <c r="C947" s="8" t="s">
        <v>958</v>
      </c>
      <c r="D947" s="11" t="s">
        <v>9</v>
      </c>
      <c r="E947" s="12">
        <v>62</v>
      </c>
      <c r="F947" s="11" t="s">
        <v>15</v>
      </c>
      <c r="G947" s="12">
        <v>4</v>
      </c>
      <c r="H947" s="9">
        <v>500</v>
      </c>
      <c r="I947" s="9">
        <f>sales24[[#This Row],[Quantity]]*sales24[[#This Row],[Price per Unit]]</f>
        <v>2000</v>
      </c>
      <c r="J947" s="9">
        <f>sales24[[#This Row],[Total_Sales]]*$U$4</f>
        <v>30</v>
      </c>
      <c r="K947" s="9" t="str">
        <f>IF(sales24[[#This Row],[Age]]&gt;30,"young","adult")</f>
        <v>young</v>
      </c>
      <c r="L947" s="9" t="str" cm="1">
        <f t="array" ref="L947">_xlfn.IFS(sales24[[#This Row],[Age]]&lt;30,"young",sales24[[#This Row],[Age]]&gt;=50,"senior",sales24[[#This Row],[Age]]&gt;=30,"adult")</f>
        <v>senior</v>
      </c>
      <c r="M947" s="12" cm="1">
        <f t="array" ref="M947">_xlfn.IFS(sales24[[#This Row],[Product Category]]="Beauty",1,sales24[[#This Row],[Product Category]]="Clothing",2,sales24[[#This Row],[Product Category]]="Electronics",3)</f>
        <v>3</v>
      </c>
    </row>
    <row r="948" spans="1:13" x14ac:dyDescent="0.35">
      <c r="A948">
        <v>947</v>
      </c>
      <c r="B948" s="10">
        <v>44987</v>
      </c>
      <c r="C948" s="8" t="s">
        <v>959</v>
      </c>
      <c r="D948" s="11" t="s">
        <v>9</v>
      </c>
      <c r="E948" s="12">
        <v>50</v>
      </c>
      <c r="F948" s="11" t="s">
        <v>10</v>
      </c>
      <c r="G948" s="12">
        <v>1</v>
      </c>
      <c r="H948" s="9">
        <v>300</v>
      </c>
      <c r="I948" s="9">
        <f>sales24[[#This Row],[Quantity]]*sales24[[#This Row],[Price per Unit]]</f>
        <v>300</v>
      </c>
      <c r="J948" s="9">
        <f>sales24[[#This Row],[Total_Sales]]*$U$4</f>
        <v>4.5</v>
      </c>
      <c r="K948" s="9" t="str">
        <f>IF(sales24[[#This Row],[Age]]&gt;30,"young","adult")</f>
        <v>young</v>
      </c>
      <c r="L948" s="9" t="str" cm="1">
        <f t="array" ref="L948">_xlfn.IFS(sales24[[#This Row],[Age]]&lt;30,"young",sales24[[#This Row],[Age]]&gt;=50,"senior",sales24[[#This Row],[Age]]&gt;=30,"adult")</f>
        <v>senior</v>
      </c>
      <c r="M948" s="12" cm="1">
        <f t="array" ref="M948">_xlfn.IFS(sales24[[#This Row],[Product Category]]="Beauty",1,sales24[[#This Row],[Product Category]]="Clothing",2,sales24[[#This Row],[Product Category]]="Electronics",3)</f>
        <v>1</v>
      </c>
    </row>
    <row r="949" spans="1:13" x14ac:dyDescent="0.35">
      <c r="A949">
        <v>948</v>
      </c>
      <c r="B949" s="10">
        <v>45212</v>
      </c>
      <c r="C949" s="8" t="s">
        <v>960</v>
      </c>
      <c r="D949" s="11" t="s">
        <v>12</v>
      </c>
      <c r="E949" s="12">
        <v>23</v>
      </c>
      <c r="F949" s="11" t="s">
        <v>15</v>
      </c>
      <c r="G949" s="12">
        <v>3</v>
      </c>
      <c r="H949" s="9">
        <v>25</v>
      </c>
      <c r="I949" s="9">
        <f>sales24[[#This Row],[Quantity]]*sales24[[#This Row],[Price per Unit]]</f>
        <v>75</v>
      </c>
      <c r="J949" s="9">
        <f>sales24[[#This Row],[Total_Sales]]*$U$4</f>
        <v>1.125</v>
      </c>
      <c r="K949" s="9" t="str">
        <f>IF(sales24[[#This Row],[Age]]&gt;30,"young","adult")</f>
        <v>adult</v>
      </c>
      <c r="L949" s="9" t="str" cm="1">
        <f t="array" ref="L949">_xlfn.IFS(sales24[[#This Row],[Age]]&lt;30,"young",sales24[[#This Row],[Age]]&gt;=50,"senior",sales24[[#This Row],[Age]]&gt;=30,"adult")</f>
        <v>young</v>
      </c>
      <c r="M949" s="12" cm="1">
        <f t="array" ref="M949">_xlfn.IFS(sales24[[#This Row],[Product Category]]="Beauty",1,sales24[[#This Row],[Product Category]]="Clothing",2,sales24[[#This Row],[Product Category]]="Electronics",3)</f>
        <v>3</v>
      </c>
    </row>
    <row r="950" spans="1:13" x14ac:dyDescent="0.35">
      <c r="A950">
        <v>949</v>
      </c>
      <c r="B950" s="10">
        <v>45140</v>
      </c>
      <c r="C950" s="8" t="s">
        <v>961</v>
      </c>
      <c r="D950" s="11" t="s">
        <v>12</v>
      </c>
      <c r="E950" s="12">
        <v>41</v>
      </c>
      <c r="F950" s="11" t="s">
        <v>15</v>
      </c>
      <c r="G950" s="12">
        <v>2</v>
      </c>
      <c r="H950" s="9">
        <v>25</v>
      </c>
      <c r="I950" s="9">
        <f>sales24[[#This Row],[Quantity]]*sales24[[#This Row],[Price per Unit]]</f>
        <v>50</v>
      </c>
      <c r="J950" s="9">
        <f>sales24[[#This Row],[Total_Sales]]*$U$4</f>
        <v>0.75</v>
      </c>
      <c r="K950" s="9" t="str">
        <f>IF(sales24[[#This Row],[Age]]&gt;30,"young","adult")</f>
        <v>young</v>
      </c>
      <c r="L950" s="9" t="str" cm="1">
        <f t="array" ref="L950">_xlfn.IFS(sales24[[#This Row],[Age]]&lt;30,"young",sales24[[#This Row],[Age]]&gt;=50,"senior",sales24[[#This Row],[Age]]&gt;=30,"adult")</f>
        <v>adult</v>
      </c>
      <c r="M950" s="12" cm="1">
        <f t="array" ref="M950">_xlfn.IFS(sales24[[#This Row],[Product Category]]="Beauty",1,sales24[[#This Row],[Product Category]]="Clothing",2,sales24[[#This Row],[Product Category]]="Electronics",3)</f>
        <v>3</v>
      </c>
    </row>
    <row r="951" spans="1:13" x14ac:dyDescent="0.35">
      <c r="A951">
        <v>950</v>
      </c>
      <c r="B951" s="10">
        <v>45237</v>
      </c>
      <c r="C951" s="8" t="s">
        <v>962</v>
      </c>
      <c r="D951" s="11" t="s">
        <v>9</v>
      </c>
      <c r="E951" s="12">
        <v>36</v>
      </c>
      <c r="F951" s="11" t="s">
        <v>13</v>
      </c>
      <c r="G951" s="12">
        <v>3</v>
      </c>
      <c r="H951" s="9">
        <v>300</v>
      </c>
      <c r="I951" s="9">
        <f>sales24[[#This Row],[Quantity]]*sales24[[#This Row],[Price per Unit]]</f>
        <v>900</v>
      </c>
      <c r="J951" s="9">
        <f>sales24[[#This Row],[Total_Sales]]*$U$4</f>
        <v>13.5</v>
      </c>
      <c r="K951" s="9" t="str">
        <f>IF(sales24[[#This Row],[Age]]&gt;30,"young","adult")</f>
        <v>young</v>
      </c>
      <c r="L951" s="9" t="str" cm="1">
        <f t="array" ref="L951">_xlfn.IFS(sales24[[#This Row],[Age]]&lt;30,"young",sales24[[#This Row],[Age]]&gt;=50,"senior",sales24[[#This Row],[Age]]&gt;=30,"adult")</f>
        <v>adult</v>
      </c>
      <c r="M951" s="12" cm="1">
        <f t="array" ref="M951">_xlfn.IFS(sales24[[#This Row],[Product Category]]="Beauty",1,sales24[[#This Row],[Product Category]]="Clothing",2,sales24[[#This Row],[Product Category]]="Electronics",3)</f>
        <v>2</v>
      </c>
    </row>
    <row r="952" spans="1:13" x14ac:dyDescent="0.35">
      <c r="A952">
        <v>951</v>
      </c>
      <c r="B952" s="10">
        <v>45232</v>
      </c>
      <c r="C952" s="8" t="s">
        <v>963</v>
      </c>
      <c r="D952" s="11" t="s">
        <v>9</v>
      </c>
      <c r="E952" s="12">
        <v>33</v>
      </c>
      <c r="F952" s="11" t="s">
        <v>10</v>
      </c>
      <c r="G952" s="12">
        <v>2</v>
      </c>
      <c r="H952" s="9">
        <v>50</v>
      </c>
      <c r="I952" s="9">
        <f>sales24[[#This Row],[Quantity]]*sales24[[#This Row],[Price per Unit]]</f>
        <v>100</v>
      </c>
      <c r="J952" s="9">
        <f>sales24[[#This Row],[Total_Sales]]*$U$4</f>
        <v>1.5</v>
      </c>
      <c r="K952" s="9" t="str">
        <f>IF(sales24[[#This Row],[Age]]&gt;30,"young","adult")</f>
        <v>young</v>
      </c>
      <c r="L952" s="9" t="str" cm="1">
        <f t="array" ref="L952">_xlfn.IFS(sales24[[#This Row],[Age]]&lt;30,"young",sales24[[#This Row],[Age]]&gt;=50,"senior",sales24[[#This Row],[Age]]&gt;=30,"adult")</f>
        <v>adult</v>
      </c>
      <c r="M952" s="12" cm="1">
        <f t="array" ref="M952">_xlfn.IFS(sales24[[#This Row],[Product Category]]="Beauty",1,sales24[[#This Row],[Product Category]]="Clothing",2,sales24[[#This Row],[Product Category]]="Electronics",3)</f>
        <v>1</v>
      </c>
    </row>
    <row r="953" spans="1:13" x14ac:dyDescent="0.35">
      <c r="A953">
        <v>952</v>
      </c>
      <c r="B953" s="10">
        <v>45243</v>
      </c>
      <c r="C953" s="8" t="s">
        <v>964</v>
      </c>
      <c r="D953" s="11" t="s">
        <v>12</v>
      </c>
      <c r="E953" s="12">
        <v>57</v>
      </c>
      <c r="F953" s="11" t="s">
        <v>13</v>
      </c>
      <c r="G953" s="12">
        <v>1</v>
      </c>
      <c r="H953" s="9">
        <v>25</v>
      </c>
      <c r="I953" s="9">
        <f>sales24[[#This Row],[Quantity]]*sales24[[#This Row],[Price per Unit]]</f>
        <v>25</v>
      </c>
      <c r="J953" s="9">
        <f>sales24[[#This Row],[Total_Sales]]*$U$4</f>
        <v>0.375</v>
      </c>
      <c r="K953" s="9" t="str">
        <f>IF(sales24[[#This Row],[Age]]&gt;30,"young","adult")</f>
        <v>young</v>
      </c>
      <c r="L953" s="9" t="str" cm="1">
        <f t="array" ref="L953">_xlfn.IFS(sales24[[#This Row],[Age]]&lt;30,"young",sales24[[#This Row],[Age]]&gt;=50,"senior",sales24[[#This Row],[Age]]&gt;=30,"adult")</f>
        <v>senior</v>
      </c>
      <c r="M953" s="12" cm="1">
        <f t="array" ref="M953">_xlfn.IFS(sales24[[#This Row],[Product Category]]="Beauty",1,sales24[[#This Row],[Product Category]]="Clothing",2,sales24[[#This Row],[Product Category]]="Electronics",3)</f>
        <v>2</v>
      </c>
    </row>
    <row r="954" spans="1:13" x14ac:dyDescent="0.35">
      <c r="A954">
        <v>953</v>
      </c>
      <c r="B954" s="10">
        <v>45042</v>
      </c>
      <c r="C954" s="8" t="s">
        <v>965</v>
      </c>
      <c r="D954" s="11" t="s">
        <v>9</v>
      </c>
      <c r="E954" s="12">
        <v>45</v>
      </c>
      <c r="F954" s="11" t="s">
        <v>10</v>
      </c>
      <c r="G954" s="12">
        <v>3</v>
      </c>
      <c r="H954" s="9">
        <v>30</v>
      </c>
      <c r="I954" s="9">
        <f>sales24[[#This Row],[Quantity]]*sales24[[#This Row],[Price per Unit]]</f>
        <v>90</v>
      </c>
      <c r="J954" s="9">
        <f>sales24[[#This Row],[Total_Sales]]*$U$4</f>
        <v>1.3499999999999999</v>
      </c>
      <c r="K954" s="9" t="str">
        <f>IF(sales24[[#This Row],[Age]]&gt;30,"young","adult")</f>
        <v>young</v>
      </c>
      <c r="L954" s="9" t="str" cm="1">
        <f t="array" ref="L954">_xlfn.IFS(sales24[[#This Row],[Age]]&lt;30,"young",sales24[[#This Row],[Age]]&gt;=50,"senior",sales24[[#This Row],[Age]]&gt;=30,"adult")</f>
        <v>adult</v>
      </c>
      <c r="M954" s="12" cm="1">
        <f t="array" ref="M954">_xlfn.IFS(sales24[[#This Row],[Product Category]]="Beauty",1,sales24[[#This Row],[Product Category]]="Clothing",2,sales24[[#This Row],[Product Category]]="Electronics",3)</f>
        <v>1</v>
      </c>
    </row>
    <row r="955" spans="1:13" x14ac:dyDescent="0.35">
      <c r="A955">
        <v>954</v>
      </c>
      <c r="B955" s="10">
        <v>45194</v>
      </c>
      <c r="C955" s="8" t="s">
        <v>966</v>
      </c>
      <c r="D955" s="11" t="s">
        <v>12</v>
      </c>
      <c r="E955" s="12">
        <v>50</v>
      </c>
      <c r="F955" s="11" t="s">
        <v>15</v>
      </c>
      <c r="G955" s="12">
        <v>3</v>
      </c>
      <c r="H955" s="9">
        <v>300</v>
      </c>
      <c r="I955" s="9">
        <f>sales24[[#This Row],[Quantity]]*sales24[[#This Row],[Price per Unit]]</f>
        <v>900</v>
      </c>
      <c r="J955" s="9">
        <f>sales24[[#This Row],[Total_Sales]]*$U$4</f>
        <v>13.5</v>
      </c>
      <c r="K955" s="9" t="str">
        <f>IF(sales24[[#This Row],[Age]]&gt;30,"young","adult")</f>
        <v>young</v>
      </c>
      <c r="L955" s="9" t="str" cm="1">
        <f t="array" ref="L955">_xlfn.IFS(sales24[[#This Row],[Age]]&lt;30,"young",sales24[[#This Row],[Age]]&gt;=50,"senior",sales24[[#This Row],[Age]]&gt;=30,"adult")</f>
        <v>senior</v>
      </c>
      <c r="M955" s="12" cm="1">
        <f t="array" ref="M955">_xlfn.IFS(sales24[[#This Row],[Product Category]]="Beauty",1,sales24[[#This Row],[Product Category]]="Clothing",2,sales24[[#This Row],[Product Category]]="Electronics",3)</f>
        <v>3</v>
      </c>
    </row>
    <row r="956" spans="1:13" x14ac:dyDescent="0.35">
      <c r="A956">
        <v>955</v>
      </c>
      <c r="B956" s="10">
        <v>45121</v>
      </c>
      <c r="C956" s="8" t="s">
        <v>967</v>
      </c>
      <c r="D956" s="11" t="s">
        <v>9</v>
      </c>
      <c r="E956" s="12">
        <v>58</v>
      </c>
      <c r="F956" s="11" t="s">
        <v>13</v>
      </c>
      <c r="G956" s="12">
        <v>1</v>
      </c>
      <c r="H956" s="9">
        <v>25</v>
      </c>
      <c r="I956" s="9">
        <f>sales24[[#This Row],[Quantity]]*sales24[[#This Row],[Price per Unit]]</f>
        <v>25</v>
      </c>
      <c r="J956" s="9">
        <f>sales24[[#This Row],[Total_Sales]]*$U$4</f>
        <v>0.375</v>
      </c>
      <c r="K956" s="9" t="str">
        <f>IF(sales24[[#This Row],[Age]]&gt;30,"young","adult")</f>
        <v>young</v>
      </c>
      <c r="L956" s="9" t="str" cm="1">
        <f t="array" ref="L956">_xlfn.IFS(sales24[[#This Row],[Age]]&lt;30,"young",sales24[[#This Row],[Age]]&gt;=50,"senior",sales24[[#This Row],[Age]]&gt;=30,"adult")</f>
        <v>senior</v>
      </c>
      <c r="M956" s="12" cm="1">
        <f t="array" ref="M956">_xlfn.IFS(sales24[[#This Row],[Product Category]]="Beauty",1,sales24[[#This Row],[Product Category]]="Clothing",2,sales24[[#This Row],[Product Category]]="Electronics",3)</f>
        <v>2</v>
      </c>
    </row>
    <row r="957" spans="1:13" x14ac:dyDescent="0.35">
      <c r="A957">
        <v>956</v>
      </c>
      <c r="B957" s="10">
        <v>45157</v>
      </c>
      <c r="C957" s="8" t="s">
        <v>968</v>
      </c>
      <c r="D957" s="11" t="s">
        <v>9</v>
      </c>
      <c r="E957" s="12">
        <v>30</v>
      </c>
      <c r="F957" s="11" t="s">
        <v>13</v>
      </c>
      <c r="G957" s="12">
        <v>3</v>
      </c>
      <c r="H957" s="9">
        <v>500</v>
      </c>
      <c r="I957" s="9">
        <f>sales24[[#This Row],[Quantity]]*sales24[[#This Row],[Price per Unit]]</f>
        <v>1500</v>
      </c>
      <c r="J957" s="9">
        <f>sales24[[#This Row],[Total_Sales]]*$U$4</f>
        <v>22.5</v>
      </c>
      <c r="K957" s="9" t="str">
        <f>IF(sales24[[#This Row],[Age]]&gt;30,"young","adult")</f>
        <v>adult</v>
      </c>
      <c r="L957" s="9" t="str" cm="1">
        <f t="array" ref="L957">_xlfn.IFS(sales24[[#This Row],[Age]]&lt;30,"young",sales24[[#This Row],[Age]]&gt;=50,"senior",sales24[[#This Row],[Age]]&gt;=30,"adult")</f>
        <v>adult</v>
      </c>
      <c r="M957" s="12" cm="1">
        <f t="array" ref="M957">_xlfn.IFS(sales24[[#This Row],[Product Category]]="Beauty",1,sales24[[#This Row],[Product Category]]="Clothing",2,sales24[[#This Row],[Product Category]]="Electronics",3)</f>
        <v>2</v>
      </c>
    </row>
    <row r="958" spans="1:13" x14ac:dyDescent="0.35">
      <c r="A958">
        <v>957</v>
      </c>
      <c r="B958" s="10">
        <v>45153</v>
      </c>
      <c r="C958" s="8" t="s">
        <v>969</v>
      </c>
      <c r="D958" s="11" t="s">
        <v>12</v>
      </c>
      <c r="E958" s="12">
        <v>60</v>
      </c>
      <c r="F958" s="11" t="s">
        <v>15</v>
      </c>
      <c r="G958" s="12">
        <v>4</v>
      </c>
      <c r="H958" s="9">
        <v>30</v>
      </c>
      <c r="I958" s="9">
        <f>sales24[[#This Row],[Quantity]]*sales24[[#This Row],[Price per Unit]]</f>
        <v>120</v>
      </c>
      <c r="J958" s="9">
        <f>sales24[[#This Row],[Total_Sales]]*$U$4</f>
        <v>1.7999999999999998</v>
      </c>
      <c r="K958" s="9" t="str">
        <f>IF(sales24[[#This Row],[Age]]&gt;30,"young","adult")</f>
        <v>young</v>
      </c>
      <c r="L958" s="9" t="str" cm="1">
        <f t="array" ref="L958">_xlfn.IFS(sales24[[#This Row],[Age]]&lt;30,"young",sales24[[#This Row],[Age]]&gt;=50,"senior",sales24[[#This Row],[Age]]&gt;=30,"adult")</f>
        <v>senior</v>
      </c>
      <c r="M958" s="12" cm="1">
        <f t="array" ref="M958">_xlfn.IFS(sales24[[#This Row],[Product Category]]="Beauty",1,sales24[[#This Row],[Product Category]]="Clothing",2,sales24[[#This Row],[Product Category]]="Electronics",3)</f>
        <v>3</v>
      </c>
    </row>
    <row r="959" spans="1:13" x14ac:dyDescent="0.35">
      <c r="A959">
        <v>958</v>
      </c>
      <c r="B959" s="10">
        <v>45079</v>
      </c>
      <c r="C959" s="8" t="s">
        <v>970</v>
      </c>
      <c r="D959" s="11" t="s">
        <v>9</v>
      </c>
      <c r="E959" s="12">
        <v>62</v>
      </c>
      <c r="F959" s="11" t="s">
        <v>15</v>
      </c>
      <c r="G959" s="12">
        <v>2</v>
      </c>
      <c r="H959" s="9">
        <v>25</v>
      </c>
      <c r="I959" s="9">
        <f>sales24[[#This Row],[Quantity]]*sales24[[#This Row],[Price per Unit]]</f>
        <v>50</v>
      </c>
      <c r="J959" s="9">
        <f>sales24[[#This Row],[Total_Sales]]*$U$4</f>
        <v>0.75</v>
      </c>
      <c r="K959" s="9" t="str">
        <f>IF(sales24[[#This Row],[Age]]&gt;30,"young","adult")</f>
        <v>young</v>
      </c>
      <c r="L959" s="9" t="str" cm="1">
        <f t="array" ref="L959">_xlfn.IFS(sales24[[#This Row],[Age]]&lt;30,"young",sales24[[#This Row],[Age]]&gt;=50,"senior",sales24[[#This Row],[Age]]&gt;=30,"adult")</f>
        <v>senior</v>
      </c>
      <c r="M959" s="12" cm="1">
        <f t="array" ref="M959">_xlfn.IFS(sales24[[#This Row],[Product Category]]="Beauty",1,sales24[[#This Row],[Product Category]]="Clothing",2,sales24[[#This Row],[Product Category]]="Electronics",3)</f>
        <v>3</v>
      </c>
    </row>
    <row r="960" spans="1:13" x14ac:dyDescent="0.35">
      <c r="A960">
        <v>959</v>
      </c>
      <c r="B960" s="10">
        <v>45228</v>
      </c>
      <c r="C960" s="8" t="s">
        <v>971</v>
      </c>
      <c r="D960" s="11" t="s">
        <v>12</v>
      </c>
      <c r="E960" s="12">
        <v>42</v>
      </c>
      <c r="F960" s="11" t="s">
        <v>15</v>
      </c>
      <c r="G960" s="12">
        <v>2</v>
      </c>
      <c r="H960" s="9">
        <v>30</v>
      </c>
      <c r="I960" s="9">
        <f>sales24[[#This Row],[Quantity]]*sales24[[#This Row],[Price per Unit]]</f>
        <v>60</v>
      </c>
      <c r="J960" s="9">
        <f>sales24[[#This Row],[Total_Sales]]*$U$4</f>
        <v>0.89999999999999991</v>
      </c>
      <c r="K960" s="9" t="str">
        <f>IF(sales24[[#This Row],[Age]]&gt;30,"young","adult")</f>
        <v>young</v>
      </c>
      <c r="L960" s="9" t="str" cm="1">
        <f t="array" ref="L960">_xlfn.IFS(sales24[[#This Row],[Age]]&lt;30,"young",sales24[[#This Row],[Age]]&gt;=50,"senior",sales24[[#This Row],[Age]]&gt;=30,"adult")</f>
        <v>adult</v>
      </c>
      <c r="M960" s="12" cm="1">
        <f t="array" ref="M960">_xlfn.IFS(sales24[[#This Row],[Product Category]]="Beauty",1,sales24[[#This Row],[Product Category]]="Clothing",2,sales24[[#This Row],[Product Category]]="Electronics",3)</f>
        <v>3</v>
      </c>
    </row>
    <row r="961" spans="1:13" x14ac:dyDescent="0.35">
      <c r="A961">
        <v>960</v>
      </c>
      <c r="B961" s="10">
        <v>45146</v>
      </c>
      <c r="C961" s="8" t="s">
        <v>972</v>
      </c>
      <c r="D961" s="11" t="s">
        <v>9</v>
      </c>
      <c r="E961" s="12">
        <v>59</v>
      </c>
      <c r="F961" s="11" t="s">
        <v>13</v>
      </c>
      <c r="G961" s="12">
        <v>2</v>
      </c>
      <c r="H961" s="9">
        <v>30</v>
      </c>
      <c r="I961" s="9">
        <f>sales24[[#This Row],[Quantity]]*sales24[[#This Row],[Price per Unit]]</f>
        <v>60</v>
      </c>
      <c r="J961" s="9">
        <f>sales24[[#This Row],[Total_Sales]]*$U$4</f>
        <v>0.89999999999999991</v>
      </c>
      <c r="K961" s="9" t="str">
        <f>IF(sales24[[#This Row],[Age]]&gt;30,"young","adult")</f>
        <v>young</v>
      </c>
      <c r="L961" s="9" t="str" cm="1">
        <f t="array" ref="L961">_xlfn.IFS(sales24[[#This Row],[Age]]&lt;30,"young",sales24[[#This Row],[Age]]&gt;=50,"senior",sales24[[#This Row],[Age]]&gt;=30,"adult")</f>
        <v>senior</v>
      </c>
      <c r="M961" s="12" cm="1">
        <f t="array" ref="M961">_xlfn.IFS(sales24[[#This Row],[Product Category]]="Beauty",1,sales24[[#This Row],[Product Category]]="Clothing",2,sales24[[#This Row],[Product Category]]="Electronics",3)</f>
        <v>2</v>
      </c>
    </row>
    <row r="962" spans="1:13" x14ac:dyDescent="0.35">
      <c r="A962">
        <v>961</v>
      </c>
      <c r="B962" s="10">
        <v>45083</v>
      </c>
      <c r="C962" s="8" t="s">
        <v>973</v>
      </c>
      <c r="D962" s="11" t="s">
        <v>9</v>
      </c>
      <c r="E962" s="12">
        <v>53</v>
      </c>
      <c r="F962" s="11" t="s">
        <v>10</v>
      </c>
      <c r="G962" s="12">
        <v>4</v>
      </c>
      <c r="H962" s="9">
        <v>50</v>
      </c>
      <c r="I962" s="9">
        <f>sales24[[#This Row],[Quantity]]*sales24[[#This Row],[Price per Unit]]</f>
        <v>200</v>
      </c>
      <c r="J962" s="9">
        <f>sales24[[#This Row],[Total_Sales]]*$U$4</f>
        <v>3</v>
      </c>
      <c r="K962" s="9" t="str">
        <f>IF(sales24[[#This Row],[Age]]&gt;30,"young","adult")</f>
        <v>young</v>
      </c>
      <c r="L962" s="9" t="str" cm="1">
        <f t="array" ref="L962">_xlfn.IFS(sales24[[#This Row],[Age]]&lt;30,"young",sales24[[#This Row],[Age]]&gt;=50,"senior",sales24[[#This Row],[Age]]&gt;=30,"adult")</f>
        <v>senior</v>
      </c>
      <c r="M962" s="12" cm="1">
        <f t="array" ref="M962">_xlfn.IFS(sales24[[#This Row],[Product Category]]="Beauty",1,sales24[[#This Row],[Product Category]]="Clothing",2,sales24[[#This Row],[Product Category]]="Electronics",3)</f>
        <v>1</v>
      </c>
    </row>
    <row r="963" spans="1:13" x14ac:dyDescent="0.35">
      <c r="A963">
        <v>962</v>
      </c>
      <c r="B963" s="10">
        <v>45218</v>
      </c>
      <c r="C963" s="8" t="s">
        <v>974</v>
      </c>
      <c r="D963" s="11" t="s">
        <v>9</v>
      </c>
      <c r="E963" s="12">
        <v>44</v>
      </c>
      <c r="F963" s="11" t="s">
        <v>13</v>
      </c>
      <c r="G963" s="12">
        <v>2</v>
      </c>
      <c r="H963" s="9">
        <v>30</v>
      </c>
      <c r="I963" s="9">
        <f>sales24[[#This Row],[Quantity]]*sales24[[#This Row],[Price per Unit]]</f>
        <v>60</v>
      </c>
      <c r="J963" s="9">
        <f>sales24[[#This Row],[Total_Sales]]*$U$4</f>
        <v>0.89999999999999991</v>
      </c>
      <c r="K963" s="9" t="str">
        <f>IF(sales24[[#This Row],[Age]]&gt;30,"young","adult")</f>
        <v>young</v>
      </c>
      <c r="L963" s="9" t="str" cm="1">
        <f t="array" ref="L963">_xlfn.IFS(sales24[[#This Row],[Age]]&lt;30,"young",sales24[[#This Row],[Age]]&gt;=50,"senior",sales24[[#This Row],[Age]]&gt;=30,"adult")</f>
        <v>adult</v>
      </c>
      <c r="M963" s="12" cm="1">
        <f t="array" ref="M963">_xlfn.IFS(sales24[[#This Row],[Product Category]]="Beauty",1,sales24[[#This Row],[Product Category]]="Clothing",2,sales24[[#This Row],[Product Category]]="Electronics",3)</f>
        <v>2</v>
      </c>
    </row>
    <row r="964" spans="1:13" x14ac:dyDescent="0.35">
      <c r="A964">
        <v>963</v>
      </c>
      <c r="B964" s="10">
        <v>45244</v>
      </c>
      <c r="C964" s="8" t="s">
        <v>975</v>
      </c>
      <c r="D964" s="11" t="s">
        <v>12</v>
      </c>
      <c r="E964" s="12">
        <v>55</v>
      </c>
      <c r="F964" s="11" t="s">
        <v>10</v>
      </c>
      <c r="G964" s="12">
        <v>1</v>
      </c>
      <c r="H964" s="9">
        <v>50</v>
      </c>
      <c r="I964" s="9">
        <f>sales24[[#This Row],[Quantity]]*sales24[[#This Row],[Price per Unit]]</f>
        <v>50</v>
      </c>
      <c r="J964" s="9">
        <f>sales24[[#This Row],[Total_Sales]]*$U$4</f>
        <v>0.75</v>
      </c>
      <c r="K964" s="9" t="str">
        <f>IF(sales24[[#This Row],[Age]]&gt;30,"young","adult")</f>
        <v>young</v>
      </c>
      <c r="L964" s="9" t="str" cm="1">
        <f t="array" ref="L964">_xlfn.IFS(sales24[[#This Row],[Age]]&lt;30,"young",sales24[[#This Row],[Age]]&gt;=50,"senior",sales24[[#This Row],[Age]]&gt;=30,"adult")</f>
        <v>senior</v>
      </c>
      <c r="M964" s="12" cm="1">
        <f t="array" ref="M964">_xlfn.IFS(sales24[[#This Row],[Product Category]]="Beauty",1,sales24[[#This Row],[Product Category]]="Clothing",2,sales24[[#This Row],[Product Category]]="Electronics",3)</f>
        <v>1</v>
      </c>
    </row>
    <row r="965" spans="1:13" x14ac:dyDescent="0.35">
      <c r="A965">
        <v>964</v>
      </c>
      <c r="B965" s="10">
        <v>44957</v>
      </c>
      <c r="C965" s="8" t="s">
        <v>976</v>
      </c>
      <c r="D965" s="11" t="s">
        <v>9</v>
      </c>
      <c r="E965" s="12">
        <v>24</v>
      </c>
      <c r="F965" s="11" t="s">
        <v>13</v>
      </c>
      <c r="G965" s="12">
        <v>3</v>
      </c>
      <c r="H965" s="9">
        <v>300</v>
      </c>
      <c r="I965" s="9">
        <f>sales24[[#This Row],[Quantity]]*sales24[[#This Row],[Price per Unit]]</f>
        <v>900</v>
      </c>
      <c r="J965" s="9">
        <f>sales24[[#This Row],[Total_Sales]]*$U$4</f>
        <v>13.5</v>
      </c>
      <c r="K965" s="9" t="str">
        <f>IF(sales24[[#This Row],[Age]]&gt;30,"young","adult")</f>
        <v>adult</v>
      </c>
      <c r="L965" s="9" t="str" cm="1">
        <f t="array" ref="L965">_xlfn.IFS(sales24[[#This Row],[Age]]&lt;30,"young",sales24[[#This Row],[Age]]&gt;=50,"senior",sales24[[#This Row],[Age]]&gt;=30,"adult")</f>
        <v>young</v>
      </c>
      <c r="M965" s="12" cm="1">
        <f t="array" ref="M965">_xlfn.IFS(sales24[[#This Row],[Product Category]]="Beauty",1,sales24[[#This Row],[Product Category]]="Clothing",2,sales24[[#This Row],[Product Category]]="Electronics",3)</f>
        <v>2</v>
      </c>
    </row>
    <row r="966" spans="1:13" x14ac:dyDescent="0.35">
      <c r="A966">
        <v>965</v>
      </c>
      <c r="B966" s="10">
        <v>45239</v>
      </c>
      <c r="C966" s="8" t="s">
        <v>977</v>
      </c>
      <c r="D966" s="11" t="s">
        <v>9</v>
      </c>
      <c r="E966" s="12">
        <v>22</v>
      </c>
      <c r="F966" s="11" t="s">
        <v>13</v>
      </c>
      <c r="G966" s="12">
        <v>4</v>
      </c>
      <c r="H966" s="9">
        <v>50</v>
      </c>
      <c r="I966" s="9">
        <f>sales24[[#This Row],[Quantity]]*sales24[[#This Row],[Price per Unit]]</f>
        <v>200</v>
      </c>
      <c r="J966" s="9">
        <f>sales24[[#This Row],[Total_Sales]]*$U$4</f>
        <v>3</v>
      </c>
      <c r="K966" s="9" t="str">
        <f>IF(sales24[[#This Row],[Age]]&gt;30,"young","adult")</f>
        <v>adult</v>
      </c>
      <c r="L966" s="9" t="str" cm="1">
        <f t="array" ref="L966">_xlfn.IFS(sales24[[#This Row],[Age]]&lt;30,"young",sales24[[#This Row],[Age]]&gt;=50,"senior",sales24[[#This Row],[Age]]&gt;=30,"adult")</f>
        <v>young</v>
      </c>
      <c r="M966" s="12" cm="1">
        <f t="array" ref="M966">_xlfn.IFS(sales24[[#This Row],[Product Category]]="Beauty",1,sales24[[#This Row],[Product Category]]="Clothing",2,sales24[[#This Row],[Product Category]]="Electronics",3)</f>
        <v>2</v>
      </c>
    </row>
    <row r="967" spans="1:13" x14ac:dyDescent="0.35">
      <c r="A967">
        <v>966</v>
      </c>
      <c r="B967" s="10">
        <v>44977</v>
      </c>
      <c r="C967" s="8" t="s">
        <v>978</v>
      </c>
      <c r="D967" s="11" t="s">
        <v>9</v>
      </c>
      <c r="E967" s="12">
        <v>60</v>
      </c>
      <c r="F967" s="11" t="s">
        <v>15</v>
      </c>
      <c r="G967" s="12">
        <v>2</v>
      </c>
      <c r="H967" s="9">
        <v>500</v>
      </c>
      <c r="I967" s="9">
        <f>sales24[[#This Row],[Quantity]]*sales24[[#This Row],[Price per Unit]]</f>
        <v>1000</v>
      </c>
      <c r="J967" s="9">
        <f>sales24[[#This Row],[Total_Sales]]*$U$4</f>
        <v>15</v>
      </c>
      <c r="K967" s="9" t="str">
        <f>IF(sales24[[#This Row],[Age]]&gt;30,"young","adult")</f>
        <v>young</v>
      </c>
      <c r="L967" s="9" t="str" cm="1">
        <f t="array" ref="L967">_xlfn.IFS(sales24[[#This Row],[Age]]&lt;30,"young",sales24[[#This Row],[Age]]&gt;=50,"senior",sales24[[#This Row],[Age]]&gt;=30,"adult")</f>
        <v>senior</v>
      </c>
      <c r="M967" s="12" cm="1">
        <f t="array" ref="M967">_xlfn.IFS(sales24[[#This Row],[Product Category]]="Beauty",1,sales24[[#This Row],[Product Category]]="Clothing",2,sales24[[#This Row],[Product Category]]="Electronics",3)</f>
        <v>3</v>
      </c>
    </row>
    <row r="968" spans="1:13" x14ac:dyDescent="0.35">
      <c r="A968">
        <v>967</v>
      </c>
      <c r="B968" s="10">
        <v>45033</v>
      </c>
      <c r="C968" s="8" t="s">
        <v>979</v>
      </c>
      <c r="D968" s="11" t="s">
        <v>9</v>
      </c>
      <c r="E968" s="12">
        <v>62</v>
      </c>
      <c r="F968" s="11" t="s">
        <v>10</v>
      </c>
      <c r="G968" s="12">
        <v>1</v>
      </c>
      <c r="H968" s="9">
        <v>25</v>
      </c>
      <c r="I968" s="9">
        <f>sales24[[#This Row],[Quantity]]*sales24[[#This Row],[Price per Unit]]</f>
        <v>25</v>
      </c>
      <c r="J968" s="9">
        <f>sales24[[#This Row],[Total_Sales]]*$U$4</f>
        <v>0.375</v>
      </c>
      <c r="K968" s="9" t="str">
        <f>IF(sales24[[#This Row],[Age]]&gt;30,"young","adult")</f>
        <v>young</v>
      </c>
      <c r="L968" s="9" t="str" cm="1">
        <f t="array" ref="L968">_xlfn.IFS(sales24[[#This Row],[Age]]&lt;30,"young",sales24[[#This Row],[Age]]&gt;=50,"senior",sales24[[#This Row],[Age]]&gt;=30,"adult")</f>
        <v>senior</v>
      </c>
      <c r="M968" s="12" cm="1">
        <f t="array" ref="M968">_xlfn.IFS(sales24[[#This Row],[Product Category]]="Beauty",1,sales24[[#This Row],[Product Category]]="Clothing",2,sales24[[#This Row],[Product Category]]="Electronics",3)</f>
        <v>1</v>
      </c>
    </row>
    <row r="969" spans="1:13" x14ac:dyDescent="0.35">
      <c r="A969">
        <v>968</v>
      </c>
      <c r="B969" s="10">
        <v>45247</v>
      </c>
      <c r="C969" s="8" t="s">
        <v>980</v>
      </c>
      <c r="D969" s="11" t="s">
        <v>12</v>
      </c>
      <c r="E969" s="12">
        <v>48</v>
      </c>
      <c r="F969" s="11" t="s">
        <v>13</v>
      </c>
      <c r="G969" s="12">
        <v>3</v>
      </c>
      <c r="H969" s="9">
        <v>300</v>
      </c>
      <c r="I969" s="9">
        <f>sales24[[#This Row],[Quantity]]*sales24[[#This Row],[Price per Unit]]</f>
        <v>900</v>
      </c>
      <c r="J969" s="9">
        <f>sales24[[#This Row],[Total_Sales]]*$U$4</f>
        <v>13.5</v>
      </c>
      <c r="K969" s="9" t="str">
        <f>IF(sales24[[#This Row],[Age]]&gt;30,"young","adult")</f>
        <v>young</v>
      </c>
      <c r="L969" s="9" t="str" cm="1">
        <f t="array" ref="L969">_xlfn.IFS(sales24[[#This Row],[Age]]&lt;30,"young",sales24[[#This Row],[Age]]&gt;=50,"senior",sales24[[#This Row],[Age]]&gt;=30,"adult")</f>
        <v>adult</v>
      </c>
      <c r="M969" s="12" cm="1">
        <f t="array" ref="M969">_xlfn.IFS(sales24[[#This Row],[Product Category]]="Beauty",1,sales24[[#This Row],[Product Category]]="Clothing",2,sales24[[#This Row],[Product Category]]="Electronics",3)</f>
        <v>2</v>
      </c>
    </row>
    <row r="970" spans="1:13" x14ac:dyDescent="0.35">
      <c r="A970">
        <v>969</v>
      </c>
      <c r="B970" s="10">
        <v>45035</v>
      </c>
      <c r="C970" s="8" t="s">
        <v>981</v>
      </c>
      <c r="D970" s="11" t="s">
        <v>12</v>
      </c>
      <c r="E970" s="12">
        <v>40</v>
      </c>
      <c r="F970" s="11" t="s">
        <v>13</v>
      </c>
      <c r="G970" s="12">
        <v>3</v>
      </c>
      <c r="H970" s="9">
        <v>300</v>
      </c>
      <c r="I970" s="9">
        <f>sales24[[#This Row],[Quantity]]*sales24[[#This Row],[Price per Unit]]</f>
        <v>900</v>
      </c>
      <c r="J970" s="9">
        <f>sales24[[#This Row],[Total_Sales]]*$U$4</f>
        <v>13.5</v>
      </c>
      <c r="K970" s="9" t="str">
        <f>IF(sales24[[#This Row],[Age]]&gt;30,"young","adult")</f>
        <v>young</v>
      </c>
      <c r="L970" s="9" t="str" cm="1">
        <f t="array" ref="L970">_xlfn.IFS(sales24[[#This Row],[Age]]&lt;30,"young",sales24[[#This Row],[Age]]&gt;=50,"senior",sales24[[#This Row],[Age]]&gt;=30,"adult")</f>
        <v>adult</v>
      </c>
      <c r="M970" s="12" cm="1">
        <f t="array" ref="M970">_xlfn.IFS(sales24[[#This Row],[Product Category]]="Beauty",1,sales24[[#This Row],[Product Category]]="Clothing",2,sales24[[#This Row],[Product Category]]="Electronics",3)</f>
        <v>2</v>
      </c>
    </row>
    <row r="971" spans="1:13" x14ac:dyDescent="0.35">
      <c r="A971">
        <v>970</v>
      </c>
      <c r="B971" s="10">
        <v>45062</v>
      </c>
      <c r="C971" s="8" t="s">
        <v>982</v>
      </c>
      <c r="D971" s="11" t="s">
        <v>9</v>
      </c>
      <c r="E971" s="12">
        <v>59</v>
      </c>
      <c r="F971" s="11" t="s">
        <v>15</v>
      </c>
      <c r="G971" s="12">
        <v>4</v>
      </c>
      <c r="H971" s="9">
        <v>500</v>
      </c>
      <c r="I971" s="9">
        <f>sales24[[#This Row],[Quantity]]*sales24[[#This Row],[Price per Unit]]</f>
        <v>2000</v>
      </c>
      <c r="J971" s="9">
        <f>sales24[[#This Row],[Total_Sales]]*$U$4</f>
        <v>30</v>
      </c>
      <c r="K971" s="9" t="str">
        <f>IF(sales24[[#This Row],[Age]]&gt;30,"young","adult")</f>
        <v>young</v>
      </c>
      <c r="L971" s="9" t="str" cm="1">
        <f t="array" ref="L971">_xlfn.IFS(sales24[[#This Row],[Age]]&lt;30,"young",sales24[[#This Row],[Age]]&gt;=50,"senior",sales24[[#This Row],[Age]]&gt;=30,"adult")</f>
        <v>senior</v>
      </c>
      <c r="M971" s="12" cm="1">
        <f t="array" ref="M971">_xlfn.IFS(sales24[[#This Row],[Product Category]]="Beauty",1,sales24[[#This Row],[Product Category]]="Clothing",2,sales24[[#This Row],[Product Category]]="Electronics",3)</f>
        <v>3</v>
      </c>
    </row>
    <row r="972" spans="1:13" x14ac:dyDescent="0.35">
      <c r="A972">
        <v>971</v>
      </c>
      <c r="B972" s="10">
        <v>45265</v>
      </c>
      <c r="C972" s="8" t="s">
        <v>983</v>
      </c>
      <c r="D972" s="11" t="s">
        <v>12</v>
      </c>
      <c r="E972" s="12">
        <v>27</v>
      </c>
      <c r="F972" s="11" t="s">
        <v>15</v>
      </c>
      <c r="G972" s="12">
        <v>4</v>
      </c>
      <c r="H972" s="9">
        <v>50</v>
      </c>
      <c r="I972" s="9">
        <f>sales24[[#This Row],[Quantity]]*sales24[[#This Row],[Price per Unit]]</f>
        <v>200</v>
      </c>
      <c r="J972" s="9">
        <f>sales24[[#This Row],[Total_Sales]]*$U$4</f>
        <v>3</v>
      </c>
      <c r="K972" s="9" t="str">
        <f>IF(sales24[[#This Row],[Age]]&gt;30,"young","adult")</f>
        <v>adult</v>
      </c>
      <c r="L972" s="9" t="str" cm="1">
        <f t="array" ref="L972">_xlfn.IFS(sales24[[#This Row],[Age]]&lt;30,"young",sales24[[#This Row],[Age]]&gt;=50,"senior",sales24[[#This Row],[Age]]&gt;=30,"adult")</f>
        <v>young</v>
      </c>
      <c r="M972" s="12" cm="1">
        <f t="array" ref="M972">_xlfn.IFS(sales24[[#This Row],[Product Category]]="Beauty",1,sales24[[#This Row],[Product Category]]="Clothing",2,sales24[[#This Row],[Product Category]]="Electronics",3)</f>
        <v>3</v>
      </c>
    </row>
    <row r="973" spans="1:13" x14ac:dyDescent="0.35">
      <c r="A973">
        <v>972</v>
      </c>
      <c r="B973" s="10">
        <v>44968</v>
      </c>
      <c r="C973" s="8" t="s">
        <v>984</v>
      </c>
      <c r="D973" s="11" t="s">
        <v>9</v>
      </c>
      <c r="E973" s="12">
        <v>49</v>
      </c>
      <c r="F973" s="11" t="s">
        <v>10</v>
      </c>
      <c r="G973" s="12">
        <v>4</v>
      </c>
      <c r="H973" s="9">
        <v>25</v>
      </c>
      <c r="I973" s="9">
        <f>sales24[[#This Row],[Quantity]]*sales24[[#This Row],[Price per Unit]]</f>
        <v>100</v>
      </c>
      <c r="J973" s="9">
        <f>sales24[[#This Row],[Total_Sales]]*$U$4</f>
        <v>1.5</v>
      </c>
      <c r="K973" s="9" t="str">
        <f>IF(sales24[[#This Row],[Age]]&gt;30,"young","adult")</f>
        <v>young</v>
      </c>
      <c r="L973" s="9" t="str" cm="1">
        <f t="array" ref="L973">_xlfn.IFS(sales24[[#This Row],[Age]]&lt;30,"young",sales24[[#This Row],[Age]]&gt;=50,"senior",sales24[[#This Row],[Age]]&gt;=30,"adult")</f>
        <v>adult</v>
      </c>
      <c r="M973" s="12" cm="1">
        <f t="array" ref="M973">_xlfn.IFS(sales24[[#This Row],[Product Category]]="Beauty",1,sales24[[#This Row],[Product Category]]="Clothing",2,sales24[[#This Row],[Product Category]]="Electronics",3)</f>
        <v>1</v>
      </c>
    </row>
    <row r="974" spans="1:13" x14ac:dyDescent="0.35">
      <c r="A974">
        <v>973</v>
      </c>
      <c r="B974" s="10">
        <v>45007</v>
      </c>
      <c r="C974" s="8" t="s">
        <v>985</v>
      </c>
      <c r="D974" s="11" t="s">
        <v>9</v>
      </c>
      <c r="E974" s="12">
        <v>60</v>
      </c>
      <c r="F974" s="11" t="s">
        <v>13</v>
      </c>
      <c r="G974" s="12">
        <v>1</v>
      </c>
      <c r="H974" s="9">
        <v>50</v>
      </c>
      <c r="I974" s="9">
        <f>sales24[[#This Row],[Quantity]]*sales24[[#This Row],[Price per Unit]]</f>
        <v>50</v>
      </c>
      <c r="J974" s="9">
        <f>sales24[[#This Row],[Total_Sales]]*$U$4</f>
        <v>0.75</v>
      </c>
      <c r="K974" s="9" t="str">
        <f>IF(sales24[[#This Row],[Age]]&gt;30,"young","adult")</f>
        <v>young</v>
      </c>
      <c r="L974" s="9" t="str" cm="1">
        <f t="array" ref="L974">_xlfn.IFS(sales24[[#This Row],[Age]]&lt;30,"young",sales24[[#This Row],[Age]]&gt;=50,"senior",sales24[[#This Row],[Age]]&gt;=30,"adult")</f>
        <v>senior</v>
      </c>
      <c r="M974" s="12" cm="1">
        <f t="array" ref="M974">_xlfn.IFS(sales24[[#This Row],[Product Category]]="Beauty",1,sales24[[#This Row],[Product Category]]="Clothing",2,sales24[[#This Row],[Product Category]]="Electronics",3)</f>
        <v>2</v>
      </c>
    </row>
    <row r="975" spans="1:13" x14ac:dyDescent="0.35">
      <c r="A975">
        <v>974</v>
      </c>
      <c r="B975" s="10">
        <v>45049</v>
      </c>
      <c r="C975" s="8" t="s">
        <v>986</v>
      </c>
      <c r="D975" s="11" t="s">
        <v>9</v>
      </c>
      <c r="E975" s="12">
        <v>47</v>
      </c>
      <c r="F975" s="11" t="s">
        <v>10</v>
      </c>
      <c r="G975" s="12">
        <v>1</v>
      </c>
      <c r="H975" s="9">
        <v>30</v>
      </c>
      <c r="I975" s="9">
        <f>sales24[[#This Row],[Quantity]]*sales24[[#This Row],[Price per Unit]]</f>
        <v>30</v>
      </c>
      <c r="J975" s="9">
        <f>sales24[[#This Row],[Total_Sales]]*$U$4</f>
        <v>0.44999999999999996</v>
      </c>
      <c r="K975" s="9" t="str">
        <f>IF(sales24[[#This Row],[Age]]&gt;30,"young","adult")</f>
        <v>young</v>
      </c>
      <c r="L975" s="9" t="str" cm="1">
        <f t="array" ref="L975">_xlfn.IFS(sales24[[#This Row],[Age]]&lt;30,"young",sales24[[#This Row],[Age]]&gt;=50,"senior",sales24[[#This Row],[Age]]&gt;=30,"adult")</f>
        <v>adult</v>
      </c>
      <c r="M975" s="12" cm="1">
        <f t="array" ref="M975">_xlfn.IFS(sales24[[#This Row],[Product Category]]="Beauty",1,sales24[[#This Row],[Product Category]]="Clothing",2,sales24[[#This Row],[Product Category]]="Electronics",3)</f>
        <v>1</v>
      </c>
    </row>
    <row r="976" spans="1:13" x14ac:dyDescent="0.35">
      <c r="A976">
        <v>975</v>
      </c>
      <c r="B976" s="10">
        <v>45015</v>
      </c>
      <c r="C976" s="8" t="s">
        <v>987</v>
      </c>
      <c r="D976" s="11" t="s">
        <v>12</v>
      </c>
      <c r="E976" s="12">
        <v>56</v>
      </c>
      <c r="F976" s="11" t="s">
        <v>13</v>
      </c>
      <c r="G976" s="12">
        <v>4</v>
      </c>
      <c r="H976" s="9">
        <v>50</v>
      </c>
      <c r="I976" s="9">
        <f>sales24[[#This Row],[Quantity]]*sales24[[#This Row],[Price per Unit]]</f>
        <v>200</v>
      </c>
      <c r="J976" s="9">
        <f>sales24[[#This Row],[Total_Sales]]*$U$4</f>
        <v>3</v>
      </c>
      <c r="K976" s="9" t="str">
        <f>IF(sales24[[#This Row],[Age]]&gt;30,"young","adult")</f>
        <v>young</v>
      </c>
      <c r="L976" s="9" t="str" cm="1">
        <f t="array" ref="L976">_xlfn.IFS(sales24[[#This Row],[Age]]&lt;30,"young",sales24[[#This Row],[Age]]&gt;=50,"senior",sales24[[#This Row],[Age]]&gt;=30,"adult")</f>
        <v>senior</v>
      </c>
      <c r="M976" s="12" cm="1">
        <f t="array" ref="M976">_xlfn.IFS(sales24[[#This Row],[Product Category]]="Beauty",1,sales24[[#This Row],[Product Category]]="Clothing",2,sales24[[#This Row],[Product Category]]="Electronics",3)</f>
        <v>2</v>
      </c>
    </row>
    <row r="977" spans="1:13" x14ac:dyDescent="0.35">
      <c r="A977">
        <v>976</v>
      </c>
      <c r="B977" s="10">
        <v>45209</v>
      </c>
      <c r="C977" s="8" t="s">
        <v>988</v>
      </c>
      <c r="D977" s="11" t="s">
        <v>12</v>
      </c>
      <c r="E977" s="12">
        <v>48</v>
      </c>
      <c r="F977" s="11" t="s">
        <v>10</v>
      </c>
      <c r="G977" s="12">
        <v>2</v>
      </c>
      <c r="H977" s="9">
        <v>300</v>
      </c>
      <c r="I977" s="9">
        <f>sales24[[#This Row],[Quantity]]*sales24[[#This Row],[Price per Unit]]</f>
        <v>600</v>
      </c>
      <c r="J977" s="9">
        <f>sales24[[#This Row],[Total_Sales]]*$U$4</f>
        <v>9</v>
      </c>
      <c r="K977" s="9" t="str">
        <f>IF(sales24[[#This Row],[Age]]&gt;30,"young","adult")</f>
        <v>young</v>
      </c>
      <c r="L977" s="9" t="str" cm="1">
        <f t="array" ref="L977">_xlfn.IFS(sales24[[#This Row],[Age]]&lt;30,"young",sales24[[#This Row],[Age]]&gt;=50,"senior",sales24[[#This Row],[Age]]&gt;=30,"adult")</f>
        <v>adult</v>
      </c>
      <c r="M977" s="12" cm="1">
        <f t="array" ref="M977">_xlfn.IFS(sales24[[#This Row],[Product Category]]="Beauty",1,sales24[[#This Row],[Product Category]]="Clothing",2,sales24[[#This Row],[Product Category]]="Electronics",3)</f>
        <v>1</v>
      </c>
    </row>
    <row r="978" spans="1:13" x14ac:dyDescent="0.35">
      <c r="A978">
        <v>977</v>
      </c>
      <c r="B978" s="10">
        <v>44965</v>
      </c>
      <c r="C978" s="8" t="s">
        <v>989</v>
      </c>
      <c r="D978" s="11" t="s">
        <v>12</v>
      </c>
      <c r="E978" s="12">
        <v>35</v>
      </c>
      <c r="F978" s="11" t="s">
        <v>15</v>
      </c>
      <c r="G978" s="12">
        <v>3</v>
      </c>
      <c r="H978" s="9">
        <v>25</v>
      </c>
      <c r="I978" s="9">
        <f>sales24[[#This Row],[Quantity]]*sales24[[#This Row],[Price per Unit]]</f>
        <v>75</v>
      </c>
      <c r="J978" s="9">
        <f>sales24[[#This Row],[Total_Sales]]*$U$4</f>
        <v>1.125</v>
      </c>
      <c r="K978" s="9" t="str">
        <f>IF(sales24[[#This Row],[Age]]&gt;30,"young","adult")</f>
        <v>young</v>
      </c>
      <c r="L978" s="9" t="str" cm="1">
        <f t="array" ref="L978">_xlfn.IFS(sales24[[#This Row],[Age]]&lt;30,"young",sales24[[#This Row],[Age]]&gt;=50,"senior",sales24[[#This Row],[Age]]&gt;=30,"adult")</f>
        <v>adult</v>
      </c>
      <c r="M978" s="12" cm="1">
        <f t="array" ref="M978">_xlfn.IFS(sales24[[#This Row],[Product Category]]="Beauty",1,sales24[[#This Row],[Product Category]]="Clothing",2,sales24[[#This Row],[Product Category]]="Electronics",3)</f>
        <v>3</v>
      </c>
    </row>
    <row r="979" spans="1:13" x14ac:dyDescent="0.35">
      <c r="A979">
        <v>978</v>
      </c>
      <c r="B979" s="10">
        <v>45007</v>
      </c>
      <c r="C979" s="8" t="s">
        <v>990</v>
      </c>
      <c r="D979" s="11" t="s">
        <v>12</v>
      </c>
      <c r="E979" s="12">
        <v>53</v>
      </c>
      <c r="F979" s="11" t="s">
        <v>13</v>
      </c>
      <c r="G979" s="12">
        <v>3</v>
      </c>
      <c r="H979" s="9">
        <v>50</v>
      </c>
      <c r="I979" s="9">
        <f>sales24[[#This Row],[Quantity]]*sales24[[#This Row],[Price per Unit]]</f>
        <v>150</v>
      </c>
      <c r="J979" s="9">
        <f>sales24[[#This Row],[Total_Sales]]*$U$4</f>
        <v>2.25</v>
      </c>
      <c r="K979" s="9" t="str">
        <f>IF(sales24[[#This Row],[Age]]&gt;30,"young","adult")</f>
        <v>young</v>
      </c>
      <c r="L979" s="9" t="str" cm="1">
        <f t="array" ref="L979">_xlfn.IFS(sales24[[#This Row],[Age]]&lt;30,"young",sales24[[#This Row],[Age]]&gt;=50,"senior",sales24[[#This Row],[Age]]&gt;=30,"adult")</f>
        <v>senior</v>
      </c>
      <c r="M979" s="12" cm="1">
        <f t="array" ref="M979">_xlfn.IFS(sales24[[#This Row],[Product Category]]="Beauty",1,sales24[[#This Row],[Product Category]]="Clothing",2,sales24[[#This Row],[Product Category]]="Electronics",3)</f>
        <v>2</v>
      </c>
    </row>
    <row r="980" spans="1:13" x14ac:dyDescent="0.35">
      <c r="A980">
        <v>979</v>
      </c>
      <c r="B980" s="10">
        <v>44928</v>
      </c>
      <c r="C980" s="8" t="s">
        <v>991</v>
      </c>
      <c r="D980" s="11" t="s">
        <v>12</v>
      </c>
      <c r="E980" s="12">
        <v>19</v>
      </c>
      <c r="F980" s="11" t="s">
        <v>10</v>
      </c>
      <c r="G980" s="12">
        <v>1</v>
      </c>
      <c r="H980" s="9">
        <v>25</v>
      </c>
      <c r="I980" s="9">
        <f>sales24[[#This Row],[Quantity]]*sales24[[#This Row],[Price per Unit]]</f>
        <v>25</v>
      </c>
      <c r="J980" s="9">
        <f>sales24[[#This Row],[Total_Sales]]*$U$4</f>
        <v>0.375</v>
      </c>
      <c r="K980" s="9" t="str">
        <f>IF(sales24[[#This Row],[Age]]&gt;30,"young","adult")</f>
        <v>adult</v>
      </c>
      <c r="L980" s="9" t="str" cm="1">
        <f t="array" ref="L980">_xlfn.IFS(sales24[[#This Row],[Age]]&lt;30,"young",sales24[[#This Row],[Age]]&gt;=50,"senior",sales24[[#This Row],[Age]]&gt;=30,"adult")</f>
        <v>young</v>
      </c>
      <c r="M980" s="12" cm="1">
        <f t="array" ref="M980">_xlfn.IFS(sales24[[#This Row],[Product Category]]="Beauty",1,sales24[[#This Row],[Product Category]]="Clothing",2,sales24[[#This Row],[Product Category]]="Electronics",3)</f>
        <v>1</v>
      </c>
    </row>
    <row r="981" spans="1:13" x14ac:dyDescent="0.35">
      <c r="A981">
        <v>980</v>
      </c>
      <c r="B981" s="10">
        <v>45136</v>
      </c>
      <c r="C981" s="8" t="s">
        <v>992</v>
      </c>
      <c r="D981" s="11" t="s">
        <v>12</v>
      </c>
      <c r="E981" s="12">
        <v>31</v>
      </c>
      <c r="F981" s="11" t="s">
        <v>15</v>
      </c>
      <c r="G981" s="12">
        <v>3</v>
      </c>
      <c r="H981" s="9">
        <v>25</v>
      </c>
      <c r="I981" s="9">
        <f>sales24[[#This Row],[Quantity]]*sales24[[#This Row],[Price per Unit]]</f>
        <v>75</v>
      </c>
      <c r="J981" s="9">
        <f>sales24[[#This Row],[Total_Sales]]*$U$4</f>
        <v>1.125</v>
      </c>
      <c r="K981" s="9" t="str">
        <f>IF(sales24[[#This Row],[Age]]&gt;30,"young","adult")</f>
        <v>young</v>
      </c>
      <c r="L981" s="9" t="str" cm="1">
        <f t="array" ref="L981">_xlfn.IFS(sales24[[#This Row],[Age]]&lt;30,"young",sales24[[#This Row],[Age]]&gt;=50,"senior",sales24[[#This Row],[Age]]&gt;=30,"adult")</f>
        <v>adult</v>
      </c>
      <c r="M981" s="12" cm="1">
        <f t="array" ref="M981">_xlfn.IFS(sales24[[#This Row],[Product Category]]="Beauty",1,sales24[[#This Row],[Product Category]]="Clothing",2,sales24[[#This Row],[Product Category]]="Electronics",3)</f>
        <v>3</v>
      </c>
    </row>
    <row r="982" spans="1:13" x14ac:dyDescent="0.35">
      <c r="A982">
        <v>981</v>
      </c>
      <c r="B982" s="10">
        <v>45157</v>
      </c>
      <c r="C982" s="8" t="s">
        <v>993</v>
      </c>
      <c r="D982" s="11" t="s">
        <v>12</v>
      </c>
      <c r="E982" s="12">
        <v>30</v>
      </c>
      <c r="F982" s="11" t="s">
        <v>15</v>
      </c>
      <c r="G982" s="12">
        <v>2</v>
      </c>
      <c r="H982" s="9">
        <v>30</v>
      </c>
      <c r="I982" s="9">
        <f>sales24[[#This Row],[Quantity]]*sales24[[#This Row],[Price per Unit]]</f>
        <v>60</v>
      </c>
      <c r="J982" s="9">
        <f>sales24[[#This Row],[Total_Sales]]*$U$4</f>
        <v>0.89999999999999991</v>
      </c>
      <c r="K982" s="9" t="str">
        <f>IF(sales24[[#This Row],[Age]]&gt;30,"young","adult")</f>
        <v>adult</v>
      </c>
      <c r="L982" s="9" t="str" cm="1">
        <f t="array" ref="L982">_xlfn.IFS(sales24[[#This Row],[Age]]&lt;30,"young",sales24[[#This Row],[Age]]&gt;=50,"senior",sales24[[#This Row],[Age]]&gt;=30,"adult")</f>
        <v>adult</v>
      </c>
      <c r="M982" s="12" cm="1">
        <f t="array" ref="M982">_xlfn.IFS(sales24[[#This Row],[Product Category]]="Beauty",1,sales24[[#This Row],[Product Category]]="Clothing",2,sales24[[#This Row],[Product Category]]="Electronics",3)</f>
        <v>3</v>
      </c>
    </row>
    <row r="983" spans="1:13" x14ac:dyDescent="0.35">
      <c r="A983">
        <v>982</v>
      </c>
      <c r="B983" s="10">
        <v>45279</v>
      </c>
      <c r="C983" s="8" t="s">
        <v>994</v>
      </c>
      <c r="D983" s="11" t="s">
        <v>12</v>
      </c>
      <c r="E983" s="12">
        <v>46</v>
      </c>
      <c r="F983" s="11" t="s">
        <v>10</v>
      </c>
      <c r="G983" s="12">
        <v>3</v>
      </c>
      <c r="H983" s="9">
        <v>30</v>
      </c>
      <c r="I983" s="9">
        <f>sales24[[#This Row],[Quantity]]*sales24[[#This Row],[Price per Unit]]</f>
        <v>90</v>
      </c>
      <c r="J983" s="9">
        <f>sales24[[#This Row],[Total_Sales]]*$U$4</f>
        <v>1.3499999999999999</v>
      </c>
      <c r="K983" s="9" t="str">
        <f>IF(sales24[[#This Row],[Age]]&gt;30,"young","adult")</f>
        <v>young</v>
      </c>
      <c r="L983" s="9" t="str" cm="1">
        <f t="array" ref="L983">_xlfn.IFS(sales24[[#This Row],[Age]]&lt;30,"young",sales24[[#This Row],[Age]]&gt;=50,"senior",sales24[[#This Row],[Age]]&gt;=30,"adult")</f>
        <v>adult</v>
      </c>
      <c r="M983" s="12" cm="1">
        <f t="array" ref="M983">_xlfn.IFS(sales24[[#This Row],[Product Category]]="Beauty",1,sales24[[#This Row],[Product Category]]="Clothing",2,sales24[[#This Row],[Product Category]]="Electronics",3)</f>
        <v>1</v>
      </c>
    </row>
    <row r="984" spans="1:13" x14ac:dyDescent="0.35">
      <c r="A984">
        <v>983</v>
      </c>
      <c r="B984" s="10">
        <v>45231</v>
      </c>
      <c r="C984" s="8" t="s">
        <v>995</v>
      </c>
      <c r="D984" s="11" t="s">
        <v>12</v>
      </c>
      <c r="E984" s="12">
        <v>29</v>
      </c>
      <c r="F984" s="11" t="s">
        <v>13</v>
      </c>
      <c r="G984" s="12">
        <v>1</v>
      </c>
      <c r="H984" s="9">
        <v>300</v>
      </c>
      <c r="I984" s="9">
        <f>sales24[[#This Row],[Quantity]]*sales24[[#This Row],[Price per Unit]]</f>
        <v>300</v>
      </c>
      <c r="J984" s="9">
        <f>sales24[[#This Row],[Total_Sales]]*$U$4</f>
        <v>4.5</v>
      </c>
      <c r="K984" s="9" t="str">
        <f>IF(sales24[[#This Row],[Age]]&gt;30,"young","adult")</f>
        <v>adult</v>
      </c>
      <c r="L984" s="9" t="str" cm="1">
        <f t="array" ref="L984">_xlfn.IFS(sales24[[#This Row],[Age]]&lt;30,"young",sales24[[#This Row],[Age]]&gt;=50,"senior",sales24[[#This Row],[Age]]&gt;=30,"adult")</f>
        <v>young</v>
      </c>
      <c r="M984" s="12" cm="1">
        <f t="array" ref="M984">_xlfn.IFS(sales24[[#This Row],[Product Category]]="Beauty",1,sales24[[#This Row],[Product Category]]="Clothing",2,sales24[[#This Row],[Product Category]]="Electronics",3)</f>
        <v>2</v>
      </c>
    </row>
    <row r="985" spans="1:13" x14ac:dyDescent="0.35">
      <c r="A985">
        <v>984</v>
      </c>
      <c r="B985" s="10">
        <v>45167</v>
      </c>
      <c r="C985" s="8" t="s">
        <v>996</v>
      </c>
      <c r="D985" s="11" t="s">
        <v>9</v>
      </c>
      <c r="E985" s="12">
        <v>56</v>
      </c>
      <c r="F985" s="11" t="s">
        <v>13</v>
      </c>
      <c r="G985" s="12">
        <v>1</v>
      </c>
      <c r="H985" s="9">
        <v>500</v>
      </c>
      <c r="I985" s="9">
        <f>sales24[[#This Row],[Quantity]]*sales24[[#This Row],[Price per Unit]]</f>
        <v>500</v>
      </c>
      <c r="J985" s="9">
        <f>sales24[[#This Row],[Total_Sales]]*$U$4</f>
        <v>7.5</v>
      </c>
      <c r="K985" s="9" t="str">
        <f>IF(sales24[[#This Row],[Age]]&gt;30,"young","adult")</f>
        <v>young</v>
      </c>
      <c r="L985" s="9" t="str" cm="1">
        <f t="array" ref="L985">_xlfn.IFS(sales24[[#This Row],[Age]]&lt;30,"young",sales24[[#This Row],[Age]]&gt;=50,"senior",sales24[[#This Row],[Age]]&gt;=30,"adult")</f>
        <v>senior</v>
      </c>
      <c r="M985" s="12" cm="1">
        <f t="array" ref="M985">_xlfn.IFS(sales24[[#This Row],[Product Category]]="Beauty",1,sales24[[#This Row],[Product Category]]="Clothing",2,sales24[[#This Row],[Product Category]]="Electronics",3)</f>
        <v>2</v>
      </c>
    </row>
    <row r="986" spans="1:13" x14ac:dyDescent="0.35">
      <c r="A986">
        <v>985</v>
      </c>
      <c r="B986" s="10">
        <v>45076</v>
      </c>
      <c r="C986" s="8" t="s">
        <v>997</v>
      </c>
      <c r="D986" s="11" t="s">
        <v>12</v>
      </c>
      <c r="E986" s="12">
        <v>19</v>
      </c>
      <c r="F986" s="11" t="s">
        <v>15</v>
      </c>
      <c r="G986" s="12">
        <v>2</v>
      </c>
      <c r="H986" s="9">
        <v>25</v>
      </c>
      <c r="I986" s="9">
        <f>sales24[[#This Row],[Quantity]]*sales24[[#This Row],[Price per Unit]]</f>
        <v>50</v>
      </c>
      <c r="J986" s="9">
        <f>sales24[[#This Row],[Total_Sales]]*$U$4</f>
        <v>0.75</v>
      </c>
      <c r="K986" s="9" t="str">
        <f>IF(sales24[[#This Row],[Age]]&gt;30,"young","adult")</f>
        <v>adult</v>
      </c>
      <c r="L986" s="9" t="str" cm="1">
        <f t="array" ref="L986">_xlfn.IFS(sales24[[#This Row],[Age]]&lt;30,"young",sales24[[#This Row],[Age]]&gt;=50,"senior",sales24[[#This Row],[Age]]&gt;=30,"adult")</f>
        <v>young</v>
      </c>
      <c r="M986" s="12" cm="1">
        <f t="array" ref="M986">_xlfn.IFS(sales24[[#This Row],[Product Category]]="Beauty",1,sales24[[#This Row],[Product Category]]="Clothing",2,sales24[[#This Row],[Product Category]]="Electronics",3)</f>
        <v>3</v>
      </c>
    </row>
    <row r="987" spans="1:13" x14ac:dyDescent="0.35">
      <c r="A987">
        <v>986</v>
      </c>
      <c r="B987" s="10">
        <v>44943</v>
      </c>
      <c r="C987" s="8" t="s">
        <v>998</v>
      </c>
      <c r="D987" s="11" t="s">
        <v>12</v>
      </c>
      <c r="E987" s="12">
        <v>49</v>
      </c>
      <c r="F987" s="11" t="s">
        <v>13</v>
      </c>
      <c r="G987" s="12">
        <v>2</v>
      </c>
      <c r="H987" s="9">
        <v>500</v>
      </c>
      <c r="I987" s="9">
        <f>sales24[[#This Row],[Quantity]]*sales24[[#This Row],[Price per Unit]]</f>
        <v>1000</v>
      </c>
      <c r="J987" s="9">
        <f>sales24[[#This Row],[Total_Sales]]*$U$4</f>
        <v>15</v>
      </c>
      <c r="K987" s="9" t="str">
        <f>IF(sales24[[#This Row],[Age]]&gt;30,"young","adult")</f>
        <v>young</v>
      </c>
      <c r="L987" s="9" t="str" cm="1">
        <f t="array" ref="L987">_xlfn.IFS(sales24[[#This Row],[Age]]&lt;30,"young",sales24[[#This Row],[Age]]&gt;=50,"senior",sales24[[#This Row],[Age]]&gt;=30,"adult")</f>
        <v>adult</v>
      </c>
      <c r="M987" s="12" cm="1">
        <f t="array" ref="M987">_xlfn.IFS(sales24[[#This Row],[Product Category]]="Beauty",1,sales24[[#This Row],[Product Category]]="Clothing",2,sales24[[#This Row],[Product Category]]="Electronics",3)</f>
        <v>2</v>
      </c>
    </row>
    <row r="988" spans="1:13" x14ac:dyDescent="0.35">
      <c r="A988">
        <v>987</v>
      </c>
      <c r="B988" s="10">
        <v>45045</v>
      </c>
      <c r="C988" s="8" t="s">
        <v>999</v>
      </c>
      <c r="D988" s="11" t="s">
        <v>12</v>
      </c>
      <c r="E988" s="12">
        <v>30</v>
      </c>
      <c r="F988" s="11" t="s">
        <v>13</v>
      </c>
      <c r="G988" s="12">
        <v>3</v>
      </c>
      <c r="H988" s="9">
        <v>300</v>
      </c>
      <c r="I988" s="9">
        <f>sales24[[#This Row],[Quantity]]*sales24[[#This Row],[Price per Unit]]</f>
        <v>900</v>
      </c>
      <c r="J988" s="9">
        <f>sales24[[#This Row],[Total_Sales]]*$U$4</f>
        <v>13.5</v>
      </c>
      <c r="K988" s="9" t="str">
        <f>IF(sales24[[#This Row],[Age]]&gt;30,"young","adult")</f>
        <v>adult</v>
      </c>
      <c r="L988" s="9" t="str" cm="1">
        <f t="array" ref="L988">_xlfn.IFS(sales24[[#This Row],[Age]]&lt;30,"young",sales24[[#This Row],[Age]]&gt;=50,"senior",sales24[[#This Row],[Age]]&gt;=30,"adult")</f>
        <v>adult</v>
      </c>
      <c r="M988" s="12" cm="1">
        <f t="array" ref="M988">_xlfn.IFS(sales24[[#This Row],[Product Category]]="Beauty",1,sales24[[#This Row],[Product Category]]="Clothing",2,sales24[[#This Row],[Product Category]]="Electronics",3)</f>
        <v>2</v>
      </c>
    </row>
    <row r="989" spans="1:13" x14ac:dyDescent="0.35">
      <c r="A989">
        <v>988</v>
      </c>
      <c r="B989" s="10">
        <v>45074</v>
      </c>
      <c r="C989" s="8" t="s">
        <v>1000</v>
      </c>
      <c r="D989" s="11" t="s">
        <v>12</v>
      </c>
      <c r="E989" s="12">
        <v>63</v>
      </c>
      <c r="F989" s="11" t="s">
        <v>13</v>
      </c>
      <c r="G989" s="12">
        <v>3</v>
      </c>
      <c r="H989" s="9">
        <v>25</v>
      </c>
      <c r="I989" s="9">
        <f>sales24[[#This Row],[Quantity]]*sales24[[#This Row],[Price per Unit]]</f>
        <v>75</v>
      </c>
      <c r="J989" s="9">
        <f>sales24[[#This Row],[Total_Sales]]*$U$4</f>
        <v>1.125</v>
      </c>
      <c r="K989" s="9" t="str">
        <f>IF(sales24[[#This Row],[Age]]&gt;30,"young","adult")</f>
        <v>young</v>
      </c>
      <c r="L989" s="9" t="str" cm="1">
        <f t="array" ref="L989">_xlfn.IFS(sales24[[#This Row],[Age]]&lt;30,"young",sales24[[#This Row],[Age]]&gt;=50,"senior",sales24[[#This Row],[Age]]&gt;=30,"adult")</f>
        <v>senior</v>
      </c>
      <c r="M989" s="12" cm="1">
        <f t="array" ref="M989">_xlfn.IFS(sales24[[#This Row],[Product Category]]="Beauty",1,sales24[[#This Row],[Product Category]]="Clothing",2,sales24[[#This Row],[Product Category]]="Electronics",3)</f>
        <v>2</v>
      </c>
    </row>
    <row r="990" spans="1:13" x14ac:dyDescent="0.35">
      <c r="A990">
        <v>989</v>
      </c>
      <c r="B990" s="10">
        <v>45288</v>
      </c>
      <c r="C990" s="8" t="s">
        <v>1001</v>
      </c>
      <c r="D990" s="11" t="s">
        <v>12</v>
      </c>
      <c r="E990" s="12">
        <v>44</v>
      </c>
      <c r="F990" s="11" t="s">
        <v>15</v>
      </c>
      <c r="G990" s="12">
        <v>1</v>
      </c>
      <c r="H990" s="9">
        <v>25</v>
      </c>
      <c r="I990" s="9">
        <f>sales24[[#This Row],[Quantity]]*sales24[[#This Row],[Price per Unit]]</f>
        <v>25</v>
      </c>
      <c r="J990" s="9">
        <f>sales24[[#This Row],[Total_Sales]]*$U$4</f>
        <v>0.375</v>
      </c>
      <c r="K990" s="9" t="str">
        <f>IF(sales24[[#This Row],[Age]]&gt;30,"young","adult")</f>
        <v>young</v>
      </c>
      <c r="L990" s="9" t="str" cm="1">
        <f t="array" ref="L990">_xlfn.IFS(sales24[[#This Row],[Age]]&lt;30,"young",sales24[[#This Row],[Age]]&gt;=50,"senior",sales24[[#This Row],[Age]]&gt;=30,"adult")</f>
        <v>adult</v>
      </c>
      <c r="M990" s="12" cm="1">
        <f t="array" ref="M990">_xlfn.IFS(sales24[[#This Row],[Product Category]]="Beauty",1,sales24[[#This Row],[Product Category]]="Clothing",2,sales24[[#This Row],[Product Category]]="Electronics",3)</f>
        <v>3</v>
      </c>
    </row>
    <row r="991" spans="1:13" x14ac:dyDescent="0.35">
      <c r="A991">
        <v>990</v>
      </c>
      <c r="B991" s="10">
        <v>45071</v>
      </c>
      <c r="C991" s="8" t="s">
        <v>1002</v>
      </c>
      <c r="D991" s="11" t="s">
        <v>12</v>
      </c>
      <c r="E991" s="12">
        <v>58</v>
      </c>
      <c r="F991" s="11" t="s">
        <v>10</v>
      </c>
      <c r="G991" s="12">
        <v>2</v>
      </c>
      <c r="H991" s="9">
        <v>500</v>
      </c>
      <c r="I991" s="9">
        <f>sales24[[#This Row],[Quantity]]*sales24[[#This Row],[Price per Unit]]</f>
        <v>1000</v>
      </c>
      <c r="J991" s="9">
        <f>sales24[[#This Row],[Total_Sales]]*$U$4</f>
        <v>15</v>
      </c>
      <c r="K991" s="9" t="str">
        <f>IF(sales24[[#This Row],[Age]]&gt;30,"young","adult")</f>
        <v>young</v>
      </c>
      <c r="L991" s="9" t="str" cm="1">
        <f t="array" ref="L991">_xlfn.IFS(sales24[[#This Row],[Age]]&lt;30,"young",sales24[[#This Row],[Age]]&gt;=50,"senior",sales24[[#This Row],[Age]]&gt;=30,"adult")</f>
        <v>senior</v>
      </c>
      <c r="M991" s="12" cm="1">
        <f t="array" ref="M991">_xlfn.IFS(sales24[[#This Row],[Product Category]]="Beauty",1,sales24[[#This Row],[Product Category]]="Clothing",2,sales24[[#This Row],[Product Category]]="Electronics",3)</f>
        <v>1</v>
      </c>
    </row>
    <row r="992" spans="1:13" x14ac:dyDescent="0.35">
      <c r="A992">
        <v>991</v>
      </c>
      <c r="B992" s="10">
        <v>45286</v>
      </c>
      <c r="C992" s="8" t="s">
        <v>1003</v>
      </c>
      <c r="D992" s="11" t="s">
        <v>12</v>
      </c>
      <c r="E992" s="12">
        <v>34</v>
      </c>
      <c r="F992" s="11" t="s">
        <v>13</v>
      </c>
      <c r="G992" s="12">
        <v>2</v>
      </c>
      <c r="H992" s="9">
        <v>50</v>
      </c>
      <c r="I992" s="9">
        <f>sales24[[#This Row],[Quantity]]*sales24[[#This Row],[Price per Unit]]</f>
        <v>100</v>
      </c>
      <c r="J992" s="9">
        <f>sales24[[#This Row],[Total_Sales]]*$U$4</f>
        <v>1.5</v>
      </c>
      <c r="K992" s="9" t="str">
        <f>IF(sales24[[#This Row],[Age]]&gt;30,"young","adult")</f>
        <v>young</v>
      </c>
      <c r="L992" s="9" t="str" cm="1">
        <f t="array" ref="L992">_xlfn.IFS(sales24[[#This Row],[Age]]&lt;30,"young",sales24[[#This Row],[Age]]&gt;=50,"senior",sales24[[#This Row],[Age]]&gt;=30,"adult")</f>
        <v>adult</v>
      </c>
      <c r="M992" s="12" cm="1">
        <f t="array" ref="M992">_xlfn.IFS(sales24[[#This Row],[Product Category]]="Beauty",1,sales24[[#This Row],[Product Category]]="Clothing",2,sales24[[#This Row],[Product Category]]="Electronics",3)</f>
        <v>2</v>
      </c>
    </row>
    <row r="993" spans="1:13" x14ac:dyDescent="0.35">
      <c r="A993">
        <v>992</v>
      </c>
      <c r="B993" s="10">
        <v>45159</v>
      </c>
      <c r="C993" s="8" t="s">
        <v>1004</v>
      </c>
      <c r="D993" s="11" t="s">
        <v>12</v>
      </c>
      <c r="E993" s="12">
        <v>57</v>
      </c>
      <c r="F993" s="11" t="s">
        <v>15</v>
      </c>
      <c r="G993" s="12">
        <v>2</v>
      </c>
      <c r="H993" s="9">
        <v>30</v>
      </c>
      <c r="I993" s="9">
        <f>sales24[[#This Row],[Quantity]]*sales24[[#This Row],[Price per Unit]]</f>
        <v>60</v>
      </c>
      <c r="J993" s="9">
        <f>sales24[[#This Row],[Total_Sales]]*$U$4</f>
        <v>0.89999999999999991</v>
      </c>
      <c r="K993" s="9" t="str">
        <f>IF(sales24[[#This Row],[Age]]&gt;30,"young","adult")</f>
        <v>young</v>
      </c>
      <c r="L993" s="9" t="str" cm="1">
        <f t="array" ref="L993">_xlfn.IFS(sales24[[#This Row],[Age]]&lt;30,"young",sales24[[#This Row],[Age]]&gt;=50,"senior",sales24[[#This Row],[Age]]&gt;=30,"adult")</f>
        <v>senior</v>
      </c>
      <c r="M993" s="12" cm="1">
        <f t="array" ref="M993">_xlfn.IFS(sales24[[#This Row],[Product Category]]="Beauty",1,sales24[[#This Row],[Product Category]]="Clothing",2,sales24[[#This Row],[Product Category]]="Electronics",3)</f>
        <v>3</v>
      </c>
    </row>
    <row r="994" spans="1:13" x14ac:dyDescent="0.35">
      <c r="A994">
        <v>993</v>
      </c>
      <c r="B994" s="10">
        <v>44963</v>
      </c>
      <c r="C994" s="8" t="s">
        <v>1005</v>
      </c>
      <c r="D994" s="11" t="s">
        <v>12</v>
      </c>
      <c r="E994" s="12">
        <v>48</v>
      </c>
      <c r="F994" s="11" t="s">
        <v>15</v>
      </c>
      <c r="G994" s="12">
        <v>3</v>
      </c>
      <c r="H994" s="9">
        <v>50</v>
      </c>
      <c r="I994" s="9">
        <f>sales24[[#This Row],[Quantity]]*sales24[[#This Row],[Price per Unit]]</f>
        <v>150</v>
      </c>
      <c r="J994" s="9">
        <f>sales24[[#This Row],[Total_Sales]]*$U$4</f>
        <v>2.25</v>
      </c>
      <c r="K994" s="9" t="str">
        <f>IF(sales24[[#This Row],[Age]]&gt;30,"young","adult")</f>
        <v>young</v>
      </c>
      <c r="L994" s="9" t="str" cm="1">
        <f t="array" ref="L994">_xlfn.IFS(sales24[[#This Row],[Age]]&lt;30,"young",sales24[[#This Row],[Age]]&gt;=50,"senior",sales24[[#This Row],[Age]]&gt;=30,"adult")</f>
        <v>adult</v>
      </c>
      <c r="M994" s="12" cm="1">
        <f t="array" ref="M994">_xlfn.IFS(sales24[[#This Row],[Product Category]]="Beauty",1,sales24[[#This Row],[Product Category]]="Clothing",2,sales24[[#This Row],[Product Category]]="Electronics",3)</f>
        <v>3</v>
      </c>
    </row>
    <row r="995" spans="1:13" x14ac:dyDescent="0.35">
      <c r="A995">
        <v>994</v>
      </c>
      <c r="B995" s="10">
        <v>45278</v>
      </c>
      <c r="C995" s="8" t="s">
        <v>1006</v>
      </c>
      <c r="D995" s="11" t="s">
        <v>12</v>
      </c>
      <c r="E995" s="12">
        <v>51</v>
      </c>
      <c r="F995" s="11" t="s">
        <v>10</v>
      </c>
      <c r="G995" s="12">
        <v>2</v>
      </c>
      <c r="H995" s="9">
        <v>500</v>
      </c>
      <c r="I995" s="9">
        <f>sales24[[#This Row],[Quantity]]*sales24[[#This Row],[Price per Unit]]</f>
        <v>1000</v>
      </c>
      <c r="J995" s="9">
        <f>sales24[[#This Row],[Total_Sales]]*$U$4</f>
        <v>15</v>
      </c>
      <c r="K995" s="9" t="str">
        <f>IF(sales24[[#This Row],[Age]]&gt;30,"young","adult")</f>
        <v>young</v>
      </c>
      <c r="L995" s="9" t="str" cm="1">
        <f t="array" ref="L995">_xlfn.IFS(sales24[[#This Row],[Age]]&lt;30,"young",sales24[[#This Row],[Age]]&gt;=50,"senior",sales24[[#This Row],[Age]]&gt;=30,"adult")</f>
        <v>senior</v>
      </c>
      <c r="M995" s="12" cm="1">
        <f t="array" ref="M995">_xlfn.IFS(sales24[[#This Row],[Product Category]]="Beauty",1,sales24[[#This Row],[Product Category]]="Clothing",2,sales24[[#This Row],[Product Category]]="Electronics",3)</f>
        <v>1</v>
      </c>
    </row>
    <row r="996" spans="1:13" x14ac:dyDescent="0.35">
      <c r="A996">
        <v>995</v>
      </c>
      <c r="B996" s="10">
        <v>45046</v>
      </c>
      <c r="C996" s="8" t="s">
        <v>1007</v>
      </c>
      <c r="D996" s="11" t="s">
        <v>12</v>
      </c>
      <c r="E996" s="12">
        <v>41</v>
      </c>
      <c r="F996" s="11" t="s">
        <v>13</v>
      </c>
      <c r="G996" s="12">
        <v>1</v>
      </c>
      <c r="H996" s="9">
        <v>30</v>
      </c>
      <c r="I996" s="9">
        <f>sales24[[#This Row],[Quantity]]*sales24[[#This Row],[Price per Unit]]</f>
        <v>30</v>
      </c>
      <c r="J996" s="9">
        <f>sales24[[#This Row],[Total_Sales]]*$U$4</f>
        <v>0.44999999999999996</v>
      </c>
      <c r="K996" s="9" t="str">
        <f>IF(sales24[[#This Row],[Age]]&gt;30,"young","adult")</f>
        <v>young</v>
      </c>
      <c r="L996" s="9" t="str" cm="1">
        <f t="array" ref="L996">_xlfn.IFS(sales24[[#This Row],[Age]]&lt;30,"young",sales24[[#This Row],[Age]]&gt;=50,"senior",sales24[[#This Row],[Age]]&gt;=30,"adult")</f>
        <v>adult</v>
      </c>
      <c r="M996" s="12" cm="1">
        <f t="array" ref="M996">_xlfn.IFS(sales24[[#This Row],[Product Category]]="Beauty",1,sales24[[#This Row],[Product Category]]="Clothing",2,sales24[[#This Row],[Product Category]]="Electronics",3)</f>
        <v>2</v>
      </c>
    </row>
    <row r="997" spans="1:13" x14ac:dyDescent="0.35">
      <c r="A997">
        <v>996</v>
      </c>
      <c r="B997" s="10">
        <v>45062</v>
      </c>
      <c r="C997" s="8" t="s">
        <v>1008</v>
      </c>
      <c r="D997" s="11" t="s">
        <v>9</v>
      </c>
      <c r="E997" s="12">
        <v>62</v>
      </c>
      <c r="F997" s="11" t="s">
        <v>13</v>
      </c>
      <c r="G997" s="12">
        <v>1</v>
      </c>
      <c r="H997" s="9">
        <v>50</v>
      </c>
      <c r="I997" s="9">
        <f>sales24[[#This Row],[Quantity]]*sales24[[#This Row],[Price per Unit]]</f>
        <v>50</v>
      </c>
      <c r="J997" s="9">
        <f>sales24[[#This Row],[Total_Sales]]*$U$4</f>
        <v>0.75</v>
      </c>
      <c r="K997" s="9" t="str">
        <f>IF(sales24[[#This Row],[Age]]&gt;30,"young","adult")</f>
        <v>young</v>
      </c>
      <c r="L997" s="9" t="str" cm="1">
        <f t="array" ref="L997">_xlfn.IFS(sales24[[#This Row],[Age]]&lt;30,"young",sales24[[#This Row],[Age]]&gt;=50,"senior",sales24[[#This Row],[Age]]&gt;=30,"adult")</f>
        <v>senior</v>
      </c>
      <c r="M997" s="12" cm="1">
        <f t="array" ref="M997">_xlfn.IFS(sales24[[#This Row],[Product Category]]="Beauty",1,sales24[[#This Row],[Product Category]]="Clothing",2,sales24[[#This Row],[Product Category]]="Electronics",3)</f>
        <v>2</v>
      </c>
    </row>
    <row r="998" spans="1:13" x14ac:dyDescent="0.35">
      <c r="A998">
        <v>997</v>
      </c>
      <c r="B998" s="10">
        <v>45247</v>
      </c>
      <c r="C998" s="8" t="s">
        <v>1009</v>
      </c>
      <c r="D998" s="11" t="s">
        <v>9</v>
      </c>
      <c r="E998" s="12">
        <v>52</v>
      </c>
      <c r="F998" s="11" t="s">
        <v>10</v>
      </c>
      <c r="G998" s="12">
        <v>3</v>
      </c>
      <c r="H998" s="9">
        <v>30</v>
      </c>
      <c r="I998" s="9">
        <f>sales24[[#This Row],[Quantity]]*sales24[[#This Row],[Price per Unit]]</f>
        <v>90</v>
      </c>
      <c r="J998" s="9">
        <f>sales24[[#This Row],[Total_Sales]]*$U$4</f>
        <v>1.3499999999999999</v>
      </c>
      <c r="K998" s="9" t="str">
        <f>IF(sales24[[#This Row],[Age]]&gt;30,"young","adult")</f>
        <v>young</v>
      </c>
      <c r="L998" s="9" t="str" cm="1">
        <f t="array" ref="L998">_xlfn.IFS(sales24[[#This Row],[Age]]&lt;30,"young",sales24[[#This Row],[Age]]&gt;=50,"senior",sales24[[#This Row],[Age]]&gt;=30,"adult")</f>
        <v>senior</v>
      </c>
      <c r="M998" s="12" cm="1">
        <f t="array" ref="M998">_xlfn.IFS(sales24[[#This Row],[Product Category]]="Beauty",1,sales24[[#This Row],[Product Category]]="Clothing",2,sales24[[#This Row],[Product Category]]="Electronics",3)</f>
        <v>1</v>
      </c>
    </row>
    <row r="999" spans="1:13" x14ac:dyDescent="0.35">
      <c r="A999">
        <v>998</v>
      </c>
      <c r="B999" s="10">
        <v>45228</v>
      </c>
      <c r="C999" s="8" t="s">
        <v>1010</v>
      </c>
      <c r="D999" s="11" t="s">
        <v>12</v>
      </c>
      <c r="E999" s="12">
        <v>23</v>
      </c>
      <c r="F999" s="11" t="s">
        <v>10</v>
      </c>
      <c r="G999" s="12">
        <v>4</v>
      </c>
      <c r="H999" s="9">
        <v>25</v>
      </c>
      <c r="I999" s="9">
        <f>sales24[[#This Row],[Quantity]]*sales24[[#This Row],[Price per Unit]]</f>
        <v>100</v>
      </c>
      <c r="J999" s="9">
        <f>sales24[[#This Row],[Total_Sales]]*$U$4</f>
        <v>1.5</v>
      </c>
      <c r="K999" s="9" t="str">
        <f>IF(sales24[[#This Row],[Age]]&gt;30,"young","adult")</f>
        <v>adult</v>
      </c>
      <c r="L999" s="9" t="str" cm="1">
        <f t="array" ref="L999">_xlfn.IFS(sales24[[#This Row],[Age]]&lt;30,"young",sales24[[#This Row],[Age]]&gt;=50,"senior",sales24[[#This Row],[Age]]&gt;=30,"adult")</f>
        <v>young</v>
      </c>
      <c r="M999" s="12" cm="1">
        <f t="array" ref="M999">_xlfn.IFS(sales24[[#This Row],[Product Category]]="Beauty",1,sales24[[#This Row],[Product Category]]="Clothing",2,sales24[[#This Row],[Product Category]]="Electronics",3)</f>
        <v>1</v>
      </c>
    </row>
    <row r="1000" spans="1:13" x14ac:dyDescent="0.35">
      <c r="A1000">
        <v>999</v>
      </c>
      <c r="B1000" s="10">
        <v>45265</v>
      </c>
      <c r="C1000" s="8" t="s">
        <v>1011</v>
      </c>
      <c r="D1000" s="11" t="s">
        <v>12</v>
      </c>
      <c r="E1000" s="12">
        <v>36</v>
      </c>
      <c r="F1000" s="11" t="s">
        <v>15</v>
      </c>
      <c r="G1000" s="12">
        <v>3</v>
      </c>
      <c r="H1000" s="9">
        <v>50</v>
      </c>
      <c r="I1000" s="9">
        <f>sales24[[#This Row],[Quantity]]*sales24[[#This Row],[Price per Unit]]</f>
        <v>150</v>
      </c>
      <c r="J1000" s="9">
        <f>sales24[[#This Row],[Total_Sales]]*$U$4</f>
        <v>2.25</v>
      </c>
      <c r="K1000" s="9" t="str">
        <f>IF(sales24[[#This Row],[Age]]&gt;30,"young","adult")</f>
        <v>young</v>
      </c>
      <c r="L1000" s="9" t="str" cm="1">
        <f t="array" ref="L1000">_xlfn.IFS(sales24[[#This Row],[Age]]&lt;30,"young",sales24[[#This Row],[Age]]&gt;=50,"senior",sales24[[#This Row],[Age]]&gt;=30,"adult")</f>
        <v>adult</v>
      </c>
      <c r="M1000" s="12" cm="1">
        <f t="array" ref="M1000">_xlfn.IFS(sales24[[#This Row],[Product Category]]="Beauty",1,sales24[[#This Row],[Product Category]]="Clothing",2,sales24[[#This Row],[Product Category]]="Electronics",3)</f>
        <v>3</v>
      </c>
    </row>
    <row r="1001" spans="1:13" x14ac:dyDescent="0.35">
      <c r="A1001">
        <v>1000</v>
      </c>
      <c r="B1001" s="10">
        <v>45028</v>
      </c>
      <c r="C1001" s="8" t="s">
        <v>1012</v>
      </c>
      <c r="D1001" s="11" t="s">
        <v>9</v>
      </c>
      <c r="E1001" s="12">
        <v>47</v>
      </c>
      <c r="F1001" s="11" t="s">
        <v>15</v>
      </c>
      <c r="G1001" s="12">
        <v>4</v>
      </c>
      <c r="H1001" s="9">
        <v>30</v>
      </c>
      <c r="I1001" s="9">
        <f>sales24[[#This Row],[Quantity]]*sales24[[#This Row],[Price per Unit]]</f>
        <v>120</v>
      </c>
      <c r="J1001" s="9">
        <f>sales24[[#This Row],[Total_Sales]]*$U$4</f>
        <v>1.7999999999999998</v>
      </c>
      <c r="K1001" s="9" t="str">
        <f>IF(sales24[[#This Row],[Age]]&gt;30,"young","adult")</f>
        <v>young</v>
      </c>
      <c r="L1001" s="9" t="str" cm="1">
        <f t="array" ref="L1001">_xlfn.IFS(sales24[[#This Row],[Age]]&lt;30,"young",sales24[[#This Row],[Age]]&gt;=50,"senior",sales24[[#This Row],[Age]]&gt;=30,"adult")</f>
        <v>adult</v>
      </c>
      <c r="M1001" s="12" cm="1">
        <f t="array" ref="M1001">_xlfn.IFS(sales24[[#This Row],[Product Category]]="Beauty",1,sales24[[#This Row],[Product Category]]="Clothing",2,sales24[[#This Row],[Product Category]]="Electronics",3)</f>
        <v>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0C1FA-F6C8-4993-841A-CED4C42B55EC}">
  <dimension ref="A1:R1001"/>
  <sheetViews>
    <sheetView workbookViewId="0">
      <selection activeCell="Q20" sqref="Q20"/>
    </sheetView>
  </sheetViews>
  <sheetFormatPr defaultColWidth="11.1640625" defaultRowHeight="15.5" x14ac:dyDescent="0.35"/>
  <cols>
    <col min="1" max="1" width="14.6640625" customWidth="1"/>
    <col min="2" max="2" width="12.9140625" style="10" customWidth="1"/>
    <col min="3" max="3" width="13" style="8" customWidth="1"/>
    <col min="4" max="4" width="11.1640625" style="11"/>
    <col min="5" max="5" width="11.1640625" style="12"/>
    <col min="6" max="6" width="17.08203125" style="11" customWidth="1"/>
    <col min="7" max="7" width="11.1640625" style="12"/>
    <col min="8" max="8" width="14.08203125" style="9" customWidth="1"/>
    <col min="9" max="9" width="13.5" customWidth="1"/>
    <col min="10" max="10" width="20.08203125" customWidth="1"/>
    <col min="14" max="14" width="16.4140625" customWidth="1"/>
    <col min="15" max="15" width="17" customWidth="1"/>
    <col min="17" max="17" width="16.33203125" customWidth="1"/>
  </cols>
  <sheetData>
    <row r="1" spans="1:18" x14ac:dyDescent="0.35">
      <c r="A1" s="8" t="s">
        <v>0</v>
      </c>
      <c r="B1" s="10" t="s">
        <v>1</v>
      </c>
      <c r="C1" s="8" t="s">
        <v>2</v>
      </c>
      <c r="D1" s="11" t="s">
        <v>3</v>
      </c>
      <c r="E1" s="12" t="s">
        <v>4</v>
      </c>
      <c r="F1" s="11" t="s">
        <v>5</v>
      </c>
      <c r="G1" s="12" t="s">
        <v>6</v>
      </c>
      <c r="H1" s="9" t="s">
        <v>7</v>
      </c>
      <c r="I1" t="s">
        <v>1041</v>
      </c>
      <c r="J1" t="s">
        <v>1042</v>
      </c>
      <c r="K1" t="s">
        <v>1058</v>
      </c>
      <c r="L1" t="s">
        <v>1057</v>
      </c>
      <c r="M1" t="s">
        <v>1059</v>
      </c>
      <c r="N1" t="s">
        <v>1061</v>
      </c>
      <c r="O1" t="s">
        <v>1060</v>
      </c>
    </row>
    <row r="2" spans="1:18" x14ac:dyDescent="0.35">
      <c r="A2">
        <v>758</v>
      </c>
      <c r="B2" s="10">
        <v>45058</v>
      </c>
      <c r="C2" s="8" t="s">
        <v>770</v>
      </c>
      <c r="D2" s="11" t="s">
        <v>9</v>
      </c>
      <c r="E2" s="12">
        <v>64</v>
      </c>
      <c r="F2" s="11" t="s">
        <v>13</v>
      </c>
      <c r="G2" s="12">
        <v>4</v>
      </c>
      <c r="H2" s="9">
        <v>25</v>
      </c>
      <c r="I2" s="9">
        <f>sales2[[#This Row],[Quantity]]*sales2[[#This Row],[Price per Unit]]</f>
        <v>100</v>
      </c>
      <c r="J2" s="9">
        <f>sales2[[#This Row],[Total_Sales]]*$R$5</f>
        <v>1.5</v>
      </c>
      <c r="K2">
        <f>DAY(sales2[[#This Row],[Date]])</f>
        <v>12</v>
      </c>
      <c r="L2">
        <f>MONTH(sales2[[#This Row],[Date]])</f>
        <v>5</v>
      </c>
      <c r="M2">
        <f>YEAR(sales2[[#This Row],[Date]])</f>
        <v>2023</v>
      </c>
      <c r="N2" t="str">
        <f>TEXT(sales2[[#This Row],[Date]],"MMMM")</f>
        <v>May</v>
      </c>
      <c r="O2" t="str">
        <f>TEXT(sales2[[#This Row],[Date]],"dddd")</f>
        <v>Friday</v>
      </c>
    </row>
    <row r="3" spans="1:18" x14ac:dyDescent="0.35">
      <c r="A3">
        <v>466</v>
      </c>
      <c r="B3" s="10">
        <v>45097</v>
      </c>
      <c r="C3" s="8" t="s">
        <v>478</v>
      </c>
      <c r="D3" s="11" t="s">
        <v>9</v>
      </c>
      <c r="E3" s="12">
        <v>63</v>
      </c>
      <c r="F3" s="11" t="s">
        <v>15</v>
      </c>
      <c r="G3" s="12">
        <v>4</v>
      </c>
      <c r="H3" s="9">
        <v>25</v>
      </c>
      <c r="I3" s="9">
        <f>sales2[[#This Row],[Quantity]]*sales2[[#This Row],[Price per Unit]]</f>
        <v>100</v>
      </c>
      <c r="J3" s="9">
        <f>sales2[[#This Row],[Total_Sales]]*$R$5</f>
        <v>1.5</v>
      </c>
      <c r="K3">
        <f>DAY(sales2[[#This Row],[Date]])</f>
        <v>20</v>
      </c>
      <c r="L3">
        <f>MONTH(sales2[[#This Row],[Date]])</f>
        <v>6</v>
      </c>
      <c r="M3">
        <f>YEAR(sales2[[#This Row],[Date]])</f>
        <v>2023</v>
      </c>
      <c r="N3" t="str">
        <f>TEXT(sales2[[#This Row],[Date]],"MMMM")</f>
        <v>June</v>
      </c>
      <c r="O3" t="str">
        <f>TEXT(sales2[[#This Row],[Date]],"dddd")</f>
        <v>Tuesday</v>
      </c>
    </row>
    <row r="4" spans="1:18" x14ac:dyDescent="0.35">
      <c r="A4">
        <v>492</v>
      </c>
      <c r="B4" s="10">
        <v>45106</v>
      </c>
      <c r="C4" s="8" t="s">
        <v>504</v>
      </c>
      <c r="D4" s="11" t="s">
        <v>9</v>
      </c>
      <c r="E4" s="12">
        <v>61</v>
      </c>
      <c r="F4" s="11" t="s">
        <v>10</v>
      </c>
      <c r="G4" s="12">
        <v>4</v>
      </c>
      <c r="H4" s="9">
        <v>25</v>
      </c>
      <c r="I4" s="9">
        <f>sales2[[#This Row],[Quantity]]*sales2[[#This Row],[Price per Unit]]</f>
        <v>100</v>
      </c>
      <c r="J4" s="9">
        <f>sales2[[#This Row],[Total_Sales]]*$R$5</f>
        <v>1.5</v>
      </c>
      <c r="K4">
        <f>DAY(sales2[[#This Row],[Date]])</f>
        <v>29</v>
      </c>
      <c r="L4">
        <f>MONTH(sales2[[#This Row],[Date]])</f>
        <v>6</v>
      </c>
      <c r="M4">
        <f>YEAR(sales2[[#This Row],[Date]])</f>
        <v>2023</v>
      </c>
      <c r="N4" t="str">
        <f>TEXT(sales2[[#This Row],[Date]],"MMMM")</f>
        <v>June</v>
      </c>
      <c r="O4" t="str">
        <f>TEXT(sales2[[#This Row],[Date]],"dddd")</f>
        <v>Thursday</v>
      </c>
      <c r="Q4" s="5"/>
      <c r="R4" s="5" t="s">
        <v>1040</v>
      </c>
    </row>
    <row r="5" spans="1:18" x14ac:dyDescent="0.35">
      <c r="A5">
        <v>615</v>
      </c>
      <c r="B5" s="10">
        <v>45283</v>
      </c>
      <c r="C5" s="8" t="s">
        <v>627</v>
      </c>
      <c r="D5" s="11" t="s">
        <v>12</v>
      </c>
      <c r="E5" s="12">
        <v>61</v>
      </c>
      <c r="F5" s="11" t="s">
        <v>13</v>
      </c>
      <c r="G5" s="12">
        <v>4</v>
      </c>
      <c r="H5" s="9">
        <v>25</v>
      </c>
      <c r="I5" s="9">
        <f>sales2[[#This Row],[Quantity]]*sales2[[#This Row],[Price per Unit]]</f>
        <v>100</v>
      </c>
      <c r="J5" s="9">
        <f>sales2[[#This Row],[Total_Sales]]*$R$5</f>
        <v>1.5</v>
      </c>
      <c r="K5">
        <f>DAY(sales2[[#This Row],[Date]])</f>
        <v>23</v>
      </c>
      <c r="L5">
        <f>MONTH(sales2[[#This Row],[Date]])</f>
        <v>12</v>
      </c>
      <c r="M5">
        <f>YEAR(sales2[[#This Row],[Date]])</f>
        <v>2023</v>
      </c>
      <c r="N5" t="str">
        <f>TEXT(sales2[[#This Row],[Date]],"MMMM")</f>
        <v>December</v>
      </c>
      <c r="O5" t="str">
        <f>TEXT(sales2[[#This Row],[Date]],"dddd")</f>
        <v>Saturday</v>
      </c>
      <c r="Q5" s="5" t="s">
        <v>1038</v>
      </c>
      <c r="R5" s="6">
        <v>1.4999999999999999E-2</v>
      </c>
    </row>
    <row r="6" spans="1:18" x14ac:dyDescent="0.35">
      <c r="A6">
        <v>442</v>
      </c>
      <c r="B6" s="10">
        <v>45002</v>
      </c>
      <c r="C6" s="8" t="s">
        <v>454</v>
      </c>
      <c r="D6" s="11" t="s">
        <v>12</v>
      </c>
      <c r="E6" s="12">
        <v>60</v>
      </c>
      <c r="F6" s="11" t="s">
        <v>13</v>
      </c>
      <c r="G6" s="12">
        <v>4</v>
      </c>
      <c r="H6" s="9">
        <v>25</v>
      </c>
      <c r="I6" s="9">
        <f>sales2[[#This Row],[Quantity]]*sales2[[#This Row],[Price per Unit]]</f>
        <v>100</v>
      </c>
      <c r="J6" s="9">
        <f>sales2[[#This Row],[Total_Sales]]*$R$5</f>
        <v>1.5</v>
      </c>
      <c r="K6">
        <f>DAY(sales2[[#This Row],[Date]])</f>
        <v>17</v>
      </c>
      <c r="L6">
        <f>MONTH(sales2[[#This Row],[Date]])</f>
        <v>3</v>
      </c>
      <c r="M6">
        <f>YEAR(sales2[[#This Row],[Date]])</f>
        <v>2023</v>
      </c>
      <c r="N6" t="str">
        <f>TEXT(sales2[[#This Row],[Date]],"MMMM")</f>
        <v>March</v>
      </c>
      <c r="O6" t="str">
        <f>TEXT(sales2[[#This Row],[Date]],"dddd")</f>
        <v>Friday</v>
      </c>
      <c r="Q6" s="5" t="s">
        <v>1039</v>
      </c>
      <c r="R6" s="6">
        <v>0.02</v>
      </c>
    </row>
    <row r="7" spans="1:18" x14ac:dyDescent="0.35">
      <c r="A7">
        <v>500</v>
      </c>
      <c r="B7" s="10">
        <v>44986</v>
      </c>
      <c r="C7" s="8" t="s">
        <v>512</v>
      </c>
      <c r="D7" s="11" t="s">
        <v>12</v>
      </c>
      <c r="E7" s="12">
        <v>60</v>
      </c>
      <c r="F7" s="11" t="s">
        <v>10</v>
      </c>
      <c r="G7" s="12">
        <v>4</v>
      </c>
      <c r="H7" s="9">
        <v>25</v>
      </c>
      <c r="I7" s="9">
        <f>sales2[[#This Row],[Quantity]]*sales2[[#This Row],[Price per Unit]]</f>
        <v>100</v>
      </c>
      <c r="J7" s="9">
        <f>sales2[[#This Row],[Total_Sales]]*$R$5</f>
        <v>1.5</v>
      </c>
      <c r="K7">
        <f>DAY(sales2[[#This Row],[Date]])</f>
        <v>1</v>
      </c>
      <c r="L7">
        <f>MONTH(sales2[[#This Row],[Date]])</f>
        <v>3</v>
      </c>
      <c r="M7">
        <f>YEAR(sales2[[#This Row],[Date]])</f>
        <v>2023</v>
      </c>
      <c r="N7" t="str">
        <f>TEXT(sales2[[#This Row],[Date]],"MMMM")</f>
        <v>March</v>
      </c>
      <c r="O7" t="str">
        <f>TEXT(sales2[[#This Row],[Date]],"dddd")</f>
        <v>Wednesday</v>
      </c>
    </row>
    <row r="8" spans="1:18" x14ac:dyDescent="0.35">
      <c r="A8">
        <v>810</v>
      </c>
      <c r="B8" s="10">
        <v>45260</v>
      </c>
      <c r="C8" s="8" t="s">
        <v>822</v>
      </c>
      <c r="D8" s="11" t="s">
        <v>9</v>
      </c>
      <c r="E8" s="12">
        <v>59</v>
      </c>
      <c r="F8" s="11" t="s">
        <v>15</v>
      </c>
      <c r="G8" s="12">
        <v>4</v>
      </c>
      <c r="H8" s="9">
        <v>25</v>
      </c>
      <c r="I8" s="9">
        <f>sales2[[#This Row],[Quantity]]*sales2[[#This Row],[Price per Unit]]</f>
        <v>100</v>
      </c>
      <c r="J8" s="9">
        <f>sales2[[#This Row],[Total_Sales]]*$R$5</f>
        <v>1.5</v>
      </c>
      <c r="K8">
        <f>DAY(sales2[[#This Row],[Date]])</f>
        <v>30</v>
      </c>
      <c r="L8">
        <f>MONTH(sales2[[#This Row],[Date]])</f>
        <v>11</v>
      </c>
      <c r="M8">
        <f>YEAR(sales2[[#This Row],[Date]])</f>
        <v>2023</v>
      </c>
      <c r="N8" t="str">
        <f>TEXT(sales2[[#This Row],[Date]],"MMMM")</f>
        <v>November</v>
      </c>
      <c r="O8" t="str">
        <f>TEXT(sales2[[#This Row],[Date]],"dddd")</f>
        <v>Thursday</v>
      </c>
    </row>
    <row r="9" spans="1:18" x14ac:dyDescent="0.35">
      <c r="A9">
        <v>887</v>
      </c>
      <c r="B9" s="10">
        <v>45088</v>
      </c>
      <c r="C9" s="8" t="s">
        <v>899</v>
      </c>
      <c r="D9" s="11" t="s">
        <v>9</v>
      </c>
      <c r="E9" s="12">
        <v>59</v>
      </c>
      <c r="F9" s="11" t="s">
        <v>13</v>
      </c>
      <c r="G9" s="12">
        <v>4</v>
      </c>
      <c r="H9" s="9">
        <v>25</v>
      </c>
      <c r="I9" s="9">
        <f>sales2[[#This Row],[Quantity]]*sales2[[#This Row],[Price per Unit]]</f>
        <v>100</v>
      </c>
      <c r="J9" s="9">
        <f>sales2[[#This Row],[Total_Sales]]*$R$5</f>
        <v>1.5</v>
      </c>
      <c r="K9">
        <f>DAY(sales2[[#This Row],[Date]])</f>
        <v>11</v>
      </c>
      <c r="L9">
        <f>MONTH(sales2[[#This Row],[Date]])</f>
        <v>6</v>
      </c>
      <c r="M9">
        <f>YEAR(sales2[[#This Row],[Date]])</f>
        <v>2023</v>
      </c>
      <c r="N9" t="str">
        <f>TEXT(sales2[[#This Row],[Date]],"MMMM")</f>
        <v>June</v>
      </c>
      <c r="O9" t="str">
        <f>TEXT(sales2[[#This Row],[Date]],"dddd")</f>
        <v>Sunday</v>
      </c>
    </row>
    <row r="10" spans="1:18" x14ac:dyDescent="0.35">
      <c r="A10">
        <v>225</v>
      </c>
      <c r="B10" s="10">
        <v>44937</v>
      </c>
      <c r="C10" s="8" t="s">
        <v>237</v>
      </c>
      <c r="D10" s="11" t="s">
        <v>12</v>
      </c>
      <c r="E10" s="12">
        <v>57</v>
      </c>
      <c r="F10" s="11" t="s">
        <v>10</v>
      </c>
      <c r="G10" s="12">
        <v>4</v>
      </c>
      <c r="H10" s="9">
        <v>25</v>
      </c>
      <c r="I10" s="9">
        <f>sales2[[#This Row],[Quantity]]*sales2[[#This Row],[Price per Unit]]</f>
        <v>100</v>
      </c>
      <c r="J10" s="9">
        <f>sales2[[#This Row],[Total_Sales]]*$R$5</f>
        <v>1.5</v>
      </c>
      <c r="K10">
        <f>DAY(sales2[[#This Row],[Date]])</f>
        <v>11</v>
      </c>
      <c r="L10">
        <f>MONTH(sales2[[#This Row],[Date]])</f>
        <v>1</v>
      </c>
      <c r="M10">
        <f>YEAR(sales2[[#This Row],[Date]])</f>
        <v>2023</v>
      </c>
      <c r="N10" t="str">
        <f>TEXT(sales2[[#This Row],[Date]],"MMMM")</f>
        <v>January</v>
      </c>
      <c r="O10" t="str">
        <f>TEXT(sales2[[#This Row],[Date]],"dddd")</f>
        <v>Wednesday</v>
      </c>
    </row>
    <row r="11" spans="1:18" x14ac:dyDescent="0.35">
      <c r="A11">
        <v>688</v>
      </c>
      <c r="B11" s="10">
        <v>45202</v>
      </c>
      <c r="C11" s="8" t="s">
        <v>700</v>
      </c>
      <c r="D11" s="11" t="s">
        <v>9</v>
      </c>
      <c r="E11" s="12">
        <v>56</v>
      </c>
      <c r="F11" s="11" t="s">
        <v>13</v>
      </c>
      <c r="G11" s="12">
        <v>4</v>
      </c>
      <c r="H11" s="9">
        <v>25</v>
      </c>
      <c r="I11" s="9">
        <f>sales2[[#This Row],[Quantity]]*sales2[[#This Row],[Price per Unit]]</f>
        <v>100</v>
      </c>
      <c r="J11" s="9">
        <f>sales2[[#This Row],[Total_Sales]]*$R$5</f>
        <v>1.5</v>
      </c>
      <c r="K11">
        <f>DAY(sales2[[#This Row],[Date]])</f>
        <v>3</v>
      </c>
      <c r="L11">
        <f>MONTH(sales2[[#This Row],[Date]])</f>
        <v>10</v>
      </c>
      <c r="M11">
        <f>YEAR(sales2[[#This Row],[Date]])</f>
        <v>2023</v>
      </c>
      <c r="N11" t="str">
        <f>TEXT(sales2[[#This Row],[Date]],"MMMM")</f>
        <v>October</v>
      </c>
      <c r="O11" t="str">
        <f>TEXT(sales2[[#This Row],[Date]],"dddd")</f>
        <v>Tuesday</v>
      </c>
    </row>
    <row r="12" spans="1:18" x14ac:dyDescent="0.35">
      <c r="A12">
        <v>287</v>
      </c>
      <c r="B12" s="10">
        <v>44977</v>
      </c>
      <c r="C12" s="8" t="s">
        <v>299</v>
      </c>
      <c r="D12" s="11" t="s">
        <v>9</v>
      </c>
      <c r="E12" s="12">
        <v>54</v>
      </c>
      <c r="F12" s="11" t="s">
        <v>13</v>
      </c>
      <c r="G12" s="12">
        <v>4</v>
      </c>
      <c r="H12" s="9">
        <v>25</v>
      </c>
      <c r="I12" s="9">
        <f>sales2[[#This Row],[Quantity]]*sales2[[#This Row],[Price per Unit]]</f>
        <v>100</v>
      </c>
      <c r="J12" s="9">
        <f>sales2[[#This Row],[Total_Sales]]*$R$5</f>
        <v>1.5</v>
      </c>
      <c r="K12">
        <f>DAY(sales2[[#This Row],[Date]])</f>
        <v>20</v>
      </c>
      <c r="L12">
        <f>MONTH(sales2[[#This Row],[Date]])</f>
        <v>2</v>
      </c>
      <c r="M12">
        <f>YEAR(sales2[[#This Row],[Date]])</f>
        <v>2023</v>
      </c>
      <c r="N12" t="str">
        <f>TEXT(sales2[[#This Row],[Date]],"MMMM")</f>
        <v>February</v>
      </c>
      <c r="O12" t="str">
        <f>TEXT(sales2[[#This Row],[Date]],"dddd")</f>
        <v>Monday</v>
      </c>
    </row>
    <row r="13" spans="1:18" x14ac:dyDescent="0.35">
      <c r="A13">
        <v>642</v>
      </c>
      <c r="B13" s="10">
        <v>45068</v>
      </c>
      <c r="C13" s="8" t="s">
        <v>654</v>
      </c>
      <c r="D13" s="11" t="s">
        <v>12</v>
      </c>
      <c r="E13" s="12">
        <v>54</v>
      </c>
      <c r="F13" s="11" t="s">
        <v>13</v>
      </c>
      <c r="G13" s="12">
        <v>4</v>
      </c>
      <c r="H13" s="9">
        <v>25</v>
      </c>
      <c r="I13" s="9">
        <f>sales2[[#This Row],[Quantity]]*sales2[[#This Row],[Price per Unit]]</f>
        <v>100</v>
      </c>
      <c r="J13" s="9">
        <f>sales2[[#This Row],[Total_Sales]]*$R$5</f>
        <v>1.5</v>
      </c>
      <c r="K13">
        <f>DAY(sales2[[#This Row],[Date]])</f>
        <v>22</v>
      </c>
      <c r="L13">
        <f>MONTH(sales2[[#This Row],[Date]])</f>
        <v>5</v>
      </c>
      <c r="M13">
        <f>YEAR(sales2[[#This Row],[Date]])</f>
        <v>2023</v>
      </c>
      <c r="N13" t="str">
        <f>TEXT(sales2[[#This Row],[Date]],"MMMM")</f>
        <v>May</v>
      </c>
      <c r="O13" t="str">
        <f>TEXT(sales2[[#This Row],[Date]],"dddd")</f>
        <v>Monday</v>
      </c>
    </row>
    <row r="14" spans="1:18" x14ac:dyDescent="0.35">
      <c r="A14">
        <v>591</v>
      </c>
      <c r="B14" s="10">
        <v>44939</v>
      </c>
      <c r="C14" s="8" t="s">
        <v>603</v>
      </c>
      <c r="D14" s="11" t="s">
        <v>9</v>
      </c>
      <c r="E14" s="12">
        <v>53</v>
      </c>
      <c r="F14" s="11" t="s">
        <v>15</v>
      </c>
      <c r="G14" s="12">
        <v>4</v>
      </c>
      <c r="H14" s="9">
        <v>25</v>
      </c>
      <c r="I14" s="9">
        <f>sales2[[#This Row],[Quantity]]*sales2[[#This Row],[Price per Unit]]</f>
        <v>100</v>
      </c>
      <c r="J14" s="9">
        <f>sales2[[#This Row],[Total_Sales]]*$R$5</f>
        <v>1.5</v>
      </c>
      <c r="K14">
        <f>DAY(sales2[[#This Row],[Date]])</f>
        <v>13</v>
      </c>
      <c r="L14">
        <f>MONTH(sales2[[#This Row],[Date]])</f>
        <v>1</v>
      </c>
      <c r="M14">
        <f>YEAR(sales2[[#This Row],[Date]])</f>
        <v>2023</v>
      </c>
      <c r="N14" t="str">
        <f>TEXT(sales2[[#This Row],[Date]],"MMMM")</f>
        <v>January</v>
      </c>
      <c r="O14" t="str">
        <f>TEXT(sales2[[#This Row],[Date]],"dddd")</f>
        <v>Friday</v>
      </c>
    </row>
    <row r="15" spans="1:18" x14ac:dyDescent="0.35">
      <c r="A15">
        <v>888</v>
      </c>
      <c r="B15" s="10">
        <v>44988</v>
      </c>
      <c r="C15" s="8" t="s">
        <v>900</v>
      </c>
      <c r="D15" s="11" t="s">
        <v>12</v>
      </c>
      <c r="E15" s="12">
        <v>52</v>
      </c>
      <c r="F15" s="11" t="s">
        <v>15</v>
      </c>
      <c r="G15" s="12">
        <v>4</v>
      </c>
      <c r="H15" s="9">
        <v>25</v>
      </c>
      <c r="I15" s="9">
        <f>sales2[[#This Row],[Quantity]]*sales2[[#This Row],[Price per Unit]]</f>
        <v>100</v>
      </c>
      <c r="J15" s="9">
        <f>sales2[[#This Row],[Total_Sales]]*$R$5</f>
        <v>1.5</v>
      </c>
      <c r="K15">
        <f>DAY(sales2[[#This Row],[Date]])</f>
        <v>3</v>
      </c>
      <c r="L15">
        <f>MONTH(sales2[[#This Row],[Date]])</f>
        <v>3</v>
      </c>
      <c r="M15">
        <f>YEAR(sales2[[#This Row],[Date]])</f>
        <v>2023</v>
      </c>
      <c r="N15" t="str">
        <f>TEXT(sales2[[#This Row],[Date]],"MMMM")</f>
        <v>March</v>
      </c>
      <c r="O15" t="str">
        <f>TEXT(sales2[[#This Row],[Date]],"dddd")</f>
        <v>Friday</v>
      </c>
    </row>
    <row r="16" spans="1:18" x14ac:dyDescent="0.35">
      <c r="A16">
        <v>71</v>
      </c>
      <c r="B16" s="10">
        <v>45121</v>
      </c>
      <c r="C16" s="8" t="s">
        <v>83</v>
      </c>
      <c r="D16" s="11" t="s">
        <v>12</v>
      </c>
      <c r="E16" s="12">
        <v>51</v>
      </c>
      <c r="F16" s="11" t="s">
        <v>10</v>
      </c>
      <c r="G16" s="12">
        <v>4</v>
      </c>
      <c r="H16" s="9">
        <v>25</v>
      </c>
      <c r="I16" s="9">
        <f>sales2[[#This Row],[Quantity]]*sales2[[#This Row],[Price per Unit]]</f>
        <v>100</v>
      </c>
      <c r="J16" s="9">
        <f>sales2[[#This Row],[Total_Sales]]*$R$5</f>
        <v>1.5</v>
      </c>
      <c r="K16">
        <f>DAY(sales2[[#This Row],[Date]])</f>
        <v>14</v>
      </c>
      <c r="L16">
        <f>MONTH(sales2[[#This Row],[Date]])</f>
        <v>7</v>
      </c>
      <c r="M16">
        <f>YEAR(sales2[[#This Row],[Date]])</f>
        <v>2023</v>
      </c>
      <c r="N16" t="str">
        <f>TEXT(sales2[[#This Row],[Date]],"MMMM")</f>
        <v>July</v>
      </c>
      <c r="O16" t="str">
        <f>TEXT(sales2[[#This Row],[Date]],"dddd")</f>
        <v>Friday</v>
      </c>
    </row>
    <row r="17" spans="1:15" x14ac:dyDescent="0.35">
      <c r="A17">
        <v>706</v>
      </c>
      <c r="B17" s="10">
        <v>45245</v>
      </c>
      <c r="C17" s="8" t="s">
        <v>718</v>
      </c>
      <c r="D17" s="11" t="s">
        <v>9</v>
      </c>
      <c r="E17" s="12">
        <v>51</v>
      </c>
      <c r="F17" s="11" t="s">
        <v>15</v>
      </c>
      <c r="G17" s="12">
        <v>4</v>
      </c>
      <c r="H17" s="9">
        <v>25</v>
      </c>
      <c r="I17" s="9">
        <f>sales2[[#This Row],[Quantity]]*sales2[[#This Row],[Price per Unit]]</f>
        <v>100</v>
      </c>
      <c r="J17" s="9">
        <f>sales2[[#This Row],[Total_Sales]]*$R$5</f>
        <v>1.5</v>
      </c>
      <c r="K17">
        <f>DAY(sales2[[#This Row],[Date]])</f>
        <v>15</v>
      </c>
      <c r="L17">
        <f>MONTH(sales2[[#This Row],[Date]])</f>
        <v>11</v>
      </c>
      <c r="M17">
        <f>YEAR(sales2[[#This Row],[Date]])</f>
        <v>2023</v>
      </c>
      <c r="N17" t="str">
        <f>TEXT(sales2[[#This Row],[Date]],"MMMM")</f>
        <v>November</v>
      </c>
      <c r="O17" t="str">
        <f>TEXT(sales2[[#This Row],[Date]],"dddd")</f>
        <v>Wednesday</v>
      </c>
    </row>
    <row r="18" spans="1:15" x14ac:dyDescent="0.35">
      <c r="A18">
        <v>498</v>
      </c>
      <c r="B18" s="10">
        <v>45096</v>
      </c>
      <c r="C18" s="8" t="s">
        <v>510</v>
      </c>
      <c r="D18" s="11" t="s">
        <v>12</v>
      </c>
      <c r="E18" s="12">
        <v>50</v>
      </c>
      <c r="F18" s="11" t="s">
        <v>13</v>
      </c>
      <c r="G18" s="12">
        <v>4</v>
      </c>
      <c r="H18" s="9">
        <v>25</v>
      </c>
      <c r="I18" s="9">
        <f>sales2[[#This Row],[Quantity]]*sales2[[#This Row],[Price per Unit]]</f>
        <v>100</v>
      </c>
      <c r="J18" s="9">
        <f>sales2[[#This Row],[Total_Sales]]*$R$5</f>
        <v>1.5</v>
      </c>
      <c r="K18">
        <f>DAY(sales2[[#This Row],[Date]])</f>
        <v>19</v>
      </c>
      <c r="L18">
        <f>MONTH(sales2[[#This Row],[Date]])</f>
        <v>6</v>
      </c>
      <c r="M18">
        <f>YEAR(sales2[[#This Row],[Date]])</f>
        <v>2023</v>
      </c>
      <c r="N18" t="str">
        <f>TEXT(sales2[[#This Row],[Date]],"MMMM")</f>
        <v>June</v>
      </c>
      <c r="O18" t="str">
        <f>TEXT(sales2[[#This Row],[Date]],"dddd")</f>
        <v>Monday</v>
      </c>
    </row>
    <row r="19" spans="1:15" x14ac:dyDescent="0.35">
      <c r="A19">
        <v>64</v>
      </c>
      <c r="B19" s="10">
        <v>44950</v>
      </c>
      <c r="C19" s="8" t="s">
        <v>76</v>
      </c>
      <c r="D19" s="11" t="s">
        <v>9</v>
      </c>
      <c r="E19" s="12">
        <v>49</v>
      </c>
      <c r="F19" s="11" t="s">
        <v>13</v>
      </c>
      <c r="G19" s="12">
        <v>4</v>
      </c>
      <c r="H19" s="9">
        <v>25</v>
      </c>
      <c r="I19" s="9">
        <f>sales2[[#This Row],[Quantity]]*sales2[[#This Row],[Price per Unit]]</f>
        <v>100</v>
      </c>
      <c r="J19" s="9">
        <f>sales2[[#This Row],[Total_Sales]]*$R$5</f>
        <v>1.5</v>
      </c>
      <c r="K19">
        <f>DAY(sales2[[#This Row],[Date]])</f>
        <v>24</v>
      </c>
      <c r="L19">
        <f>MONTH(sales2[[#This Row],[Date]])</f>
        <v>1</v>
      </c>
      <c r="M19">
        <f>YEAR(sales2[[#This Row],[Date]])</f>
        <v>2023</v>
      </c>
      <c r="N19" t="str">
        <f>TEXT(sales2[[#This Row],[Date]],"MMMM")</f>
        <v>January</v>
      </c>
      <c r="O19" t="str">
        <f>TEXT(sales2[[#This Row],[Date]],"dddd")</f>
        <v>Tuesday</v>
      </c>
    </row>
    <row r="20" spans="1:15" x14ac:dyDescent="0.35">
      <c r="A20">
        <v>520</v>
      </c>
      <c r="B20" s="10">
        <v>45289</v>
      </c>
      <c r="C20" s="8" t="s">
        <v>532</v>
      </c>
      <c r="D20" s="11" t="s">
        <v>12</v>
      </c>
      <c r="E20" s="12">
        <v>49</v>
      </c>
      <c r="F20" s="11" t="s">
        <v>15</v>
      </c>
      <c r="G20" s="12">
        <v>4</v>
      </c>
      <c r="H20" s="9">
        <v>25</v>
      </c>
      <c r="I20" s="9">
        <f>sales2[[#This Row],[Quantity]]*sales2[[#This Row],[Price per Unit]]</f>
        <v>100</v>
      </c>
      <c r="J20" s="9">
        <f>sales2[[#This Row],[Total_Sales]]*$R$5</f>
        <v>1.5</v>
      </c>
      <c r="K20">
        <f>DAY(sales2[[#This Row],[Date]])</f>
        <v>29</v>
      </c>
      <c r="L20">
        <f>MONTH(sales2[[#This Row],[Date]])</f>
        <v>12</v>
      </c>
      <c r="M20">
        <f>YEAR(sales2[[#This Row],[Date]])</f>
        <v>2023</v>
      </c>
      <c r="N20" t="str">
        <f>TEXT(sales2[[#This Row],[Date]],"MMMM")</f>
        <v>December</v>
      </c>
      <c r="O20" t="str">
        <f>TEXT(sales2[[#This Row],[Date]],"dddd")</f>
        <v>Friday</v>
      </c>
    </row>
    <row r="21" spans="1:15" x14ac:dyDescent="0.35">
      <c r="A21">
        <v>972</v>
      </c>
      <c r="B21" s="10">
        <v>44968</v>
      </c>
      <c r="C21" s="8" t="s">
        <v>984</v>
      </c>
      <c r="D21" s="11" t="s">
        <v>9</v>
      </c>
      <c r="E21" s="12">
        <v>49</v>
      </c>
      <c r="F21" s="11" t="s">
        <v>10</v>
      </c>
      <c r="G21" s="12">
        <v>4</v>
      </c>
      <c r="H21" s="9">
        <v>25</v>
      </c>
      <c r="I21" s="9">
        <f>sales2[[#This Row],[Quantity]]*sales2[[#This Row],[Price per Unit]]</f>
        <v>100</v>
      </c>
      <c r="J21" s="9">
        <f>sales2[[#This Row],[Total_Sales]]*$R$5</f>
        <v>1.5</v>
      </c>
      <c r="K21">
        <f>DAY(sales2[[#This Row],[Date]])</f>
        <v>11</v>
      </c>
      <c r="L21">
        <f>MONTH(sales2[[#This Row],[Date]])</f>
        <v>2</v>
      </c>
      <c r="M21">
        <f>YEAR(sales2[[#This Row],[Date]])</f>
        <v>2023</v>
      </c>
      <c r="N21" t="str">
        <f>TEXT(sales2[[#This Row],[Date]],"MMMM")</f>
        <v>February</v>
      </c>
      <c r="O21" t="str">
        <f>TEXT(sales2[[#This Row],[Date]],"dddd")</f>
        <v>Saturday</v>
      </c>
    </row>
    <row r="22" spans="1:15" x14ac:dyDescent="0.35">
      <c r="A22">
        <v>414</v>
      </c>
      <c r="B22" s="10">
        <v>45055</v>
      </c>
      <c r="C22" s="8" t="s">
        <v>426</v>
      </c>
      <c r="D22" s="11" t="s">
        <v>9</v>
      </c>
      <c r="E22" s="12">
        <v>48</v>
      </c>
      <c r="F22" s="11" t="s">
        <v>10</v>
      </c>
      <c r="G22" s="12">
        <v>4</v>
      </c>
      <c r="H22" s="9">
        <v>25</v>
      </c>
      <c r="I22" s="9">
        <f>sales2[[#This Row],[Quantity]]*sales2[[#This Row],[Price per Unit]]</f>
        <v>100</v>
      </c>
      <c r="J22" s="9">
        <f>sales2[[#This Row],[Total_Sales]]*$R$5</f>
        <v>1.5</v>
      </c>
      <c r="K22">
        <f>DAY(sales2[[#This Row],[Date]])</f>
        <v>9</v>
      </c>
      <c r="L22">
        <f>MONTH(sales2[[#This Row],[Date]])</f>
        <v>5</v>
      </c>
      <c r="M22">
        <f>YEAR(sales2[[#This Row],[Date]])</f>
        <v>2023</v>
      </c>
      <c r="N22" t="str">
        <f>TEXT(sales2[[#This Row],[Date]],"MMMM")</f>
        <v>May</v>
      </c>
      <c r="O22" t="str">
        <f>TEXT(sales2[[#This Row],[Date]],"dddd")</f>
        <v>Tuesday</v>
      </c>
    </row>
    <row r="23" spans="1:15" x14ac:dyDescent="0.35">
      <c r="A23">
        <v>786</v>
      </c>
      <c r="B23" s="10">
        <v>45216</v>
      </c>
      <c r="C23" s="8" t="s">
        <v>798</v>
      </c>
      <c r="D23" s="11" t="s">
        <v>9</v>
      </c>
      <c r="E23" s="12">
        <v>48</v>
      </c>
      <c r="F23" s="11" t="s">
        <v>13</v>
      </c>
      <c r="G23" s="12">
        <v>4</v>
      </c>
      <c r="H23" s="9">
        <v>25</v>
      </c>
      <c r="I23" s="9">
        <f>sales2[[#This Row],[Quantity]]*sales2[[#This Row],[Price per Unit]]</f>
        <v>100</v>
      </c>
      <c r="J23" s="9">
        <f>sales2[[#This Row],[Total_Sales]]*$R$5</f>
        <v>1.5</v>
      </c>
      <c r="K23">
        <f>DAY(sales2[[#This Row],[Date]])</f>
        <v>17</v>
      </c>
      <c r="L23">
        <f>MONTH(sales2[[#This Row],[Date]])</f>
        <v>10</v>
      </c>
      <c r="M23">
        <f>YEAR(sales2[[#This Row],[Date]])</f>
        <v>2023</v>
      </c>
      <c r="N23" t="str">
        <f>TEXT(sales2[[#This Row],[Date]],"MMMM")</f>
        <v>October</v>
      </c>
      <c r="O23" t="str">
        <f>TEXT(sales2[[#This Row],[Date]],"dddd")</f>
        <v>Tuesday</v>
      </c>
    </row>
    <row r="24" spans="1:15" x14ac:dyDescent="0.35">
      <c r="A24">
        <v>517</v>
      </c>
      <c r="B24" s="10">
        <v>45024</v>
      </c>
      <c r="C24" s="8" t="s">
        <v>529</v>
      </c>
      <c r="D24" s="11" t="s">
        <v>12</v>
      </c>
      <c r="E24" s="12">
        <v>47</v>
      </c>
      <c r="F24" s="11" t="s">
        <v>13</v>
      </c>
      <c r="G24" s="12">
        <v>4</v>
      </c>
      <c r="H24" s="9">
        <v>25</v>
      </c>
      <c r="I24" s="9">
        <f>sales2[[#This Row],[Quantity]]*sales2[[#This Row],[Price per Unit]]</f>
        <v>100</v>
      </c>
      <c r="J24" s="9">
        <f>sales2[[#This Row],[Total_Sales]]*$R$5</f>
        <v>1.5</v>
      </c>
      <c r="K24">
        <f>DAY(sales2[[#This Row],[Date]])</f>
        <v>8</v>
      </c>
      <c r="L24">
        <f>MONTH(sales2[[#This Row],[Date]])</f>
        <v>4</v>
      </c>
      <c r="M24">
        <f>YEAR(sales2[[#This Row],[Date]])</f>
        <v>2023</v>
      </c>
      <c r="N24" t="str">
        <f>TEXT(sales2[[#This Row],[Date]],"MMMM")</f>
        <v>April</v>
      </c>
      <c r="O24" t="str">
        <f>TEXT(sales2[[#This Row],[Date]],"dddd")</f>
        <v>Saturday</v>
      </c>
    </row>
    <row r="25" spans="1:15" x14ac:dyDescent="0.35">
      <c r="A25">
        <v>619</v>
      </c>
      <c r="B25" s="10">
        <v>45212</v>
      </c>
      <c r="C25" s="8" t="s">
        <v>631</v>
      </c>
      <c r="D25" s="11" t="s">
        <v>9</v>
      </c>
      <c r="E25" s="12">
        <v>47</v>
      </c>
      <c r="F25" s="11" t="s">
        <v>15</v>
      </c>
      <c r="G25" s="12">
        <v>4</v>
      </c>
      <c r="H25" s="9">
        <v>25</v>
      </c>
      <c r="I25" s="9">
        <f>sales2[[#This Row],[Quantity]]*sales2[[#This Row],[Price per Unit]]</f>
        <v>100</v>
      </c>
      <c r="J25" s="9">
        <f>sales2[[#This Row],[Total_Sales]]*$R$5</f>
        <v>1.5</v>
      </c>
      <c r="K25">
        <f>DAY(sales2[[#This Row],[Date]])</f>
        <v>13</v>
      </c>
      <c r="L25">
        <f>MONTH(sales2[[#This Row],[Date]])</f>
        <v>10</v>
      </c>
      <c r="M25">
        <f>YEAR(sales2[[#This Row],[Date]])</f>
        <v>2023</v>
      </c>
      <c r="N25" t="str">
        <f>TEXT(sales2[[#This Row],[Date]],"MMMM")</f>
        <v>October</v>
      </c>
      <c r="O25" t="str">
        <f>TEXT(sales2[[#This Row],[Date]],"dddd")</f>
        <v>Friday</v>
      </c>
    </row>
    <row r="26" spans="1:15" x14ac:dyDescent="0.35">
      <c r="A26">
        <v>778</v>
      </c>
      <c r="B26" s="10">
        <v>45248</v>
      </c>
      <c r="C26" s="8" t="s">
        <v>790</v>
      </c>
      <c r="D26" s="11" t="s">
        <v>12</v>
      </c>
      <c r="E26" s="12">
        <v>47</v>
      </c>
      <c r="F26" s="11" t="s">
        <v>10</v>
      </c>
      <c r="G26" s="12">
        <v>4</v>
      </c>
      <c r="H26" s="9">
        <v>25</v>
      </c>
      <c r="I26" s="9">
        <f>sales2[[#This Row],[Quantity]]*sales2[[#This Row],[Price per Unit]]</f>
        <v>100</v>
      </c>
      <c r="J26" s="9">
        <f>sales2[[#This Row],[Total_Sales]]*$R$5</f>
        <v>1.5</v>
      </c>
      <c r="K26">
        <f>DAY(sales2[[#This Row],[Date]])</f>
        <v>18</v>
      </c>
      <c r="L26">
        <f>MONTH(sales2[[#This Row],[Date]])</f>
        <v>11</v>
      </c>
      <c r="M26">
        <f>YEAR(sales2[[#This Row],[Date]])</f>
        <v>2023</v>
      </c>
      <c r="N26" t="str">
        <f>TEXT(sales2[[#This Row],[Date]],"MMMM")</f>
        <v>November</v>
      </c>
      <c r="O26" t="str">
        <f>TEXT(sales2[[#This Row],[Date]],"dddd")</f>
        <v>Saturday</v>
      </c>
    </row>
    <row r="27" spans="1:15" x14ac:dyDescent="0.35">
      <c r="A27">
        <v>329</v>
      </c>
      <c r="B27" s="10">
        <v>44956</v>
      </c>
      <c r="C27" s="8" t="s">
        <v>341</v>
      </c>
      <c r="D27" s="11" t="s">
        <v>12</v>
      </c>
      <c r="E27" s="12">
        <v>46</v>
      </c>
      <c r="F27" s="11" t="s">
        <v>15</v>
      </c>
      <c r="G27" s="12">
        <v>4</v>
      </c>
      <c r="H27" s="9">
        <v>25</v>
      </c>
      <c r="I27" s="9">
        <f>sales2[[#This Row],[Quantity]]*sales2[[#This Row],[Price per Unit]]</f>
        <v>100</v>
      </c>
      <c r="J27" s="9">
        <f>sales2[[#This Row],[Total_Sales]]*$R$5</f>
        <v>1.5</v>
      </c>
      <c r="K27">
        <f>DAY(sales2[[#This Row],[Date]])</f>
        <v>30</v>
      </c>
      <c r="L27">
        <f>MONTH(sales2[[#This Row],[Date]])</f>
        <v>1</v>
      </c>
      <c r="M27">
        <f>YEAR(sales2[[#This Row],[Date]])</f>
        <v>2023</v>
      </c>
      <c r="N27" t="str">
        <f>TEXT(sales2[[#This Row],[Date]],"MMMM")</f>
        <v>January</v>
      </c>
      <c r="O27" t="str">
        <f>TEXT(sales2[[#This Row],[Date]],"dddd")</f>
        <v>Monday</v>
      </c>
    </row>
    <row r="28" spans="1:15" x14ac:dyDescent="0.35">
      <c r="A28">
        <v>775</v>
      </c>
      <c r="B28" s="10">
        <v>44965</v>
      </c>
      <c r="C28" s="8" t="s">
        <v>787</v>
      </c>
      <c r="D28" s="11" t="s">
        <v>12</v>
      </c>
      <c r="E28" s="12">
        <v>46</v>
      </c>
      <c r="F28" s="11" t="s">
        <v>15</v>
      </c>
      <c r="G28" s="12">
        <v>4</v>
      </c>
      <c r="H28" s="9">
        <v>25</v>
      </c>
      <c r="I28" s="9">
        <f>sales2[[#This Row],[Quantity]]*sales2[[#This Row],[Price per Unit]]</f>
        <v>100</v>
      </c>
      <c r="J28" s="9">
        <f>sales2[[#This Row],[Total_Sales]]*$R$5</f>
        <v>1.5</v>
      </c>
      <c r="K28">
        <f>DAY(sales2[[#This Row],[Date]])</f>
        <v>8</v>
      </c>
      <c r="L28">
        <f>MONTH(sales2[[#This Row],[Date]])</f>
        <v>2</v>
      </c>
      <c r="M28">
        <f>YEAR(sales2[[#This Row],[Date]])</f>
        <v>2023</v>
      </c>
      <c r="N28" t="str">
        <f>TEXT(sales2[[#This Row],[Date]],"MMMM")</f>
        <v>February</v>
      </c>
      <c r="O28" t="str">
        <f>TEXT(sales2[[#This Row],[Date]],"dddd")</f>
        <v>Wednesday</v>
      </c>
    </row>
    <row r="29" spans="1:15" x14ac:dyDescent="0.35">
      <c r="A29">
        <v>932</v>
      </c>
      <c r="B29" s="10">
        <v>44985</v>
      </c>
      <c r="C29" s="8" t="s">
        <v>944</v>
      </c>
      <c r="D29" s="11" t="s">
        <v>12</v>
      </c>
      <c r="E29" s="12">
        <v>45</v>
      </c>
      <c r="F29" s="11" t="s">
        <v>10</v>
      </c>
      <c r="G29" s="12">
        <v>4</v>
      </c>
      <c r="H29" s="9">
        <v>25</v>
      </c>
      <c r="I29" s="9">
        <f>sales2[[#This Row],[Quantity]]*sales2[[#This Row],[Price per Unit]]</f>
        <v>100</v>
      </c>
      <c r="J29" s="9">
        <f>sales2[[#This Row],[Total_Sales]]*$R$5</f>
        <v>1.5</v>
      </c>
      <c r="K29">
        <f>DAY(sales2[[#This Row],[Date]])</f>
        <v>28</v>
      </c>
      <c r="L29">
        <f>MONTH(sales2[[#This Row],[Date]])</f>
        <v>2</v>
      </c>
      <c r="M29">
        <f>YEAR(sales2[[#This Row],[Date]])</f>
        <v>2023</v>
      </c>
      <c r="N29" t="str">
        <f>TEXT(sales2[[#This Row],[Date]],"MMMM")</f>
        <v>February</v>
      </c>
      <c r="O29" t="str">
        <f>TEXT(sales2[[#This Row],[Date]],"dddd")</f>
        <v>Tuesday</v>
      </c>
    </row>
    <row r="30" spans="1:15" x14ac:dyDescent="0.35">
      <c r="A30">
        <v>381</v>
      </c>
      <c r="B30" s="10">
        <v>45116</v>
      </c>
      <c r="C30" s="8" t="s">
        <v>393</v>
      </c>
      <c r="D30" s="11" t="s">
        <v>12</v>
      </c>
      <c r="E30" s="12">
        <v>44</v>
      </c>
      <c r="F30" s="11" t="s">
        <v>13</v>
      </c>
      <c r="G30" s="12">
        <v>4</v>
      </c>
      <c r="H30" s="9">
        <v>25</v>
      </c>
      <c r="I30" s="9">
        <f>sales2[[#This Row],[Quantity]]*sales2[[#This Row],[Price per Unit]]</f>
        <v>100</v>
      </c>
      <c r="J30" s="9">
        <f>sales2[[#This Row],[Total_Sales]]*$R$5</f>
        <v>1.5</v>
      </c>
      <c r="K30">
        <f>DAY(sales2[[#This Row],[Date]])</f>
        <v>9</v>
      </c>
      <c r="L30">
        <f>MONTH(sales2[[#This Row],[Date]])</f>
        <v>7</v>
      </c>
      <c r="M30">
        <f>YEAR(sales2[[#This Row],[Date]])</f>
        <v>2023</v>
      </c>
      <c r="N30" t="str">
        <f>TEXT(sales2[[#This Row],[Date]],"MMMM")</f>
        <v>July</v>
      </c>
      <c r="O30" t="str">
        <f>TEXT(sales2[[#This Row],[Date]],"dddd")</f>
        <v>Sunday</v>
      </c>
    </row>
    <row r="31" spans="1:15" x14ac:dyDescent="0.35">
      <c r="A31">
        <v>661</v>
      </c>
      <c r="B31" s="10">
        <v>45123</v>
      </c>
      <c r="C31" s="8" t="s">
        <v>673</v>
      </c>
      <c r="D31" s="11" t="s">
        <v>12</v>
      </c>
      <c r="E31" s="12">
        <v>44</v>
      </c>
      <c r="F31" s="11" t="s">
        <v>13</v>
      </c>
      <c r="G31" s="12">
        <v>4</v>
      </c>
      <c r="H31" s="9">
        <v>25</v>
      </c>
      <c r="I31" s="9">
        <f>sales2[[#This Row],[Quantity]]*sales2[[#This Row],[Price per Unit]]</f>
        <v>100</v>
      </c>
      <c r="J31" s="9">
        <f>sales2[[#This Row],[Total_Sales]]*$R$5</f>
        <v>1.5</v>
      </c>
      <c r="K31">
        <f>DAY(sales2[[#This Row],[Date]])</f>
        <v>16</v>
      </c>
      <c r="L31">
        <f>MONTH(sales2[[#This Row],[Date]])</f>
        <v>7</v>
      </c>
      <c r="M31">
        <f>YEAR(sales2[[#This Row],[Date]])</f>
        <v>2023</v>
      </c>
      <c r="N31" t="str">
        <f>TEXT(sales2[[#This Row],[Date]],"MMMM")</f>
        <v>July</v>
      </c>
      <c r="O31" t="str">
        <f>TEXT(sales2[[#This Row],[Date]],"dddd")</f>
        <v>Sunday</v>
      </c>
    </row>
    <row r="32" spans="1:15" x14ac:dyDescent="0.35">
      <c r="A32">
        <v>156</v>
      </c>
      <c r="B32" s="10">
        <v>45255</v>
      </c>
      <c r="C32" s="8" t="s">
        <v>168</v>
      </c>
      <c r="D32" s="11" t="s">
        <v>12</v>
      </c>
      <c r="E32" s="12">
        <v>43</v>
      </c>
      <c r="F32" s="11" t="s">
        <v>13</v>
      </c>
      <c r="G32" s="12">
        <v>4</v>
      </c>
      <c r="H32" s="9">
        <v>25</v>
      </c>
      <c r="I32" s="9">
        <f>sales2[[#This Row],[Quantity]]*sales2[[#This Row],[Price per Unit]]</f>
        <v>100</v>
      </c>
      <c r="J32" s="9">
        <f>sales2[[#This Row],[Total_Sales]]*$R$5</f>
        <v>1.5</v>
      </c>
      <c r="K32">
        <f>DAY(sales2[[#This Row],[Date]])</f>
        <v>25</v>
      </c>
      <c r="L32">
        <f>MONTH(sales2[[#This Row],[Date]])</f>
        <v>11</v>
      </c>
      <c r="M32">
        <f>YEAR(sales2[[#This Row],[Date]])</f>
        <v>2023</v>
      </c>
      <c r="N32" t="str">
        <f>TEXT(sales2[[#This Row],[Date]],"MMMM")</f>
        <v>November</v>
      </c>
      <c r="O32" t="str">
        <f>TEXT(sales2[[#This Row],[Date]],"dddd")</f>
        <v>Saturday</v>
      </c>
    </row>
    <row r="33" spans="1:15" x14ac:dyDescent="0.35">
      <c r="A33">
        <v>754</v>
      </c>
      <c r="B33" s="10">
        <v>45215</v>
      </c>
      <c r="C33" s="8" t="s">
        <v>766</v>
      </c>
      <c r="D33" s="11" t="s">
        <v>12</v>
      </c>
      <c r="E33" s="12">
        <v>43</v>
      </c>
      <c r="F33" s="11" t="s">
        <v>15</v>
      </c>
      <c r="G33" s="12">
        <v>4</v>
      </c>
      <c r="H33" s="9">
        <v>25</v>
      </c>
      <c r="I33" s="9">
        <f>sales2[[#This Row],[Quantity]]*sales2[[#This Row],[Price per Unit]]</f>
        <v>100</v>
      </c>
      <c r="J33" s="9">
        <f>sales2[[#This Row],[Total_Sales]]*$R$5</f>
        <v>1.5</v>
      </c>
      <c r="K33">
        <f>DAY(sales2[[#This Row],[Date]])</f>
        <v>16</v>
      </c>
      <c r="L33">
        <f>MONTH(sales2[[#This Row],[Date]])</f>
        <v>10</v>
      </c>
      <c r="M33">
        <f>YEAR(sales2[[#This Row],[Date]])</f>
        <v>2023</v>
      </c>
      <c r="N33" t="str">
        <f>TEXT(sales2[[#This Row],[Date]],"MMMM")</f>
        <v>October</v>
      </c>
      <c r="O33" t="str">
        <f>TEXT(sales2[[#This Row],[Date]],"dddd")</f>
        <v>Monday</v>
      </c>
    </row>
    <row r="34" spans="1:15" x14ac:dyDescent="0.35">
      <c r="A34">
        <v>360</v>
      </c>
      <c r="B34" s="10">
        <v>44994</v>
      </c>
      <c r="C34" s="8" t="s">
        <v>372</v>
      </c>
      <c r="D34" s="11" t="s">
        <v>9</v>
      </c>
      <c r="E34" s="12">
        <v>42</v>
      </c>
      <c r="F34" s="11" t="s">
        <v>13</v>
      </c>
      <c r="G34" s="12">
        <v>4</v>
      </c>
      <c r="H34" s="9">
        <v>25</v>
      </c>
      <c r="I34" s="9">
        <f>sales2[[#This Row],[Quantity]]*sales2[[#This Row],[Price per Unit]]</f>
        <v>100</v>
      </c>
      <c r="J34" s="9">
        <f>sales2[[#This Row],[Total_Sales]]*$R$5</f>
        <v>1.5</v>
      </c>
      <c r="K34">
        <f>DAY(sales2[[#This Row],[Date]])</f>
        <v>9</v>
      </c>
      <c r="L34">
        <f>MONTH(sales2[[#This Row],[Date]])</f>
        <v>3</v>
      </c>
      <c r="M34">
        <f>YEAR(sales2[[#This Row],[Date]])</f>
        <v>2023</v>
      </c>
      <c r="N34" t="str">
        <f>TEXT(sales2[[#This Row],[Date]],"MMMM")</f>
        <v>March</v>
      </c>
      <c r="O34" t="str">
        <f>TEXT(sales2[[#This Row],[Date]],"dddd")</f>
        <v>Thursday</v>
      </c>
    </row>
    <row r="35" spans="1:15" x14ac:dyDescent="0.35">
      <c r="A35">
        <v>715</v>
      </c>
      <c r="B35" s="10">
        <v>45256</v>
      </c>
      <c r="C35" s="8" t="s">
        <v>727</v>
      </c>
      <c r="D35" s="11" t="s">
        <v>12</v>
      </c>
      <c r="E35" s="12">
        <v>42</v>
      </c>
      <c r="F35" s="11" t="s">
        <v>10</v>
      </c>
      <c r="G35" s="12">
        <v>4</v>
      </c>
      <c r="H35" s="9">
        <v>25</v>
      </c>
      <c r="I35" s="9">
        <f>sales2[[#This Row],[Quantity]]*sales2[[#This Row],[Price per Unit]]</f>
        <v>100</v>
      </c>
      <c r="J35" s="9">
        <f>sales2[[#This Row],[Total_Sales]]*$R$5</f>
        <v>1.5</v>
      </c>
      <c r="K35">
        <f>DAY(sales2[[#This Row],[Date]])</f>
        <v>26</v>
      </c>
      <c r="L35">
        <f>MONTH(sales2[[#This Row],[Date]])</f>
        <v>11</v>
      </c>
      <c r="M35">
        <f>YEAR(sales2[[#This Row],[Date]])</f>
        <v>2023</v>
      </c>
      <c r="N35" t="str">
        <f>TEXT(sales2[[#This Row],[Date]],"MMMM")</f>
        <v>November</v>
      </c>
      <c r="O35" t="str">
        <f>TEXT(sales2[[#This Row],[Date]],"dddd")</f>
        <v>Sunday</v>
      </c>
    </row>
    <row r="36" spans="1:15" x14ac:dyDescent="0.35">
      <c r="A36">
        <v>458</v>
      </c>
      <c r="B36" s="10">
        <v>45244</v>
      </c>
      <c r="C36" s="8" t="s">
        <v>470</v>
      </c>
      <c r="D36" s="11" t="s">
        <v>12</v>
      </c>
      <c r="E36" s="12">
        <v>39</v>
      </c>
      <c r="F36" s="11" t="s">
        <v>15</v>
      </c>
      <c r="G36" s="12">
        <v>4</v>
      </c>
      <c r="H36" s="9">
        <v>25</v>
      </c>
      <c r="I36" s="9">
        <f>sales2[[#This Row],[Quantity]]*sales2[[#This Row],[Price per Unit]]</f>
        <v>100</v>
      </c>
      <c r="J36" s="9">
        <f>sales2[[#This Row],[Total_Sales]]*$R$5</f>
        <v>1.5</v>
      </c>
      <c r="K36">
        <f>DAY(sales2[[#This Row],[Date]])</f>
        <v>14</v>
      </c>
      <c r="L36">
        <f>MONTH(sales2[[#This Row],[Date]])</f>
        <v>11</v>
      </c>
      <c r="M36">
        <f>YEAR(sales2[[#This Row],[Date]])</f>
        <v>2023</v>
      </c>
      <c r="N36" t="str">
        <f>TEXT(sales2[[#This Row],[Date]],"MMMM")</f>
        <v>November</v>
      </c>
      <c r="O36" t="str">
        <f>TEXT(sales2[[#This Row],[Date]],"dddd")</f>
        <v>Tuesday</v>
      </c>
    </row>
    <row r="37" spans="1:15" x14ac:dyDescent="0.35">
      <c r="A37">
        <v>803</v>
      </c>
      <c r="B37" s="10">
        <v>45252</v>
      </c>
      <c r="C37" s="8" t="s">
        <v>815</v>
      </c>
      <c r="D37" s="11" t="s">
        <v>9</v>
      </c>
      <c r="E37" s="12">
        <v>39</v>
      </c>
      <c r="F37" s="11" t="s">
        <v>13</v>
      </c>
      <c r="G37" s="12">
        <v>4</v>
      </c>
      <c r="H37" s="9">
        <v>25</v>
      </c>
      <c r="I37" s="9">
        <f>sales2[[#This Row],[Quantity]]*sales2[[#This Row],[Price per Unit]]</f>
        <v>100</v>
      </c>
      <c r="J37" s="9">
        <f>sales2[[#This Row],[Total_Sales]]*$R$5</f>
        <v>1.5</v>
      </c>
      <c r="K37">
        <f>DAY(sales2[[#This Row],[Date]])</f>
        <v>22</v>
      </c>
      <c r="L37">
        <f>MONTH(sales2[[#This Row],[Date]])</f>
        <v>11</v>
      </c>
      <c r="M37">
        <f>YEAR(sales2[[#This Row],[Date]])</f>
        <v>2023</v>
      </c>
      <c r="N37" t="str">
        <f>TEXT(sales2[[#This Row],[Date]],"MMMM")</f>
        <v>November</v>
      </c>
      <c r="O37" t="str">
        <f>TEXT(sales2[[#This Row],[Date]],"dddd")</f>
        <v>Wednesday</v>
      </c>
    </row>
    <row r="38" spans="1:15" x14ac:dyDescent="0.35">
      <c r="A38">
        <v>278</v>
      </c>
      <c r="B38" s="10">
        <v>44998</v>
      </c>
      <c r="C38" s="8" t="s">
        <v>290</v>
      </c>
      <c r="D38" s="11" t="s">
        <v>12</v>
      </c>
      <c r="E38" s="12">
        <v>37</v>
      </c>
      <c r="F38" s="11" t="s">
        <v>13</v>
      </c>
      <c r="G38" s="12">
        <v>4</v>
      </c>
      <c r="H38" s="9">
        <v>25</v>
      </c>
      <c r="I38" s="9">
        <f>sales2[[#This Row],[Quantity]]*sales2[[#This Row],[Price per Unit]]</f>
        <v>100</v>
      </c>
      <c r="J38" s="9">
        <f>sales2[[#This Row],[Total_Sales]]*$R$5</f>
        <v>1.5</v>
      </c>
      <c r="K38">
        <f>DAY(sales2[[#This Row],[Date]])</f>
        <v>13</v>
      </c>
      <c r="L38">
        <f>MONTH(sales2[[#This Row],[Date]])</f>
        <v>3</v>
      </c>
      <c r="M38">
        <f>YEAR(sales2[[#This Row],[Date]])</f>
        <v>2023</v>
      </c>
      <c r="N38" t="str">
        <f>TEXT(sales2[[#This Row],[Date]],"MMMM")</f>
        <v>March</v>
      </c>
      <c r="O38" t="str">
        <f>TEXT(sales2[[#This Row],[Date]],"dddd")</f>
        <v>Monday</v>
      </c>
    </row>
    <row r="39" spans="1:15" x14ac:dyDescent="0.35">
      <c r="A39">
        <v>277</v>
      </c>
      <c r="B39" s="10">
        <v>45156</v>
      </c>
      <c r="C39" s="8" t="s">
        <v>289</v>
      </c>
      <c r="D39" s="11" t="s">
        <v>9</v>
      </c>
      <c r="E39" s="12">
        <v>36</v>
      </c>
      <c r="F39" s="11" t="s">
        <v>13</v>
      </c>
      <c r="G39" s="12">
        <v>4</v>
      </c>
      <c r="H39" s="9">
        <v>25</v>
      </c>
      <c r="I39" s="9">
        <f>sales2[[#This Row],[Quantity]]*sales2[[#This Row],[Price per Unit]]</f>
        <v>100</v>
      </c>
      <c r="J39" s="9">
        <f>sales2[[#This Row],[Total_Sales]]*$R$5</f>
        <v>1.5</v>
      </c>
      <c r="K39">
        <f>DAY(sales2[[#This Row],[Date]])</f>
        <v>18</v>
      </c>
      <c r="L39">
        <f>MONTH(sales2[[#This Row],[Date]])</f>
        <v>8</v>
      </c>
      <c r="M39">
        <f>YEAR(sales2[[#This Row],[Date]])</f>
        <v>2023</v>
      </c>
      <c r="N39" t="str">
        <f>TEXT(sales2[[#This Row],[Date]],"MMMM")</f>
        <v>August</v>
      </c>
      <c r="O39" t="str">
        <f>TEXT(sales2[[#This Row],[Date]],"dddd")</f>
        <v>Friday</v>
      </c>
    </row>
    <row r="40" spans="1:15" x14ac:dyDescent="0.35">
      <c r="A40">
        <v>311</v>
      </c>
      <c r="B40" s="10">
        <v>45265</v>
      </c>
      <c r="C40" s="8" t="s">
        <v>323</v>
      </c>
      <c r="D40" s="11" t="s">
        <v>12</v>
      </c>
      <c r="E40" s="12">
        <v>32</v>
      </c>
      <c r="F40" s="11" t="s">
        <v>10</v>
      </c>
      <c r="G40" s="12">
        <v>4</v>
      </c>
      <c r="H40" s="9">
        <v>25</v>
      </c>
      <c r="I40" s="9">
        <f>sales2[[#This Row],[Quantity]]*sales2[[#This Row],[Price per Unit]]</f>
        <v>100</v>
      </c>
      <c r="J40" s="9">
        <f>sales2[[#This Row],[Total_Sales]]*$R$5</f>
        <v>1.5</v>
      </c>
      <c r="K40">
        <f>DAY(sales2[[#This Row],[Date]])</f>
        <v>5</v>
      </c>
      <c r="L40">
        <f>MONTH(sales2[[#This Row],[Date]])</f>
        <v>12</v>
      </c>
      <c r="M40">
        <f>YEAR(sales2[[#This Row],[Date]])</f>
        <v>2023</v>
      </c>
      <c r="N40" t="str">
        <f>TEXT(sales2[[#This Row],[Date]],"MMMM")</f>
        <v>December</v>
      </c>
      <c r="O40" t="str">
        <f>TEXT(sales2[[#This Row],[Date]],"dddd")</f>
        <v>Tuesday</v>
      </c>
    </row>
    <row r="41" spans="1:15" x14ac:dyDescent="0.35">
      <c r="A41">
        <v>175</v>
      </c>
      <c r="B41" s="10">
        <v>45005</v>
      </c>
      <c r="C41" s="8" t="s">
        <v>187</v>
      </c>
      <c r="D41" s="11" t="s">
        <v>12</v>
      </c>
      <c r="E41" s="12">
        <v>31</v>
      </c>
      <c r="F41" s="11" t="s">
        <v>15</v>
      </c>
      <c r="G41" s="12">
        <v>4</v>
      </c>
      <c r="H41" s="9">
        <v>25</v>
      </c>
      <c r="I41" s="9">
        <f>sales2[[#This Row],[Quantity]]*sales2[[#This Row],[Price per Unit]]</f>
        <v>100</v>
      </c>
      <c r="J41" s="9">
        <f>sales2[[#This Row],[Total_Sales]]*$R$5</f>
        <v>1.5</v>
      </c>
      <c r="K41">
        <f>DAY(sales2[[#This Row],[Date]])</f>
        <v>20</v>
      </c>
      <c r="L41">
        <f>MONTH(sales2[[#This Row],[Date]])</f>
        <v>3</v>
      </c>
      <c r="M41">
        <f>YEAR(sales2[[#This Row],[Date]])</f>
        <v>2023</v>
      </c>
      <c r="N41" t="str">
        <f>TEXT(sales2[[#This Row],[Date]],"MMMM")</f>
        <v>March</v>
      </c>
      <c r="O41" t="str">
        <f>TEXT(sales2[[#This Row],[Date]],"dddd")</f>
        <v>Monday</v>
      </c>
    </row>
    <row r="42" spans="1:15" x14ac:dyDescent="0.35">
      <c r="A42">
        <v>455</v>
      </c>
      <c r="B42" s="10">
        <v>45108</v>
      </c>
      <c r="C42" s="8" t="s">
        <v>467</v>
      </c>
      <c r="D42" s="11" t="s">
        <v>9</v>
      </c>
      <c r="E42" s="12">
        <v>31</v>
      </c>
      <c r="F42" s="11" t="s">
        <v>15</v>
      </c>
      <c r="G42" s="12">
        <v>4</v>
      </c>
      <c r="H42" s="9">
        <v>25</v>
      </c>
      <c r="I42" s="9">
        <f>sales2[[#This Row],[Quantity]]*sales2[[#This Row],[Price per Unit]]</f>
        <v>100</v>
      </c>
      <c r="J42" s="9">
        <f>sales2[[#This Row],[Total_Sales]]*$R$5</f>
        <v>1.5</v>
      </c>
      <c r="K42">
        <f>DAY(sales2[[#This Row],[Date]])</f>
        <v>1</v>
      </c>
      <c r="L42">
        <f>MONTH(sales2[[#This Row],[Date]])</f>
        <v>7</v>
      </c>
      <c r="M42">
        <f>YEAR(sales2[[#This Row],[Date]])</f>
        <v>2023</v>
      </c>
      <c r="N42" t="str">
        <f>TEXT(sales2[[#This Row],[Date]],"MMMM")</f>
        <v>July</v>
      </c>
      <c r="O42" t="str">
        <f>TEXT(sales2[[#This Row],[Date]],"dddd")</f>
        <v>Saturday</v>
      </c>
    </row>
    <row r="43" spans="1:15" x14ac:dyDescent="0.35">
      <c r="A43">
        <v>841</v>
      </c>
      <c r="B43" s="10">
        <v>45232</v>
      </c>
      <c r="C43" s="8" t="s">
        <v>853</v>
      </c>
      <c r="D43" s="11" t="s">
        <v>9</v>
      </c>
      <c r="E43" s="12">
        <v>31</v>
      </c>
      <c r="F43" s="11" t="s">
        <v>15</v>
      </c>
      <c r="G43" s="12">
        <v>4</v>
      </c>
      <c r="H43" s="9">
        <v>25</v>
      </c>
      <c r="I43" s="9">
        <f>sales2[[#This Row],[Quantity]]*sales2[[#This Row],[Price per Unit]]</f>
        <v>100</v>
      </c>
      <c r="J43" s="9">
        <f>sales2[[#This Row],[Total_Sales]]*$R$5</f>
        <v>1.5</v>
      </c>
      <c r="K43">
        <f>DAY(sales2[[#This Row],[Date]])</f>
        <v>2</v>
      </c>
      <c r="L43">
        <f>MONTH(sales2[[#This Row],[Date]])</f>
        <v>11</v>
      </c>
      <c r="M43">
        <f>YEAR(sales2[[#This Row],[Date]])</f>
        <v>2023</v>
      </c>
      <c r="N43" t="str">
        <f>TEXT(sales2[[#This Row],[Date]],"MMMM")</f>
        <v>November</v>
      </c>
      <c r="O43" t="str">
        <f>TEXT(sales2[[#This Row],[Date]],"dddd")</f>
        <v>Thursday</v>
      </c>
    </row>
    <row r="44" spans="1:15" x14ac:dyDescent="0.35">
      <c r="A44">
        <v>8</v>
      </c>
      <c r="B44" s="10">
        <v>44979</v>
      </c>
      <c r="C44" s="8" t="s">
        <v>20</v>
      </c>
      <c r="D44" s="11" t="s">
        <v>9</v>
      </c>
      <c r="E44" s="12">
        <v>30</v>
      </c>
      <c r="F44" s="11" t="s">
        <v>15</v>
      </c>
      <c r="G44" s="12">
        <v>4</v>
      </c>
      <c r="H44" s="9">
        <v>25</v>
      </c>
      <c r="I44" s="9">
        <f>sales2[[#This Row],[Quantity]]*sales2[[#This Row],[Price per Unit]]</f>
        <v>100</v>
      </c>
      <c r="J44" s="9">
        <f>sales2[[#This Row],[Total_Sales]]*$R$5</f>
        <v>1.5</v>
      </c>
      <c r="K44">
        <f>DAY(sales2[[#This Row],[Date]])</f>
        <v>22</v>
      </c>
      <c r="L44">
        <f>MONTH(sales2[[#This Row],[Date]])</f>
        <v>2</v>
      </c>
      <c r="M44">
        <f>YEAR(sales2[[#This Row],[Date]])</f>
        <v>2023</v>
      </c>
      <c r="N44" t="str">
        <f>TEXT(sales2[[#This Row],[Date]],"MMMM")</f>
        <v>February</v>
      </c>
      <c r="O44" t="str">
        <f>TEXT(sales2[[#This Row],[Date]],"dddd")</f>
        <v>Wednesday</v>
      </c>
    </row>
    <row r="45" spans="1:15" x14ac:dyDescent="0.35">
      <c r="A45">
        <v>516</v>
      </c>
      <c r="B45" s="10">
        <v>45222</v>
      </c>
      <c r="C45" s="8" t="s">
        <v>528</v>
      </c>
      <c r="D45" s="11" t="s">
        <v>9</v>
      </c>
      <c r="E45" s="12">
        <v>30</v>
      </c>
      <c r="F45" s="11" t="s">
        <v>10</v>
      </c>
      <c r="G45" s="12">
        <v>4</v>
      </c>
      <c r="H45" s="9">
        <v>25</v>
      </c>
      <c r="I45" s="9">
        <f>sales2[[#This Row],[Quantity]]*sales2[[#This Row],[Price per Unit]]</f>
        <v>100</v>
      </c>
      <c r="J45" s="9">
        <f>sales2[[#This Row],[Total_Sales]]*$R$5</f>
        <v>1.5</v>
      </c>
      <c r="K45">
        <f>DAY(sales2[[#This Row],[Date]])</f>
        <v>23</v>
      </c>
      <c r="L45">
        <f>MONTH(sales2[[#This Row],[Date]])</f>
        <v>10</v>
      </c>
      <c r="M45">
        <f>YEAR(sales2[[#This Row],[Date]])</f>
        <v>2023</v>
      </c>
      <c r="N45" t="str">
        <f>TEXT(sales2[[#This Row],[Date]],"MMMM")</f>
        <v>October</v>
      </c>
      <c r="O45" t="str">
        <f>TEXT(sales2[[#This Row],[Date]],"dddd")</f>
        <v>Monday</v>
      </c>
    </row>
    <row r="46" spans="1:15" x14ac:dyDescent="0.35">
      <c r="A46">
        <v>736</v>
      </c>
      <c r="B46" s="10">
        <v>44953</v>
      </c>
      <c r="C46" s="8" t="s">
        <v>748</v>
      </c>
      <c r="D46" s="11" t="s">
        <v>9</v>
      </c>
      <c r="E46" s="12">
        <v>29</v>
      </c>
      <c r="F46" s="11" t="s">
        <v>13</v>
      </c>
      <c r="G46" s="12">
        <v>4</v>
      </c>
      <c r="H46" s="9">
        <v>25</v>
      </c>
      <c r="I46" s="9">
        <f>sales2[[#This Row],[Quantity]]*sales2[[#This Row],[Price per Unit]]</f>
        <v>100</v>
      </c>
      <c r="J46" s="9">
        <f>sales2[[#This Row],[Total_Sales]]*$R$5</f>
        <v>1.5</v>
      </c>
      <c r="K46">
        <f>DAY(sales2[[#This Row],[Date]])</f>
        <v>27</v>
      </c>
      <c r="L46">
        <f>MONTH(sales2[[#This Row],[Date]])</f>
        <v>1</v>
      </c>
      <c r="M46">
        <f>YEAR(sales2[[#This Row],[Date]])</f>
        <v>2023</v>
      </c>
      <c r="N46" t="str">
        <f>TEXT(sales2[[#This Row],[Date]],"MMMM")</f>
        <v>January</v>
      </c>
      <c r="O46" t="str">
        <f>TEXT(sales2[[#This Row],[Date]],"dddd")</f>
        <v>Friday</v>
      </c>
    </row>
    <row r="47" spans="1:15" x14ac:dyDescent="0.35">
      <c r="A47">
        <v>17</v>
      </c>
      <c r="B47" s="10">
        <v>45038</v>
      </c>
      <c r="C47" s="8" t="s">
        <v>29</v>
      </c>
      <c r="D47" s="11" t="s">
        <v>12</v>
      </c>
      <c r="E47" s="12">
        <v>27</v>
      </c>
      <c r="F47" s="11" t="s">
        <v>13</v>
      </c>
      <c r="G47" s="12">
        <v>4</v>
      </c>
      <c r="H47" s="9">
        <v>25</v>
      </c>
      <c r="I47" s="9">
        <f>sales2[[#This Row],[Quantity]]*sales2[[#This Row],[Price per Unit]]</f>
        <v>100</v>
      </c>
      <c r="J47" s="9">
        <f>sales2[[#This Row],[Total_Sales]]*$R$5</f>
        <v>1.5</v>
      </c>
      <c r="K47">
        <f>DAY(sales2[[#This Row],[Date]])</f>
        <v>22</v>
      </c>
      <c r="L47">
        <f>MONTH(sales2[[#This Row],[Date]])</f>
        <v>4</v>
      </c>
      <c r="M47">
        <f>YEAR(sales2[[#This Row],[Date]])</f>
        <v>2023</v>
      </c>
      <c r="N47" t="str">
        <f>TEXT(sales2[[#This Row],[Date]],"MMMM")</f>
        <v>April</v>
      </c>
      <c r="O47" t="str">
        <f>TEXT(sales2[[#This Row],[Date]],"dddd")</f>
        <v>Saturday</v>
      </c>
    </row>
    <row r="48" spans="1:15" x14ac:dyDescent="0.35">
      <c r="A48">
        <v>831</v>
      </c>
      <c r="B48" s="10">
        <v>44941</v>
      </c>
      <c r="C48" s="8" t="s">
        <v>843</v>
      </c>
      <c r="D48" s="11" t="s">
        <v>9</v>
      </c>
      <c r="E48" s="12">
        <v>27</v>
      </c>
      <c r="F48" s="11" t="s">
        <v>15</v>
      </c>
      <c r="G48" s="12">
        <v>4</v>
      </c>
      <c r="H48" s="9">
        <v>25</v>
      </c>
      <c r="I48" s="9">
        <f>sales2[[#This Row],[Quantity]]*sales2[[#This Row],[Price per Unit]]</f>
        <v>100</v>
      </c>
      <c r="J48" s="9">
        <f>sales2[[#This Row],[Total_Sales]]*$R$5</f>
        <v>1.5</v>
      </c>
      <c r="K48">
        <f>DAY(sales2[[#This Row],[Date]])</f>
        <v>15</v>
      </c>
      <c r="L48">
        <f>MONTH(sales2[[#This Row],[Date]])</f>
        <v>1</v>
      </c>
      <c r="M48">
        <f>YEAR(sales2[[#This Row],[Date]])</f>
        <v>2023</v>
      </c>
      <c r="N48" t="str">
        <f>TEXT(sales2[[#This Row],[Date]],"MMMM")</f>
        <v>January</v>
      </c>
      <c r="O48" t="str">
        <f>TEXT(sales2[[#This Row],[Date]],"dddd")</f>
        <v>Sunday</v>
      </c>
    </row>
    <row r="49" spans="1:15" x14ac:dyDescent="0.35">
      <c r="A49">
        <v>873</v>
      </c>
      <c r="B49" s="10">
        <v>45198</v>
      </c>
      <c r="C49" s="8" t="s">
        <v>885</v>
      </c>
      <c r="D49" s="11" t="s">
        <v>12</v>
      </c>
      <c r="E49" s="12">
        <v>27</v>
      </c>
      <c r="F49" s="11" t="s">
        <v>15</v>
      </c>
      <c r="G49" s="12">
        <v>4</v>
      </c>
      <c r="H49" s="9">
        <v>25</v>
      </c>
      <c r="I49" s="9">
        <f>sales2[[#This Row],[Quantity]]*sales2[[#This Row],[Price per Unit]]</f>
        <v>100</v>
      </c>
      <c r="J49" s="9">
        <f>sales2[[#This Row],[Total_Sales]]*$R$5</f>
        <v>1.5</v>
      </c>
      <c r="K49">
        <f>DAY(sales2[[#This Row],[Date]])</f>
        <v>29</v>
      </c>
      <c r="L49">
        <f>MONTH(sales2[[#This Row],[Date]])</f>
        <v>9</v>
      </c>
      <c r="M49">
        <f>YEAR(sales2[[#This Row],[Date]])</f>
        <v>2023</v>
      </c>
      <c r="N49" t="str">
        <f>TEXT(sales2[[#This Row],[Date]],"MMMM")</f>
        <v>September</v>
      </c>
      <c r="O49" t="str">
        <f>TEXT(sales2[[#This Row],[Date]],"dddd")</f>
        <v>Friday</v>
      </c>
    </row>
    <row r="50" spans="1:15" x14ac:dyDescent="0.35">
      <c r="A50">
        <v>632</v>
      </c>
      <c r="B50" s="10">
        <v>45185</v>
      </c>
      <c r="C50" s="8" t="s">
        <v>644</v>
      </c>
      <c r="D50" s="11" t="s">
        <v>12</v>
      </c>
      <c r="E50" s="12">
        <v>26</v>
      </c>
      <c r="F50" s="11" t="s">
        <v>15</v>
      </c>
      <c r="G50" s="12">
        <v>4</v>
      </c>
      <c r="H50" s="9">
        <v>25</v>
      </c>
      <c r="I50" s="9">
        <f>sales2[[#This Row],[Quantity]]*sales2[[#This Row],[Price per Unit]]</f>
        <v>100</v>
      </c>
      <c r="J50" s="9">
        <f>sales2[[#This Row],[Total_Sales]]*$R$5</f>
        <v>1.5</v>
      </c>
      <c r="K50">
        <f>DAY(sales2[[#This Row],[Date]])</f>
        <v>16</v>
      </c>
      <c r="L50">
        <f>MONTH(sales2[[#This Row],[Date]])</f>
        <v>9</v>
      </c>
      <c r="M50">
        <f>YEAR(sales2[[#This Row],[Date]])</f>
        <v>2023</v>
      </c>
      <c r="N50" t="str">
        <f>TEXT(sales2[[#This Row],[Date]],"MMMM")</f>
        <v>September</v>
      </c>
      <c r="O50" t="str">
        <f>TEXT(sales2[[#This Row],[Date]],"dddd")</f>
        <v>Saturday</v>
      </c>
    </row>
    <row r="51" spans="1:15" x14ac:dyDescent="0.35">
      <c r="A51">
        <v>513</v>
      </c>
      <c r="B51" s="10">
        <v>45188</v>
      </c>
      <c r="C51" s="8" t="s">
        <v>525</v>
      </c>
      <c r="D51" s="11" t="s">
        <v>9</v>
      </c>
      <c r="E51" s="12">
        <v>24</v>
      </c>
      <c r="F51" s="11" t="s">
        <v>15</v>
      </c>
      <c r="G51" s="12">
        <v>4</v>
      </c>
      <c r="H51" s="9">
        <v>25</v>
      </c>
      <c r="I51" s="9">
        <f>sales2[[#This Row],[Quantity]]*sales2[[#This Row],[Price per Unit]]</f>
        <v>100</v>
      </c>
      <c r="J51" s="9">
        <f>sales2[[#This Row],[Total_Sales]]*$R$5</f>
        <v>1.5</v>
      </c>
      <c r="K51">
        <f>DAY(sales2[[#This Row],[Date]])</f>
        <v>19</v>
      </c>
      <c r="L51">
        <f>MONTH(sales2[[#This Row],[Date]])</f>
        <v>9</v>
      </c>
      <c r="M51">
        <f>YEAR(sales2[[#This Row],[Date]])</f>
        <v>2023</v>
      </c>
      <c r="N51" t="str">
        <f>TEXT(sales2[[#This Row],[Date]],"MMMM")</f>
        <v>September</v>
      </c>
      <c r="O51" t="str">
        <f>TEXT(sales2[[#This Row],[Date]],"dddd")</f>
        <v>Tuesday</v>
      </c>
    </row>
    <row r="52" spans="1:15" x14ac:dyDescent="0.35">
      <c r="A52">
        <v>583</v>
      </c>
      <c r="B52" s="10">
        <v>45098</v>
      </c>
      <c r="C52" s="8" t="s">
        <v>595</v>
      </c>
      <c r="D52" s="11" t="s">
        <v>12</v>
      </c>
      <c r="E52" s="12">
        <v>24</v>
      </c>
      <c r="F52" s="11" t="s">
        <v>15</v>
      </c>
      <c r="G52" s="12">
        <v>4</v>
      </c>
      <c r="H52" s="9">
        <v>25</v>
      </c>
      <c r="I52" s="9">
        <f>sales2[[#This Row],[Quantity]]*sales2[[#This Row],[Price per Unit]]</f>
        <v>100</v>
      </c>
      <c r="J52" s="9">
        <f>sales2[[#This Row],[Total_Sales]]*$R$5</f>
        <v>1.5</v>
      </c>
      <c r="K52">
        <f>DAY(sales2[[#This Row],[Date]])</f>
        <v>21</v>
      </c>
      <c r="L52">
        <f>MONTH(sales2[[#This Row],[Date]])</f>
        <v>6</v>
      </c>
      <c r="M52">
        <f>YEAR(sales2[[#This Row],[Date]])</f>
        <v>2023</v>
      </c>
      <c r="N52" t="str">
        <f>TEXT(sales2[[#This Row],[Date]],"MMMM")</f>
        <v>June</v>
      </c>
      <c r="O52" t="str">
        <f>TEXT(sales2[[#This Row],[Date]],"dddd")</f>
        <v>Wednesday</v>
      </c>
    </row>
    <row r="53" spans="1:15" x14ac:dyDescent="0.35">
      <c r="A53">
        <v>998</v>
      </c>
      <c r="B53" s="10">
        <v>45228</v>
      </c>
      <c r="C53" s="8" t="s">
        <v>1010</v>
      </c>
      <c r="D53" s="11" t="s">
        <v>12</v>
      </c>
      <c r="E53" s="12">
        <v>23</v>
      </c>
      <c r="F53" s="11" t="s">
        <v>10</v>
      </c>
      <c r="G53" s="12">
        <v>4</v>
      </c>
      <c r="H53" s="9">
        <v>25</v>
      </c>
      <c r="I53" s="9">
        <f>sales2[[#This Row],[Quantity]]*sales2[[#This Row],[Price per Unit]]</f>
        <v>100</v>
      </c>
      <c r="J53" s="9">
        <f>sales2[[#This Row],[Total_Sales]]*$R$5</f>
        <v>1.5</v>
      </c>
      <c r="K53">
        <f>DAY(sales2[[#This Row],[Date]])</f>
        <v>29</v>
      </c>
      <c r="L53">
        <f>MONTH(sales2[[#This Row],[Date]])</f>
        <v>10</v>
      </c>
      <c r="M53">
        <f>YEAR(sales2[[#This Row],[Date]])</f>
        <v>2023</v>
      </c>
      <c r="N53" t="str">
        <f>TEXT(sales2[[#This Row],[Date]],"MMMM")</f>
        <v>October</v>
      </c>
      <c r="O53" t="str">
        <f>TEXT(sales2[[#This Row],[Date]],"dddd")</f>
        <v>Sunday</v>
      </c>
    </row>
    <row r="54" spans="1:15" x14ac:dyDescent="0.35">
      <c r="A54">
        <v>114</v>
      </c>
      <c r="B54" s="10">
        <v>45129</v>
      </c>
      <c r="C54" s="8" t="s">
        <v>126</v>
      </c>
      <c r="D54" s="11" t="s">
        <v>12</v>
      </c>
      <c r="E54" s="12">
        <v>22</v>
      </c>
      <c r="F54" s="11" t="s">
        <v>10</v>
      </c>
      <c r="G54" s="12">
        <v>4</v>
      </c>
      <c r="H54" s="9">
        <v>25</v>
      </c>
      <c r="I54" s="9">
        <f>sales2[[#This Row],[Quantity]]*sales2[[#This Row],[Price per Unit]]</f>
        <v>100</v>
      </c>
      <c r="J54" s="9">
        <f>sales2[[#This Row],[Total_Sales]]*$R$5</f>
        <v>1.5</v>
      </c>
      <c r="K54">
        <f>DAY(sales2[[#This Row],[Date]])</f>
        <v>22</v>
      </c>
      <c r="L54">
        <f>MONTH(sales2[[#This Row],[Date]])</f>
        <v>7</v>
      </c>
      <c r="M54">
        <f>YEAR(sales2[[#This Row],[Date]])</f>
        <v>2023</v>
      </c>
      <c r="N54" t="str">
        <f>TEXT(sales2[[#This Row],[Date]],"MMMM")</f>
        <v>July</v>
      </c>
      <c r="O54" t="str">
        <f>TEXT(sales2[[#This Row],[Date]],"dddd")</f>
        <v>Saturday</v>
      </c>
    </row>
    <row r="55" spans="1:15" x14ac:dyDescent="0.35">
      <c r="A55">
        <v>406</v>
      </c>
      <c r="B55" s="10">
        <v>45034</v>
      </c>
      <c r="C55" s="8" t="s">
        <v>418</v>
      </c>
      <c r="D55" s="11" t="s">
        <v>12</v>
      </c>
      <c r="E55" s="12">
        <v>22</v>
      </c>
      <c r="F55" s="11" t="s">
        <v>10</v>
      </c>
      <c r="G55" s="12">
        <v>4</v>
      </c>
      <c r="H55" s="9">
        <v>25</v>
      </c>
      <c r="I55" s="9">
        <f>sales2[[#This Row],[Quantity]]*sales2[[#This Row],[Price per Unit]]</f>
        <v>100</v>
      </c>
      <c r="J55" s="9">
        <f>sales2[[#This Row],[Total_Sales]]*$R$5</f>
        <v>1.5</v>
      </c>
      <c r="K55">
        <f>DAY(sales2[[#This Row],[Date]])</f>
        <v>18</v>
      </c>
      <c r="L55">
        <f>MONTH(sales2[[#This Row],[Date]])</f>
        <v>4</v>
      </c>
      <c r="M55">
        <f>YEAR(sales2[[#This Row],[Date]])</f>
        <v>2023</v>
      </c>
      <c r="N55" t="str">
        <f>TEXT(sales2[[#This Row],[Date]],"MMMM")</f>
        <v>April</v>
      </c>
      <c r="O55" t="str">
        <f>TEXT(sales2[[#This Row],[Date]],"dddd")</f>
        <v>Tuesday</v>
      </c>
    </row>
    <row r="56" spans="1:15" x14ac:dyDescent="0.35">
      <c r="A56">
        <v>276</v>
      </c>
      <c r="B56" s="10">
        <v>45201</v>
      </c>
      <c r="C56" s="8" t="s">
        <v>288</v>
      </c>
      <c r="D56" s="11" t="s">
        <v>12</v>
      </c>
      <c r="E56" s="12">
        <v>21</v>
      </c>
      <c r="F56" s="11" t="s">
        <v>10</v>
      </c>
      <c r="G56" s="12">
        <v>4</v>
      </c>
      <c r="H56" s="9">
        <v>25</v>
      </c>
      <c r="I56" s="9">
        <f>sales2[[#This Row],[Quantity]]*sales2[[#This Row],[Price per Unit]]</f>
        <v>100</v>
      </c>
      <c r="J56" s="9">
        <f>sales2[[#This Row],[Total_Sales]]*$R$5</f>
        <v>1.5</v>
      </c>
      <c r="K56">
        <f>DAY(sales2[[#This Row],[Date]])</f>
        <v>2</v>
      </c>
      <c r="L56">
        <f>MONTH(sales2[[#This Row],[Date]])</f>
        <v>10</v>
      </c>
      <c r="M56">
        <f>YEAR(sales2[[#This Row],[Date]])</f>
        <v>2023</v>
      </c>
      <c r="N56" t="str">
        <f>TEXT(sales2[[#This Row],[Date]],"MMMM")</f>
        <v>October</v>
      </c>
      <c r="O56" t="str">
        <f>TEXT(sales2[[#This Row],[Date]],"dddd")</f>
        <v>Monday</v>
      </c>
    </row>
    <row r="57" spans="1:15" x14ac:dyDescent="0.35">
      <c r="A57">
        <v>14</v>
      </c>
      <c r="B57" s="10">
        <v>44943</v>
      </c>
      <c r="C57" s="8" t="s">
        <v>26</v>
      </c>
      <c r="D57" s="11" t="s">
        <v>9</v>
      </c>
      <c r="E57" s="12">
        <v>64</v>
      </c>
      <c r="F57" s="11" t="s">
        <v>13</v>
      </c>
      <c r="G57" s="12">
        <v>4</v>
      </c>
      <c r="H57" s="9">
        <v>30</v>
      </c>
      <c r="I57" s="9">
        <f>sales2[[#This Row],[Quantity]]*sales2[[#This Row],[Price per Unit]]</f>
        <v>120</v>
      </c>
      <c r="J57" s="9">
        <f>sales2[[#This Row],[Total_Sales]]*$R$5</f>
        <v>1.7999999999999998</v>
      </c>
      <c r="K57">
        <f>DAY(sales2[[#This Row],[Date]])</f>
        <v>17</v>
      </c>
      <c r="L57">
        <f>MONTH(sales2[[#This Row],[Date]])</f>
        <v>1</v>
      </c>
      <c r="M57">
        <f>YEAR(sales2[[#This Row],[Date]])</f>
        <v>2023</v>
      </c>
      <c r="N57" t="str">
        <f>TEXT(sales2[[#This Row],[Date]],"MMMM")</f>
        <v>January</v>
      </c>
      <c r="O57" t="str">
        <f>TEXT(sales2[[#This Row],[Date]],"dddd")</f>
        <v>Tuesday</v>
      </c>
    </row>
    <row r="58" spans="1:15" x14ac:dyDescent="0.35">
      <c r="A58">
        <v>122</v>
      </c>
      <c r="B58" s="10">
        <v>45202</v>
      </c>
      <c r="C58" s="8" t="s">
        <v>134</v>
      </c>
      <c r="D58" s="11" t="s">
        <v>9</v>
      </c>
      <c r="E58" s="12">
        <v>64</v>
      </c>
      <c r="F58" s="11" t="s">
        <v>15</v>
      </c>
      <c r="G58" s="12">
        <v>4</v>
      </c>
      <c r="H58" s="9">
        <v>30</v>
      </c>
      <c r="I58" s="9">
        <f>sales2[[#This Row],[Quantity]]*sales2[[#This Row],[Price per Unit]]</f>
        <v>120</v>
      </c>
      <c r="J58" s="9">
        <f>sales2[[#This Row],[Total_Sales]]*$R$5</f>
        <v>1.7999999999999998</v>
      </c>
      <c r="K58">
        <f>DAY(sales2[[#This Row],[Date]])</f>
        <v>3</v>
      </c>
      <c r="L58">
        <f>MONTH(sales2[[#This Row],[Date]])</f>
        <v>10</v>
      </c>
      <c r="M58">
        <f>YEAR(sales2[[#This Row],[Date]])</f>
        <v>2023</v>
      </c>
      <c r="N58" t="str">
        <f>TEXT(sales2[[#This Row],[Date]],"MMMM")</f>
        <v>October</v>
      </c>
      <c r="O58" t="str">
        <f>TEXT(sales2[[#This Row],[Date]],"dddd")</f>
        <v>Tuesday</v>
      </c>
    </row>
    <row r="59" spans="1:15" x14ac:dyDescent="0.35">
      <c r="A59">
        <v>173</v>
      </c>
      <c r="B59" s="10">
        <v>45238</v>
      </c>
      <c r="C59" s="8" t="s">
        <v>185</v>
      </c>
      <c r="D59" s="11" t="s">
        <v>9</v>
      </c>
      <c r="E59" s="12">
        <v>64</v>
      </c>
      <c r="F59" s="11" t="s">
        <v>15</v>
      </c>
      <c r="G59" s="12">
        <v>4</v>
      </c>
      <c r="H59" s="9">
        <v>30</v>
      </c>
      <c r="I59" s="9">
        <f>sales2[[#This Row],[Quantity]]*sales2[[#This Row],[Price per Unit]]</f>
        <v>120</v>
      </c>
      <c r="J59" s="9">
        <f>sales2[[#This Row],[Total_Sales]]*$R$5</f>
        <v>1.7999999999999998</v>
      </c>
      <c r="K59">
        <f>DAY(sales2[[#This Row],[Date]])</f>
        <v>8</v>
      </c>
      <c r="L59">
        <f>MONTH(sales2[[#This Row],[Date]])</f>
        <v>11</v>
      </c>
      <c r="M59">
        <f>YEAR(sales2[[#This Row],[Date]])</f>
        <v>2023</v>
      </c>
      <c r="N59" t="str">
        <f>TEXT(sales2[[#This Row],[Date]],"MMMM")</f>
        <v>November</v>
      </c>
      <c r="O59" t="str">
        <f>TEXT(sales2[[#This Row],[Date]],"dddd")</f>
        <v>Wednesday</v>
      </c>
    </row>
    <row r="60" spans="1:15" x14ac:dyDescent="0.35">
      <c r="A60">
        <v>532</v>
      </c>
      <c r="B60" s="10">
        <v>45096</v>
      </c>
      <c r="C60" s="8" t="s">
        <v>544</v>
      </c>
      <c r="D60" s="11" t="s">
        <v>12</v>
      </c>
      <c r="E60" s="12">
        <v>64</v>
      </c>
      <c r="F60" s="11" t="s">
        <v>13</v>
      </c>
      <c r="G60" s="12">
        <v>4</v>
      </c>
      <c r="H60" s="9">
        <v>30</v>
      </c>
      <c r="I60" s="9">
        <f>sales2[[#This Row],[Quantity]]*sales2[[#This Row],[Price per Unit]]</f>
        <v>120</v>
      </c>
      <c r="J60" s="9">
        <f>sales2[[#This Row],[Total_Sales]]*$R$5</f>
        <v>1.7999999999999998</v>
      </c>
      <c r="K60">
        <f>DAY(sales2[[#This Row],[Date]])</f>
        <v>19</v>
      </c>
      <c r="L60">
        <f>MONTH(sales2[[#This Row],[Date]])</f>
        <v>6</v>
      </c>
      <c r="M60">
        <f>YEAR(sales2[[#This Row],[Date]])</f>
        <v>2023</v>
      </c>
      <c r="N60" t="str">
        <f>TEXT(sales2[[#This Row],[Date]],"MMMM")</f>
        <v>June</v>
      </c>
      <c r="O60" t="str">
        <f>TEXT(sales2[[#This Row],[Date]],"dddd")</f>
        <v>Monday</v>
      </c>
    </row>
    <row r="61" spans="1:15" x14ac:dyDescent="0.35">
      <c r="A61">
        <v>824</v>
      </c>
      <c r="B61" s="10">
        <v>45051</v>
      </c>
      <c r="C61" s="8" t="s">
        <v>836</v>
      </c>
      <c r="D61" s="11" t="s">
        <v>9</v>
      </c>
      <c r="E61" s="12">
        <v>63</v>
      </c>
      <c r="F61" s="11" t="s">
        <v>13</v>
      </c>
      <c r="G61" s="12">
        <v>4</v>
      </c>
      <c r="H61" s="9">
        <v>30</v>
      </c>
      <c r="I61" s="9">
        <f>sales2[[#This Row],[Quantity]]*sales2[[#This Row],[Price per Unit]]</f>
        <v>120</v>
      </c>
      <c r="J61" s="9">
        <f>sales2[[#This Row],[Total_Sales]]*$R$5</f>
        <v>1.7999999999999998</v>
      </c>
      <c r="K61">
        <f>DAY(sales2[[#This Row],[Date]])</f>
        <v>5</v>
      </c>
      <c r="L61">
        <f>MONTH(sales2[[#This Row],[Date]])</f>
        <v>5</v>
      </c>
      <c r="M61">
        <f>YEAR(sales2[[#This Row],[Date]])</f>
        <v>2023</v>
      </c>
      <c r="N61" t="str">
        <f>TEXT(sales2[[#This Row],[Date]],"MMMM")</f>
        <v>May</v>
      </c>
      <c r="O61" t="str">
        <f>TEXT(sales2[[#This Row],[Date]],"dddd")</f>
        <v>Friday</v>
      </c>
    </row>
    <row r="62" spans="1:15" x14ac:dyDescent="0.35">
      <c r="A62">
        <v>182</v>
      </c>
      <c r="B62" s="10">
        <v>45092</v>
      </c>
      <c r="C62" s="8" t="s">
        <v>194</v>
      </c>
      <c r="D62" s="11" t="s">
        <v>9</v>
      </c>
      <c r="E62" s="12">
        <v>62</v>
      </c>
      <c r="F62" s="11" t="s">
        <v>10</v>
      </c>
      <c r="G62" s="12">
        <v>4</v>
      </c>
      <c r="H62" s="9">
        <v>30</v>
      </c>
      <c r="I62" s="9">
        <f>sales2[[#This Row],[Quantity]]*sales2[[#This Row],[Price per Unit]]</f>
        <v>120</v>
      </c>
      <c r="J62" s="9">
        <f>sales2[[#This Row],[Total_Sales]]*$R$5</f>
        <v>1.7999999999999998</v>
      </c>
      <c r="K62">
        <f>DAY(sales2[[#This Row],[Date]])</f>
        <v>15</v>
      </c>
      <c r="L62">
        <f>MONTH(sales2[[#This Row],[Date]])</f>
        <v>6</v>
      </c>
      <c r="M62">
        <f>YEAR(sales2[[#This Row],[Date]])</f>
        <v>2023</v>
      </c>
      <c r="N62" t="str">
        <f>TEXT(sales2[[#This Row],[Date]],"MMMM")</f>
        <v>June</v>
      </c>
      <c r="O62" t="str">
        <f>TEXT(sales2[[#This Row],[Date]],"dddd")</f>
        <v>Thursday</v>
      </c>
    </row>
    <row r="63" spans="1:15" x14ac:dyDescent="0.35">
      <c r="A63">
        <v>271</v>
      </c>
      <c r="B63" s="10">
        <v>45100</v>
      </c>
      <c r="C63" s="8" t="s">
        <v>283</v>
      </c>
      <c r="D63" s="11" t="s">
        <v>12</v>
      </c>
      <c r="E63" s="12">
        <v>62</v>
      </c>
      <c r="F63" s="11" t="s">
        <v>10</v>
      </c>
      <c r="G63" s="12">
        <v>4</v>
      </c>
      <c r="H63" s="9">
        <v>30</v>
      </c>
      <c r="I63" s="9">
        <f>sales2[[#This Row],[Quantity]]*sales2[[#This Row],[Price per Unit]]</f>
        <v>120</v>
      </c>
      <c r="J63" s="9">
        <f>sales2[[#This Row],[Total_Sales]]*$R$5</f>
        <v>1.7999999999999998</v>
      </c>
      <c r="K63">
        <f>DAY(sales2[[#This Row],[Date]])</f>
        <v>23</v>
      </c>
      <c r="L63">
        <f>MONTH(sales2[[#This Row],[Date]])</f>
        <v>6</v>
      </c>
      <c r="M63">
        <f>YEAR(sales2[[#This Row],[Date]])</f>
        <v>2023</v>
      </c>
      <c r="N63" t="str">
        <f>TEXT(sales2[[#This Row],[Date]],"MMMM")</f>
        <v>June</v>
      </c>
      <c r="O63" t="str">
        <f>TEXT(sales2[[#This Row],[Date]],"dddd")</f>
        <v>Friday</v>
      </c>
    </row>
    <row r="64" spans="1:15" x14ac:dyDescent="0.35">
      <c r="A64">
        <v>957</v>
      </c>
      <c r="B64" s="10">
        <v>45153</v>
      </c>
      <c r="C64" s="8" t="s">
        <v>969</v>
      </c>
      <c r="D64" s="11" t="s">
        <v>12</v>
      </c>
      <c r="E64" s="12">
        <v>60</v>
      </c>
      <c r="F64" s="11" t="s">
        <v>15</v>
      </c>
      <c r="G64" s="12">
        <v>4</v>
      </c>
      <c r="H64" s="9">
        <v>30</v>
      </c>
      <c r="I64" s="9">
        <f>sales2[[#This Row],[Quantity]]*sales2[[#This Row],[Price per Unit]]</f>
        <v>120</v>
      </c>
      <c r="J64" s="9">
        <f>sales2[[#This Row],[Total_Sales]]*$R$5</f>
        <v>1.7999999999999998</v>
      </c>
      <c r="K64">
        <f>DAY(sales2[[#This Row],[Date]])</f>
        <v>15</v>
      </c>
      <c r="L64">
        <f>MONTH(sales2[[#This Row],[Date]])</f>
        <v>8</v>
      </c>
      <c r="M64">
        <f>YEAR(sales2[[#This Row],[Date]])</f>
        <v>2023</v>
      </c>
      <c r="N64" t="str">
        <f>TEXT(sales2[[#This Row],[Date]],"MMMM")</f>
        <v>August</v>
      </c>
      <c r="O64" t="str">
        <f>TEXT(sales2[[#This Row],[Date]],"dddd")</f>
        <v>Tuesday</v>
      </c>
    </row>
    <row r="65" spans="1:15" x14ac:dyDescent="0.35">
      <c r="A65">
        <v>150</v>
      </c>
      <c r="B65" s="10">
        <v>44932</v>
      </c>
      <c r="C65" s="8" t="s">
        <v>162</v>
      </c>
      <c r="D65" s="11" t="s">
        <v>12</v>
      </c>
      <c r="E65" s="12">
        <v>58</v>
      </c>
      <c r="F65" s="11" t="s">
        <v>15</v>
      </c>
      <c r="G65" s="12">
        <v>4</v>
      </c>
      <c r="H65" s="9">
        <v>30</v>
      </c>
      <c r="I65" s="9">
        <f>sales2[[#This Row],[Quantity]]*sales2[[#This Row],[Price per Unit]]</f>
        <v>120</v>
      </c>
      <c r="J65" s="9">
        <f>sales2[[#This Row],[Total_Sales]]*$R$5</f>
        <v>1.7999999999999998</v>
      </c>
      <c r="K65">
        <f>DAY(sales2[[#This Row],[Date]])</f>
        <v>6</v>
      </c>
      <c r="L65">
        <f>MONTH(sales2[[#This Row],[Date]])</f>
        <v>1</v>
      </c>
      <c r="M65">
        <f>YEAR(sales2[[#This Row],[Date]])</f>
        <v>2023</v>
      </c>
      <c r="N65" t="str">
        <f>TEXT(sales2[[#This Row],[Date]],"MMMM")</f>
        <v>January</v>
      </c>
      <c r="O65" t="str">
        <f>TEXT(sales2[[#This Row],[Date]],"dddd")</f>
        <v>Friday</v>
      </c>
    </row>
    <row r="66" spans="1:15" x14ac:dyDescent="0.35">
      <c r="A66">
        <v>436</v>
      </c>
      <c r="B66" s="10">
        <v>45003</v>
      </c>
      <c r="C66" s="8" t="s">
        <v>448</v>
      </c>
      <c r="D66" s="11" t="s">
        <v>12</v>
      </c>
      <c r="E66" s="12">
        <v>57</v>
      </c>
      <c r="F66" s="11" t="s">
        <v>13</v>
      </c>
      <c r="G66" s="12">
        <v>4</v>
      </c>
      <c r="H66" s="9">
        <v>30</v>
      </c>
      <c r="I66" s="9">
        <f>sales2[[#This Row],[Quantity]]*sales2[[#This Row],[Price per Unit]]</f>
        <v>120</v>
      </c>
      <c r="J66" s="9">
        <f>sales2[[#This Row],[Total_Sales]]*$R$5</f>
        <v>1.7999999999999998</v>
      </c>
      <c r="K66">
        <f>DAY(sales2[[#This Row],[Date]])</f>
        <v>18</v>
      </c>
      <c r="L66">
        <f>MONTH(sales2[[#This Row],[Date]])</f>
        <v>3</v>
      </c>
      <c r="M66">
        <f>YEAR(sales2[[#This Row],[Date]])</f>
        <v>2023</v>
      </c>
      <c r="N66" t="str">
        <f>TEXT(sales2[[#This Row],[Date]],"MMMM")</f>
        <v>March</v>
      </c>
      <c r="O66" t="str">
        <f>TEXT(sales2[[#This Row],[Date]],"dddd")</f>
        <v>Saturday</v>
      </c>
    </row>
    <row r="67" spans="1:15" x14ac:dyDescent="0.35">
      <c r="A67">
        <v>425</v>
      </c>
      <c r="B67" s="10">
        <v>45061</v>
      </c>
      <c r="C67" s="8" t="s">
        <v>437</v>
      </c>
      <c r="D67" s="11" t="s">
        <v>12</v>
      </c>
      <c r="E67" s="12">
        <v>55</v>
      </c>
      <c r="F67" s="11" t="s">
        <v>15</v>
      </c>
      <c r="G67" s="12">
        <v>4</v>
      </c>
      <c r="H67" s="9">
        <v>30</v>
      </c>
      <c r="I67" s="9">
        <f>sales2[[#This Row],[Quantity]]*sales2[[#This Row],[Price per Unit]]</f>
        <v>120</v>
      </c>
      <c r="J67" s="9">
        <f>sales2[[#This Row],[Total_Sales]]*$R$5</f>
        <v>1.7999999999999998</v>
      </c>
      <c r="K67">
        <f>DAY(sales2[[#This Row],[Date]])</f>
        <v>15</v>
      </c>
      <c r="L67">
        <f>MONTH(sales2[[#This Row],[Date]])</f>
        <v>5</v>
      </c>
      <c r="M67">
        <f>YEAR(sales2[[#This Row],[Date]])</f>
        <v>2023</v>
      </c>
      <c r="N67" t="str">
        <f>TEXT(sales2[[#This Row],[Date]],"MMMM")</f>
        <v>May</v>
      </c>
      <c r="O67" t="str">
        <f>TEXT(sales2[[#This Row],[Date]],"dddd")</f>
        <v>Monday</v>
      </c>
    </row>
    <row r="68" spans="1:15" x14ac:dyDescent="0.35">
      <c r="A68">
        <v>536</v>
      </c>
      <c r="B68" s="10">
        <v>44990</v>
      </c>
      <c r="C68" s="8" t="s">
        <v>548</v>
      </c>
      <c r="D68" s="11" t="s">
        <v>12</v>
      </c>
      <c r="E68" s="12">
        <v>55</v>
      </c>
      <c r="F68" s="11" t="s">
        <v>10</v>
      </c>
      <c r="G68" s="12">
        <v>4</v>
      </c>
      <c r="H68" s="9">
        <v>30</v>
      </c>
      <c r="I68" s="9">
        <f>sales2[[#This Row],[Quantity]]*sales2[[#This Row],[Price per Unit]]</f>
        <v>120</v>
      </c>
      <c r="J68" s="9">
        <f>sales2[[#This Row],[Total_Sales]]*$R$5</f>
        <v>1.7999999999999998</v>
      </c>
      <c r="K68">
        <f>DAY(sales2[[#This Row],[Date]])</f>
        <v>5</v>
      </c>
      <c r="L68">
        <f>MONTH(sales2[[#This Row],[Date]])</f>
        <v>3</v>
      </c>
      <c r="M68">
        <f>YEAR(sales2[[#This Row],[Date]])</f>
        <v>2023</v>
      </c>
      <c r="N68" t="str">
        <f>TEXT(sales2[[#This Row],[Date]],"MMMM")</f>
        <v>March</v>
      </c>
      <c r="O68" t="str">
        <f>TEXT(sales2[[#This Row],[Date]],"dddd")</f>
        <v>Sunday</v>
      </c>
    </row>
    <row r="69" spans="1:15" x14ac:dyDescent="0.35">
      <c r="A69">
        <v>895</v>
      </c>
      <c r="B69" s="10">
        <v>45068</v>
      </c>
      <c r="C69" s="8" t="s">
        <v>907</v>
      </c>
      <c r="D69" s="11" t="s">
        <v>12</v>
      </c>
      <c r="E69" s="12">
        <v>55</v>
      </c>
      <c r="F69" s="11" t="s">
        <v>13</v>
      </c>
      <c r="G69" s="12">
        <v>4</v>
      </c>
      <c r="H69" s="9">
        <v>30</v>
      </c>
      <c r="I69" s="9">
        <f>sales2[[#This Row],[Quantity]]*sales2[[#This Row],[Price per Unit]]</f>
        <v>120</v>
      </c>
      <c r="J69" s="9">
        <f>sales2[[#This Row],[Total_Sales]]*$R$5</f>
        <v>1.7999999999999998</v>
      </c>
      <c r="K69">
        <f>DAY(sales2[[#This Row],[Date]])</f>
        <v>22</v>
      </c>
      <c r="L69">
        <f>MONTH(sales2[[#This Row],[Date]])</f>
        <v>5</v>
      </c>
      <c r="M69">
        <f>YEAR(sales2[[#This Row],[Date]])</f>
        <v>2023</v>
      </c>
      <c r="N69" t="str">
        <f>TEXT(sales2[[#This Row],[Date]],"MMMM")</f>
        <v>May</v>
      </c>
      <c r="O69" t="str">
        <f>TEXT(sales2[[#This Row],[Date]],"dddd")</f>
        <v>Monday</v>
      </c>
    </row>
    <row r="70" spans="1:15" x14ac:dyDescent="0.35">
      <c r="A70">
        <v>578</v>
      </c>
      <c r="B70" s="10">
        <v>45072</v>
      </c>
      <c r="C70" s="8" t="s">
        <v>590</v>
      </c>
      <c r="D70" s="11" t="s">
        <v>12</v>
      </c>
      <c r="E70" s="12">
        <v>54</v>
      </c>
      <c r="F70" s="11" t="s">
        <v>13</v>
      </c>
      <c r="G70" s="12">
        <v>4</v>
      </c>
      <c r="H70" s="9">
        <v>30</v>
      </c>
      <c r="I70" s="9">
        <f>sales2[[#This Row],[Quantity]]*sales2[[#This Row],[Price per Unit]]</f>
        <v>120</v>
      </c>
      <c r="J70" s="9">
        <f>sales2[[#This Row],[Total_Sales]]*$R$5</f>
        <v>1.7999999999999998</v>
      </c>
      <c r="K70">
        <f>DAY(sales2[[#This Row],[Date]])</f>
        <v>26</v>
      </c>
      <c r="L70">
        <f>MONTH(sales2[[#This Row],[Date]])</f>
        <v>5</v>
      </c>
      <c r="M70">
        <f>YEAR(sales2[[#This Row],[Date]])</f>
        <v>2023</v>
      </c>
      <c r="N70" t="str">
        <f>TEXT(sales2[[#This Row],[Date]],"MMMM")</f>
        <v>May</v>
      </c>
      <c r="O70" t="str">
        <f>TEXT(sales2[[#This Row],[Date]],"dddd")</f>
        <v>Friday</v>
      </c>
    </row>
    <row r="71" spans="1:15" x14ac:dyDescent="0.35">
      <c r="A71">
        <v>856</v>
      </c>
      <c r="B71" s="10">
        <v>45257</v>
      </c>
      <c r="C71" s="8" t="s">
        <v>868</v>
      </c>
      <c r="D71" s="11" t="s">
        <v>9</v>
      </c>
      <c r="E71" s="12">
        <v>54</v>
      </c>
      <c r="F71" s="11" t="s">
        <v>15</v>
      </c>
      <c r="G71" s="12">
        <v>4</v>
      </c>
      <c r="H71" s="9">
        <v>30</v>
      </c>
      <c r="I71" s="9">
        <f>sales2[[#This Row],[Quantity]]*sales2[[#This Row],[Price per Unit]]</f>
        <v>120</v>
      </c>
      <c r="J71" s="9">
        <f>sales2[[#This Row],[Total_Sales]]*$R$5</f>
        <v>1.7999999999999998</v>
      </c>
      <c r="K71">
        <f>DAY(sales2[[#This Row],[Date]])</f>
        <v>27</v>
      </c>
      <c r="L71">
        <f>MONTH(sales2[[#This Row],[Date]])</f>
        <v>11</v>
      </c>
      <c r="M71">
        <f>YEAR(sales2[[#This Row],[Date]])</f>
        <v>2023</v>
      </c>
      <c r="N71" t="str">
        <f>TEXT(sales2[[#This Row],[Date]],"MMMM")</f>
        <v>November</v>
      </c>
      <c r="O71" t="str">
        <f>TEXT(sales2[[#This Row],[Date]],"dddd")</f>
        <v>Monday</v>
      </c>
    </row>
    <row r="72" spans="1:15" x14ac:dyDescent="0.35">
      <c r="A72">
        <v>314</v>
      </c>
      <c r="B72" s="10">
        <v>45024</v>
      </c>
      <c r="C72" s="8" t="s">
        <v>326</v>
      </c>
      <c r="D72" s="11" t="s">
        <v>9</v>
      </c>
      <c r="E72" s="12">
        <v>52</v>
      </c>
      <c r="F72" s="11" t="s">
        <v>13</v>
      </c>
      <c r="G72" s="12">
        <v>4</v>
      </c>
      <c r="H72" s="9">
        <v>30</v>
      </c>
      <c r="I72" s="9">
        <f>sales2[[#This Row],[Quantity]]*sales2[[#This Row],[Price per Unit]]</f>
        <v>120</v>
      </c>
      <c r="J72" s="9">
        <f>sales2[[#This Row],[Total_Sales]]*$R$5</f>
        <v>1.7999999999999998</v>
      </c>
      <c r="K72">
        <f>DAY(sales2[[#This Row],[Date]])</f>
        <v>8</v>
      </c>
      <c r="L72">
        <f>MONTH(sales2[[#This Row],[Date]])</f>
        <v>4</v>
      </c>
      <c r="M72">
        <f>YEAR(sales2[[#This Row],[Date]])</f>
        <v>2023</v>
      </c>
      <c r="N72" t="str">
        <f>TEXT(sales2[[#This Row],[Date]],"MMMM")</f>
        <v>April</v>
      </c>
      <c r="O72" t="str">
        <f>TEXT(sales2[[#This Row],[Date]],"dddd")</f>
        <v>Saturday</v>
      </c>
    </row>
    <row r="73" spans="1:15" x14ac:dyDescent="0.35">
      <c r="A73">
        <v>885</v>
      </c>
      <c r="B73" s="10">
        <v>44988</v>
      </c>
      <c r="C73" s="8" t="s">
        <v>897</v>
      </c>
      <c r="D73" s="11" t="s">
        <v>12</v>
      </c>
      <c r="E73" s="12">
        <v>52</v>
      </c>
      <c r="F73" s="11" t="s">
        <v>13</v>
      </c>
      <c r="G73" s="12">
        <v>4</v>
      </c>
      <c r="H73" s="9">
        <v>30</v>
      </c>
      <c r="I73" s="9">
        <f>sales2[[#This Row],[Quantity]]*sales2[[#This Row],[Price per Unit]]</f>
        <v>120</v>
      </c>
      <c r="J73" s="9">
        <f>sales2[[#This Row],[Total_Sales]]*$R$5</f>
        <v>1.7999999999999998</v>
      </c>
      <c r="K73">
        <f>DAY(sales2[[#This Row],[Date]])</f>
        <v>3</v>
      </c>
      <c r="L73">
        <f>MONTH(sales2[[#This Row],[Date]])</f>
        <v>3</v>
      </c>
      <c r="M73">
        <f>YEAR(sales2[[#This Row],[Date]])</f>
        <v>2023</v>
      </c>
      <c r="N73" t="str">
        <f>TEXT(sales2[[#This Row],[Date]],"MMMM")</f>
        <v>March</v>
      </c>
      <c r="O73" t="str">
        <f>TEXT(sales2[[#This Row],[Date]],"dddd")</f>
        <v>Friday</v>
      </c>
    </row>
    <row r="74" spans="1:15" x14ac:dyDescent="0.35">
      <c r="A74">
        <v>92</v>
      </c>
      <c r="B74" s="10">
        <v>45163</v>
      </c>
      <c r="C74" s="8" t="s">
        <v>104</v>
      </c>
      <c r="D74" s="11" t="s">
        <v>12</v>
      </c>
      <c r="E74" s="12">
        <v>51</v>
      </c>
      <c r="F74" s="11" t="s">
        <v>15</v>
      </c>
      <c r="G74" s="12">
        <v>4</v>
      </c>
      <c r="H74" s="9">
        <v>30</v>
      </c>
      <c r="I74" s="9">
        <f>sales2[[#This Row],[Quantity]]*sales2[[#This Row],[Price per Unit]]</f>
        <v>120</v>
      </c>
      <c r="J74" s="9">
        <f>sales2[[#This Row],[Total_Sales]]*$R$5</f>
        <v>1.7999999999999998</v>
      </c>
      <c r="K74">
        <f>DAY(sales2[[#This Row],[Date]])</f>
        <v>25</v>
      </c>
      <c r="L74">
        <f>MONTH(sales2[[#This Row],[Date]])</f>
        <v>8</v>
      </c>
      <c r="M74">
        <f>YEAR(sales2[[#This Row],[Date]])</f>
        <v>2023</v>
      </c>
      <c r="N74" t="str">
        <f>TEXT(sales2[[#This Row],[Date]],"MMMM")</f>
        <v>August</v>
      </c>
      <c r="O74" t="str">
        <f>TEXT(sales2[[#This Row],[Date]],"dddd")</f>
        <v>Friday</v>
      </c>
    </row>
    <row r="75" spans="1:15" x14ac:dyDescent="0.35">
      <c r="A75">
        <v>222</v>
      </c>
      <c r="B75" s="10">
        <v>45042</v>
      </c>
      <c r="C75" s="8" t="s">
        <v>234</v>
      </c>
      <c r="D75" s="11" t="s">
        <v>9</v>
      </c>
      <c r="E75" s="12">
        <v>51</v>
      </c>
      <c r="F75" s="11" t="s">
        <v>13</v>
      </c>
      <c r="G75" s="12">
        <v>4</v>
      </c>
      <c r="H75" s="9">
        <v>30</v>
      </c>
      <c r="I75" s="9">
        <f>sales2[[#This Row],[Quantity]]*sales2[[#This Row],[Price per Unit]]</f>
        <v>120</v>
      </c>
      <c r="J75" s="9">
        <f>sales2[[#This Row],[Total_Sales]]*$R$5</f>
        <v>1.7999999999999998</v>
      </c>
      <c r="K75">
        <f>DAY(sales2[[#This Row],[Date]])</f>
        <v>26</v>
      </c>
      <c r="L75">
        <f>MONTH(sales2[[#This Row],[Date]])</f>
        <v>4</v>
      </c>
      <c r="M75">
        <f>YEAR(sales2[[#This Row],[Date]])</f>
        <v>2023</v>
      </c>
      <c r="N75" t="str">
        <f>TEXT(sales2[[#This Row],[Date]],"MMMM")</f>
        <v>April</v>
      </c>
      <c r="O75" t="str">
        <f>TEXT(sales2[[#This Row],[Date]],"dddd")</f>
        <v>Wednesday</v>
      </c>
    </row>
    <row r="76" spans="1:15" x14ac:dyDescent="0.35">
      <c r="A76">
        <v>640</v>
      </c>
      <c r="B76" s="10">
        <v>45053</v>
      </c>
      <c r="C76" s="8" t="s">
        <v>652</v>
      </c>
      <c r="D76" s="11" t="s">
        <v>12</v>
      </c>
      <c r="E76" s="12">
        <v>51</v>
      </c>
      <c r="F76" s="11" t="s">
        <v>15</v>
      </c>
      <c r="G76" s="12">
        <v>4</v>
      </c>
      <c r="H76" s="9">
        <v>30</v>
      </c>
      <c r="I76" s="9">
        <f>sales2[[#This Row],[Quantity]]*sales2[[#This Row],[Price per Unit]]</f>
        <v>120</v>
      </c>
      <c r="J76" s="9">
        <f>sales2[[#This Row],[Total_Sales]]*$R$5</f>
        <v>1.7999999999999998</v>
      </c>
      <c r="K76">
        <f>DAY(sales2[[#This Row],[Date]])</f>
        <v>7</v>
      </c>
      <c r="L76">
        <f>MONTH(sales2[[#This Row],[Date]])</f>
        <v>5</v>
      </c>
      <c r="M76">
        <f>YEAR(sales2[[#This Row],[Date]])</f>
        <v>2023</v>
      </c>
      <c r="N76" t="str">
        <f>TEXT(sales2[[#This Row],[Date]],"MMMM")</f>
        <v>May</v>
      </c>
      <c r="O76" t="str">
        <f>TEXT(sales2[[#This Row],[Date]],"dddd")</f>
        <v>Sunday</v>
      </c>
    </row>
    <row r="77" spans="1:15" x14ac:dyDescent="0.35">
      <c r="A77">
        <v>335</v>
      </c>
      <c r="B77" s="10">
        <v>44961</v>
      </c>
      <c r="C77" s="8" t="s">
        <v>347</v>
      </c>
      <c r="D77" s="11" t="s">
        <v>12</v>
      </c>
      <c r="E77" s="12">
        <v>47</v>
      </c>
      <c r="F77" s="11" t="s">
        <v>10</v>
      </c>
      <c r="G77" s="12">
        <v>4</v>
      </c>
      <c r="H77" s="9">
        <v>30</v>
      </c>
      <c r="I77" s="9">
        <f>sales2[[#This Row],[Quantity]]*sales2[[#This Row],[Price per Unit]]</f>
        <v>120</v>
      </c>
      <c r="J77" s="9">
        <f>sales2[[#This Row],[Total_Sales]]*$R$5</f>
        <v>1.7999999999999998</v>
      </c>
      <c r="K77">
        <f>DAY(sales2[[#This Row],[Date]])</f>
        <v>4</v>
      </c>
      <c r="L77">
        <f>MONTH(sales2[[#This Row],[Date]])</f>
        <v>2</v>
      </c>
      <c r="M77">
        <f>YEAR(sales2[[#This Row],[Date]])</f>
        <v>2023</v>
      </c>
      <c r="N77" t="str">
        <f>TEXT(sales2[[#This Row],[Date]],"MMMM")</f>
        <v>February</v>
      </c>
      <c r="O77" t="str">
        <f>TEXT(sales2[[#This Row],[Date]],"dddd")</f>
        <v>Saturday</v>
      </c>
    </row>
    <row r="78" spans="1:15" x14ac:dyDescent="0.35">
      <c r="A78">
        <v>521</v>
      </c>
      <c r="B78" s="10">
        <v>45150</v>
      </c>
      <c r="C78" s="8" t="s">
        <v>533</v>
      </c>
      <c r="D78" s="11" t="s">
        <v>12</v>
      </c>
      <c r="E78" s="12">
        <v>47</v>
      </c>
      <c r="F78" s="11" t="s">
        <v>13</v>
      </c>
      <c r="G78" s="12">
        <v>4</v>
      </c>
      <c r="H78" s="9">
        <v>30</v>
      </c>
      <c r="I78" s="9">
        <f>sales2[[#This Row],[Quantity]]*sales2[[#This Row],[Price per Unit]]</f>
        <v>120</v>
      </c>
      <c r="J78" s="9">
        <f>sales2[[#This Row],[Total_Sales]]*$R$5</f>
        <v>1.7999999999999998</v>
      </c>
      <c r="K78">
        <f>DAY(sales2[[#This Row],[Date]])</f>
        <v>12</v>
      </c>
      <c r="L78">
        <f>MONTH(sales2[[#This Row],[Date]])</f>
        <v>8</v>
      </c>
      <c r="M78">
        <f>YEAR(sales2[[#This Row],[Date]])</f>
        <v>2023</v>
      </c>
      <c r="N78" t="str">
        <f>TEXT(sales2[[#This Row],[Date]],"MMMM")</f>
        <v>August</v>
      </c>
      <c r="O78" t="str">
        <f>TEXT(sales2[[#This Row],[Date]],"dddd")</f>
        <v>Saturday</v>
      </c>
    </row>
    <row r="79" spans="1:15" x14ac:dyDescent="0.35">
      <c r="A79">
        <v>1000</v>
      </c>
      <c r="B79" s="10">
        <v>45028</v>
      </c>
      <c r="C79" s="8" t="s">
        <v>1012</v>
      </c>
      <c r="D79" s="11" t="s">
        <v>9</v>
      </c>
      <c r="E79" s="12">
        <v>47</v>
      </c>
      <c r="F79" s="11" t="s">
        <v>15</v>
      </c>
      <c r="G79" s="12">
        <v>4</v>
      </c>
      <c r="H79" s="9">
        <v>30</v>
      </c>
      <c r="I79" s="9">
        <f>sales2[[#This Row],[Quantity]]*sales2[[#This Row],[Price per Unit]]</f>
        <v>120</v>
      </c>
      <c r="J79" s="9">
        <f>sales2[[#This Row],[Total_Sales]]*$R$5</f>
        <v>1.7999999999999998</v>
      </c>
      <c r="K79">
        <f>DAY(sales2[[#This Row],[Date]])</f>
        <v>12</v>
      </c>
      <c r="L79">
        <f>MONTH(sales2[[#This Row],[Date]])</f>
        <v>4</v>
      </c>
      <c r="M79">
        <f>YEAR(sales2[[#This Row],[Date]])</f>
        <v>2023</v>
      </c>
      <c r="N79" t="str">
        <f>TEXT(sales2[[#This Row],[Date]],"MMMM")</f>
        <v>April</v>
      </c>
      <c r="O79" t="str">
        <f>TEXT(sales2[[#This Row],[Date]],"dddd")</f>
        <v>Wednesday</v>
      </c>
    </row>
    <row r="80" spans="1:15" x14ac:dyDescent="0.35">
      <c r="A80">
        <v>870</v>
      </c>
      <c r="B80" s="10">
        <v>45115</v>
      </c>
      <c r="C80" s="8" t="s">
        <v>882</v>
      </c>
      <c r="D80" s="11" t="s">
        <v>12</v>
      </c>
      <c r="E80" s="12">
        <v>46</v>
      </c>
      <c r="F80" s="11" t="s">
        <v>15</v>
      </c>
      <c r="G80" s="12">
        <v>4</v>
      </c>
      <c r="H80" s="9">
        <v>30</v>
      </c>
      <c r="I80" s="9">
        <f>sales2[[#This Row],[Quantity]]*sales2[[#This Row],[Price per Unit]]</f>
        <v>120</v>
      </c>
      <c r="J80" s="9">
        <f>sales2[[#This Row],[Total_Sales]]*$R$5</f>
        <v>1.7999999999999998</v>
      </c>
      <c r="K80">
        <f>DAY(sales2[[#This Row],[Date]])</f>
        <v>8</v>
      </c>
      <c r="L80">
        <f>MONTH(sales2[[#This Row],[Date]])</f>
        <v>7</v>
      </c>
      <c r="M80">
        <f>YEAR(sales2[[#This Row],[Date]])</f>
        <v>2023</v>
      </c>
      <c r="N80" t="str">
        <f>TEXT(sales2[[#This Row],[Date]],"MMMM")</f>
        <v>July</v>
      </c>
      <c r="O80" t="str">
        <f>TEXT(sales2[[#This Row],[Date]],"dddd")</f>
        <v>Saturday</v>
      </c>
    </row>
    <row r="81" spans="1:15" x14ac:dyDescent="0.35">
      <c r="A81">
        <v>477</v>
      </c>
      <c r="B81" s="10">
        <v>45040</v>
      </c>
      <c r="C81" s="8" t="s">
        <v>489</v>
      </c>
      <c r="D81" s="11" t="s">
        <v>9</v>
      </c>
      <c r="E81" s="12">
        <v>43</v>
      </c>
      <c r="F81" s="11" t="s">
        <v>13</v>
      </c>
      <c r="G81" s="12">
        <v>4</v>
      </c>
      <c r="H81" s="9">
        <v>30</v>
      </c>
      <c r="I81" s="9">
        <f>sales2[[#This Row],[Quantity]]*sales2[[#This Row],[Price per Unit]]</f>
        <v>120</v>
      </c>
      <c r="J81" s="9">
        <f>sales2[[#This Row],[Total_Sales]]*$R$5</f>
        <v>1.7999999999999998</v>
      </c>
      <c r="K81">
        <f>DAY(sales2[[#This Row],[Date]])</f>
        <v>24</v>
      </c>
      <c r="L81">
        <f>MONTH(sales2[[#This Row],[Date]])</f>
        <v>4</v>
      </c>
      <c r="M81">
        <f>YEAR(sales2[[#This Row],[Date]])</f>
        <v>2023</v>
      </c>
      <c r="N81" t="str">
        <f>TEXT(sales2[[#This Row],[Date]],"MMMM")</f>
        <v>April</v>
      </c>
      <c r="O81" t="str">
        <f>TEXT(sales2[[#This Row],[Date]],"dddd")</f>
        <v>Monday</v>
      </c>
    </row>
    <row r="82" spans="1:15" x14ac:dyDescent="0.35">
      <c r="A82">
        <v>796</v>
      </c>
      <c r="B82" s="10">
        <v>45101</v>
      </c>
      <c r="C82" s="8" t="s">
        <v>808</v>
      </c>
      <c r="D82" s="11" t="s">
        <v>9</v>
      </c>
      <c r="E82" s="12">
        <v>43</v>
      </c>
      <c r="F82" s="11" t="s">
        <v>10</v>
      </c>
      <c r="G82" s="12">
        <v>4</v>
      </c>
      <c r="H82" s="9">
        <v>30</v>
      </c>
      <c r="I82" s="9">
        <f>sales2[[#This Row],[Quantity]]*sales2[[#This Row],[Price per Unit]]</f>
        <v>120</v>
      </c>
      <c r="J82" s="9">
        <f>sales2[[#This Row],[Total_Sales]]*$R$5</f>
        <v>1.7999999999999998</v>
      </c>
      <c r="K82">
        <f>DAY(sales2[[#This Row],[Date]])</f>
        <v>24</v>
      </c>
      <c r="L82">
        <f>MONTH(sales2[[#This Row],[Date]])</f>
        <v>6</v>
      </c>
      <c r="M82">
        <f>YEAR(sales2[[#This Row],[Date]])</f>
        <v>2023</v>
      </c>
      <c r="N82" t="str">
        <f>TEXT(sales2[[#This Row],[Date]],"MMMM")</f>
        <v>June</v>
      </c>
      <c r="O82" t="str">
        <f>TEXT(sales2[[#This Row],[Date]],"dddd")</f>
        <v>Saturday</v>
      </c>
    </row>
    <row r="83" spans="1:15" x14ac:dyDescent="0.35">
      <c r="A83">
        <v>876</v>
      </c>
      <c r="B83" s="10">
        <v>45208</v>
      </c>
      <c r="C83" s="8" t="s">
        <v>888</v>
      </c>
      <c r="D83" s="11" t="s">
        <v>9</v>
      </c>
      <c r="E83" s="12">
        <v>43</v>
      </c>
      <c r="F83" s="11" t="s">
        <v>13</v>
      </c>
      <c r="G83" s="12">
        <v>4</v>
      </c>
      <c r="H83" s="9">
        <v>30</v>
      </c>
      <c r="I83" s="9">
        <f>sales2[[#This Row],[Quantity]]*sales2[[#This Row],[Price per Unit]]</f>
        <v>120</v>
      </c>
      <c r="J83" s="9">
        <f>sales2[[#This Row],[Total_Sales]]*$R$5</f>
        <v>1.7999999999999998</v>
      </c>
      <c r="K83">
        <f>DAY(sales2[[#This Row],[Date]])</f>
        <v>9</v>
      </c>
      <c r="L83">
        <f>MONTH(sales2[[#This Row],[Date]])</f>
        <v>10</v>
      </c>
      <c r="M83">
        <f>YEAR(sales2[[#This Row],[Date]])</f>
        <v>2023</v>
      </c>
      <c r="N83" t="str">
        <f>TEXT(sales2[[#This Row],[Date]],"MMMM")</f>
        <v>October</v>
      </c>
      <c r="O83" t="str">
        <f>TEXT(sales2[[#This Row],[Date]],"dddd")</f>
        <v>Monday</v>
      </c>
    </row>
    <row r="84" spans="1:15" x14ac:dyDescent="0.35">
      <c r="A84">
        <v>312</v>
      </c>
      <c r="B84" s="10">
        <v>45176</v>
      </c>
      <c r="C84" s="8" t="s">
        <v>324</v>
      </c>
      <c r="D84" s="11" t="s">
        <v>9</v>
      </c>
      <c r="E84" s="12">
        <v>41</v>
      </c>
      <c r="F84" s="11" t="s">
        <v>13</v>
      </c>
      <c r="G84" s="12">
        <v>4</v>
      </c>
      <c r="H84" s="9">
        <v>30</v>
      </c>
      <c r="I84" s="9">
        <f>sales2[[#This Row],[Quantity]]*sales2[[#This Row],[Price per Unit]]</f>
        <v>120</v>
      </c>
      <c r="J84" s="9">
        <f>sales2[[#This Row],[Total_Sales]]*$R$5</f>
        <v>1.7999999999999998</v>
      </c>
      <c r="K84">
        <f>DAY(sales2[[#This Row],[Date]])</f>
        <v>7</v>
      </c>
      <c r="L84">
        <f>MONTH(sales2[[#This Row],[Date]])</f>
        <v>9</v>
      </c>
      <c r="M84">
        <f>YEAR(sales2[[#This Row],[Date]])</f>
        <v>2023</v>
      </c>
      <c r="N84" t="str">
        <f>TEXT(sales2[[#This Row],[Date]],"MMMM")</f>
        <v>September</v>
      </c>
      <c r="O84" t="str">
        <f>TEXT(sales2[[#This Row],[Date]],"dddd")</f>
        <v>Thursday</v>
      </c>
    </row>
    <row r="85" spans="1:15" x14ac:dyDescent="0.35">
      <c r="A85">
        <v>497</v>
      </c>
      <c r="B85" s="10">
        <v>45201</v>
      </c>
      <c r="C85" s="8" t="s">
        <v>509</v>
      </c>
      <c r="D85" s="11" t="s">
        <v>9</v>
      </c>
      <c r="E85" s="12">
        <v>41</v>
      </c>
      <c r="F85" s="11" t="s">
        <v>13</v>
      </c>
      <c r="G85" s="12">
        <v>4</v>
      </c>
      <c r="H85" s="9">
        <v>30</v>
      </c>
      <c r="I85" s="9">
        <f>sales2[[#This Row],[Quantity]]*sales2[[#This Row],[Price per Unit]]</f>
        <v>120</v>
      </c>
      <c r="J85" s="9">
        <f>sales2[[#This Row],[Total_Sales]]*$R$5</f>
        <v>1.7999999999999998</v>
      </c>
      <c r="K85">
        <f>DAY(sales2[[#This Row],[Date]])</f>
        <v>2</v>
      </c>
      <c r="L85">
        <f>MONTH(sales2[[#This Row],[Date]])</f>
        <v>10</v>
      </c>
      <c r="M85">
        <f>YEAR(sales2[[#This Row],[Date]])</f>
        <v>2023</v>
      </c>
      <c r="N85" t="str">
        <f>TEXT(sales2[[#This Row],[Date]],"MMMM")</f>
        <v>October</v>
      </c>
      <c r="O85" t="str">
        <f>TEXT(sales2[[#This Row],[Date]],"dddd")</f>
        <v>Monday</v>
      </c>
    </row>
    <row r="86" spans="1:15" x14ac:dyDescent="0.35">
      <c r="A86">
        <v>633</v>
      </c>
      <c r="B86" s="10">
        <v>45145</v>
      </c>
      <c r="C86" s="8" t="s">
        <v>645</v>
      </c>
      <c r="D86" s="11" t="s">
        <v>9</v>
      </c>
      <c r="E86" s="12">
        <v>39</v>
      </c>
      <c r="F86" s="11" t="s">
        <v>10</v>
      </c>
      <c r="G86" s="12">
        <v>4</v>
      </c>
      <c r="H86" s="9">
        <v>30</v>
      </c>
      <c r="I86" s="9">
        <f>sales2[[#This Row],[Quantity]]*sales2[[#This Row],[Price per Unit]]</f>
        <v>120</v>
      </c>
      <c r="J86" s="9">
        <f>sales2[[#This Row],[Total_Sales]]*$R$5</f>
        <v>1.7999999999999998</v>
      </c>
      <c r="K86">
        <f>DAY(sales2[[#This Row],[Date]])</f>
        <v>7</v>
      </c>
      <c r="L86">
        <f>MONTH(sales2[[#This Row],[Date]])</f>
        <v>8</v>
      </c>
      <c r="M86">
        <f>YEAR(sales2[[#This Row],[Date]])</f>
        <v>2023</v>
      </c>
      <c r="N86" t="str">
        <f>TEXT(sales2[[#This Row],[Date]],"MMMM")</f>
        <v>August</v>
      </c>
      <c r="O86" t="str">
        <f>TEXT(sales2[[#This Row],[Date]],"dddd")</f>
        <v>Monday</v>
      </c>
    </row>
    <row r="87" spans="1:15" x14ac:dyDescent="0.35">
      <c r="A87">
        <v>598</v>
      </c>
      <c r="B87" s="10">
        <v>45139</v>
      </c>
      <c r="C87" s="8" t="s">
        <v>610</v>
      </c>
      <c r="D87" s="11" t="s">
        <v>9</v>
      </c>
      <c r="E87" s="12">
        <v>37</v>
      </c>
      <c r="F87" s="11" t="s">
        <v>10</v>
      </c>
      <c r="G87" s="12">
        <v>4</v>
      </c>
      <c r="H87" s="9">
        <v>30</v>
      </c>
      <c r="I87" s="9">
        <f>sales2[[#This Row],[Quantity]]*sales2[[#This Row],[Price per Unit]]</f>
        <v>120</v>
      </c>
      <c r="J87" s="9">
        <f>sales2[[#This Row],[Total_Sales]]*$R$5</f>
        <v>1.7999999999999998</v>
      </c>
      <c r="K87">
        <f>DAY(sales2[[#This Row],[Date]])</f>
        <v>1</v>
      </c>
      <c r="L87">
        <f>MONTH(sales2[[#This Row],[Date]])</f>
        <v>8</v>
      </c>
      <c r="M87">
        <f>YEAR(sales2[[#This Row],[Date]])</f>
        <v>2023</v>
      </c>
      <c r="N87" t="str">
        <f>TEXT(sales2[[#This Row],[Date]],"MMMM")</f>
        <v>August</v>
      </c>
      <c r="O87" t="str">
        <f>TEXT(sales2[[#This Row],[Date]],"dddd")</f>
        <v>Tuesday</v>
      </c>
    </row>
    <row r="88" spans="1:15" x14ac:dyDescent="0.35">
      <c r="A88">
        <v>699</v>
      </c>
      <c r="B88" s="10">
        <v>45099</v>
      </c>
      <c r="C88" s="8" t="s">
        <v>711</v>
      </c>
      <c r="D88" s="11" t="s">
        <v>12</v>
      </c>
      <c r="E88" s="12">
        <v>37</v>
      </c>
      <c r="F88" s="11" t="s">
        <v>13</v>
      </c>
      <c r="G88" s="12">
        <v>4</v>
      </c>
      <c r="H88" s="9">
        <v>30</v>
      </c>
      <c r="I88" s="9">
        <f>sales2[[#This Row],[Quantity]]*sales2[[#This Row],[Price per Unit]]</f>
        <v>120</v>
      </c>
      <c r="J88" s="9">
        <f>sales2[[#This Row],[Total_Sales]]*$R$5</f>
        <v>1.7999999999999998</v>
      </c>
      <c r="K88">
        <f>DAY(sales2[[#This Row],[Date]])</f>
        <v>22</v>
      </c>
      <c r="L88">
        <f>MONTH(sales2[[#This Row],[Date]])</f>
        <v>6</v>
      </c>
      <c r="M88">
        <f>YEAR(sales2[[#This Row],[Date]])</f>
        <v>2023</v>
      </c>
      <c r="N88" t="str">
        <f>TEXT(sales2[[#This Row],[Date]],"MMMM")</f>
        <v>June</v>
      </c>
      <c r="O88" t="str">
        <f>TEXT(sales2[[#This Row],[Date]],"dddd")</f>
        <v>Thursday</v>
      </c>
    </row>
    <row r="89" spans="1:15" x14ac:dyDescent="0.35">
      <c r="A89">
        <v>519</v>
      </c>
      <c r="B89" s="10">
        <v>44949</v>
      </c>
      <c r="C89" s="8" t="s">
        <v>531</v>
      </c>
      <c r="D89" s="11" t="s">
        <v>12</v>
      </c>
      <c r="E89" s="12">
        <v>36</v>
      </c>
      <c r="F89" s="11" t="s">
        <v>15</v>
      </c>
      <c r="G89" s="12">
        <v>4</v>
      </c>
      <c r="H89" s="9">
        <v>30</v>
      </c>
      <c r="I89" s="9">
        <f>sales2[[#This Row],[Quantity]]*sales2[[#This Row],[Price per Unit]]</f>
        <v>120</v>
      </c>
      <c r="J89" s="9">
        <f>sales2[[#This Row],[Total_Sales]]*$R$5</f>
        <v>1.7999999999999998</v>
      </c>
      <c r="K89">
        <f>DAY(sales2[[#This Row],[Date]])</f>
        <v>23</v>
      </c>
      <c r="L89">
        <f>MONTH(sales2[[#This Row],[Date]])</f>
        <v>1</v>
      </c>
      <c r="M89">
        <f>YEAR(sales2[[#This Row],[Date]])</f>
        <v>2023</v>
      </c>
      <c r="N89" t="str">
        <f>TEXT(sales2[[#This Row],[Date]],"MMMM")</f>
        <v>January</v>
      </c>
      <c r="O89" t="str">
        <f>TEXT(sales2[[#This Row],[Date]],"dddd")</f>
        <v>Monday</v>
      </c>
    </row>
    <row r="90" spans="1:15" x14ac:dyDescent="0.35">
      <c r="A90">
        <v>23</v>
      </c>
      <c r="B90" s="10">
        <v>45028</v>
      </c>
      <c r="C90" s="8" t="s">
        <v>35</v>
      </c>
      <c r="D90" s="11" t="s">
        <v>12</v>
      </c>
      <c r="E90" s="12">
        <v>35</v>
      </c>
      <c r="F90" s="11" t="s">
        <v>13</v>
      </c>
      <c r="G90" s="12">
        <v>4</v>
      </c>
      <c r="H90" s="9">
        <v>30</v>
      </c>
      <c r="I90" s="9">
        <f>sales2[[#This Row],[Quantity]]*sales2[[#This Row],[Price per Unit]]</f>
        <v>120</v>
      </c>
      <c r="J90" s="9">
        <f>sales2[[#This Row],[Total_Sales]]*$R$5</f>
        <v>1.7999999999999998</v>
      </c>
      <c r="K90">
        <f>DAY(sales2[[#This Row],[Date]])</f>
        <v>12</v>
      </c>
      <c r="L90">
        <f>MONTH(sales2[[#This Row],[Date]])</f>
        <v>4</v>
      </c>
      <c r="M90">
        <f>YEAR(sales2[[#This Row],[Date]])</f>
        <v>2023</v>
      </c>
      <c r="N90" t="str">
        <f>TEXT(sales2[[#This Row],[Date]],"MMMM")</f>
        <v>April</v>
      </c>
      <c r="O90" t="str">
        <f>TEXT(sales2[[#This Row],[Date]],"dddd")</f>
        <v>Wednesday</v>
      </c>
    </row>
    <row r="91" spans="1:15" x14ac:dyDescent="0.35">
      <c r="A91">
        <v>645</v>
      </c>
      <c r="B91" s="10">
        <v>45247</v>
      </c>
      <c r="C91" s="8" t="s">
        <v>657</v>
      </c>
      <c r="D91" s="11" t="s">
        <v>12</v>
      </c>
      <c r="E91" s="12">
        <v>35</v>
      </c>
      <c r="F91" s="11" t="s">
        <v>15</v>
      </c>
      <c r="G91" s="12">
        <v>4</v>
      </c>
      <c r="H91" s="9">
        <v>30</v>
      </c>
      <c r="I91" s="9">
        <f>sales2[[#This Row],[Quantity]]*sales2[[#This Row],[Price per Unit]]</f>
        <v>120</v>
      </c>
      <c r="J91" s="9">
        <f>sales2[[#This Row],[Total_Sales]]*$R$5</f>
        <v>1.7999999999999998</v>
      </c>
      <c r="K91">
        <f>DAY(sales2[[#This Row],[Date]])</f>
        <v>17</v>
      </c>
      <c r="L91">
        <f>MONTH(sales2[[#This Row],[Date]])</f>
        <v>11</v>
      </c>
      <c r="M91">
        <f>YEAR(sales2[[#This Row],[Date]])</f>
        <v>2023</v>
      </c>
      <c r="N91" t="str">
        <f>TEXT(sales2[[#This Row],[Date]],"MMMM")</f>
        <v>November</v>
      </c>
      <c r="O91" t="str">
        <f>TEXT(sales2[[#This Row],[Date]],"dddd")</f>
        <v>Friday</v>
      </c>
    </row>
    <row r="92" spans="1:15" x14ac:dyDescent="0.35">
      <c r="A92">
        <v>262</v>
      </c>
      <c r="B92" s="10">
        <v>45137</v>
      </c>
      <c r="C92" s="8" t="s">
        <v>274</v>
      </c>
      <c r="D92" s="11" t="s">
        <v>12</v>
      </c>
      <c r="E92" s="12">
        <v>32</v>
      </c>
      <c r="F92" s="11" t="s">
        <v>10</v>
      </c>
      <c r="G92" s="12">
        <v>4</v>
      </c>
      <c r="H92" s="9">
        <v>30</v>
      </c>
      <c r="I92" s="9">
        <f>sales2[[#This Row],[Quantity]]*sales2[[#This Row],[Price per Unit]]</f>
        <v>120</v>
      </c>
      <c r="J92" s="9">
        <f>sales2[[#This Row],[Total_Sales]]*$R$5</f>
        <v>1.7999999999999998</v>
      </c>
      <c r="K92">
        <f>DAY(sales2[[#This Row],[Date]])</f>
        <v>30</v>
      </c>
      <c r="L92">
        <f>MONTH(sales2[[#This Row],[Date]])</f>
        <v>7</v>
      </c>
      <c r="M92">
        <f>YEAR(sales2[[#This Row],[Date]])</f>
        <v>2023</v>
      </c>
      <c r="N92" t="str">
        <f>TEXT(sales2[[#This Row],[Date]],"MMMM")</f>
        <v>July</v>
      </c>
      <c r="O92" t="str">
        <f>TEXT(sales2[[#This Row],[Date]],"dddd")</f>
        <v>Sunday</v>
      </c>
    </row>
    <row r="93" spans="1:15" x14ac:dyDescent="0.35">
      <c r="A93">
        <v>55</v>
      </c>
      <c r="B93" s="10">
        <v>45209</v>
      </c>
      <c r="C93" s="8" t="s">
        <v>67</v>
      </c>
      <c r="D93" s="11" t="s">
        <v>9</v>
      </c>
      <c r="E93" s="12">
        <v>31</v>
      </c>
      <c r="F93" s="11" t="s">
        <v>10</v>
      </c>
      <c r="G93" s="12">
        <v>4</v>
      </c>
      <c r="H93" s="9">
        <v>30</v>
      </c>
      <c r="I93" s="9">
        <f>sales2[[#This Row],[Quantity]]*sales2[[#This Row],[Price per Unit]]</f>
        <v>120</v>
      </c>
      <c r="J93" s="9">
        <f>sales2[[#This Row],[Total_Sales]]*$R$5</f>
        <v>1.7999999999999998</v>
      </c>
      <c r="K93">
        <f>DAY(sales2[[#This Row],[Date]])</f>
        <v>10</v>
      </c>
      <c r="L93">
        <f>MONTH(sales2[[#This Row],[Date]])</f>
        <v>10</v>
      </c>
      <c r="M93">
        <f>YEAR(sales2[[#This Row],[Date]])</f>
        <v>2023</v>
      </c>
      <c r="N93" t="str">
        <f>TEXT(sales2[[#This Row],[Date]],"MMMM")</f>
        <v>October</v>
      </c>
      <c r="O93" t="str">
        <f>TEXT(sales2[[#This Row],[Date]],"dddd")</f>
        <v>Tuesday</v>
      </c>
    </row>
    <row r="94" spans="1:15" x14ac:dyDescent="0.35">
      <c r="A94">
        <v>769</v>
      </c>
      <c r="B94" s="10">
        <v>45086</v>
      </c>
      <c r="C94" s="8" t="s">
        <v>781</v>
      </c>
      <c r="D94" s="11" t="s">
        <v>12</v>
      </c>
      <c r="E94" s="12">
        <v>31</v>
      </c>
      <c r="F94" s="11" t="s">
        <v>15</v>
      </c>
      <c r="G94" s="12">
        <v>4</v>
      </c>
      <c r="H94" s="9">
        <v>30</v>
      </c>
      <c r="I94" s="9">
        <f>sales2[[#This Row],[Quantity]]*sales2[[#This Row],[Price per Unit]]</f>
        <v>120</v>
      </c>
      <c r="J94" s="9">
        <f>sales2[[#This Row],[Total_Sales]]*$R$5</f>
        <v>1.7999999999999998</v>
      </c>
      <c r="K94">
        <f>DAY(sales2[[#This Row],[Date]])</f>
        <v>9</v>
      </c>
      <c r="L94">
        <f>MONTH(sales2[[#This Row],[Date]])</f>
        <v>6</v>
      </c>
      <c r="M94">
        <f>YEAR(sales2[[#This Row],[Date]])</f>
        <v>2023</v>
      </c>
      <c r="N94" t="str">
        <f>TEXT(sales2[[#This Row],[Date]],"MMMM")</f>
        <v>June</v>
      </c>
      <c r="O94" t="str">
        <f>TEXT(sales2[[#This Row],[Date]],"dddd")</f>
        <v>Friday</v>
      </c>
    </row>
    <row r="95" spans="1:15" x14ac:dyDescent="0.35">
      <c r="A95">
        <v>301</v>
      </c>
      <c r="B95" s="10">
        <v>45011</v>
      </c>
      <c r="C95" s="8" t="s">
        <v>313</v>
      </c>
      <c r="D95" s="11" t="s">
        <v>9</v>
      </c>
      <c r="E95" s="12">
        <v>30</v>
      </c>
      <c r="F95" s="11" t="s">
        <v>13</v>
      </c>
      <c r="G95" s="12">
        <v>4</v>
      </c>
      <c r="H95" s="9">
        <v>30</v>
      </c>
      <c r="I95" s="9">
        <f>sales2[[#This Row],[Quantity]]*sales2[[#This Row],[Price per Unit]]</f>
        <v>120</v>
      </c>
      <c r="J95" s="9">
        <f>sales2[[#This Row],[Total_Sales]]*$R$5</f>
        <v>1.7999999999999998</v>
      </c>
      <c r="K95">
        <f>DAY(sales2[[#This Row],[Date]])</f>
        <v>26</v>
      </c>
      <c r="L95">
        <f>MONTH(sales2[[#This Row],[Date]])</f>
        <v>3</v>
      </c>
      <c r="M95">
        <f>YEAR(sales2[[#This Row],[Date]])</f>
        <v>2023</v>
      </c>
      <c r="N95" t="str">
        <f>TEXT(sales2[[#This Row],[Date]],"MMMM")</f>
        <v>March</v>
      </c>
      <c r="O95" t="str">
        <f>TEXT(sales2[[#This Row],[Date]],"dddd")</f>
        <v>Sunday</v>
      </c>
    </row>
    <row r="96" spans="1:15" x14ac:dyDescent="0.35">
      <c r="A96">
        <v>931</v>
      </c>
      <c r="B96" s="10">
        <v>45171</v>
      </c>
      <c r="C96" s="8" t="s">
        <v>943</v>
      </c>
      <c r="D96" s="11" t="s">
        <v>9</v>
      </c>
      <c r="E96" s="12">
        <v>30</v>
      </c>
      <c r="F96" s="11" t="s">
        <v>10</v>
      </c>
      <c r="G96" s="12">
        <v>4</v>
      </c>
      <c r="H96" s="9">
        <v>30</v>
      </c>
      <c r="I96" s="9">
        <f>sales2[[#This Row],[Quantity]]*sales2[[#This Row],[Price per Unit]]</f>
        <v>120</v>
      </c>
      <c r="J96" s="9">
        <f>sales2[[#This Row],[Total_Sales]]*$R$5</f>
        <v>1.7999999999999998</v>
      </c>
      <c r="K96">
        <f>DAY(sales2[[#This Row],[Date]])</f>
        <v>2</v>
      </c>
      <c r="L96">
        <f>MONTH(sales2[[#This Row],[Date]])</f>
        <v>9</v>
      </c>
      <c r="M96">
        <f>YEAR(sales2[[#This Row],[Date]])</f>
        <v>2023</v>
      </c>
      <c r="N96" t="str">
        <f>TEXT(sales2[[#This Row],[Date]],"MMMM")</f>
        <v>September</v>
      </c>
      <c r="O96" t="str">
        <f>TEXT(sales2[[#This Row],[Date]],"dddd")</f>
        <v>Saturday</v>
      </c>
    </row>
    <row r="97" spans="1:15" x14ac:dyDescent="0.35">
      <c r="A97">
        <v>288</v>
      </c>
      <c r="B97" s="10">
        <v>44952</v>
      </c>
      <c r="C97" s="8" t="s">
        <v>300</v>
      </c>
      <c r="D97" s="11" t="s">
        <v>9</v>
      </c>
      <c r="E97" s="12">
        <v>28</v>
      </c>
      <c r="F97" s="11" t="s">
        <v>13</v>
      </c>
      <c r="G97" s="12">
        <v>4</v>
      </c>
      <c r="H97" s="9">
        <v>30</v>
      </c>
      <c r="I97" s="9">
        <f>sales2[[#This Row],[Quantity]]*sales2[[#This Row],[Price per Unit]]</f>
        <v>120</v>
      </c>
      <c r="J97" s="9">
        <f>sales2[[#This Row],[Total_Sales]]*$R$5</f>
        <v>1.7999999999999998</v>
      </c>
      <c r="K97">
        <f>DAY(sales2[[#This Row],[Date]])</f>
        <v>26</v>
      </c>
      <c r="L97">
        <f>MONTH(sales2[[#This Row],[Date]])</f>
        <v>1</v>
      </c>
      <c r="M97">
        <f>YEAR(sales2[[#This Row],[Date]])</f>
        <v>2023</v>
      </c>
      <c r="N97" t="str">
        <f>TEXT(sales2[[#This Row],[Date]],"MMMM")</f>
        <v>January</v>
      </c>
      <c r="O97" t="str">
        <f>TEXT(sales2[[#This Row],[Date]],"dddd")</f>
        <v>Thursday</v>
      </c>
    </row>
    <row r="98" spans="1:15" x14ac:dyDescent="0.35">
      <c r="A98">
        <v>39</v>
      </c>
      <c r="B98" s="10">
        <v>45037</v>
      </c>
      <c r="C98" s="8" t="s">
        <v>51</v>
      </c>
      <c r="D98" s="11" t="s">
        <v>9</v>
      </c>
      <c r="E98" s="12">
        <v>23</v>
      </c>
      <c r="F98" s="11" t="s">
        <v>13</v>
      </c>
      <c r="G98" s="12">
        <v>4</v>
      </c>
      <c r="H98" s="9">
        <v>30</v>
      </c>
      <c r="I98" s="9">
        <f>sales2[[#This Row],[Quantity]]*sales2[[#This Row],[Price per Unit]]</f>
        <v>120</v>
      </c>
      <c r="J98" s="9">
        <f>sales2[[#This Row],[Total_Sales]]*$R$5</f>
        <v>1.7999999999999998</v>
      </c>
      <c r="K98">
        <f>DAY(sales2[[#This Row],[Date]])</f>
        <v>21</v>
      </c>
      <c r="L98">
        <f>MONTH(sales2[[#This Row],[Date]])</f>
        <v>4</v>
      </c>
      <c r="M98">
        <f>YEAR(sales2[[#This Row],[Date]])</f>
        <v>2023</v>
      </c>
      <c r="N98" t="str">
        <f>TEXT(sales2[[#This Row],[Date]],"MMMM")</f>
        <v>April</v>
      </c>
      <c r="O98" t="str">
        <f>TEXT(sales2[[#This Row],[Date]],"dddd")</f>
        <v>Friday</v>
      </c>
    </row>
    <row r="99" spans="1:15" x14ac:dyDescent="0.35">
      <c r="A99">
        <v>530</v>
      </c>
      <c r="B99" s="10">
        <v>44962</v>
      </c>
      <c r="C99" s="8" t="s">
        <v>542</v>
      </c>
      <c r="D99" s="11" t="s">
        <v>12</v>
      </c>
      <c r="E99" s="12">
        <v>18</v>
      </c>
      <c r="F99" s="11" t="s">
        <v>15</v>
      </c>
      <c r="G99" s="12">
        <v>4</v>
      </c>
      <c r="H99" s="9">
        <v>30</v>
      </c>
      <c r="I99" s="9">
        <f>sales2[[#This Row],[Quantity]]*sales2[[#This Row],[Price per Unit]]</f>
        <v>120</v>
      </c>
      <c r="J99" s="9">
        <f>sales2[[#This Row],[Total_Sales]]*$R$5</f>
        <v>1.7999999999999998</v>
      </c>
      <c r="K99">
        <f>DAY(sales2[[#This Row],[Date]])</f>
        <v>5</v>
      </c>
      <c r="L99">
        <f>MONTH(sales2[[#This Row],[Date]])</f>
        <v>2</v>
      </c>
      <c r="M99">
        <f>YEAR(sales2[[#This Row],[Date]])</f>
        <v>2023</v>
      </c>
      <c r="N99" t="str">
        <f>TEXT(sales2[[#This Row],[Date]],"MMMM")</f>
        <v>February</v>
      </c>
      <c r="O99" t="str">
        <f>TEXT(sales2[[#This Row],[Date]],"dddd")</f>
        <v>Sunday</v>
      </c>
    </row>
    <row r="100" spans="1:15" x14ac:dyDescent="0.35">
      <c r="A100">
        <v>282</v>
      </c>
      <c r="B100" s="10">
        <v>45163</v>
      </c>
      <c r="C100" s="8" t="s">
        <v>294</v>
      </c>
      <c r="D100" s="11" t="s">
        <v>12</v>
      </c>
      <c r="E100" s="12">
        <v>64</v>
      </c>
      <c r="F100" s="11" t="s">
        <v>15</v>
      </c>
      <c r="G100" s="12">
        <v>4</v>
      </c>
      <c r="H100" s="9">
        <v>50</v>
      </c>
      <c r="I100" s="9">
        <f>sales2[[#This Row],[Quantity]]*sales2[[#This Row],[Price per Unit]]</f>
        <v>200</v>
      </c>
      <c r="J100" s="9">
        <f>sales2[[#This Row],[Total_Sales]]*$R$5</f>
        <v>3</v>
      </c>
      <c r="K100">
        <f>DAY(sales2[[#This Row],[Date]])</f>
        <v>25</v>
      </c>
      <c r="L100">
        <f>MONTH(sales2[[#This Row],[Date]])</f>
        <v>8</v>
      </c>
      <c r="M100">
        <f>YEAR(sales2[[#This Row],[Date]])</f>
        <v>2023</v>
      </c>
      <c r="N100" t="str">
        <f>TEXT(sales2[[#This Row],[Date]],"MMMM")</f>
        <v>August</v>
      </c>
      <c r="O100" t="str">
        <f>TEXT(sales2[[#This Row],[Date]],"dddd")</f>
        <v>Friday</v>
      </c>
    </row>
    <row r="101" spans="1:15" x14ac:dyDescent="0.35">
      <c r="A101">
        <v>860</v>
      </c>
      <c r="B101" s="10">
        <v>44935</v>
      </c>
      <c r="C101" s="8" t="s">
        <v>872</v>
      </c>
      <c r="D101" s="11" t="s">
        <v>9</v>
      </c>
      <c r="E101" s="12">
        <v>63</v>
      </c>
      <c r="F101" s="11" t="s">
        <v>13</v>
      </c>
      <c r="G101" s="12">
        <v>4</v>
      </c>
      <c r="H101" s="9">
        <v>50</v>
      </c>
      <c r="I101" s="9">
        <f>sales2[[#This Row],[Quantity]]*sales2[[#This Row],[Price per Unit]]</f>
        <v>200</v>
      </c>
      <c r="J101" s="9">
        <f>sales2[[#This Row],[Total_Sales]]*$R$5</f>
        <v>3</v>
      </c>
      <c r="K101">
        <f>DAY(sales2[[#This Row],[Date]])</f>
        <v>9</v>
      </c>
      <c r="L101">
        <f>MONTH(sales2[[#This Row],[Date]])</f>
        <v>1</v>
      </c>
      <c r="M101">
        <f>YEAR(sales2[[#This Row],[Date]])</f>
        <v>2023</v>
      </c>
      <c r="N101" t="str">
        <f>TEXT(sales2[[#This Row],[Date]],"MMMM")</f>
        <v>January</v>
      </c>
      <c r="O101" t="str">
        <f>TEXT(sales2[[#This Row],[Date]],"dddd")</f>
        <v>Monday</v>
      </c>
    </row>
    <row r="102" spans="1:15" x14ac:dyDescent="0.35">
      <c r="A102">
        <v>411</v>
      </c>
      <c r="B102" s="10">
        <v>45062</v>
      </c>
      <c r="C102" s="8" t="s">
        <v>423</v>
      </c>
      <c r="D102" s="11" t="s">
        <v>9</v>
      </c>
      <c r="E102" s="12">
        <v>62</v>
      </c>
      <c r="F102" s="11" t="s">
        <v>15</v>
      </c>
      <c r="G102" s="12">
        <v>4</v>
      </c>
      <c r="H102" s="9">
        <v>50</v>
      </c>
      <c r="I102" s="9">
        <f>sales2[[#This Row],[Quantity]]*sales2[[#This Row],[Price per Unit]]</f>
        <v>200</v>
      </c>
      <c r="J102" s="9">
        <f>sales2[[#This Row],[Total_Sales]]*$R$5</f>
        <v>3</v>
      </c>
      <c r="K102">
        <f>DAY(sales2[[#This Row],[Date]])</f>
        <v>16</v>
      </c>
      <c r="L102">
        <f>MONTH(sales2[[#This Row],[Date]])</f>
        <v>5</v>
      </c>
      <c r="M102">
        <f>YEAR(sales2[[#This Row],[Date]])</f>
        <v>2023</v>
      </c>
      <c r="N102" t="str">
        <f>TEXT(sales2[[#This Row],[Date]],"MMMM")</f>
        <v>May</v>
      </c>
      <c r="O102" t="str">
        <f>TEXT(sales2[[#This Row],[Date]],"dddd")</f>
        <v>Tuesday</v>
      </c>
    </row>
    <row r="103" spans="1:15" x14ac:dyDescent="0.35">
      <c r="A103">
        <v>639</v>
      </c>
      <c r="B103" s="10">
        <v>45059</v>
      </c>
      <c r="C103" s="8" t="s">
        <v>651</v>
      </c>
      <c r="D103" s="11" t="s">
        <v>12</v>
      </c>
      <c r="E103" s="12">
        <v>62</v>
      </c>
      <c r="F103" s="11" t="s">
        <v>10</v>
      </c>
      <c r="G103" s="12">
        <v>4</v>
      </c>
      <c r="H103" s="9">
        <v>50</v>
      </c>
      <c r="I103" s="9">
        <f>sales2[[#This Row],[Quantity]]*sales2[[#This Row],[Price per Unit]]</f>
        <v>200</v>
      </c>
      <c r="J103" s="9">
        <f>sales2[[#This Row],[Total_Sales]]*$R$5</f>
        <v>3</v>
      </c>
      <c r="K103">
        <f>DAY(sales2[[#This Row],[Date]])</f>
        <v>13</v>
      </c>
      <c r="L103">
        <f>MONTH(sales2[[#This Row],[Date]])</f>
        <v>5</v>
      </c>
      <c r="M103">
        <f>YEAR(sales2[[#This Row],[Date]])</f>
        <v>2023</v>
      </c>
      <c r="N103" t="str">
        <f>TEXT(sales2[[#This Row],[Date]],"MMMM")</f>
        <v>May</v>
      </c>
      <c r="O103" t="str">
        <f>TEXT(sales2[[#This Row],[Date]],"dddd")</f>
        <v>Saturday</v>
      </c>
    </row>
    <row r="104" spans="1:15" x14ac:dyDescent="0.35">
      <c r="A104">
        <v>75</v>
      </c>
      <c r="B104" s="10">
        <v>45113</v>
      </c>
      <c r="C104" s="8" t="s">
        <v>87</v>
      </c>
      <c r="D104" s="11" t="s">
        <v>9</v>
      </c>
      <c r="E104" s="12">
        <v>61</v>
      </c>
      <c r="F104" s="11" t="s">
        <v>10</v>
      </c>
      <c r="G104" s="12">
        <v>4</v>
      </c>
      <c r="H104" s="9">
        <v>50</v>
      </c>
      <c r="I104" s="9">
        <f>sales2[[#This Row],[Quantity]]*sales2[[#This Row],[Price per Unit]]</f>
        <v>200</v>
      </c>
      <c r="J104" s="9">
        <f>sales2[[#This Row],[Total_Sales]]*$R$5</f>
        <v>3</v>
      </c>
      <c r="K104">
        <f>DAY(sales2[[#This Row],[Date]])</f>
        <v>6</v>
      </c>
      <c r="L104">
        <f>MONTH(sales2[[#This Row],[Date]])</f>
        <v>7</v>
      </c>
      <c r="M104">
        <f>YEAR(sales2[[#This Row],[Date]])</f>
        <v>2023</v>
      </c>
      <c r="N104" t="str">
        <f>TEXT(sales2[[#This Row],[Date]],"MMMM")</f>
        <v>July</v>
      </c>
      <c r="O104" t="str">
        <f>TEXT(sales2[[#This Row],[Date]],"dddd")</f>
        <v>Thursday</v>
      </c>
    </row>
    <row r="105" spans="1:15" x14ac:dyDescent="0.35">
      <c r="A105">
        <v>251</v>
      </c>
      <c r="B105" s="10">
        <v>45169</v>
      </c>
      <c r="C105" s="8" t="s">
        <v>263</v>
      </c>
      <c r="D105" s="11" t="s">
        <v>12</v>
      </c>
      <c r="E105" s="12">
        <v>57</v>
      </c>
      <c r="F105" s="11" t="s">
        <v>10</v>
      </c>
      <c r="G105" s="12">
        <v>4</v>
      </c>
      <c r="H105" s="9">
        <v>50</v>
      </c>
      <c r="I105" s="9">
        <f>sales2[[#This Row],[Quantity]]*sales2[[#This Row],[Price per Unit]]</f>
        <v>200</v>
      </c>
      <c r="J105" s="9">
        <f>sales2[[#This Row],[Total_Sales]]*$R$5</f>
        <v>3</v>
      </c>
      <c r="K105">
        <f>DAY(sales2[[#This Row],[Date]])</f>
        <v>31</v>
      </c>
      <c r="L105">
        <f>MONTH(sales2[[#This Row],[Date]])</f>
        <v>8</v>
      </c>
      <c r="M105">
        <f>YEAR(sales2[[#This Row],[Date]])</f>
        <v>2023</v>
      </c>
      <c r="N105" t="str">
        <f>TEXT(sales2[[#This Row],[Date]],"MMMM")</f>
        <v>August</v>
      </c>
      <c r="O105" t="str">
        <f>TEXT(sales2[[#This Row],[Date]],"dddd")</f>
        <v>Thursday</v>
      </c>
    </row>
    <row r="106" spans="1:15" x14ac:dyDescent="0.35">
      <c r="A106">
        <v>917</v>
      </c>
      <c r="B106" s="10">
        <v>44991</v>
      </c>
      <c r="C106" s="8" t="s">
        <v>929</v>
      </c>
      <c r="D106" s="11" t="s">
        <v>12</v>
      </c>
      <c r="E106" s="12">
        <v>57</v>
      </c>
      <c r="F106" s="11" t="s">
        <v>15</v>
      </c>
      <c r="G106" s="12">
        <v>4</v>
      </c>
      <c r="H106" s="9">
        <v>50</v>
      </c>
      <c r="I106" s="9">
        <f>sales2[[#This Row],[Quantity]]*sales2[[#This Row],[Price per Unit]]</f>
        <v>200</v>
      </c>
      <c r="J106" s="9">
        <f>sales2[[#This Row],[Total_Sales]]*$R$5</f>
        <v>3</v>
      </c>
      <c r="K106">
        <f>DAY(sales2[[#This Row],[Date]])</f>
        <v>6</v>
      </c>
      <c r="L106">
        <f>MONTH(sales2[[#This Row],[Date]])</f>
        <v>3</v>
      </c>
      <c r="M106">
        <f>YEAR(sales2[[#This Row],[Date]])</f>
        <v>2023</v>
      </c>
      <c r="N106" t="str">
        <f>TEXT(sales2[[#This Row],[Date]],"MMMM")</f>
        <v>March</v>
      </c>
      <c r="O106" t="str">
        <f>TEXT(sales2[[#This Row],[Date]],"dddd")</f>
        <v>Monday</v>
      </c>
    </row>
    <row r="107" spans="1:15" x14ac:dyDescent="0.35">
      <c r="A107">
        <v>936</v>
      </c>
      <c r="B107" s="10">
        <v>44964</v>
      </c>
      <c r="C107" s="8" t="s">
        <v>948</v>
      </c>
      <c r="D107" s="11" t="s">
        <v>9</v>
      </c>
      <c r="E107" s="12">
        <v>57</v>
      </c>
      <c r="F107" s="11" t="s">
        <v>10</v>
      </c>
      <c r="G107" s="12">
        <v>4</v>
      </c>
      <c r="H107" s="9">
        <v>50</v>
      </c>
      <c r="I107" s="9">
        <f>sales2[[#This Row],[Quantity]]*sales2[[#This Row],[Price per Unit]]</f>
        <v>200</v>
      </c>
      <c r="J107" s="9">
        <f>sales2[[#This Row],[Total_Sales]]*$R$5</f>
        <v>3</v>
      </c>
      <c r="K107">
        <f>DAY(sales2[[#This Row],[Date]])</f>
        <v>7</v>
      </c>
      <c r="L107">
        <f>MONTH(sales2[[#This Row],[Date]])</f>
        <v>2</v>
      </c>
      <c r="M107">
        <f>YEAR(sales2[[#This Row],[Date]])</f>
        <v>2023</v>
      </c>
      <c r="N107" t="str">
        <f>TEXT(sales2[[#This Row],[Date]],"MMMM")</f>
        <v>February</v>
      </c>
      <c r="O107" t="str">
        <f>TEXT(sales2[[#This Row],[Date]],"dddd")</f>
        <v>Tuesday</v>
      </c>
    </row>
    <row r="108" spans="1:15" x14ac:dyDescent="0.35">
      <c r="A108">
        <v>975</v>
      </c>
      <c r="B108" s="10">
        <v>45015</v>
      </c>
      <c r="C108" s="8" t="s">
        <v>987</v>
      </c>
      <c r="D108" s="11" t="s">
        <v>12</v>
      </c>
      <c r="E108" s="12">
        <v>56</v>
      </c>
      <c r="F108" s="11" t="s">
        <v>13</v>
      </c>
      <c r="G108" s="12">
        <v>4</v>
      </c>
      <c r="H108" s="9">
        <v>50</v>
      </c>
      <c r="I108" s="9">
        <f>sales2[[#This Row],[Quantity]]*sales2[[#This Row],[Price per Unit]]</f>
        <v>200</v>
      </c>
      <c r="J108" s="9">
        <f>sales2[[#This Row],[Total_Sales]]*$R$5</f>
        <v>3</v>
      </c>
      <c r="K108">
        <f>DAY(sales2[[#This Row],[Date]])</f>
        <v>30</v>
      </c>
      <c r="L108">
        <f>MONTH(sales2[[#This Row],[Date]])</f>
        <v>3</v>
      </c>
      <c r="M108">
        <f>YEAR(sales2[[#This Row],[Date]])</f>
        <v>2023</v>
      </c>
      <c r="N108" t="str">
        <f>TEXT(sales2[[#This Row],[Date]],"MMMM")</f>
        <v>March</v>
      </c>
      <c r="O108" t="str">
        <f>TEXT(sales2[[#This Row],[Date]],"dddd")</f>
        <v>Thursday</v>
      </c>
    </row>
    <row r="109" spans="1:15" x14ac:dyDescent="0.35">
      <c r="A109">
        <v>194</v>
      </c>
      <c r="B109" s="10">
        <v>45175</v>
      </c>
      <c r="C109" s="8" t="s">
        <v>206</v>
      </c>
      <c r="D109" s="11" t="s">
        <v>9</v>
      </c>
      <c r="E109" s="12">
        <v>55</v>
      </c>
      <c r="F109" s="11" t="s">
        <v>13</v>
      </c>
      <c r="G109" s="12">
        <v>4</v>
      </c>
      <c r="H109" s="9">
        <v>50</v>
      </c>
      <c r="I109" s="9">
        <f>sales2[[#This Row],[Quantity]]*sales2[[#This Row],[Price per Unit]]</f>
        <v>200</v>
      </c>
      <c r="J109" s="9">
        <f>sales2[[#This Row],[Total_Sales]]*$R$5</f>
        <v>3</v>
      </c>
      <c r="K109">
        <f>DAY(sales2[[#This Row],[Date]])</f>
        <v>6</v>
      </c>
      <c r="L109">
        <f>MONTH(sales2[[#This Row],[Date]])</f>
        <v>9</v>
      </c>
      <c r="M109">
        <f>YEAR(sales2[[#This Row],[Date]])</f>
        <v>2023</v>
      </c>
      <c r="N109" t="str">
        <f>TEXT(sales2[[#This Row],[Date]],"MMMM")</f>
        <v>September</v>
      </c>
      <c r="O109" t="str">
        <f>TEXT(sales2[[#This Row],[Date]],"dddd")</f>
        <v>Wednesday</v>
      </c>
    </row>
    <row r="110" spans="1:15" x14ac:dyDescent="0.35">
      <c r="A110">
        <v>723</v>
      </c>
      <c r="B110" s="10">
        <v>45094</v>
      </c>
      <c r="C110" s="8" t="s">
        <v>735</v>
      </c>
      <c r="D110" s="11" t="s">
        <v>12</v>
      </c>
      <c r="E110" s="12">
        <v>54</v>
      </c>
      <c r="F110" s="11" t="s">
        <v>10</v>
      </c>
      <c r="G110" s="12">
        <v>4</v>
      </c>
      <c r="H110" s="9">
        <v>50</v>
      </c>
      <c r="I110" s="9">
        <f>sales2[[#This Row],[Quantity]]*sales2[[#This Row],[Price per Unit]]</f>
        <v>200</v>
      </c>
      <c r="J110" s="9">
        <f>sales2[[#This Row],[Total_Sales]]*$R$5</f>
        <v>3</v>
      </c>
      <c r="K110">
        <f>DAY(sales2[[#This Row],[Date]])</f>
        <v>17</v>
      </c>
      <c r="L110">
        <f>MONTH(sales2[[#This Row],[Date]])</f>
        <v>6</v>
      </c>
      <c r="M110">
        <f>YEAR(sales2[[#This Row],[Date]])</f>
        <v>2023</v>
      </c>
      <c r="N110" t="str">
        <f>TEXT(sales2[[#This Row],[Date]],"MMMM")</f>
        <v>June</v>
      </c>
      <c r="O110" t="str">
        <f>TEXT(sales2[[#This Row],[Date]],"dddd")</f>
        <v>Saturday</v>
      </c>
    </row>
    <row r="111" spans="1:15" x14ac:dyDescent="0.35">
      <c r="A111">
        <v>930</v>
      </c>
      <c r="B111" s="10">
        <v>45056</v>
      </c>
      <c r="C111" s="8" t="s">
        <v>942</v>
      </c>
      <c r="D111" s="11" t="s">
        <v>9</v>
      </c>
      <c r="E111" s="12">
        <v>54</v>
      </c>
      <c r="F111" s="11" t="s">
        <v>13</v>
      </c>
      <c r="G111" s="12">
        <v>4</v>
      </c>
      <c r="H111" s="9">
        <v>50</v>
      </c>
      <c r="I111" s="9">
        <f>sales2[[#This Row],[Quantity]]*sales2[[#This Row],[Price per Unit]]</f>
        <v>200</v>
      </c>
      <c r="J111" s="9">
        <f>sales2[[#This Row],[Total_Sales]]*$R$5</f>
        <v>3</v>
      </c>
      <c r="K111">
        <f>DAY(sales2[[#This Row],[Date]])</f>
        <v>10</v>
      </c>
      <c r="L111">
        <f>MONTH(sales2[[#This Row],[Date]])</f>
        <v>5</v>
      </c>
      <c r="M111">
        <f>YEAR(sales2[[#This Row],[Date]])</f>
        <v>2023</v>
      </c>
      <c r="N111" t="str">
        <f>TEXT(sales2[[#This Row],[Date]],"MMMM")</f>
        <v>May</v>
      </c>
      <c r="O111" t="str">
        <f>TEXT(sales2[[#This Row],[Date]],"dddd")</f>
        <v>Wednesday</v>
      </c>
    </row>
    <row r="112" spans="1:15" x14ac:dyDescent="0.35">
      <c r="A112">
        <v>400</v>
      </c>
      <c r="B112" s="10">
        <v>44981</v>
      </c>
      <c r="C112" s="8" t="s">
        <v>412</v>
      </c>
      <c r="D112" s="11" t="s">
        <v>9</v>
      </c>
      <c r="E112" s="12">
        <v>53</v>
      </c>
      <c r="F112" s="11" t="s">
        <v>13</v>
      </c>
      <c r="G112" s="12">
        <v>4</v>
      </c>
      <c r="H112" s="9">
        <v>50</v>
      </c>
      <c r="I112" s="9">
        <f>sales2[[#This Row],[Quantity]]*sales2[[#This Row],[Price per Unit]]</f>
        <v>200</v>
      </c>
      <c r="J112" s="9">
        <f>sales2[[#This Row],[Total_Sales]]*$R$5</f>
        <v>3</v>
      </c>
      <c r="K112">
        <f>DAY(sales2[[#This Row],[Date]])</f>
        <v>24</v>
      </c>
      <c r="L112">
        <f>MONTH(sales2[[#This Row],[Date]])</f>
        <v>2</v>
      </c>
      <c r="M112">
        <f>YEAR(sales2[[#This Row],[Date]])</f>
        <v>2023</v>
      </c>
      <c r="N112" t="str">
        <f>TEXT(sales2[[#This Row],[Date]],"MMMM")</f>
        <v>February</v>
      </c>
      <c r="O112" t="str">
        <f>TEXT(sales2[[#This Row],[Date]],"dddd")</f>
        <v>Friday</v>
      </c>
    </row>
    <row r="113" spans="1:15" x14ac:dyDescent="0.35">
      <c r="A113">
        <v>961</v>
      </c>
      <c r="B113" s="10">
        <v>45083</v>
      </c>
      <c r="C113" s="8" t="s">
        <v>973</v>
      </c>
      <c r="D113" s="11" t="s">
        <v>9</v>
      </c>
      <c r="E113" s="12">
        <v>53</v>
      </c>
      <c r="F113" s="11" t="s">
        <v>10</v>
      </c>
      <c r="G113" s="12">
        <v>4</v>
      </c>
      <c r="H113" s="9">
        <v>50</v>
      </c>
      <c r="I113" s="9">
        <f>sales2[[#This Row],[Quantity]]*sales2[[#This Row],[Price per Unit]]</f>
        <v>200</v>
      </c>
      <c r="J113" s="9">
        <f>sales2[[#This Row],[Total_Sales]]*$R$5</f>
        <v>3</v>
      </c>
      <c r="K113">
        <f>DAY(sales2[[#This Row],[Date]])</f>
        <v>6</v>
      </c>
      <c r="L113">
        <f>MONTH(sales2[[#This Row],[Date]])</f>
        <v>6</v>
      </c>
      <c r="M113">
        <f>YEAR(sales2[[#This Row],[Date]])</f>
        <v>2023</v>
      </c>
      <c r="N113" t="str">
        <f>TEXT(sales2[[#This Row],[Date]],"MMMM")</f>
        <v>June</v>
      </c>
      <c r="O113" t="str">
        <f>TEXT(sales2[[#This Row],[Date]],"dddd")</f>
        <v>Tuesday</v>
      </c>
    </row>
    <row r="114" spans="1:15" x14ac:dyDescent="0.35">
      <c r="A114">
        <v>10</v>
      </c>
      <c r="B114" s="10">
        <v>45206</v>
      </c>
      <c r="C114" s="8" t="s">
        <v>22</v>
      </c>
      <c r="D114" s="11" t="s">
        <v>12</v>
      </c>
      <c r="E114" s="12">
        <v>52</v>
      </c>
      <c r="F114" s="11" t="s">
        <v>13</v>
      </c>
      <c r="G114" s="12">
        <v>4</v>
      </c>
      <c r="H114" s="9">
        <v>50</v>
      </c>
      <c r="I114" s="9">
        <f>sales2[[#This Row],[Quantity]]*sales2[[#This Row],[Price per Unit]]</f>
        <v>200</v>
      </c>
      <c r="J114" s="9">
        <f>sales2[[#This Row],[Total_Sales]]*$R$5</f>
        <v>3</v>
      </c>
      <c r="K114">
        <f>DAY(sales2[[#This Row],[Date]])</f>
        <v>7</v>
      </c>
      <c r="L114">
        <f>MONTH(sales2[[#This Row],[Date]])</f>
        <v>10</v>
      </c>
      <c r="M114">
        <f>YEAR(sales2[[#This Row],[Date]])</f>
        <v>2023</v>
      </c>
      <c r="N114" t="str">
        <f>TEXT(sales2[[#This Row],[Date]],"MMMM")</f>
        <v>October</v>
      </c>
      <c r="O114" t="str">
        <f>TEXT(sales2[[#This Row],[Date]],"dddd")</f>
        <v>Saturday</v>
      </c>
    </row>
    <row r="115" spans="1:15" x14ac:dyDescent="0.35">
      <c r="A115">
        <v>569</v>
      </c>
      <c r="B115" s="10">
        <v>45153</v>
      </c>
      <c r="C115" s="8" t="s">
        <v>581</v>
      </c>
      <c r="D115" s="11" t="s">
        <v>9</v>
      </c>
      <c r="E115" s="12">
        <v>52</v>
      </c>
      <c r="F115" s="11" t="s">
        <v>15</v>
      </c>
      <c r="G115" s="12">
        <v>4</v>
      </c>
      <c r="H115" s="9">
        <v>50</v>
      </c>
      <c r="I115" s="9">
        <f>sales2[[#This Row],[Quantity]]*sales2[[#This Row],[Price per Unit]]</f>
        <v>200</v>
      </c>
      <c r="J115" s="9">
        <f>sales2[[#This Row],[Total_Sales]]*$R$5</f>
        <v>3</v>
      </c>
      <c r="K115">
        <f>DAY(sales2[[#This Row],[Date]])</f>
        <v>15</v>
      </c>
      <c r="L115">
        <f>MONTH(sales2[[#This Row],[Date]])</f>
        <v>8</v>
      </c>
      <c r="M115">
        <f>YEAR(sales2[[#This Row],[Date]])</f>
        <v>2023</v>
      </c>
      <c r="N115" t="str">
        <f>TEXT(sales2[[#This Row],[Date]],"MMMM")</f>
        <v>August</v>
      </c>
      <c r="O115" t="str">
        <f>TEXT(sales2[[#This Row],[Date]],"dddd")</f>
        <v>Tuesday</v>
      </c>
    </row>
    <row r="116" spans="1:15" x14ac:dyDescent="0.35">
      <c r="A116">
        <v>903</v>
      </c>
      <c r="B116" s="10">
        <v>45043</v>
      </c>
      <c r="C116" s="8" t="s">
        <v>915</v>
      </c>
      <c r="D116" s="11" t="s">
        <v>12</v>
      </c>
      <c r="E116" s="12">
        <v>51</v>
      </c>
      <c r="F116" s="11" t="s">
        <v>10</v>
      </c>
      <c r="G116" s="12">
        <v>4</v>
      </c>
      <c r="H116" s="9">
        <v>50</v>
      </c>
      <c r="I116" s="9">
        <f>sales2[[#This Row],[Quantity]]*sales2[[#This Row],[Price per Unit]]</f>
        <v>200</v>
      </c>
      <c r="J116" s="9">
        <f>sales2[[#This Row],[Total_Sales]]*$R$5</f>
        <v>3</v>
      </c>
      <c r="K116">
        <f>DAY(sales2[[#This Row],[Date]])</f>
        <v>27</v>
      </c>
      <c r="L116">
        <f>MONTH(sales2[[#This Row],[Date]])</f>
        <v>4</v>
      </c>
      <c r="M116">
        <f>YEAR(sales2[[#This Row],[Date]])</f>
        <v>2023</v>
      </c>
      <c r="N116" t="str">
        <f>TEXT(sales2[[#This Row],[Date]],"MMMM")</f>
        <v>April</v>
      </c>
      <c r="O116" t="str">
        <f>TEXT(sales2[[#This Row],[Date]],"dddd")</f>
        <v>Thursday</v>
      </c>
    </row>
    <row r="117" spans="1:15" x14ac:dyDescent="0.35">
      <c r="A117">
        <v>696</v>
      </c>
      <c r="B117" s="10">
        <v>45175</v>
      </c>
      <c r="C117" s="8" t="s">
        <v>708</v>
      </c>
      <c r="D117" s="11" t="s">
        <v>12</v>
      </c>
      <c r="E117" s="12">
        <v>50</v>
      </c>
      <c r="F117" s="11" t="s">
        <v>13</v>
      </c>
      <c r="G117" s="12">
        <v>4</v>
      </c>
      <c r="H117" s="9">
        <v>50</v>
      </c>
      <c r="I117" s="9">
        <f>sales2[[#This Row],[Quantity]]*sales2[[#This Row],[Price per Unit]]</f>
        <v>200</v>
      </c>
      <c r="J117" s="9">
        <f>sales2[[#This Row],[Total_Sales]]*$R$5</f>
        <v>3</v>
      </c>
      <c r="K117">
        <f>DAY(sales2[[#This Row],[Date]])</f>
        <v>6</v>
      </c>
      <c r="L117">
        <f>MONTH(sales2[[#This Row],[Date]])</f>
        <v>9</v>
      </c>
      <c r="M117">
        <f>YEAR(sales2[[#This Row],[Date]])</f>
        <v>2023</v>
      </c>
      <c r="N117" t="str">
        <f>TEXT(sales2[[#This Row],[Date]],"MMMM")</f>
        <v>September</v>
      </c>
      <c r="O117" t="str">
        <f>TEXT(sales2[[#This Row],[Date]],"dddd")</f>
        <v>Wednesday</v>
      </c>
    </row>
    <row r="118" spans="1:15" x14ac:dyDescent="0.35">
      <c r="A118">
        <v>807</v>
      </c>
      <c r="B118" s="10">
        <v>45149</v>
      </c>
      <c r="C118" s="8" t="s">
        <v>819</v>
      </c>
      <c r="D118" s="11" t="s">
        <v>12</v>
      </c>
      <c r="E118" s="12">
        <v>50</v>
      </c>
      <c r="F118" s="11" t="s">
        <v>15</v>
      </c>
      <c r="G118" s="12">
        <v>4</v>
      </c>
      <c r="H118" s="9">
        <v>50</v>
      </c>
      <c r="I118" s="9">
        <f>sales2[[#This Row],[Quantity]]*sales2[[#This Row],[Price per Unit]]</f>
        <v>200</v>
      </c>
      <c r="J118" s="9">
        <f>sales2[[#This Row],[Total_Sales]]*$R$5</f>
        <v>3</v>
      </c>
      <c r="K118">
        <f>DAY(sales2[[#This Row],[Date]])</f>
        <v>11</v>
      </c>
      <c r="L118">
        <f>MONTH(sales2[[#This Row],[Date]])</f>
        <v>8</v>
      </c>
      <c r="M118">
        <f>YEAR(sales2[[#This Row],[Date]])</f>
        <v>2023</v>
      </c>
      <c r="N118" t="str">
        <f>TEXT(sales2[[#This Row],[Date]],"MMMM")</f>
        <v>August</v>
      </c>
      <c r="O118" t="str">
        <f>TEXT(sales2[[#This Row],[Date]],"dddd")</f>
        <v>Friday</v>
      </c>
    </row>
    <row r="119" spans="1:15" x14ac:dyDescent="0.35">
      <c r="A119">
        <v>138</v>
      </c>
      <c r="B119" s="10">
        <v>45008</v>
      </c>
      <c r="C119" s="8" t="s">
        <v>150</v>
      </c>
      <c r="D119" s="11" t="s">
        <v>9</v>
      </c>
      <c r="E119" s="12">
        <v>49</v>
      </c>
      <c r="F119" s="11" t="s">
        <v>13</v>
      </c>
      <c r="G119" s="12">
        <v>4</v>
      </c>
      <c r="H119" s="9">
        <v>50</v>
      </c>
      <c r="I119" s="9">
        <f>sales2[[#This Row],[Quantity]]*sales2[[#This Row],[Price per Unit]]</f>
        <v>200</v>
      </c>
      <c r="J119" s="9">
        <f>sales2[[#This Row],[Total_Sales]]*$R$5</f>
        <v>3</v>
      </c>
      <c r="K119">
        <f>DAY(sales2[[#This Row],[Date]])</f>
        <v>23</v>
      </c>
      <c r="L119">
        <f>MONTH(sales2[[#This Row],[Date]])</f>
        <v>3</v>
      </c>
      <c r="M119">
        <f>YEAR(sales2[[#This Row],[Date]])</f>
        <v>2023</v>
      </c>
      <c r="N119" t="str">
        <f>TEXT(sales2[[#This Row],[Date]],"MMMM")</f>
        <v>March</v>
      </c>
      <c r="O119" t="str">
        <f>TEXT(sales2[[#This Row],[Date]],"dddd")</f>
        <v>Thursday</v>
      </c>
    </row>
    <row r="120" spans="1:15" x14ac:dyDescent="0.35">
      <c r="A120">
        <v>354</v>
      </c>
      <c r="B120" s="10">
        <v>45031</v>
      </c>
      <c r="C120" s="8" t="s">
        <v>366</v>
      </c>
      <c r="D120" s="11" t="s">
        <v>12</v>
      </c>
      <c r="E120" s="12">
        <v>49</v>
      </c>
      <c r="F120" s="11" t="s">
        <v>10</v>
      </c>
      <c r="G120" s="12">
        <v>4</v>
      </c>
      <c r="H120" s="9">
        <v>50</v>
      </c>
      <c r="I120" s="9">
        <f>sales2[[#This Row],[Quantity]]*sales2[[#This Row],[Price per Unit]]</f>
        <v>200</v>
      </c>
      <c r="J120" s="9">
        <f>sales2[[#This Row],[Total_Sales]]*$R$5</f>
        <v>3</v>
      </c>
      <c r="K120">
        <f>DAY(sales2[[#This Row],[Date]])</f>
        <v>15</v>
      </c>
      <c r="L120">
        <f>MONTH(sales2[[#This Row],[Date]])</f>
        <v>4</v>
      </c>
      <c r="M120">
        <f>YEAR(sales2[[#This Row],[Date]])</f>
        <v>2023</v>
      </c>
      <c r="N120" t="str">
        <f>TEXT(sales2[[#This Row],[Date]],"MMMM")</f>
        <v>April</v>
      </c>
      <c r="O120" t="str">
        <f>TEXT(sales2[[#This Row],[Date]],"dddd")</f>
        <v>Saturday</v>
      </c>
    </row>
    <row r="121" spans="1:15" x14ac:dyDescent="0.35">
      <c r="A121">
        <v>820</v>
      </c>
      <c r="B121" s="10">
        <v>45052</v>
      </c>
      <c r="C121" s="8" t="s">
        <v>832</v>
      </c>
      <c r="D121" s="11" t="s">
        <v>9</v>
      </c>
      <c r="E121" s="12">
        <v>49</v>
      </c>
      <c r="F121" s="11" t="s">
        <v>15</v>
      </c>
      <c r="G121" s="12">
        <v>4</v>
      </c>
      <c r="H121" s="9">
        <v>50</v>
      </c>
      <c r="I121" s="9">
        <f>sales2[[#This Row],[Quantity]]*sales2[[#This Row],[Price per Unit]]</f>
        <v>200</v>
      </c>
      <c r="J121" s="9">
        <f>sales2[[#This Row],[Total_Sales]]*$R$5</f>
        <v>3</v>
      </c>
      <c r="K121">
        <f>DAY(sales2[[#This Row],[Date]])</f>
        <v>6</v>
      </c>
      <c r="L121">
        <f>MONTH(sales2[[#This Row],[Date]])</f>
        <v>5</v>
      </c>
      <c r="M121">
        <f>YEAR(sales2[[#This Row],[Date]])</f>
        <v>2023</v>
      </c>
      <c r="N121" t="str">
        <f>TEXT(sales2[[#This Row],[Date]],"MMMM")</f>
        <v>May</v>
      </c>
      <c r="O121" t="str">
        <f>TEXT(sales2[[#This Row],[Date]],"dddd")</f>
        <v>Saturday</v>
      </c>
    </row>
    <row r="122" spans="1:15" x14ac:dyDescent="0.35">
      <c r="A122">
        <v>938</v>
      </c>
      <c r="B122" s="10">
        <v>45249</v>
      </c>
      <c r="C122" s="8" t="s">
        <v>950</v>
      </c>
      <c r="D122" s="11" t="s">
        <v>9</v>
      </c>
      <c r="E122" s="12">
        <v>49</v>
      </c>
      <c r="F122" s="11" t="s">
        <v>13</v>
      </c>
      <c r="G122" s="12">
        <v>4</v>
      </c>
      <c r="H122" s="9">
        <v>50</v>
      </c>
      <c r="I122" s="9">
        <f>sales2[[#This Row],[Quantity]]*sales2[[#This Row],[Price per Unit]]</f>
        <v>200</v>
      </c>
      <c r="J122" s="9">
        <f>sales2[[#This Row],[Total_Sales]]*$R$5</f>
        <v>3</v>
      </c>
      <c r="K122">
        <f>DAY(sales2[[#This Row],[Date]])</f>
        <v>19</v>
      </c>
      <c r="L122">
        <f>MONTH(sales2[[#This Row],[Date]])</f>
        <v>11</v>
      </c>
      <c r="M122">
        <f>YEAR(sales2[[#This Row],[Date]])</f>
        <v>2023</v>
      </c>
      <c r="N122" t="str">
        <f>TEXT(sales2[[#This Row],[Date]],"MMMM")</f>
        <v>November</v>
      </c>
      <c r="O122" t="str">
        <f>TEXT(sales2[[#This Row],[Date]],"dddd")</f>
        <v>Sunday</v>
      </c>
    </row>
    <row r="123" spans="1:15" x14ac:dyDescent="0.35">
      <c r="A123">
        <v>377</v>
      </c>
      <c r="B123" s="10">
        <v>44994</v>
      </c>
      <c r="C123" s="8" t="s">
        <v>389</v>
      </c>
      <c r="D123" s="11" t="s">
        <v>12</v>
      </c>
      <c r="E123" s="12">
        <v>46</v>
      </c>
      <c r="F123" s="11" t="s">
        <v>13</v>
      </c>
      <c r="G123" s="12">
        <v>4</v>
      </c>
      <c r="H123" s="9">
        <v>50</v>
      </c>
      <c r="I123" s="9">
        <f>sales2[[#This Row],[Quantity]]*sales2[[#This Row],[Price per Unit]]</f>
        <v>200</v>
      </c>
      <c r="J123" s="9">
        <f>sales2[[#This Row],[Total_Sales]]*$R$5</f>
        <v>3</v>
      </c>
      <c r="K123">
        <f>DAY(sales2[[#This Row],[Date]])</f>
        <v>9</v>
      </c>
      <c r="L123">
        <f>MONTH(sales2[[#This Row],[Date]])</f>
        <v>3</v>
      </c>
      <c r="M123">
        <f>YEAR(sales2[[#This Row],[Date]])</f>
        <v>2023</v>
      </c>
      <c r="N123" t="str">
        <f>TEXT(sales2[[#This Row],[Date]],"MMMM")</f>
        <v>March</v>
      </c>
      <c r="O123" t="str">
        <f>TEXT(sales2[[#This Row],[Date]],"dddd")</f>
        <v>Thursday</v>
      </c>
    </row>
    <row r="124" spans="1:15" x14ac:dyDescent="0.35">
      <c r="A124">
        <v>259</v>
      </c>
      <c r="B124" s="10">
        <v>45147</v>
      </c>
      <c r="C124" s="8" t="s">
        <v>271</v>
      </c>
      <c r="D124" s="11" t="s">
        <v>12</v>
      </c>
      <c r="E124" s="12">
        <v>45</v>
      </c>
      <c r="F124" s="11" t="s">
        <v>13</v>
      </c>
      <c r="G124" s="12">
        <v>4</v>
      </c>
      <c r="H124" s="9">
        <v>50</v>
      </c>
      <c r="I124" s="9">
        <f>sales2[[#This Row],[Quantity]]*sales2[[#This Row],[Price per Unit]]</f>
        <v>200</v>
      </c>
      <c r="J124" s="9">
        <f>sales2[[#This Row],[Total_Sales]]*$R$5</f>
        <v>3</v>
      </c>
      <c r="K124">
        <f>DAY(sales2[[#This Row],[Date]])</f>
        <v>9</v>
      </c>
      <c r="L124">
        <f>MONTH(sales2[[#This Row],[Date]])</f>
        <v>8</v>
      </c>
      <c r="M124">
        <f>YEAR(sales2[[#This Row],[Date]])</f>
        <v>2023</v>
      </c>
      <c r="N124" t="str">
        <f>TEXT(sales2[[#This Row],[Date]],"MMMM")</f>
        <v>August</v>
      </c>
      <c r="O124" t="str">
        <f>TEXT(sales2[[#This Row],[Date]],"dddd")</f>
        <v>Wednesday</v>
      </c>
    </row>
    <row r="125" spans="1:15" x14ac:dyDescent="0.35">
      <c r="A125">
        <v>284</v>
      </c>
      <c r="B125" s="10">
        <v>44965</v>
      </c>
      <c r="C125" s="8" t="s">
        <v>296</v>
      </c>
      <c r="D125" s="11" t="s">
        <v>9</v>
      </c>
      <c r="E125" s="12">
        <v>43</v>
      </c>
      <c r="F125" s="11" t="s">
        <v>13</v>
      </c>
      <c r="G125" s="12">
        <v>4</v>
      </c>
      <c r="H125" s="9">
        <v>50</v>
      </c>
      <c r="I125" s="9">
        <f>sales2[[#This Row],[Quantity]]*sales2[[#This Row],[Price per Unit]]</f>
        <v>200</v>
      </c>
      <c r="J125" s="9">
        <f>sales2[[#This Row],[Total_Sales]]*$R$5</f>
        <v>3</v>
      </c>
      <c r="K125">
        <f>DAY(sales2[[#This Row],[Date]])</f>
        <v>8</v>
      </c>
      <c r="L125">
        <f>MONTH(sales2[[#This Row],[Date]])</f>
        <v>2</v>
      </c>
      <c r="M125">
        <f>YEAR(sales2[[#This Row],[Date]])</f>
        <v>2023</v>
      </c>
      <c r="N125" t="str">
        <f>TEXT(sales2[[#This Row],[Date]],"MMMM")</f>
        <v>February</v>
      </c>
      <c r="O125" t="str">
        <f>TEXT(sales2[[#This Row],[Date]],"dddd")</f>
        <v>Wednesday</v>
      </c>
    </row>
    <row r="126" spans="1:15" x14ac:dyDescent="0.35">
      <c r="A126">
        <v>765</v>
      </c>
      <c r="B126" s="10">
        <v>45086</v>
      </c>
      <c r="C126" s="8" t="s">
        <v>777</v>
      </c>
      <c r="D126" s="11" t="s">
        <v>9</v>
      </c>
      <c r="E126" s="12">
        <v>43</v>
      </c>
      <c r="F126" s="11" t="s">
        <v>13</v>
      </c>
      <c r="G126" s="12">
        <v>4</v>
      </c>
      <c r="H126" s="9">
        <v>50</v>
      </c>
      <c r="I126" s="9">
        <f>sales2[[#This Row],[Quantity]]*sales2[[#This Row],[Price per Unit]]</f>
        <v>200</v>
      </c>
      <c r="J126" s="9">
        <f>sales2[[#This Row],[Total_Sales]]*$R$5</f>
        <v>3</v>
      </c>
      <c r="K126">
        <f>DAY(sales2[[#This Row],[Date]])</f>
        <v>9</v>
      </c>
      <c r="L126">
        <f>MONTH(sales2[[#This Row],[Date]])</f>
        <v>6</v>
      </c>
      <c r="M126">
        <f>YEAR(sales2[[#This Row],[Date]])</f>
        <v>2023</v>
      </c>
      <c r="N126" t="str">
        <f>TEXT(sales2[[#This Row],[Date]],"MMMM")</f>
        <v>June</v>
      </c>
      <c r="O126" t="str">
        <f>TEXT(sales2[[#This Row],[Date]],"dddd")</f>
        <v>Friday</v>
      </c>
    </row>
    <row r="127" spans="1:15" x14ac:dyDescent="0.35">
      <c r="A127">
        <v>132</v>
      </c>
      <c r="B127" s="10">
        <v>45179</v>
      </c>
      <c r="C127" s="8" t="s">
        <v>144</v>
      </c>
      <c r="D127" s="11" t="s">
        <v>9</v>
      </c>
      <c r="E127" s="12">
        <v>42</v>
      </c>
      <c r="F127" s="11" t="s">
        <v>15</v>
      </c>
      <c r="G127" s="12">
        <v>4</v>
      </c>
      <c r="H127" s="9">
        <v>50</v>
      </c>
      <c r="I127" s="9">
        <f>sales2[[#This Row],[Quantity]]*sales2[[#This Row],[Price per Unit]]</f>
        <v>200</v>
      </c>
      <c r="J127" s="9">
        <f>sales2[[#This Row],[Total_Sales]]*$R$5</f>
        <v>3</v>
      </c>
      <c r="K127">
        <f>DAY(sales2[[#This Row],[Date]])</f>
        <v>10</v>
      </c>
      <c r="L127">
        <f>MONTH(sales2[[#This Row],[Date]])</f>
        <v>9</v>
      </c>
      <c r="M127">
        <f>YEAR(sales2[[#This Row],[Date]])</f>
        <v>2023</v>
      </c>
      <c r="N127" t="str">
        <f>TEXT(sales2[[#This Row],[Date]],"MMMM")</f>
        <v>September</v>
      </c>
      <c r="O127" t="str">
        <f>TEXT(sales2[[#This Row],[Date]],"dddd")</f>
        <v>Sunday</v>
      </c>
    </row>
    <row r="128" spans="1:15" x14ac:dyDescent="0.35">
      <c r="A128">
        <v>197</v>
      </c>
      <c r="B128" s="10">
        <v>44991</v>
      </c>
      <c r="C128" s="8" t="s">
        <v>209</v>
      </c>
      <c r="D128" s="11" t="s">
        <v>12</v>
      </c>
      <c r="E128" s="12">
        <v>42</v>
      </c>
      <c r="F128" s="11" t="s">
        <v>13</v>
      </c>
      <c r="G128" s="12">
        <v>4</v>
      </c>
      <c r="H128" s="9">
        <v>50</v>
      </c>
      <c r="I128" s="9">
        <f>sales2[[#This Row],[Quantity]]*sales2[[#This Row],[Price per Unit]]</f>
        <v>200</v>
      </c>
      <c r="J128" s="9">
        <f>sales2[[#This Row],[Total_Sales]]*$R$5</f>
        <v>3</v>
      </c>
      <c r="K128">
        <f>DAY(sales2[[#This Row],[Date]])</f>
        <v>6</v>
      </c>
      <c r="L128">
        <f>MONTH(sales2[[#This Row],[Date]])</f>
        <v>3</v>
      </c>
      <c r="M128">
        <f>YEAR(sales2[[#This Row],[Date]])</f>
        <v>2023</v>
      </c>
      <c r="N128" t="str">
        <f>TEXT(sales2[[#This Row],[Date]],"MMMM")</f>
        <v>March</v>
      </c>
      <c r="O128" t="str">
        <f>TEXT(sales2[[#This Row],[Date]],"dddd")</f>
        <v>Monday</v>
      </c>
    </row>
    <row r="129" spans="1:15" x14ac:dyDescent="0.35">
      <c r="A129">
        <v>494</v>
      </c>
      <c r="B129" s="10">
        <v>45187</v>
      </c>
      <c r="C129" s="8" t="s">
        <v>506</v>
      </c>
      <c r="D129" s="11" t="s">
        <v>12</v>
      </c>
      <c r="E129" s="12">
        <v>42</v>
      </c>
      <c r="F129" s="11" t="s">
        <v>10</v>
      </c>
      <c r="G129" s="12">
        <v>4</v>
      </c>
      <c r="H129" s="9">
        <v>50</v>
      </c>
      <c r="I129" s="9">
        <f>sales2[[#This Row],[Quantity]]*sales2[[#This Row],[Price per Unit]]</f>
        <v>200</v>
      </c>
      <c r="J129" s="9">
        <f>sales2[[#This Row],[Total_Sales]]*$R$5</f>
        <v>3</v>
      </c>
      <c r="K129">
        <f>DAY(sales2[[#This Row],[Date]])</f>
        <v>18</v>
      </c>
      <c r="L129">
        <f>MONTH(sales2[[#This Row],[Date]])</f>
        <v>9</v>
      </c>
      <c r="M129">
        <f>YEAR(sales2[[#This Row],[Date]])</f>
        <v>2023</v>
      </c>
      <c r="N129" t="str">
        <f>TEXT(sales2[[#This Row],[Date]],"MMMM")</f>
        <v>September</v>
      </c>
      <c r="O129" t="str">
        <f>TEXT(sales2[[#This Row],[Date]],"dddd")</f>
        <v>Monday</v>
      </c>
    </row>
    <row r="130" spans="1:15" x14ac:dyDescent="0.35">
      <c r="A130">
        <v>833</v>
      </c>
      <c r="B130" s="10">
        <v>45093</v>
      </c>
      <c r="C130" s="8" t="s">
        <v>845</v>
      </c>
      <c r="D130" s="11" t="s">
        <v>9</v>
      </c>
      <c r="E130" s="12">
        <v>42</v>
      </c>
      <c r="F130" s="11" t="s">
        <v>10</v>
      </c>
      <c r="G130" s="12">
        <v>4</v>
      </c>
      <c r="H130" s="9">
        <v>50</v>
      </c>
      <c r="I130" s="9">
        <f>sales2[[#This Row],[Quantity]]*sales2[[#This Row],[Price per Unit]]</f>
        <v>200</v>
      </c>
      <c r="J130" s="9">
        <f>sales2[[#This Row],[Total_Sales]]*$R$5</f>
        <v>3</v>
      </c>
      <c r="K130">
        <f>DAY(sales2[[#This Row],[Date]])</f>
        <v>16</v>
      </c>
      <c r="L130">
        <f>MONTH(sales2[[#This Row],[Date]])</f>
        <v>6</v>
      </c>
      <c r="M130">
        <f>YEAR(sales2[[#This Row],[Date]])</f>
        <v>2023</v>
      </c>
      <c r="N130" t="str">
        <f>TEXT(sales2[[#This Row],[Date]],"MMMM")</f>
        <v>June</v>
      </c>
      <c r="O130" t="str">
        <f>TEXT(sales2[[#This Row],[Date]],"dddd")</f>
        <v>Friday</v>
      </c>
    </row>
    <row r="131" spans="1:15" x14ac:dyDescent="0.35">
      <c r="A131">
        <v>428</v>
      </c>
      <c r="B131" s="10">
        <v>45209</v>
      </c>
      <c r="C131" s="8" t="s">
        <v>440</v>
      </c>
      <c r="D131" s="11" t="s">
        <v>12</v>
      </c>
      <c r="E131" s="12">
        <v>40</v>
      </c>
      <c r="F131" s="11" t="s">
        <v>15</v>
      </c>
      <c r="G131" s="12">
        <v>4</v>
      </c>
      <c r="H131" s="9">
        <v>50</v>
      </c>
      <c r="I131" s="9">
        <f>sales2[[#This Row],[Quantity]]*sales2[[#This Row],[Price per Unit]]</f>
        <v>200</v>
      </c>
      <c r="J131" s="9">
        <f>sales2[[#This Row],[Total_Sales]]*$R$5</f>
        <v>3</v>
      </c>
      <c r="K131">
        <f>DAY(sales2[[#This Row],[Date]])</f>
        <v>10</v>
      </c>
      <c r="L131">
        <f>MONTH(sales2[[#This Row],[Date]])</f>
        <v>10</v>
      </c>
      <c r="M131">
        <f>YEAR(sales2[[#This Row],[Date]])</f>
        <v>2023</v>
      </c>
      <c r="N131" t="str">
        <f>TEXT(sales2[[#This Row],[Date]],"MMMM")</f>
        <v>October</v>
      </c>
      <c r="O131" t="str">
        <f>TEXT(sales2[[#This Row],[Date]],"dddd")</f>
        <v>Tuesday</v>
      </c>
    </row>
    <row r="132" spans="1:15" x14ac:dyDescent="0.35">
      <c r="A132">
        <v>510</v>
      </c>
      <c r="B132" s="10">
        <v>45087</v>
      </c>
      <c r="C132" s="8" t="s">
        <v>522</v>
      </c>
      <c r="D132" s="11" t="s">
        <v>12</v>
      </c>
      <c r="E132" s="12">
        <v>39</v>
      </c>
      <c r="F132" s="11" t="s">
        <v>10</v>
      </c>
      <c r="G132" s="12">
        <v>4</v>
      </c>
      <c r="H132" s="9">
        <v>50</v>
      </c>
      <c r="I132" s="9">
        <f>sales2[[#This Row],[Quantity]]*sales2[[#This Row],[Price per Unit]]</f>
        <v>200</v>
      </c>
      <c r="J132" s="9">
        <f>sales2[[#This Row],[Total_Sales]]*$R$5</f>
        <v>3</v>
      </c>
      <c r="K132">
        <f>DAY(sales2[[#This Row],[Date]])</f>
        <v>10</v>
      </c>
      <c r="L132">
        <f>MONTH(sales2[[#This Row],[Date]])</f>
        <v>6</v>
      </c>
      <c r="M132">
        <f>YEAR(sales2[[#This Row],[Date]])</f>
        <v>2023</v>
      </c>
      <c r="N132" t="str">
        <f>TEXT(sales2[[#This Row],[Date]],"MMMM")</f>
        <v>June</v>
      </c>
      <c r="O132" t="str">
        <f>TEXT(sales2[[#This Row],[Date]],"dddd")</f>
        <v>Saturday</v>
      </c>
    </row>
    <row r="133" spans="1:15" x14ac:dyDescent="0.35">
      <c r="A133">
        <v>38</v>
      </c>
      <c r="B133" s="10">
        <v>45006</v>
      </c>
      <c r="C133" s="8" t="s">
        <v>50</v>
      </c>
      <c r="D133" s="11" t="s">
        <v>9</v>
      </c>
      <c r="E133" s="12">
        <v>38</v>
      </c>
      <c r="F133" s="11" t="s">
        <v>10</v>
      </c>
      <c r="G133" s="12">
        <v>4</v>
      </c>
      <c r="H133" s="9">
        <v>50</v>
      </c>
      <c r="I133" s="9">
        <f>sales2[[#This Row],[Quantity]]*sales2[[#This Row],[Price per Unit]]</f>
        <v>200</v>
      </c>
      <c r="J133" s="9">
        <f>sales2[[#This Row],[Total_Sales]]*$R$5</f>
        <v>3</v>
      </c>
      <c r="K133">
        <f>DAY(sales2[[#This Row],[Date]])</f>
        <v>21</v>
      </c>
      <c r="L133">
        <f>MONTH(sales2[[#This Row],[Date]])</f>
        <v>3</v>
      </c>
      <c r="M133">
        <f>YEAR(sales2[[#This Row],[Date]])</f>
        <v>2023</v>
      </c>
      <c r="N133" t="str">
        <f>TEXT(sales2[[#This Row],[Date]],"MMMM")</f>
        <v>March</v>
      </c>
      <c r="O133" t="str">
        <f>TEXT(sales2[[#This Row],[Date]],"dddd")</f>
        <v>Tuesday</v>
      </c>
    </row>
    <row r="134" spans="1:15" x14ac:dyDescent="0.35">
      <c r="A134">
        <v>146</v>
      </c>
      <c r="B134" s="10">
        <v>45166</v>
      </c>
      <c r="C134" s="8" t="s">
        <v>158</v>
      </c>
      <c r="D134" s="11" t="s">
        <v>9</v>
      </c>
      <c r="E134" s="12">
        <v>38</v>
      </c>
      <c r="F134" s="11" t="s">
        <v>13</v>
      </c>
      <c r="G134" s="12">
        <v>4</v>
      </c>
      <c r="H134" s="9">
        <v>50</v>
      </c>
      <c r="I134" s="9">
        <f>sales2[[#This Row],[Quantity]]*sales2[[#This Row],[Price per Unit]]</f>
        <v>200</v>
      </c>
      <c r="J134" s="9">
        <f>sales2[[#This Row],[Total_Sales]]*$R$5</f>
        <v>3</v>
      </c>
      <c r="K134">
        <f>DAY(sales2[[#This Row],[Date]])</f>
        <v>28</v>
      </c>
      <c r="L134">
        <f>MONTH(sales2[[#This Row],[Date]])</f>
        <v>8</v>
      </c>
      <c r="M134">
        <f>YEAR(sales2[[#This Row],[Date]])</f>
        <v>2023</v>
      </c>
      <c r="N134" t="str">
        <f>TEXT(sales2[[#This Row],[Date]],"MMMM")</f>
        <v>August</v>
      </c>
      <c r="O134" t="str">
        <f>TEXT(sales2[[#This Row],[Date]],"dddd")</f>
        <v>Monday</v>
      </c>
    </row>
    <row r="135" spans="1:15" x14ac:dyDescent="0.35">
      <c r="A135">
        <v>210</v>
      </c>
      <c r="B135" s="10">
        <v>45029</v>
      </c>
      <c r="C135" s="8" t="s">
        <v>222</v>
      </c>
      <c r="D135" s="11" t="s">
        <v>9</v>
      </c>
      <c r="E135" s="12">
        <v>37</v>
      </c>
      <c r="F135" s="11" t="s">
        <v>15</v>
      </c>
      <c r="G135" s="12">
        <v>4</v>
      </c>
      <c r="H135" s="9">
        <v>50</v>
      </c>
      <c r="I135" s="9">
        <f>sales2[[#This Row],[Quantity]]*sales2[[#This Row],[Price per Unit]]</f>
        <v>200</v>
      </c>
      <c r="J135" s="9">
        <f>sales2[[#This Row],[Total_Sales]]*$R$5</f>
        <v>3</v>
      </c>
      <c r="K135">
        <f>DAY(sales2[[#This Row],[Date]])</f>
        <v>13</v>
      </c>
      <c r="L135">
        <f>MONTH(sales2[[#This Row],[Date]])</f>
        <v>4</v>
      </c>
      <c r="M135">
        <f>YEAR(sales2[[#This Row],[Date]])</f>
        <v>2023</v>
      </c>
      <c r="N135" t="str">
        <f>TEXT(sales2[[#This Row],[Date]],"MMMM")</f>
        <v>April</v>
      </c>
      <c r="O135" t="str">
        <f>TEXT(sales2[[#This Row],[Date]],"dddd")</f>
        <v>Thursday</v>
      </c>
    </row>
    <row r="136" spans="1:15" x14ac:dyDescent="0.35">
      <c r="A136">
        <v>835</v>
      </c>
      <c r="B136" s="10">
        <v>45176</v>
      </c>
      <c r="C136" s="8" t="s">
        <v>847</v>
      </c>
      <c r="D136" s="11" t="s">
        <v>9</v>
      </c>
      <c r="E136" s="12">
        <v>37</v>
      </c>
      <c r="F136" s="11" t="s">
        <v>13</v>
      </c>
      <c r="G136" s="12">
        <v>4</v>
      </c>
      <c r="H136" s="9">
        <v>50</v>
      </c>
      <c r="I136" s="9">
        <f>sales2[[#This Row],[Quantity]]*sales2[[#This Row],[Price per Unit]]</f>
        <v>200</v>
      </c>
      <c r="J136" s="9">
        <f>sales2[[#This Row],[Total_Sales]]*$R$5</f>
        <v>3</v>
      </c>
      <c r="K136">
        <f>DAY(sales2[[#This Row],[Date]])</f>
        <v>7</v>
      </c>
      <c r="L136">
        <f>MONTH(sales2[[#This Row],[Date]])</f>
        <v>9</v>
      </c>
      <c r="M136">
        <f>YEAR(sales2[[#This Row],[Date]])</f>
        <v>2023</v>
      </c>
      <c r="N136" t="str">
        <f>TEXT(sales2[[#This Row],[Date]],"MMMM")</f>
        <v>September</v>
      </c>
      <c r="O136" t="str">
        <f>TEXT(sales2[[#This Row],[Date]],"dddd")</f>
        <v>Thursday</v>
      </c>
    </row>
    <row r="137" spans="1:15" x14ac:dyDescent="0.35">
      <c r="A137">
        <v>546</v>
      </c>
      <c r="B137" s="10">
        <v>45210</v>
      </c>
      <c r="C137" s="8" t="s">
        <v>558</v>
      </c>
      <c r="D137" s="11" t="s">
        <v>12</v>
      </c>
      <c r="E137" s="12">
        <v>36</v>
      </c>
      <c r="F137" s="11" t="s">
        <v>15</v>
      </c>
      <c r="G137" s="12">
        <v>4</v>
      </c>
      <c r="H137" s="9">
        <v>50</v>
      </c>
      <c r="I137" s="9">
        <f>sales2[[#This Row],[Quantity]]*sales2[[#This Row],[Price per Unit]]</f>
        <v>200</v>
      </c>
      <c r="J137" s="9">
        <f>sales2[[#This Row],[Total_Sales]]*$R$5</f>
        <v>3</v>
      </c>
      <c r="K137">
        <f>DAY(sales2[[#This Row],[Date]])</f>
        <v>11</v>
      </c>
      <c r="L137">
        <f>MONTH(sales2[[#This Row],[Date]])</f>
        <v>10</v>
      </c>
      <c r="M137">
        <f>YEAR(sales2[[#This Row],[Date]])</f>
        <v>2023</v>
      </c>
      <c r="N137" t="str">
        <f>TEXT(sales2[[#This Row],[Date]],"MMMM")</f>
        <v>October</v>
      </c>
      <c r="O137" t="str">
        <f>TEXT(sales2[[#This Row],[Date]],"dddd")</f>
        <v>Wednesday</v>
      </c>
    </row>
    <row r="138" spans="1:15" x14ac:dyDescent="0.35">
      <c r="A138">
        <v>217</v>
      </c>
      <c r="B138" s="10">
        <v>45151</v>
      </c>
      <c r="C138" s="8" t="s">
        <v>229</v>
      </c>
      <c r="D138" s="11" t="s">
        <v>12</v>
      </c>
      <c r="E138" s="12">
        <v>35</v>
      </c>
      <c r="F138" s="11" t="s">
        <v>15</v>
      </c>
      <c r="G138" s="12">
        <v>4</v>
      </c>
      <c r="H138" s="9">
        <v>50</v>
      </c>
      <c r="I138" s="9">
        <f>sales2[[#This Row],[Quantity]]*sales2[[#This Row],[Price per Unit]]</f>
        <v>200</v>
      </c>
      <c r="J138" s="9">
        <f>sales2[[#This Row],[Total_Sales]]*$R$5</f>
        <v>3</v>
      </c>
      <c r="K138">
        <f>DAY(sales2[[#This Row],[Date]])</f>
        <v>13</v>
      </c>
      <c r="L138">
        <f>MONTH(sales2[[#This Row],[Date]])</f>
        <v>8</v>
      </c>
      <c r="M138">
        <f>YEAR(sales2[[#This Row],[Date]])</f>
        <v>2023</v>
      </c>
      <c r="N138" t="str">
        <f>TEXT(sales2[[#This Row],[Date]],"MMMM")</f>
        <v>August</v>
      </c>
      <c r="O138" t="str">
        <f>TEXT(sales2[[#This Row],[Date]],"dddd")</f>
        <v>Sunday</v>
      </c>
    </row>
    <row r="139" spans="1:15" x14ac:dyDescent="0.35">
      <c r="A139">
        <v>208</v>
      </c>
      <c r="B139" s="10">
        <v>45203</v>
      </c>
      <c r="C139" s="8" t="s">
        <v>220</v>
      </c>
      <c r="D139" s="11" t="s">
        <v>12</v>
      </c>
      <c r="E139" s="12">
        <v>34</v>
      </c>
      <c r="F139" s="11" t="s">
        <v>15</v>
      </c>
      <c r="G139" s="12">
        <v>4</v>
      </c>
      <c r="H139" s="9">
        <v>50</v>
      </c>
      <c r="I139" s="9">
        <f>sales2[[#This Row],[Quantity]]*sales2[[#This Row],[Price per Unit]]</f>
        <v>200</v>
      </c>
      <c r="J139" s="9">
        <f>sales2[[#This Row],[Total_Sales]]*$R$5</f>
        <v>3</v>
      </c>
      <c r="K139">
        <f>DAY(sales2[[#This Row],[Date]])</f>
        <v>4</v>
      </c>
      <c r="L139">
        <f>MONTH(sales2[[#This Row],[Date]])</f>
        <v>10</v>
      </c>
      <c r="M139">
        <f>YEAR(sales2[[#This Row],[Date]])</f>
        <v>2023</v>
      </c>
      <c r="N139" t="str">
        <f>TEXT(sales2[[#This Row],[Date]],"MMMM")</f>
        <v>October</v>
      </c>
      <c r="O139" t="str">
        <f>TEXT(sales2[[#This Row],[Date]],"dddd")</f>
        <v>Wednesday</v>
      </c>
    </row>
    <row r="140" spans="1:15" x14ac:dyDescent="0.35">
      <c r="A140">
        <v>82</v>
      </c>
      <c r="B140" s="10">
        <v>45286</v>
      </c>
      <c r="C140" s="8" t="s">
        <v>94</v>
      </c>
      <c r="D140" s="11" t="s">
        <v>12</v>
      </c>
      <c r="E140" s="12">
        <v>32</v>
      </c>
      <c r="F140" s="11" t="s">
        <v>10</v>
      </c>
      <c r="G140" s="12">
        <v>4</v>
      </c>
      <c r="H140" s="9">
        <v>50</v>
      </c>
      <c r="I140" s="9">
        <f>sales2[[#This Row],[Quantity]]*sales2[[#This Row],[Price per Unit]]</f>
        <v>200</v>
      </c>
      <c r="J140" s="9">
        <f>sales2[[#This Row],[Total_Sales]]*$R$5</f>
        <v>3</v>
      </c>
      <c r="K140">
        <f>DAY(sales2[[#This Row],[Date]])</f>
        <v>26</v>
      </c>
      <c r="L140">
        <f>MONTH(sales2[[#This Row],[Date]])</f>
        <v>12</v>
      </c>
      <c r="M140">
        <f>YEAR(sales2[[#This Row],[Date]])</f>
        <v>2023</v>
      </c>
      <c r="N140" t="str">
        <f>TEXT(sales2[[#This Row],[Date]],"MMMM")</f>
        <v>December</v>
      </c>
      <c r="O140" t="str">
        <f>TEXT(sales2[[#This Row],[Date]],"dddd")</f>
        <v>Tuesday</v>
      </c>
    </row>
    <row r="141" spans="1:15" x14ac:dyDescent="0.35">
      <c r="A141">
        <v>184</v>
      </c>
      <c r="B141" s="10">
        <v>44936</v>
      </c>
      <c r="C141" s="8" t="s">
        <v>196</v>
      </c>
      <c r="D141" s="11" t="s">
        <v>9</v>
      </c>
      <c r="E141" s="12">
        <v>31</v>
      </c>
      <c r="F141" s="11" t="s">
        <v>15</v>
      </c>
      <c r="G141" s="12">
        <v>4</v>
      </c>
      <c r="H141" s="9">
        <v>50</v>
      </c>
      <c r="I141" s="9">
        <f>sales2[[#This Row],[Quantity]]*sales2[[#This Row],[Price per Unit]]</f>
        <v>200</v>
      </c>
      <c r="J141" s="9">
        <f>sales2[[#This Row],[Total_Sales]]*$R$5</f>
        <v>3</v>
      </c>
      <c r="K141">
        <f>DAY(sales2[[#This Row],[Date]])</f>
        <v>10</v>
      </c>
      <c r="L141">
        <f>MONTH(sales2[[#This Row],[Date]])</f>
        <v>1</v>
      </c>
      <c r="M141">
        <f>YEAR(sales2[[#This Row],[Date]])</f>
        <v>2023</v>
      </c>
      <c r="N141" t="str">
        <f>TEXT(sales2[[#This Row],[Date]],"MMMM")</f>
        <v>January</v>
      </c>
      <c r="O141" t="str">
        <f>TEXT(sales2[[#This Row],[Date]],"dddd")</f>
        <v>Tuesday</v>
      </c>
    </row>
    <row r="142" spans="1:15" x14ac:dyDescent="0.35">
      <c r="A142">
        <v>341</v>
      </c>
      <c r="B142" s="10">
        <v>45053</v>
      </c>
      <c r="C142" s="8" t="s">
        <v>353</v>
      </c>
      <c r="D142" s="11" t="s">
        <v>9</v>
      </c>
      <c r="E142" s="12">
        <v>31</v>
      </c>
      <c r="F142" s="11" t="s">
        <v>13</v>
      </c>
      <c r="G142" s="12">
        <v>4</v>
      </c>
      <c r="H142" s="9">
        <v>50</v>
      </c>
      <c r="I142" s="9">
        <f>sales2[[#This Row],[Quantity]]*sales2[[#This Row],[Price per Unit]]</f>
        <v>200</v>
      </c>
      <c r="J142" s="9">
        <f>sales2[[#This Row],[Total_Sales]]*$R$5</f>
        <v>3</v>
      </c>
      <c r="K142">
        <f>DAY(sales2[[#This Row],[Date]])</f>
        <v>7</v>
      </c>
      <c r="L142">
        <f>MONTH(sales2[[#This Row],[Date]])</f>
        <v>5</v>
      </c>
      <c r="M142">
        <f>YEAR(sales2[[#This Row],[Date]])</f>
        <v>2023</v>
      </c>
      <c r="N142" t="str">
        <f>TEXT(sales2[[#This Row],[Date]],"MMMM")</f>
        <v>May</v>
      </c>
      <c r="O142" t="str">
        <f>TEXT(sales2[[#This Row],[Date]],"dddd")</f>
        <v>Sunday</v>
      </c>
    </row>
    <row r="143" spans="1:15" x14ac:dyDescent="0.35">
      <c r="A143">
        <v>785</v>
      </c>
      <c r="B143" s="10">
        <v>44988</v>
      </c>
      <c r="C143" s="8" t="s">
        <v>797</v>
      </c>
      <c r="D143" s="11" t="s">
        <v>12</v>
      </c>
      <c r="E143" s="12">
        <v>31</v>
      </c>
      <c r="F143" s="11" t="s">
        <v>10</v>
      </c>
      <c r="G143" s="12">
        <v>4</v>
      </c>
      <c r="H143" s="9">
        <v>50</v>
      </c>
      <c r="I143" s="9">
        <f>sales2[[#This Row],[Quantity]]*sales2[[#This Row],[Price per Unit]]</f>
        <v>200</v>
      </c>
      <c r="J143" s="9">
        <f>sales2[[#This Row],[Total_Sales]]*$R$5</f>
        <v>3</v>
      </c>
      <c r="K143">
        <f>DAY(sales2[[#This Row],[Date]])</f>
        <v>3</v>
      </c>
      <c r="L143">
        <f>MONTH(sales2[[#This Row],[Date]])</f>
        <v>3</v>
      </c>
      <c r="M143">
        <f>YEAR(sales2[[#This Row],[Date]])</f>
        <v>2023</v>
      </c>
      <c r="N143" t="str">
        <f>TEXT(sales2[[#This Row],[Date]],"MMMM")</f>
        <v>March</v>
      </c>
      <c r="O143" t="str">
        <f>TEXT(sales2[[#This Row],[Date]],"dddd")</f>
        <v>Friday</v>
      </c>
    </row>
    <row r="144" spans="1:15" x14ac:dyDescent="0.35">
      <c r="A144">
        <v>209</v>
      </c>
      <c r="B144" s="10">
        <v>45280</v>
      </c>
      <c r="C144" s="8" t="s">
        <v>221</v>
      </c>
      <c r="D144" s="11" t="s">
        <v>12</v>
      </c>
      <c r="E144" s="12">
        <v>30</v>
      </c>
      <c r="F144" s="11" t="s">
        <v>15</v>
      </c>
      <c r="G144" s="12">
        <v>4</v>
      </c>
      <c r="H144" s="9">
        <v>50</v>
      </c>
      <c r="I144" s="9">
        <f>sales2[[#This Row],[Quantity]]*sales2[[#This Row],[Price per Unit]]</f>
        <v>200</v>
      </c>
      <c r="J144" s="9">
        <f>sales2[[#This Row],[Total_Sales]]*$R$5</f>
        <v>3</v>
      </c>
      <c r="K144">
        <f>DAY(sales2[[#This Row],[Date]])</f>
        <v>20</v>
      </c>
      <c r="L144">
        <f>MONTH(sales2[[#This Row],[Date]])</f>
        <v>12</v>
      </c>
      <c r="M144">
        <f>YEAR(sales2[[#This Row],[Date]])</f>
        <v>2023</v>
      </c>
      <c r="N144" t="str">
        <f>TEXT(sales2[[#This Row],[Date]],"MMMM")</f>
        <v>December</v>
      </c>
      <c r="O144" t="str">
        <f>TEXT(sales2[[#This Row],[Date]],"dddd")</f>
        <v>Wednesday</v>
      </c>
    </row>
    <row r="145" spans="1:15" x14ac:dyDescent="0.35">
      <c r="A145">
        <v>817</v>
      </c>
      <c r="B145" s="10">
        <v>45230</v>
      </c>
      <c r="C145" s="8" t="s">
        <v>829</v>
      </c>
      <c r="D145" s="11" t="s">
        <v>9</v>
      </c>
      <c r="E145" s="12">
        <v>30</v>
      </c>
      <c r="F145" s="11" t="s">
        <v>10</v>
      </c>
      <c r="G145" s="12">
        <v>4</v>
      </c>
      <c r="H145" s="9">
        <v>50</v>
      </c>
      <c r="I145" s="9">
        <f>sales2[[#This Row],[Quantity]]*sales2[[#This Row],[Price per Unit]]</f>
        <v>200</v>
      </c>
      <c r="J145" s="9">
        <f>sales2[[#This Row],[Total_Sales]]*$R$5</f>
        <v>3</v>
      </c>
      <c r="K145">
        <f>DAY(sales2[[#This Row],[Date]])</f>
        <v>31</v>
      </c>
      <c r="L145">
        <f>MONTH(sales2[[#This Row],[Date]])</f>
        <v>10</v>
      </c>
      <c r="M145">
        <f>YEAR(sales2[[#This Row],[Date]])</f>
        <v>2023</v>
      </c>
      <c r="N145" t="str">
        <f>TEXT(sales2[[#This Row],[Date]],"MMMM")</f>
        <v>October</v>
      </c>
      <c r="O145" t="str">
        <f>TEXT(sales2[[#This Row],[Date]],"dddd")</f>
        <v>Tuesday</v>
      </c>
    </row>
    <row r="146" spans="1:15" x14ac:dyDescent="0.35">
      <c r="A146">
        <v>433</v>
      </c>
      <c r="B146" s="10">
        <v>44984</v>
      </c>
      <c r="C146" s="8" t="s">
        <v>445</v>
      </c>
      <c r="D146" s="11" t="s">
        <v>9</v>
      </c>
      <c r="E146" s="12">
        <v>29</v>
      </c>
      <c r="F146" s="11" t="s">
        <v>10</v>
      </c>
      <c r="G146" s="12">
        <v>4</v>
      </c>
      <c r="H146" s="9">
        <v>50</v>
      </c>
      <c r="I146" s="9">
        <f>sales2[[#This Row],[Quantity]]*sales2[[#This Row],[Price per Unit]]</f>
        <v>200</v>
      </c>
      <c r="J146" s="9">
        <f>sales2[[#This Row],[Total_Sales]]*$R$5</f>
        <v>3</v>
      </c>
      <c r="K146">
        <f>DAY(sales2[[#This Row],[Date]])</f>
        <v>27</v>
      </c>
      <c r="L146">
        <f>MONTH(sales2[[#This Row],[Date]])</f>
        <v>2</v>
      </c>
      <c r="M146">
        <f>YEAR(sales2[[#This Row],[Date]])</f>
        <v>2023</v>
      </c>
      <c r="N146" t="str">
        <f>TEXT(sales2[[#This Row],[Date]],"MMMM")</f>
        <v>February</v>
      </c>
      <c r="O146" t="str">
        <f>TEXT(sales2[[#This Row],[Date]],"dddd")</f>
        <v>Monday</v>
      </c>
    </row>
    <row r="147" spans="1:15" x14ac:dyDescent="0.35">
      <c r="A147">
        <v>604</v>
      </c>
      <c r="B147" s="10">
        <v>45180</v>
      </c>
      <c r="C147" s="8" t="s">
        <v>616</v>
      </c>
      <c r="D147" s="11" t="s">
        <v>12</v>
      </c>
      <c r="E147" s="12">
        <v>29</v>
      </c>
      <c r="F147" s="11" t="s">
        <v>15</v>
      </c>
      <c r="G147" s="12">
        <v>4</v>
      </c>
      <c r="H147" s="9">
        <v>50</v>
      </c>
      <c r="I147" s="9">
        <f>sales2[[#This Row],[Quantity]]*sales2[[#This Row],[Price per Unit]]</f>
        <v>200</v>
      </c>
      <c r="J147" s="9">
        <f>sales2[[#This Row],[Total_Sales]]*$R$5</f>
        <v>3</v>
      </c>
      <c r="K147">
        <f>DAY(sales2[[#This Row],[Date]])</f>
        <v>11</v>
      </c>
      <c r="L147">
        <f>MONTH(sales2[[#This Row],[Date]])</f>
        <v>9</v>
      </c>
      <c r="M147">
        <f>YEAR(sales2[[#This Row],[Date]])</f>
        <v>2023</v>
      </c>
      <c r="N147" t="str">
        <f>TEXT(sales2[[#This Row],[Date]],"MMMM")</f>
        <v>September</v>
      </c>
      <c r="O147" t="str">
        <f>TEXT(sales2[[#This Row],[Date]],"dddd")</f>
        <v>Monday</v>
      </c>
    </row>
    <row r="148" spans="1:15" x14ac:dyDescent="0.35">
      <c r="A148">
        <v>121</v>
      </c>
      <c r="B148" s="10">
        <v>45214</v>
      </c>
      <c r="C148" s="8" t="s">
        <v>133</v>
      </c>
      <c r="D148" s="11" t="s">
        <v>12</v>
      </c>
      <c r="E148" s="12">
        <v>28</v>
      </c>
      <c r="F148" s="11" t="s">
        <v>15</v>
      </c>
      <c r="G148" s="12">
        <v>4</v>
      </c>
      <c r="H148" s="9">
        <v>50</v>
      </c>
      <c r="I148" s="9">
        <f>sales2[[#This Row],[Quantity]]*sales2[[#This Row],[Price per Unit]]</f>
        <v>200</v>
      </c>
      <c r="J148" s="9">
        <f>sales2[[#This Row],[Total_Sales]]*$R$5</f>
        <v>3</v>
      </c>
      <c r="K148">
        <f>DAY(sales2[[#This Row],[Date]])</f>
        <v>15</v>
      </c>
      <c r="L148">
        <f>MONTH(sales2[[#This Row],[Date]])</f>
        <v>10</v>
      </c>
      <c r="M148">
        <f>YEAR(sales2[[#This Row],[Date]])</f>
        <v>2023</v>
      </c>
      <c r="N148" t="str">
        <f>TEXT(sales2[[#This Row],[Date]],"MMMM")</f>
        <v>October</v>
      </c>
      <c r="O148" t="str">
        <f>TEXT(sales2[[#This Row],[Date]],"dddd")</f>
        <v>Sunday</v>
      </c>
    </row>
    <row r="149" spans="1:15" x14ac:dyDescent="0.35">
      <c r="A149">
        <v>686</v>
      </c>
      <c r="B149" s="10">
        <v>45126</v>
      </c>
      <c r="C149" s="8" t="s">
        <v>698</v>
      </c>
      <c r="D149" s="11" t="s">
        <v>12</v>
      </c>
      <c r="E149" s="12">
        <v>28</v>
      </c>
      <c r="F149" s="11" t="s">
        <v>15</v>
      </c>
      <c r="G149" s="12">
        <v>4</v>
      </c>
      <c r="H149" s="9">
        <v>50</v>
      </c>
      <c r="I149" s="9">
        <f>sales2[[#This Row],[Quantity]]*sales2[[#This Row],[Price per Unit]]</f>
        <v>200</v>
      </c>
      <c r="J149" s="9">
        <f>sales2[[#This Row],[Total_Sales]]*$R$5</f>
        <v>3</v>
      </c>
      <c r="K149">
        <f>DAY(sales2[[#This Row],[Date]])</f>
        <v>19</v>
      </c>
      <c r="L149">
        <f>MONTH(sales2[[#This Row],[Date]])</f>
        <v>7</v>
      </c>
      <c r="M149">
        <f>YEAR(sales2[[#This Row],[Date]])</f>
        <v>2023</v>
      </c>
      <c r="N149" t="str">
        <f>TEXT(sales2[[#This Row],[Date]],"MMMM")</f>
        <v>July</v>
      </c>
      <c r="O149" t="str">
        <f>TEXT(sales2[[#This Row],[Date]],"dddd")</f>
        <v>Wednesday</v>
      </c>
    </row>
    <row r="150" spans="1:15" x14ac:dyDescent="0.35">
      <c r="A150">
        <v>584</v>
      </c>
      <c r="B150" s="10">
        <v>44974</v>
      </c>
      <c r="C150" s="8" t="s">
        <v>596</v>
      </c>
      <c r="D150" s="11" t="s">
        <v>12</v>
      </c>
      <c r="E150" s="12">
        <v>27</v>
      </c>
      <c r="F150" s="11" t="s">
        <v>10</v>
      </c>
      <c r="G150" s="12">
        <v>4</v>
      </c>
      <c r="H150" s="9">
        <v>50</v>
      </c>
      <c r="I150" s="9">
        <f>sales2[[#This Row],[Quantity]]*sales2[[#This Row],[Price per Unit]]</f>
        <v>200</v>
      </c>
      <c r="J150" s="9">
        <f>sales2[[#This Row],[Total_Sales]]*$R$5</f>
        <v>3</v>
      </c>
      <c r="K150">
        <f>DAY(sales2[[#This Row],[Date]])</f>
        <v>17</v>
      </c>
      <c r="L150">
        <f>MONTH(sales2[[#This Row],[Date]])</f>
        <v>2</v>
      </c>
      <c r="M150">
        <f>YEAR(sales2[[#This Row],[Date]])</f>
        <v>2023</v>
      </c>
      <c r="N150" t="str">
        <f>TEXT(sales2[[#This Row],[Date]],"MMMM")</f>
        <v>February</v>
      </c>
      <c r="O150" t="str">
        <f>TEXT(sales2[[#This Row],[Date]],"dddd")</f>
        <v>Friday</v>
      </c>
    </row>
    <row r="151" spans="1:15" x14ac:dyDescent="0.35">
      <c r="A151">
        <v>971</v>
      </c>
      <c r="B151" s="10">
        <v>45265</v>
      </c>
      <c r="C151" s="8" t="s">
        <v>983</v>
      </c>
      <c r="D151" s="11" t="s">
        <v>12</v>
      </c>
      <c r="E151" s="12">
        <v>27</v>
      </c>
      <c r="F151" s="11" t="s">
        <v>15</v>
      </c>
      <c r="G151" s="12">
        <v>4</v>
      </c>
      <c r="H151" s="9">
        <v>50</v>
      </c>
      <c r="I151" s="9">
        <f>sales2[[#This Row],[Quantity]]*sales2[[#This Row],[Price per Unit]]</f>
        <v>200</v>
      </c>
      <c r="J151" s="9">
        <f>sales2[[#This Row],[Total_Sales]]*$R$5</f>
        <v>3</v>
      </c>
      <c r="K151">
        <f>DAY(sales2[[#This Row],[Date]])</f>
        <v>5</v>
      </c>
      <c r="L151">
        <f>MONTH(sales2[[#This Row],[Date]])</f>
        <v>12</v>
      </c>
      <c r="M151">
        <f>YEAR(sales2[[#This Row],[Date]])</f>
        <v>2023</v>
      </c>
      <c r="N151" t="str">
        <f>TEXT(sales2[[#This Row],[Date]],"MMMM")</f>
        <v>December</v>
      </c>
      <c r="O151" t="str">
        <f>TEXT(sales2[[#This Row],[Date]],"dddd")</f>
        <v>Tuesday</v>
      </c>
    </row>
    <row r="152" spans="1:15" x14ac:dyDescent="0.35">
      <c r="A152">
        <v>159</v>
      </c>
      <c r="B152" s="10">
        <v>45077</v>
      </c>
      <c r="C152" s="8" t="s">
        <v>171</v>
      </c>
      <c r="D152" s="11" t="s">
        <v>9</v>
      </c>
      <c r="E152" s="12">
        <v>26</v>
      </c>
      <c r="F152" s="11" t="s">
        <v>13</v>
      </c>
      <c r="G152" s="12">
        <v>4</v>
      </c>
      <c r="H152" s="9">
        <v>50</v>
      </c>
      <c r="I152" s="9">
        <f>sales2[[#This Row],[Quantity]]*sales2[[#This Row],[Price per Unit]]</f>
        <v>200</v>
      </c>
      <c r="J152" s="9">
        <f>sales2[[#This Row],[Total_Sales]]*$R$5</f>
        <v>3</v>
      </c>
      <c r="K152">
        <f>DAY(sales2[[#This Row],[Date]])</f>
        <v>31</v>
      </c>
      <c r="L152">
        <f>MONTH(sales2[[#This Row],[Date]])</f>
        <v>5</v>
      </c>
      <c r="M152">
        <f>YEAR(sales2[[#This Row],[Date]])</f>
        <v>2023</v>
      </c>
      <c r="N152" t="str">
        <f>TEXT(sales2[[#This Row],[Date]],"MMMM")</f>
        <v>May</v>
      </c>
      <c r="O152" t="str">
        <f>TEXT(sales2[[#This Row],[Date]],"dddd")</f>
        <v>Wednesday</v>
      </c>
    </row>
    <row r="153" spans="1:15" x14ac:dyDescent="0.35">
      <c r="A153">
        <v>330</v>
      </c>
      <c r="B153" s="10">
        <v>45187</v>
      </c>
      <c r="C153" s="8" t="s">
        <v>342</v>
      </c>
      <c r="D153" s="11" t="s">
        <v>12</v>
      </c>
      <c r="E153" s="12">
        <v>25</v>
      </c>
      <c r="F153" s="11" t="s">
        <v>10</v>
      </c>
      <c r="G153" s="12">
        <v>4</v>
      </c>
      <c r="H153" s="9">
        <v>50</v>
      </c>
      <c r="I153" s="9">
        <f>sales2[[#This Row],[Quantity]]*sales2[[#This Row],[Price per Unit]]</f>
        <v>200</v>
      </c>
      <c r="J153" s="9">
        <f>sales2[[#This Row],[Total_Sales]]*$R$5</f>
        <v>3</v>
      </c>
      <c r="K153">
        <f>DAY(sales2[[#This Row],[Date]])</f>
        <v>18</v>
      </c>
      <c r="L153">
        <f>MONTH(sales2[[#This Row],[Date]])</f>
        <v>9</v>
      </c>
      <c r="M153">
        <f>YEAR(sales2[[#This Row],[Date]])</f>
        <v>2023</v>
      </c>
      <c r="N153" t="str">
        <f>TEXT(sales2[[#This Row],[Date]],"MMMM")</f>
        <v>September</v>
      </c>
      <c r="O153" t="str">
        <f>TEXT(sales2[[#This Row],[Date]],"dddd")</f>
        <v>Monday</v>
      </c>
    </row>
    <row r="154" spans="1:15" x14ac:dyDescent="0.35">
      <c r="A154">
        <v>449</v>
      </c>
      <c r="B154" s="10">
        <v>45110</v>
      </c>
      <c r="C154" s="8" t="s">
        <v>461</v>
      </c>
      <c r="D154" s="11" t="s">
        <v>9</v>
      </c>
      <c r="E154" s="12">
        <v>25</v>
      </c>
      <c r="F154" s="11" t="s">
        <v>15</v>
      </c>
      <c r="G154" s="12">
        <v>4</v>
      </c>
      <c r="H154" s="9">
        <v>50</v>
      </c>
      <c r="I154" s="9">
        <f>sales2[[#This Row],[Quantity]]*sales2[[#This Row],[Price per Unit]]</f>
        <v>200</v>
      </c>
      <c r="J154" s="9">
        <f>sales2[[#This Row],[Total_Sales]]*$R$5</f>
        <v>3</v>
      </c>
      <c r="K154">
        <f>DAY(sales2[[#This Row],[Date]])</f>
        <v>3</v>
      </c>
      <c r="L154">
        <f>MONTH(sales2[[#This Row],[Date]])</f>
        <v>7</v>
      </c>
      <c r="M154">
        <f>YEAR(sales2[[#This Row],[Date]])</f>
        <v>2023</v>
      </c>
      <c r="N154" t="str">
        <f>TEXT(sales2[[#This Row],[Date]],"MMMM")</f>
        <v>July</v>
      </c>
      <c r="O154" t="str">
        <f>TEXT(sales2[[#This Row],[Date]],"dddd")</f>
        <v>Monday</v>
      </c>
    </row>
    <row r="155" spans="1:15" x14ac:dyDescent="0.35">
      <c r="A155">
        <v>740</v>
      </c>
      <c r="B155" s="10">
        <v>44962</v>
      </c>
      <c r="C155" s="8" t="s">
        <v>752</v>
      </c>
      <c r="D155" s="11" t="s">
        <v>12</v>
      </c>
      <c r="E155" s="12">
        <v>25</v>
      </c>
      <c r="F155" s="11" t="s">
        <v>10</v>
      </c>
      <c r="G155" s="12">
        <v>4</v>
      </c>
      <c r="H155" s="9">
        <v>50</v>
      </c>
      <c r="I155" s="9">
        <f>sales2[[#This Row],[Quantity]]*sales2[[#This Row],[Price per Unit]]</f>
        <v>200</v>
      </c>
      <c r="J155" s="9">
        <f>sales2[[#This Row],[Total_Sales]]*$R$5</f>
        <v>3</v>
      </c>
      <c r="K155">
        <f>DAY(sales2[[#This Row],[Date]])</f>
        <v>5</v>
      </c>
      <c r="L155">
        <f>MONTH(sales2[[#This Row],[Date]])</f>
        <v>2</v>
      </c>
      <c r="M155">
        <f>YEAR(sales2[[#This Row],[Date]])</f>
        <v>2023</v>
      </c>
      <c r="N155" t="str">
        <f>TEXT(sales2[[#This Row],[Date]],"MMMM")</f>
        <v>February</v>
      </c>
      <c r="O155" t="str">
        <f>TEXT(sales2[[#This Row],[Date]],"dddd")</f>
        <v>Sunday</v>
      </c>
    </row>
    <row r="156" spans="1:15" x14ac:dyDescent="0.35">
      <c r="A156">
        <v>965</v>
      </c>
      <c r="B156" s="10">
        <v>45239</v>
      </c>
      <c r="C156" s="8" t="s">
        <v>977</v>
      </c>
      <c r="D156" s="11" t="s">
        <v>9</v>
      </c>
      <c r="E156" s="12">
        <v>22</v>
      </c>
      <c r="F156" s="11" t="s">
        <v>13</v>
      </c>
      <c r="G156" s="12">
        <v>4</v>
      </c>
      <c r="H156" s="9">
        <v>50</v>
      </c>
      <c r="I156" s="9">
        <f>sales2[[#This Row],[Quantity]]*sales2[[#This Row],[Price per Unit]]</f>
        <v>200</v>
      </c>
      <c r="J156" s="9">
        <f>sales2[[#This Row],[Total_Sales]]*$R$5</f>
        <v>3</v>
      </c>
      <c r="K156">
        <f>DAY(sales2[[#This Row],[Date]])</f>
        <v>9</v>
      </c>
      <c r="L156">
        <f>MONTH(sales2[[#This Row],[Date]])</f>
        <v>11</v>
      </c>
      <c r="M156">
        <f>YEAR(sales2[[#This Row],[Date]])</f>
        <v>2023</v>
      </c>
      <c r="N156" t="str">
        <f>TEXT(sales2[[#This Row],[Date]],"MMMM")</f>
        <v>November</v>
      </c>
      <c r="O156" t="str">
        <f>TEXT(sales2[[#This Row],[Date]],"dddd")</f>
        <v>Thursday</v>
      </c>
    </row>
    <row r="157" spans="1:15" x14ac:dyDescent="0.35">
      <c r="A157">
        <v>61</v>
      </c>
      <c r="B157" s="10">
        <v>45025</v>
      </c>
      <c r="C157" s="8" t="s">
        <v>73</v>
      </c>
      <c r="D157" s="11" t="s">
        <v>9</v>
      </c>
      <c r="E157" s="12">
        <v>21</v>
      </c>
      <c r="F157" s="11" t="s">
        <v>10</v>
      </c>
      <c r="G157" s="12">
        <v>4</v>
      </c>
      <c r="H157" s="9">
        <v>50</v>
      </c>
      <c r="I157" s="9">
        <f>sales2[[#This Row],[Quantity]]*sales2[[#This Row],[Price per Unit]]</f>
        <v>200</v>
      </c>
      <c r="J157" s="9">
        <f>sales2[[#This Row],[Total_Sales]]*$R$5</f>
        <v>3</v>
      </c>
      <c r="K157">
        <f>DAY(sales2[[#This Row],[Date]])</f>
        <v>9</v>
      </c>
      <c r="L157">
        <f>MONTH(sales2[[#This Row],[Date]])</f>
        <v>4</v>
      </c>
      <c r="M157">
        <f>YEAR(sales2[[#This Row],[Date]])</f>
        <v>2023</v>
      </c>
      <c r="N157" t="str">
        <f>TEXT(sales2[[#This Row],[Date]],"MMMM")</f>
        <v>April</v>
      </c>
      <c r="O157" t="str">
        <f>TEXT(sales2[[#This Row],[Date]],"dddd")</f>
        <v>Sunday</v>
      </c>
    </row>
    <row r="158" spans="1:15" x14ac:dyDescent="0.35">
      <c r="A158">
        <v>801</v>
      </c>
      <c r="B158" s="10">
        <v>45148</v>
      </c>
      <c r="C158" s="8" t="s">
        <v>813</v>
      </c>
      <c r="D158" s="11" t="s">
        <v>9</v>
      </c>
      <c r="E158" s="12">
        <v>21</v>
      </c>
      <c r="F158" s="11" t="s">
        <v>13</v>
      </c>
      <c r="G158" s="12">
        <v>4</v>
      </c>
      <c r="H158" s="9">
        <v>50</v>
      </c>
      <c r="I158" s="9">
        <f>sales2[[#This Row],[Quantity]]*sales2[[#This Row],[Price per Unit]]</f>
        <v>200</v>
      </c>
      <c r="J158" s="9">
        <f>sales2[[#This Row],[Total_Sales]]*$R$5</f>
        <v>3</v>
      </c>
      <c r="K158">
        <f>DAY(sales2[[#This Row],[Date]])</f>
        <v>10</v>
      </c>
      <c r="L158">
        <f>MONTH(sales2[[#This Row],[Date]])</f>
        <v>8</v>
      </c>
      <c r="M158">
        <f>YEAR(sales2[[#This Row],[Date]])</f>
        <v>2023</v>
      </c>
      <c r="N158" t="str">
        <f>TEXT(sales2[[#This Row],[Date]],"MMMM")</f>
        <v>August</v>
      </c>
      <c r="O158" t="str">
        <f>TEXT(sales2[[#This Row],[Date]],"dddd")</f>
        <v>Thursday</v>
      </c>
    </row>
    <row r="159" spans="1:15" x14ac:dyDescent="0.35">
      <c r="A159">
        <v>186</v>
      </c>
      <c r="B159" s="10">
        <v>45112</v>
      </c>
      <c r="C159" s="8" t="s">
        <v>198</v>
      </c>
      <c r="D159" s="11" t="s">
        <v>9</v>
      </c>
      <c r="E159" s="12">
        <v>20</v>
      </c>
      <c r="F159" s="11" t="s">
        <v>13</v>
      </c>
      <c r="G159" s="12">
        <v>4</v>
      </c>
      <c r="H159" s="9">
        <v>50</v>
      </c>
      <c r="I159" s="9">
        <f>sales2[[#This Row],[Quantity]]*sales2[[#This Row],[Price per Unit]]</f>
        <v>200</v>
      </c>
      <c r="J159" s="9">
        <f>sales2[[#This Row],[Total_Sales]]*$R$5</f>
        <v>3</v>
      </c>
      <c r="K159">
        <f>DAY(sales2[[#This Row],[Date]])</f>
        <v>5</v>
      </c>
      <c r="L159">
        <f>MONTH(sales2[[#This Row],[Date]])</f>
        <v>7</v>
      </c>
      <c r="M159">
        <f>YEAR(sales2[[#This Row],[Date]])</f>
        <v>2023</v>
      </c>
      <c r="N159" t="str">
        <f>TEXT(sales2[[#This Row],[Date]],"MMMM")</f>
        <v>July</v>
      </c>
      <c r="O159" t="str">
        <f>TEXT(sales2[[#This Row],[Date]],"dddd")</f>
        <v>Wednesday</v>
      </c>
    </row>
    <row r="160" spans="1:15" x14ac:dyDescent="0.35">
      <c r="A160">
        <v>300</v>
      </c>
      <c r="B160" s="10">
        <v>44957</v>
      </c>
      <c r="C160" s="8" t="s">
        <v>312</v>
      </c>
      <c r="D160" s="11" t="s">
        <v>12</v>
      </c>
      <c r="E160" s="12">
        <v>19</v>
      </c>
      <c r="F160" s="11" t="s">
        <v>15</v>
      </c>
      <c r="G160" s="12">
        <v>4</v>
      </c>
      <c r="H160" s="9">
        <v>50</v>
      </c>
      <c r="I160" s="9">
        <f>sales2[[#This Row],[Quantity]]*sales2[[#This Row],[Price per Unit]]</f>
        <v>200</v>
      </c>
      <c r="J160" s="9">
        <f>sales2[[#This Row],[Total_Sales]]*$R$5</f>
        <v>3</v>
      </c>
      <c r="K160">
        <f>DAY(sales2[[#This Row],[Date]])</f>
        <v>31</v>
      </c>
      <c r="L160">
        <f>MONTH(sales2[[#This Row],[Date]])</f>
        <v>1</v>
      </c>
      <c r="M160">
        <f>YEAR(sales2[[#This Row],[Date]])</f>
        <v>2023</v>
      </c>
      <c r="N160" t="str">
        <f>TEXT(sales2[[#This Row],[Date]],"MMMM")</f>
        <v>January</v>
      </c>
      <c r="O160" t="str">
        <f>TEXT(sales2[[#This Row],[Date]],"dddd")</f>
        <v>Tuesday</v>
      </c>
    </row>
    <row r="161" spans="1:15" x14ac:dyDescent="0.35">
      <c r="A161">
        <v>628</v>
      </c>
      <c r="B161" s="10">
        <v>45231</v>
      </c>
      <c r="C161" s="8" t="s">
        <v>640</v>
      </c>
      <c r="D161" s="11" t="s">
        <v>12</v>
      </c>
      <c r="E161" s="12">
        <v>19</v>
      </c>
      <c r="F161" s="11" t="s">
        <v>10</v>
      </c>
      <c r="G161" s="12">
        <v>4</v>
      </c>
      <c r="H161" s="9">
        <v>50</v>
      </c>
      <c r="I161" s="9">
        <f>sales2[[#This Row],[Quantity]]*sales2[[#This Row],[Price per Unit]]</f>
        <v>200</v>
      </c>
      <c r="J161" s="9">
        <f>sales2[[#This Row],[Total_Sales]]*$R$5</f>
        <v>3</v>
      </c>
      <c r="K161">
        <f>DAY(sales2[[#This Row],[Date]])</f>
        <v>1</v>
      </c>
      <c r="L161">
        <f>MONTH(sales2[[#This Row],[Date]])</f>
        <v>11</v>
      </c>
      <c r="M161">
        <f>YEAR(sales2[[#This Row],[Date]])</f>
        <v>2023</v>
      </c>
      <c r="N161" t="str">
        <f>TEXT(sales2[[#This Row],[Date]],"MMMM")</f>
        <v>November</v>
      </c>
      <c r="O161" t="str">
        <f>TEXT(sales2[[#This Row],[Date]],"dddd")</f>
        <v>Wednesday</v>
      </c>
    </row>
    <row r="162" spans="1:15" x14ac:dyDescent="0.35">
      <c r="A162">
        <v>431</v>
      </c>
      <c r="B162" s="10">
        <v>45214</v>
      </c>
      <c r="C162" s="8" t="s">
        <v>443</v>
      </c>
      <c r="D162" s="11" t="s">
        <v>9</v>
      </c>
      <c r="E162" s="12">
        <v>63</v>
      </c>
      <c r="F162" s="11" t="s">
        <v>15</v>
      </c>
      <c r="G162" s="12">
        <v>4</v>
      </c>
      <c r="H162" s="9">
        <v>300</v>
      </c>
      <c r="I162" s="9">
        <f>sales2[[#This Row],[Quantity]]*sales2[[#This Row],[Price per Unit]]</f>
        <v>1200</v>
      </c>
      <c r="J162" s="9">
        <f>sales2[[#This Row],[Total_Sales]]*$R$5</f>
        <v>18</v>
      </c>
      <c r="K162">
        <f>DAY(sales2[[#This Row],[Date]])</f>
        <v>15</v>
      </c>
      <c r="L162">
        <f>MONTH(sales2[[#This Row],[Date]])</f>
        <v>10</v>
      </c>
      <c r="M162">
        <f>YEAR(sales2[[#This Row],[Date]])</f>
        <v>2023</v>
      </c>
      <c r="N162" t="str">
        <f>TEXT(sales2[[#This Row],[Date]],"MMMM")</f>
        <v>October</v>
      </c>
      <c r="O162" t="str">
        <f>TEXT(sales2[[#This Row],[Date]],"dddd")</f>
        <v>Sunday</v>
      </c>
    </row>
    <row r="163" spans="1:15" x14ac:dyDescent="0.35">
      <c r="A163">
        <v>462</v>
      </c>
      <c r="B163" s="10">
        <v>45017</v>
      </c>
      <c r="C163" s="8" t="s">
        <v>474</v>
      </c>
      <c r="D163" s="11" t="s">
        <v>9</v>
      </c>
      <c r="E163" s="12">
        <v>63</v>
      </c>
      <c r="F163" s="11" t="s">
        <v>15</v>
      </c>
      <c r="G163" s="12">
        <v>4</v>
      </c>
      <c r="H163" s="9">
        <v>300</v>
      </c>
      <c r="I163" s="9">
        <f>sales2[[#This Row],[Quantity]]*sales2[[#This Row],[Price per Unit]]</f>
        <v>1200</v>
      </c>
      <c r="J163" s="9">
        <f>sales2[[#This Row],[Total_Sales]]*$R$5</f>
        <v>18</v>
      </c>
      <c r="K163">
        <f>DAY(sales2[[#This Row],[Date]])</f>
        <v>1</v>
      </c>
      <c r="L163">
        <f>MONTH(sales2[[#This Row],[Date]])</f>
        <v>4</v>
      </c>
      <c r="M163">
        <f>YEAR(sales2[[#This Row],[Date]])</f>
        <v>2023</v>
      </c>
      <c r="N163" t="str">
        <f>TEXT(sales2[[#This Row],[Date]],"MMMM")</f>
        <v>April</v>
      </c>
      <c r="O163" t="str">
        <f>TEXT(sales2[[#This Row],[Date]],"dddd")</f>
        <v>Saturday</v>
      </c>
    </row>
    <row r="164" spans="1:15" x14ac:dyDescent="0.35">
      <c r="A164">
        <v>756</v>
      </c>
      <c r="B164" s="10">
        <v>45165</v>
      </c>
      <c r="C164" s="8" t="s">
        <v>768</v>
      </c>
      <c r="D164" s="11" t="s">
        <v>12</v>
      </c>
      <c r="E164" s="12">
        <v>62</v>
      </c>
      <c r="F164" s="11" t="s">
        <v>15</v>
      </c>
      <c r="G164" s="12">
        <v>4</v>
      </c>
      <c r="H164" s="9">
        <v>300</v>
      </c>
      <c r="I164" s="9">
        <f>sales2[[#This Row],[Quantity]]*sales2[[#This Row],[Price per Unit]]</f>
        <v>1200</v>
      </c>
      <c r="J164" s="9">
        <f>sales2[[#This Row],[Total_Sales]]*$R$5</f>
        <v>18</v>
      </c>
      <c r="K164">
        <f>DAY(sales2[[#This Row],[Date]])</f>
        <v>27</v>
      </c>
      <c r="L164">
        <f>MONTH(sales2[[#This Row],[Date]])</f>
        <v>8</v>
      </c>
      <c r="M164">
        <f>YEAR(sales2[[#This Row],[Date]])</f>
        <v>2023</v>
      </c>
      <c r="N164" t="str">
        <f>TEXT(sales2[[#This Row],[Date]],"MMMM")</f>
        <v>August</v>
      </c>
      <c r="O164" t="str">
        <f>TEXT(sales2[[#This Row],[Date]],"dddd")</f>
        <v>Sunday</v>
      </c>
    </row>
    <row r="165" spans="1:15" x14ac:dyDescent="0.35">
      <c r="A165">
        <v>165</v>
      </c>
      <c r="B165" s="10">
        <v>45183</v>
      </c>
      <c r="C165" s="8" t="s">
        <v>177</v>
      </c>
      <c r="D165" s="11" t="s">
        <v>12</v>
      </c>
      <c r="E165" s="12">
        <v>60</v>
      </c>
      <c r="F165" s="11" t="s">
        <v>13</v>
      </c>
      <c r="G165" s="12">
        <v>4</v>
      </c>
      <c r="H165" s="9">
        <v>300</v>
      </c>
      <c r="I165" s="9">
        <f>sales2[[#This Row],[Quantity]]*sales2[[#This Row],[Price per Unit]]</f>
        <v>1200</v>
      </c>
      <c r="J165" s="9">
        <f>sales2[[#This Row],[Total_Sales]]*$R$5</f>
        <v>18</v>
      </c>
      <c r="K165">
        <f>DAY(sales2[[#This Row],[Date]])</f>
        <v>14</v>
      </c>
      <c r="L165">
        <f>MONTH(sales2[[#This Row],[Date]])</f>
        <v>9</v>
      </c>
      <c r="M165">
        <f>YEAR(sales2[[#This Row],[Date]])</f>
        <v>2023</v>
      </c>
      <c r="N165" t="str">
        <f>TEXT(sales2[[#This Row],[Date]],"MMMM")</f>
        <v>September</v>
      </c>
      <c r="O165" t="str">
        <f>TEXT(sales2[[#This Row],[Date]],"dddd")</f>
        <v>Thursday</v>
      </c>
    </row>
    <row r="166" spans="1:15" x14ac:dyDescent="0.35">
      <c r="A166">
        <v>716</v>
      </c>
      <c r="B166" s="10">
        <v>45146</v>
      </c>
      <c r="C166" s="8" t="s">
        <v>728</v>
      </c>
      <c r="D166" s="11" t="s">
        <v>12</v>
      </c>
      <c r="E166" s="12">
        <v>60</v>
      </c>
      <c r="F166" s="11" t="s">
        <v>13</v>
      </c>
      <c r="G166" s="12">
        <v>4</v>
      </c>
      <c r="H166" s="9">
        <v>300</v>
      </c>
      <c r="I166" s="9">
        <f>sales2[[#This Row],[Quantity]]*sales2[[#This Row],[Price per Unit]]</f>
        <v>1200</v>
      </c>
      <c r="J166" s="9">
        <f>sales2[[#This Row],[Total_Sales]]*$R$5</f>
        <v>18</v>
      </c>
      <c r="K166">
        <f>DAY(sales2[[#This Row],[Date]])</f>
        <v>8</v>
      </c>
      <c r="L166">
        <f>MONTH(sales2[[#This Row],[Date]])</f>
        <v>8</v>
      </c>
      <c r="M166">
        <f>YEAR(sales2[[#This Row],[Date]])</f>
        <v>2023</v>
      </c>
      <c r="N166" t="str">
        <f>TEXT(sales2[[#This Row],[Date]],"MMMM")</f>
        <v>August</v>
      </c>
      <c r="O166" t="str">
        <f>TEXT(sales2[[#This Row],[Date]],"dddd")</f>
        <v>Tuesday</v>
      </c>
    </row>
    <row r="167" spans="1:15" x14ac:dyDescent="0.35">
      <c r="A167">
        <v>332</v>
      </c>
      <c r="B167" s="10">
        <v>45022</v>
      </c>
      <c r="C167" s="8" t="s">
        <v>344</v>
      </c>
      <c r="D167" s="11" t="s">
        <v>9</v>
      </c>
      <c r="E167" s="12">
        <v>58</v>
      </c>
      <c r="F167" s="11" t="s">
        <v>15</v>
      </c>
      <c r="G167" s="12">
        <v>4</v>
      </c>
      <c r="H167" s="9">
        <v>300</v>
      </c>
      <c r="I167" s="9">
        <f>sales2[[#This Row],[Quantity]]*sales2[[#This Row],[Price per Unit]]</f>
        <v>1200</v>
      </c>
      <c r="J167" s="9">
        <f>sales2[[#This Row],[Total_Sales]]*$R$5</f>
        <v>18</v>
      </c>
      <c r="K167">
        <f>DAY(sales2[[#This Row],[Date]])</f>
        <v>6</v>
      </c>
      <c r="L167">
        <f>MONTH(sales2[[#This Row],[Date]])</f>
        <v>4</v>
      </c>
      <c r="M167">
        <f>YEAR(sales2[[#This Row],[Date]])</f>
        <v>2023</v>
      </c>
      <c r="N167" t="str">
        <f>TEXT(sales2[[#This Row],[Date]],"MMMM")</f>
        <v>April</v>
      </c>
      <c r="O167" t="str">
        <f>TEXT(sales2[[#This Row],[Date]],"dddd")</f>
        <v>Thursday</v>
      </c>
    </row>
    <row r="168" spans="1:15" x14ac:dyDescent="0.35">
      <c r="A168">
        <v>424</v>
      </c>
      <c r="B168" s="10">
        <v>45253</v>
      </c>
      <c r="C168" s="8" t="s">
        <v>436</v>
      </c>
      <c r="D168" s="11" t="s">
        <v>9</v>
      </c>
      <c r="E168" s="12">
        <v>57</v>
      </c>
      <c r="F168" s="11" t="s">
        <v>10</v>
      </c>
      <c r="G168" s="12">
        <v>4</v>
      </c>
      <c r="H168" s="9">
        <v>300</v>
      </c>
      <c r="I168" s="9">
        <f>sales2[[#This Row],[Quantity]]*sales2[[#This Row],[Price per Unit]]</f>
        <v>1200</v>
      </c>
      <c r="J168" s="9">
        <f>sales2[[#This Row],[Total_Sales]]*$R$5</f>
        <v>18</v>
      </c>
      <c r="K168">
        <f>DAY(sales2[[#This Row],[Date]])</f>
        <v>23</v>
      </c>
      <c r="L168">
        <f>MONTH(sales2[[#This Row],[Date]])</f>
        <v>11</v>
      </c>
      <c r="M168">
        <f>YEAR(sales2[[#This Row],[Date]])</f>
        <v>2023</v>
      </c>
      <c r="N168" t="str">
        <f>TEXT(sales2[[#This Row],[Date]],"MMMM")</f>
        <v>November</v>
      </c>
      <c r="O168" t="str">
        <f>TEXT(sales2[[#This Row],[Date]],"dddd")</f>
        <v>Thursday</v>
      </c>
    </row>
    <row r="169" spans="1:15" x14ac:dyDescent="0.35">
      <c r="A169">
        <v>441</v>
      </c>
      <c r="B169" s="10">
        <v>45209</v>
      </c>
      <c r="C169" s="8" t="s">
        <v>453</v>
      </c>
      <c r="D169" s="11" t="s">
        <v>9</v>
      </c>
      <c r="E169" s="12">
        <v>57</v>
      </c>
      <c r="F169" s="11" t="s">
        <v>10</v>
      </c>
      <c r="G169" s="12">
        <v>4</v>
      </c>
      <c r="H169" s="9">
        <v>300</v>
      </c>
      <c r="I169" s="9">
        <f>sales2[[#This Row],[Quantity]]*sales2[[#This Row],[Price per Unit]]</f>
        <v>1200</v>
      </c>
      <c r="J169" s="9">
        <f>sales2[[#This Row],[Total_Sales]]*$R$5</f>
        <v>18</v>
      </c>
      <c r="K169">
        <f>DAY(sales2[[#This Row],[Date]])</f>
        <v>10</v>
      </c>
      <c r="L169">
        <f>MONTH(sales2[[#This Row],[Date]])</f>
        <v>10</v>
      </c>
      <c r="M169">
        <f>YEAR(sales2[[#This Row],[Date]])</f>
        <v>2023</v>
      </c>
      <c r="N169" t="str">
        <f>TEXT(sales2[[#This Row],[Date]],"MMMM")</f>
        <v>October</v>
      </c>
      <c r="O169" t="str">
        <f>TEXT(sales2[[#This Row],[Date]],"dddd")</f>
        <v>Tuesday</v>
      </c>
    </row>
    <row r="170" spans="1:15" x14ac:dyDescent="0.35">
      <c r="A170">
        <v>943</v>
      </c>
      <c r="B170" s="10">
        <v>45215</v>
      </c>
      <c r="C170" s="8" t="s">
        <v>955</v>
      </c>
      <c r="D170" s="11" t="s">
        <v>12</v>
      </c>
      <c r="E170" s="12">
        <v>57</v>
      </c>
      <c r="F170" s="11" t="s">
        <v>13</v>
      </c>
      <c r="G170" s="12">
        <v>4</v>
      </c>
      <c r="H170" s="9">
        <v>300</v>
      </c>
      <c r="I170" s="9">
        <f>sales2[[#This Row],[Quantity]]*sales2[[#This Row],[Price per Unit]]</f>
        <v>1200</v>
      </c>
      <c r="J170" s="9">
        <f>sales2[[#This Row],[Total_Sales]]*$R$5</f>
        <v>18</v>
      </c>
      <c r="K170">
        <f>DAY(sales2[[#This Row],[Date]])</f>
        <v>16</v>
      </c>
      <c r="L170">
        <f>MONTH(sales2[[#This Row],[Date]])</f>
        <v>10</v>
      </c>
      <c r="M170">
        <f>YEAR(sales2[[#This Row],[Date]])</f>
        <v>2023</v>
      </c>
      <c r="N170" t="str">
        <f>TEXT(sales2[[#This Row],[Date]],"MMMM")</f>
        <v>October</v>
      </c>
      <c r="O170" t="str">
        <f>TEXT(sales2[[#This Row],[Date]],"dddd")</f>
        <v>Monday</v>
      </c>
    </row>
    <row r="171" spans="1:15" x14ac:dyDescent="0.35">
      <c r="A171">
        <v>368</v>
      </c>
      <c r="B171" s="10">
        <v>45161</v>
      </c>
      <c r="C171" s="8" t="s">
        <v>380</v>
      </c>
      <c r="D171" s="11" t="s">
        <v>12</v>
      </c>
      <c r="E171" s="12">
        <v>56</v>
      </c>
      <c r="F171" s="11" t="s">
        <v>13</v>
      </c>
      <c r="G171" s="12">
        <v>4</v>
      </c>
      <c r="H171" s="9">
        <v>300</v>
      </c>
      <c r="I171" s="9">
        <f>sales2[[#This Row],[Quantity]]*sales2[[#This Row],[Price per Unit]]</f>
        <v>1200</v>
      </c>
      <c r="J171" s="9">
        <f>sales2[[#This Row],[Total_Sales]]*$R$5</f>
        <v>18</v>
      </c>
      <c r="K171">
        <f>DAY(sales2[[#This Row],[Date]])</f>
        <v>23</v>
      </c>
      <c r="L171">
        <f>MONTH(sales2[[#This Row],[Date]])</f>
        <v>8</v>
      </c>
      <c r="M171">
        <f>YEAR(sales2[[#This Row],[Date]])</f>
        <v>2023</v>
      </c>
      <c r="N171" t="str">
        <f>TEXT(sales2[[#This Row],[Date]],"MMMM")</f>
        <v>August</v>
      </c>
      <c r="O171" t="str">
        <f>TEXT(sales2[[#This Row],[Date]],"dddd")</f>
        <v>Wednesday</v>
      </c>
    </row>
    <row r="172" spans="1:15" x14ac:dyDescent="0.35">
      <c r="A172">
        <v>333</v>
      </c>
      <c r="B172" s="10">
        <v>44962</v>
      </c>
      <c r="C172" s="8" t="s">
        <v>345</v>
      </c>
      <c r="D172" s="11" t="s">
        <v>12</v>
      </c>
      <c r="E172" s="12">
        <v>54</v>
      </c>
      <c r="F172" s="11" t="s">
        <v>15</v>
      </c>
      <c r="G172" s="12">
        <v>4</v>
      </c>
      <c r="H172" s="9">
        <v>300</v>
      </c>
      <c r="I172" s="9">
        <f>sales2[[#This Row],[Quantity]]*sales2[[#This Row],[Price per Unit]]</f>
        <v>1200</v>
      </c>
      <c r="J172" s="9">
        <f>sales2[[#This Row],[Total_Sales]]*$R$5</f>
        <v>18</v>
      </c>
      <c r="K172">
        <f>DAY(sales2[[#This Row],[Date]])</f>
        <v>5</v>
      </c>
      <c r="L172">
        <f>MONTH(sales2[[#This Row],[Date]])</f>
        <v>2</v>
      </c>
      <c r="M172">
        <f>YEAR(sales2[[#This Row],[Date]])</f>
        <v>2023</v>
      </c>
      <c r="N172" t="str">
        <f>TEXT(sales2[[#This Row],[Date]],"MMMM")</f>
        <v>February</v>
      </c>
      <c r="O172" t="str">
        <f>TEXT(sales2[[#This Row],[Date]],"dddd")</f>
        <v>Sunday</v>
      </c>
    </row>
    <row r="173" spans="1:15" x14ac:dyDescent="0.35">
      <c r="A173">
        <v>648</v>
      </c>
      <c r="B173" s="10">
        <v>45152</v>
      </c>
      <c r="C173" s="8" t="s">
        <v>660</v>
      </c>
      <c r="D173" s="11" t="s">
        <v>9</v>
      </c>
      <c r="E173" s="12">
        <v>53</v>
      </c>
      <c r="F173" s="11" t="s">
        <v>10</v>
      </c>
      <c r="G173" s="12">
        <v>4</v>
      </c>
      <c r="H173" s="9">
        <v>300</v>
      </c>
      <c r="I173" s="9">
        <f>sales2[[#This Row],[Quantity]]*sales2[[#This Row],[Price per Unit]]</f>
        <v>1200</v>
      </c>
      <c r="J173" s="9">
        <f>sales2[[#This Row],[Total_Sales]]*$R$5</f>
        <v>18</v>
      </c>
      <c r="K173">
        <f>DAY(sales2[[#This Row],[Date]])</f>
        <v>14</v>
      </c>
      <c r="L173">
        <f>MONTH(sales2[[#This Row],[Date]])</f>
        <v>8</v>
      </c>
      <c r="M173">
        <f>YEAR(sales2[[#This Row],[Date]])</f>
        <v>2023</v>
      </c>
      <c r="N173" t="str">
        <f>TEXT(sales2[[#This Row],[Date]],"MMMM")</f>
        <v>August</v>
      </c>
      <c r="O173" t="str">
        <f>TEXT(sales2[[#This Row],[Date]],"dddd")</f>
        <v>Monday</v>
      </c>
    </row>
    <row r="174" spans="1:15" x14ac:dyDescent="0.35">
      <c r="A174">
        <v>479</v>
      </c>
      <c r="B174" s="10">
        <v>45162</v>
      </c>
      <c r="C174" s="8" t="s">
        <v>491</v>
      </c>
      <c r="D174" s="11" t="s">
        <v>9</v>
      </c>
      <c r="E174" s="12">
        <v>52</v>
      </c>
      <c r="F174" s="11" t="s">
        <v>15</v>
      </c>
      <c r="G174" s="12">
        <v>4</v>
      </c>
      <c r="H174" s="9">
        <v>300</v>
      </c>
      <c r="I174" s="9">
        <f>sales2[[#This Row],[Quantity]]*sales2[[#This Row],[Price per Unit]]</f>
        <v>1200</v>
      </c>
      <c r="J174" s="9">
        <f>sales2[[#This Row],[Total_Sales]]*$R$5</f>
        <v>18</v>
      </c>
      <c r="K174">
        <f>DAY(sales2[[#This Row],[Date]])</f>
        <v>24</v>
      </c>
      <c r="L174">
        <f>MONTH(sales2[[#This Row],[Date]])</f>
        <v>8</v>
      </c>
      <c r="M174">
        <f>YEAR(sales2[[#This Row],[Date]])</f>
        <v>2023</v>
      </c>
      <c r="N174" t="str">
        <f>TEXT(sales2[[#This Row],[Date]],"MMMM")</f>
        <v>August</v>
      </c>
      <c r="O174" t="str">
        <f>TEXT(sales2[[#This Row],[Date]],"dddd")</f>
        <v>Thursday</v>
      </c>
    </row>
    <row r="175" spans="1:15" x14ac:dyDescent="0.35">
      <c r="A175">
        <v>99</v>
      </c>
      <c r="B175" s="10">
        <v>45277</v>
      </c>
      <c r="C175" s="8" t="s">
        <v>111</v>
      </c>
      <c r="D175" s="11" t="s">
        <v>12</v>
      </c>
      <c r="E175" s="12">
        <v>50</v>
      </c>
      <c r="F175" s="11" t="s">
        <v>15</v>
      </c>
      <c r="G175" s="12">
        <v>4</v>
      </c>
      <c r="H175" s="9">
        <v>300</v>
      </c>
      <c r="I175" s="9">
        <f>sales2[[#This Row],[Quantity]]*sales2[[#This Row],[Price per Unit]]</f>
        <v>1200</v>
      </c>
      <c r="J175" s="9">
        <f>sales2[[#This Row],[Total_Sales]]*$R$5</f>
        <v>18</v>
      </c>
      <c r="K175">
        <f>DAY(sales2[[#This Row],[Date]])</f>
        <v>17</v>
      </c>
      <c r="L175">
        <f>MONTH(sales2[[#This Row],[Date]])</f>
        <v>12</v>
      </c>
      <c r="M175">
        <f>YEAR(sales2[[#This Row],[Date]])</f>
        <v>2023</v>
      </c>
      <c r="N175" t="str">
        <f>TEXT(sales2[[#This Row],[Date]],"MMMM")</f>
        <v>December</v>
      </c>
      <c r="O175" t="str">
        <f>TEXT(sales2[[#This Row],[Date]],"dddd")</f>
        <v>Sunday</v>
      </c>
    </row>
    <row r="176" spans="1:15" x14ac:dyDescent="0.35">
      <c r="A176">
        <v>67</v>
      </c>
      <c r="B176" s="10">
        <v>45075</v>
      </c>
      <c r="C176" s="8" t="s">
        <v>79</v>
      </c>
      <c r="D176" s="11" t="s">
        <v>12</v>
      </c>
      <c r="E176" s="12">
        <v>48</v>
      </c>
      <c r="F176" s="11" t="s">
        <v>10</v>
      </c>
      <c r="G176" s="12">
        <v>4</v>
      </c>
      <c r="H176" s="9">
        <v>300</v>
      </c>
      <c r="I176" s="9">
        <f>sales2[[#This Row],[Quantity]]*sales2[[#This Row],[Price per Unit]]</f>
        <v>1200</v>
      </c>
      <c r="J176" s="9">
        <f>sales2[[#This Row],[Total_Sales]]*$R$5</f>
        <v>18</v>
      </c>
      <c r="K176">
        <f>DAY(sales2[[#This Row],[Date]])</f>
        <v>29</v>
      </c>
      <c r="L176">
        <f>MONTH(sales2[[#This Row],[Date]])</f>
        <v>5</v>
      </c>
      <c r="M176">
        <f>YEAR(sales2[[#This Row],[Date]])</f>
        <v>2023</v>
      </c>
      <c r="N176" t="str">
        <f>TEXT(sales2[[#This Row],[Date]],"MMMM")</f>
        <v>May</v>
      </c>
      <c r="O176" t="str">
        <f>TEXT(sales2[[#This Row],[Date]],"dddd")</f>
        <v>Monday</v>
      </c>
    </row>
    <row r="177" spans="1:15" x14ac:dyDescent="0.35">
      <c r="A177">
        <v>726</v>
      </c>
      <c r="B177" s="10">
        <v>45094</v>
      </c>
      <c r="C177" s="8" t="s">
        <v>738</v>
      </c>
      <c r="D177" s="11" t="s">
        <v>9</v>
      </c>
      <c r="E177" s="12">
        <v>47</v>
      </c>
      <c r="F177" s="11" t="s">
        <v>13</v>
      </c>
      <c r="G177" s="12">
        <v>4</v>
      </c>
      <c r="H177" s="9">
        <v>300</v>
      </c>
      <c r="I177" s="9">
        <f>sales2[[#This Row],[Quantity]]*sales2[[#This Row],[Price per Unit]]</f>
        <v>1200</v>
      </c>
      <c r="J177" s="9">
        <f>sales2[[#This Row],[Total_Sales]]*$R$5</f>
        <v>18</v>
      </c>
      <c r="K177">
        <f>DAY(sales2[[#This Row],[Date]])</f>
        <v>17</v>
      </c>
      <c r="L177">
        <f>MONTH(sales2[[#This Row],[Date]])</f>
        <v>6</v>
      </c>
      <c r="M177">
        <f>YEAR(sales2[[#This Row],[Date]])</f>
        <v>2023</v>
      </c>
      <c r="N177" t="str">
        <f>TEXT(sales2[[#This Row],[Date]],"MMMM")</f>
        <v>June</v>
      </c>
      <c r="O177" t="str">
        <f>TEXT(sales2[[#This Row],[Date]],"dddd")</f>
        <v>Saturday</v>
      </c>
    </row>
    <row r="178" spans="1:15" x14ac:dyDescent="0.35">
      <c r="A178">
        <v>524</v>
      </c>
      <c r="B178" s="10">
        <v>45202</v>
      </c>
      <c r="C178" s="8" t="s">
        <v>536</v>
      </c>
      <c r="D178" s="11" t="s">
        <v>9</v>
      </c>
      <c r="E178" s="12">
        <v>46</v>
      </c>
      <c r="F178" s="11" t="s">
        <v>10</v>
      </c>
      <c r="G178" s="12">
        <v>4</v>
      </c>
      <c r="H178" s="9">
        <v>300</v>
      </c>
      <c r="I178" s="9">
        <f>sales2[[#This Row],[Quantity]]*sales2[[#This Row],[Price per Unit]]</f>
        <v>1200</v>
      </c>
      <c r="J178" s="9">
        <f>sales2[[#This Row],[Total_Sales]]*$R$5</f>
        <v>18</v>
      </c>
      <c r="K178">
        <f>DAY(sales2[[#This Row],[Date]])</f>
        <v>3</v>
      </c>
      <c r="L178">
        <f>MONTH(sales2[[#This Row],[Date]])</f>
        <v>10</v>
      </c>
      <c r="M178">
        <f>YEAR(sales2[[#This Row],[Date]])</f>
        <v>2023</v>
      </c>
      <c r="N178" t="str">
        <f>TEXT(sales2[[#This Row],[Date]],"MMMM")</f>
        <v>October</v>
      </c>
      <c r="O178" t="str">
        <f>TEXT(sales2[[#This Row],[Date]],"dddd")</f>
        <v>Tuesday</v>
      </c>
    </row>
    <row r="179" spans="1:15" x14ac:dyDescent="0.35">
      <c r="A179">
        <v>682</v>
      </c>
      <c r="B179" s="10">
        <v>45171</v>
      </c>
      <c r="C179" s="8" t="s">
        <v>694</v>
      </c>
      <c r="D179" s="11" t="s">
        <v>9</v>
      </c>
      <c r="E179" s="12">
        <v>46</v>
      </c>
      <c r="F179" s="11" t="s">
        <v>10</v>
      </c>
      <c r="G179" s="12">
        <v>4</v>
      </c>
      <c r="H179" s="9">
        <v>300</v>
      </c>
      <c r="I179" s="9">
        <f>sales2[[#This Row],[Quantity]]*sales2[[#This Row],[Price per Unit]]</f>
        <v>1200</v>
      </c>
      <c r="J179" s="9">
        <f>sales2[[#This Row],[Total_Sales]]*$R$5</f>
        <v>18</v>
      </c>
      <c r="K179">
        <f>DAY(sales2[[#This Row],[Date]])</f>
        <v>2</v>
      </c>
      <c r="L179">
        <f>MONTH(sales2[[#This Row],[Date]])</f>
        <v>9</v>
      </c>
      <c r="M179">
        <f>YEAR(sales2[[#This Row],[Date]])</f>
        <v>2023</v>
      </c>
      <c r="N179" t="str">
        <f>TEXT(sales2[[#This Row],[Date]],"MMMM")</f>
        <v>September</v>
      </c>
      <c r="O179" t="str">
        <f>TEXT(sales2[[#This Row],[Date]],"dddd")</f>
        <v>Saturday</v>
      </c>
    </row>
    <row r="180" spans="1:15" x14ac:dyDescent="0.35">
      <c r="A180">
        <v>908</v>
      </c>
      <c r="B180" s="10">
        <v>45289</v>
      </c>
      <c r="C180" s="8" t="s">
        <v>920</v>
      </c>
      <c r="D180" s="11" t="s">
        <v>9</v>
      </c>
      <c r="E180" s="12">
        <v>46</v>
      </c>
      <c r="F180" s="11" t="s">
        <v>10</v>
      </c>
      <c r="G180" s="12">
        <v>4</v>
      </c>
      <c r="H180" s="9">
        <v>300</v>
      </c>
      <c r="I180" s="9">
        <f>sales2[[#This Row],[Quantity]]*sales2[[#This Row],[Price per Unit]]</f>
        <v>1200</v>
      </c>
      <c r="J180" s="9">
        <f>sales2[[#This Row],[Total_Sales]]*$R$5</f>
        <v>18</v>
      </c>
      <c r="K180">
        <f>DAY(sales2[[#This Row],[Date]])</f>
        <v>29</v>
      </c>
      <c r="L180">
        <f>MONTH(sales2[[#This Row],[Date]])</f>
        <v>12</v>
      </c>
      <c r="M180">
        <f>YEAR(sales2[[#This Row],[Date]])</f>
        <v>2023</v>
      </c>
      <c r="N180" t="str">
        <f>TEXT(sales2[[#This Row],[Date]],"MMMM")</f>
        <v>December</v>
      </c>
      <c r="O180" t="str">
        <f>TEXT(sales2[[#This Row],[Date]],"dddd")</f>
        <v>Friday</v>
      </c>
    </row>
    <row r="181" spans="1:15" x14ac:dyDescent="0.35">
      <c r="A181">
        <v>31</v>
      </c>
      <c r="B181" s="10">
        <v>45069</v>
      </c>
      <c r="C181" s="8" t="s">
        <v>43</v>
      </c>
      <c r="D181" s="11" t="s">
        <v>9</v>
      </c>
      <c r="E181" s="12">
        <v>44</v>
      </c>
      <c r="F181" s="11" t="s">
        <v>15</v>
      </c>
      <c r="G181" s="12">
        <v>4</v>
      </c>
      <c r="H181" s="9">
        <v>300</v>
      </c>
      <c r="I181" s="9">
        <f>sales2[[#This Row],[Quantity]]*sales2[[#This Row],[Price per Unit]]</f>
        <v>1200</v>
      </c>
      <c r="J181" s="9">
        <f>sales2[[#This Row],[Total_Sales]]*$R$5</f>
        <v>18</v>
      </c>
      <c r="K181">
        <f>DAY(sales2[[#This Row],[Date]])</f>
        <v>23</v>
      </c>
      <c r="L181">
        <f>MONTH(sales2[[#This Row],[Date]])</f>
        <v>5</v>
      </c>
      <c r="M181">
        <f>YEAR(sales2[[#This Row],[Date]])</f>
        <v>2023</v>
      </c>
      <c r="N181" t="str">
        <f>TEXT(sales2[[#This Row],[Date]],"MMMM")</f>
        <v>May</v>
      </c>
      <c r="O181" t="str">
        <f>TEXT(sales2[[#This Row],[Date]],"dddd")</f>
        <v>Tuesday</v>
      </c>
    </row>
    <row r="182" spans="1:15" x14ac:dyDescent="0.35">
      <c r="A182">
        <v>481</v>
      </c>
      <c r="B182" s="10">
        <v>45083</v>
      </c>
      <c r="C182" s="8" t="s">
        <v>493</v>
      </c>
      <c r="D182" s="11" t="s">
        <v>12</v>
      </c>
      <c r="E182" s="12">
        <v>43</v>
      </c>
      <c r="F182" s="11" t="s">
        <v>15</v>
      </c>
      <c r="G182" s="12">
        <v>4</v>
      </c>
      <c r="H182" s="9">
        <v>300</v>
      </c>
      <c r="I182" s="9">
        <f>sales2[[#This Row],[Quantity]]*sales2[[#This Row],[Price per Unit]]</f>
        <v>1200</v>
      </c>
      <c r="J182" s="9">
        <f>sales2[[#This Row],[Total_Sales]]*$R$5</f>
        <v>18</v>
      </c>
      <c r="K182">
        <f>DAY(sales2[[#This Row],[Date]])</f>
        <v>6</v>
      </c>
      <c r="L182">
        <f>MONTH(sales2[[#This Row],[Date]])</f>
        <v>6</v>
      </c>
      <c r="M182">
        <f>YEAR(sales2[[#This Row],[Date]])</f>
        <v>2023</v>
      </c>
      <c r="N182" t="str">
        <f>TEXT(sales2[[#This Row],[Date]],"MMMM")</f>
        <v>June</v>
      </c>
      <c r="O182" t="str">
        <f>TEXT(sales2[[#This Row],[Date]],"dddd")</f>
        <v>Tuesday</v>
      </c>
    </row>
    <row r="183" spans="1:15" x14ac:dyDescent="0.35">
      <c r="A183">
        <v>757</v>
      </c>
      <c r="B183" s="10">
        <v>45285</v>
      </c>
      <c r="C183" s="8" t="s">
        <v>769</v>
      </c>
      <c r="D183" s="11" t="s">
        <v>12</v>
      </c>
      <c r="E183" s="12">
        <v>43</v>
      </c>
      <c r="F183" s="11" t="s">
        <v>15</v>
      </c>
      <c r="G183" s="12">
        <v>4</v>
      </c>
      <c r="H183" s="9">
        <v>300</v>
      </c>
      <c r="I183" s="9">
        <f>sales2[[#This Row],[Quantity]]*sales2[[#This Row],[Price per Unit]]</f>
        <v>1200</v>
      </c>
      <c r="J183" s="9">
        <f>sales2[[#This Row],[Total_Sales]]*$R$5</f>
        <v>18</v>
      </c>
      <c r="K183">
        <f>DAY(sales2[[#This Row],[Date]])</f>
        <v>25</v>
      </c>
      <c r="L183">
        <f>MONTH(sales2[[#This Row],[Date]])</f>
        <v>12</v>
      </c>
      <c r="M183">
        <f>YEAR(sales2[[#This Row],[Date]])</f>
        <v>2023</v>
      </c>
      <c r="N183" t="str">
        <f>TEXT(sales2[[#This Row],[Date]],"MMMM")</f>
        <v>December</v>
      </c>
      <c r="O183" t="str">
        <f>TEXT(sales2[[#This Row],[Date]],"dddd")</f>
        <v>Monday</v>
      </c>
    </row>
    <row r="184" spans="1:15" x14ac:dyDescent="0.35">
      <c r="A184">
        <v>559</v>
      </c>
      <c r="B184" s="10">
        <v>44927</v>
      </c>
      <c r="C184" s="8" t="s">
        <v>571</v>
      </c>
      <c r="D184" s="11" t="s">
        <v>12</v>
      </c>
      <c r="E184" s="12">
        <v>40</v>
      </c>
      <c r="F184" s="11" t="s">
        <v>13</v>
      </c>
      <c r="G184" s="12">
        <v>4</v>
      </c>
      <c r="H184" s="9">
        <v>300</v>
      </c>
      <c r="I184" s="9">
        <f>sales2[[#This Row],[Quantity]]*sales2[[#This Row],[Price per Unit]]</f>
        <v>1200</v>
      </c>
      <c r="J184" s="9">
        <f>sales2[[#This Row],[Total_Sales]]*$R$5</f>
        <v>18</v>
      </c>
      <c r="K184">
        <f>DAY(sales2[[#This Row],[Date]])</f>
        <v>1</v>
      </c>
      <c r="L184">
        <f>MONTH(sales2[[#This Row],[Date]])</f>
        <v>1</v>
      </c>
      <c r="M184">
        <f>YEAR(sales2[[#This Row],[Date]])</f>
        <v>2023</v>
      </c>
      <c r="N184" t="str">
        <f>TEXT(sales2[[#This Row],[Date]],"MMMM")</f>
        <v>January</v>
      </c>
      <c r="O184" t="str">
        <f>TEXT(sales2[[#This Row],[Date]],"dddd")</f>
        <v>Sunday</v>
      </c>
    </row>
    <row r="185" spans="1:15" x14ac:dyDescent="0.35">
      <c r="A185">
        <v>587</v>
      </c>
      <c r="B185" s="10">
        <v>45085</v>
      </c>
      <c r="C185" s="8" t="s">
        <v>599</v>
      </c>
      <c r="D185" s="11" t="s">
        <v>12</v>
      </c>
      <c r="E185" s="12">
        <v>40</v>
      </c>
      <c r="F185" s="11" t="s">
        <v>10</v>
      </c>
      <c r="G185" s="12">
        <v>4</v>
      </c>
      <c r="H185" s="9">
        <v>300</v>
      </c>
      <c r="I185" s="9">
        <f>sales2[[#This Row],[Quantity]]*sales2[[#This Row],[Price per Unit]]</f>
        <v>1200</v>
      </c>
      <c r="J185" s="9">
        <f>sales2[[#This Row],[Total_Sales]]*$R$5</f>
        <v>18</v>
      </c>
      <c r="K185">
        <f>DAY(sales2[[#This Row],[Date]])</f>
        <v>8</v>
      </c>
      <c r="L185">
        <f>MONTH(sales2[[#This Row],[Date]])</f>
        <v>6</v>
      </c>
      <c r="M185">
        <f>YEAR(sales2[[#This Row],[Date]])</f>
        <v>2023</v>
      </c>
      <c r="N185" t="str">
        <f>TEXT(sales2[[#This Row],[Date]],"MMMM")</f>
        <v>June</v>
      </c>
      <c r="O185" t="str">
        <f>TEXT(sales2[[#This Row],[Date]],"dddd")</f>
        <v>Thursday</v>
      </c>
    </row>
    <row r="186" spans="1:15" x14ac:dyDescent="0.35">
      <c r="A186">
        <v>614</v>
      </c>
      <c r="B186" s="10">
        <v>45017</v>
      </c>
      <c r="C186" s="8" t="s">
        <v>626</v>
      </c>
      <c r="D186" s="11" t="s">
        <v>12</v>
      </c>
      <c r="E186" s="12">
        <v>39</v>
      </c>
      <c r="F186" s="11" t="s">
        <v>10</v>
      </c>
      <c r="G186" s="12">
        <v>4</v>
      </c>
      <c r="H186" s="9">
        <v>300</v>
      </c>
      <c r="I186" s="9">
        <f>sales2[[#This Row],[Quantity]]*sales2[[#This Row],[Price per Unit]]</f>
        <v>1200</v>
      </c>
      <c r="J186" s="9">
        <f>sales2[[#This Row],[Total_Sales]]*$R$5</f>
        <v>18</v>
      </c>
      <c r="K186">
        <f>DAY(sales2[[#This Row],[Date]])</f>
        <v>1</v>
      </c>
      <c r="L186">
        <f>MONTH(sales2[[#This Row],[Date]])</f>
        <v>4</v>
      </c>
      <c r="M186">
        <f>YEAR(sales2[[#This Row],[Date]])</f>
        <v>2023</v>
      </c>
      <c r="N186" t="str">
        <f>TEXT(sales2[[#This Row],[Date]],"MMMM")</f>
        <v>April</v>
      </c>
      <c r="O186" t="str">
        <f>TEXT(sales2[[#This Row],[Date]],"dddd")</f>
        <v>Saturday</v>
      </c>
    </row>
    <row r="187" spans="1:15" x14ac:dyDescent="0.35">
      <c r="A187">
        <v>340</v>
      </c>
      <c r="B187" s="10">
        <v>45218</v>
      </c>
      <c r="C187" s="8" t="s">
        <v>352</v>
      </c>
      <c r="D187" s="11" t="s">
        <v>12</v>
      </c>
      <c r="E187" s="12">
        <v>36</v>
      </c>
      <c r="F187" s="11" t="s">
        <v>13</v>
      </c>
      <c r="G187" s="12">
        <v>4</v>
      </c>
      <c r="H187" s="9">
        <v>300</v>
      </c>
      <c r="I187" s="9">
        <f>sales2[[#This Row],[Quantity]]*sales2[[#This Row],[Price per Unit]]</f>
        <v>1200</v>
      </c>
      <c r="J187" s="9">
        <f>sales2[[#This Row],[Total_Sales]]*$R$5</f>
        <v>18</v>
      </c>
      <c r="K187">
        <f>DAY(sales2[[#This Row],[Date]])</f>
        <v>19</v>
      </c>
      <c r="L187">
        <f>MONTH(sales2[[#This Row],[Date]])</f>
        <v>10</v>
      </c>
      <c r="M187">
        <f>YEAR(sales2[[#This Row],[Date]])</f>
        <v>2023</v>
      </c>
      <c r="N187" t="str">
        <f>TEXT(sales2[[#This Row],[Date]],"MMMM")</f>
        <v>October</v>
      </c>
      <c r="O187" t="str">
        <f>TEXT(sales2[[#This Row],[Date]],"dddd")</f>
        <v>Thursday</v>
      </c>
    </row>
    <row r="188" spans="1:15" x14ac:dyDescent="0.35">
      <c r="A188">
        <v>142</v>
      </c>
      <c r="B188" s="10">
        <v>44959</v>
      </c>
      <c r="C188" s="8" t="s">
        <v>154</v>
      </c>
      <c r="D188" s="11" t="s">
        <v>9</v>
      </c>
      <c r="E188" s="12">
        <v>35</v>
      </c>
      <c r="F188" s="11" t="s">
        <v>15</v>
      </c>
      <c r="G188" s="12">
        <v>4</v>
      </c>
      <c r="H188" s="9">
        <v>300</v>
      </c>
      <c r="I188" s="9">
        <f>sales2[[#This Row],[Quantity]]*sales2[[#This Row],[Price per Unit]]</f>
        <v>1200</v>
      </c>
      <c r="J188" s="9">
        <f>sales2[[#This Row],[Total_Sales]]*$R$5</f>
        <v>18</v>
      </c>
      <c r="K188">
        <f>DAY(sales2[[#This Row],[Date]])</f>
        <v>2</v>
      </c>
      <c r="L188">
        <f>MONTH(sales2[[#This Row],[Date]])</f>
        <v>2</v>
      </c>
      <c r="M188">
        <f>YEAR(sales2[[#This Row],[Date]])</f>
        <v>2023</v>
      </c>
      <c r="N188" t="str">
        <f>TEXT(sales2[[#This Row],[Date]],"MMMM")</f>
        <v>February</v>
      </c>
      <c r="O188" t="str">
        <f>TEXT(sales2[[#This Row],[Date]],"dddd")</f>
        <v>Thursday</v>
      </c>
    </row>
    <row r="189" spans="1:15" x14ac:dyDescent="0.35">
      <c r="A189">
        <v>437</v>
      </c>
      <c r="B189" s="10">
        <v>45206</v>
      </c>
      <c r="C189" s="8" t="s">
        <v>449</v>
      </c>
      <c r="D189" s="11" t="s">
        <v>12</v>
      </c>
      <c r="E189" s="12">
        <v>35</v>
      </c>
      <c r="F189" s="11" t="s">
        <v>15</v>
      </c>
      <c r="G189" s="12">
        <v>4</v>
      </c>
      <c r="H189" s="9">
        <v>300</v>
      </c>
      <c r="I189" s="9">
        <f>sales2[[#This Row],[Quantity]]*sales2[[#This Row],[Price per Unit]]</f>
        <v>1200</v>
      </c>
      <c r="J189" s="9">
        <f>sales2[[#This Row],[Total_Sales]]*$R$5</f>
        <v>18</v>
      </c>
      <c r="K189">
        <f>DAY(sales2[[#This Row],[Date]])</f>
        <v>7</v>
      </c>
      <c r="L189">
        <f>MONTH(sales2[[#This Row],[Date]])</f>
        <v>10</v>
      </c>
      <c r="M189">
        <f>YEAR(sales2[[#This Row],[Date]])</f>
        <v>2023</v>
      </c>
      <c r="N189" t="str">
        <f>TEXT(sales2[[#This Row],[Date]],"MMMM")</f>
        <v>October</v>
      </c>
      <c r="O189" t="str">
        <f>TEXT(sales2[[#This Row],[Date]],"dddd")</f>
        <v>Saturday</v>
      </c>
    </row>
    <row r="190" spans="1:15" x14ac:dyDescent="0.35">
      <c r="A190">
        <v>928</v>
      </c>
      <c r="B190" s="10">
        <v>45021</v>
      </c>
      <c r="C190" s="8" t="s">
        <v>940</v>
      </c>
      <c r="D190" s="11" t="s">
        <v>12</v>
      </c>
      <c r="E190" s="12">
        <v>35</v>
      </c>
      <c r="F190" s="11" t="s">
        <v>13</v>
      </c>
      <c r="G190" s="12">
        <v>4</v>
      </c>
      <c r="H190" s="9">
        <v>300</v>
      </c>
      <c r="I190" s="9">
        <f>sales2[[#This Row],[Quantity]]*sales2[[#This Row],[Price per Unit]]</f>
        <v>1200</v>
      </c>
      <c r="J190" s="9">
        <f>sales2[[#This Row],[Total_Sales]]*$R$5</f>
        <v>18</v>
      </c>
      <c r="K190">
        <f>DAY(sales2[[#This Row],[Date]])</f>
        <v>5</v>
      </c>
      <c r="L190">
        <f>MONTH(sales2[[#This Row],[Date]])</f>
        <v>4</v>
      </c>
      <c r="M190">
        <f>YEAR(sales2[[#This Row],[Date]])</f>
        <v>2023</v>
      </c>
      <c r="N190" t="str">
        <f>TEXT(sales2[[#This Row],[Date]],"MMMM")</f>
        <v>April</v>
      </c>
      <c r="O190" t="str">
        <f>TEXT(sales2[[#This Row],[Date]],"dddd")</f>
        <v>Wednesday</v>
      </c>
    </row>
    <row r="191" spans="1:15" x14ac:dyDescent="0.35">
      <c r="A191">
        <v>202</v>
      </c>
      <c r="B191" s="10">
        <v>45011</v>
      </c>
      <c r="C191" s="8" t="s">
        <v>214</v>
      </c>
      <c r="D191" s="11" t="s">
        <v>12</v>
      </c>
      <c r="E191" s="12">
        <v>34</v>
      </c>
      <c r="F191" s="11" t="s">
        <v>13</v>
      </c>
      <c r="G191" s="12">
        <v>4</v>
      </c>
      <c r="H191" s="9">
        <v>300</v>
      </c>
      <c r="I191" s="9">
        <f>sales2[[#This Row],[Quantity]]*sales2[[#This Row],[Price per Unit]]</f>
        <v>1200</v>
      </c>
      <c r="J191" s="9">
        <f>sales2[[#This Row],[Total_Sales]]*$R$5</f>
        <v>18</v>
      </c>
      <c r="K191">
        <f>DAY(sales2[[#This Row],[Date]])</f>
        <v>26</v>
      </c>
      <c r="L191">
        <f>MONTH(sales2[[#This Row],[Date]])</f>
        <v>3</v>
      </c>
      <c r="M191">
        <f>YEAR(sales2[[#This Row],[Date]])</f>
        <v>2023</v>
      </c>
      <c r="N191" t="str">
        <f>TEXT(sales2[[#This Row],[Date]],"MMMM")</f>
        <v>March</v>
      </c>
      <c r="O191" t="str">
        <f>TEXT(sales2[[#This Row],[Date]],"dddd")</f>
        <v>Sunday</v>
      </c>
    </row>
    <row r="192" spans="1:15" x14ac:dyDescent="0.35">
      <c r="A192">
        <v>308</v>
      </c>
      <c r="B192" s="10">
        <v>45143</v>
      </c>
      <c r="C192" s="8" t="s">
        <v>320</v>
      </c>
      <c r="D192" s="11" t="s">
        <v>12</v>
      </c>
      <c r="E192" s="12">
        <v>34</v>
      </c>
      <c r="F192" s="11" t="s">
        <v>10</v>
      </c>
      <c r="G192" s="12">
        <v>4</v>
      </c>
      <c r="H192" s="9">
        <v>300</v>
      </c>
      <c r="I192" s="9">
        <f>sales2[[#This Row],[Quantity]]*sales2[[#This Row],[Price per Unit]]</f>
        <v>1200</v>
      </c>
      <c r="J192" s="9">
        <f>sales2[[#This Row],[Total_Sales]]*$R$5</f>
        <v>18</v>
      </c>
      <c r="K192">
        <f>DAY(sales2[[#This Row],[Date]])</f>
        <v>5</v>
      </c>
      <c r="L192">
        <f>MONTH(sales2[[#This Row],[Date]])</f>
        <v>8</v>
      </c>
      <c r="M192">
        <f>YEAR(sales2[[#This Row],[Date]])</f>
        <v>2023</v>
      </c>
      <c r="N192" t="str">
        <f>TEXT(sales2[[#This Row],[Date]],"MMMM")</f>
        <v>August</v>
      </c>
      <c r="O192" t="str">
        <f>TEXT(sales2[[#This Row],[Date]],"dddd")</f>
        <v>Saturday</v>
      </c>
    </row>
    <row r="193" spans="1:15" x14ac:dyDescent="0.35">
      <c r="A193">
        <v>361</v>
      </c>
      <c r="B193" s="10">
        <v>45270</v>
      </c>
      <c r="C193" s="8" t="s">
        <v>373</v>
      </c>
      <c r="D193" s="11" t="s">
        <v>12</v>
      </c>
      <c r="E193" s="12">
        <v>34</v>
      </c>
      <c r="F193" s="11" t="s">
        <v>15</v>
      </c>
      <c r="G193" s="12">
        <v>4</v>
      </c>
      <c r="H193" s="9">
        <v>300</v>
      </c>
      <c r="I193" s="9">
        <f>sales2[[#This Row],[Quantity]]*sales2[[#This Row],[Price per Unit]]</f>
        <v>1200</v>
      </c>
      <c r="J193" s="9">
        <f>sales2[[#This Row],[Total_Sales]]*$R$5</f>
        <v>18</v>
      </c>
      <c r="K193">
        <f>DAY(sales2[[#This Row],[Date]])</f>
        <v>10</v>
      </c>
      <c r="L193">
        <f>MONTH(sales2[[#This Row],[Date]])</f>
        <v>12</v>
      </c>
      <c r="M193">
        <f>YEAR(sales2[[#This Row],[Date]])</f>
        <v>2023</v>
      </c>
      <c r="N193" t="str">
        <f>TEXT(sales2[[#This Row],[Date]],"MMMM")</f>
        <v>December</v>
      </c>
      <c r="O193" t="str">
        <f>TEXT(sales2[[#This Row],[Date]],"dddd")</f>
        <v>Sunday</v>
      </c>
    </row>
    <row r="194" spans="1:15" x14ac:dyDescent="0.35">
      <c r="A194">
        <v>828</v>
      </c>
      <c r="B194" s="10">
        <v>45269</v>
      </c>
      <c r="C194" s="8" t="s">
        <v>840</v>
      </c>
      <c r="D194" s="11" t="s">
        <v>12</v>
      </c>
      <c r="E194" s="12">
        <v>33</v>
      </c>
      <c r="F194" s="11" t="s">
        <v>15</v>
      </c>
      <c r="G194" s="12">
        <v>4</v>
      </c>
      <c r="H194" s="9">
        <v>300</v>
      </c>
      <c r="I194" s="9">
        <f>sales2[[#This Row],[Quantity]]*sales2[[#This Row],[Price per Unit]]</f>
        <v>1200</v>
      </c>
      <c r="J194" s="9">
        <f>sales2[[#This Row],[Total_Sales]]*$R$5</f>
        <v>18</v>
      </c>
      <c r="K194">
        <f>DAY(sales2[[#This Row],[Date]])</f>
        <v>9</v>
      </c>
      <c r="L194">
        <f>MONTH(sales2[[#This Row],[Date]])</f>
        <v>12</v>
      </c>
      <c r="M194">
        <f>YEAR(sales2[[#This Row],[Date]])</f>
        <v>2023</v>
      </c>
      <c r="N194" t="str">
        <f>TEXT(sales2[[#This Row],[Date]],"MMMM")</f>
        <v>December</v>
      </c>
      <c r="O194" t="str">
        <f>TEXT(sales2[[#This Row],[Date]],"dddd")</f>
        <v>Saturday</v>
      </c>
    </row>
    <row r="195" spans="1:15" x14ac:dyDescent="0.35">
      <c r="A195">
        <v>800</v>
      </c>
      <c r="B195" s="10">
        <v>44981</v>
      </c>
      <c r="C195" s="8" t="s">
        <v>812</v>
      </c>
      <c r="D195" s="11" t="s">
        <v>9</v>
      </c>
      <c r="E195" s="12">
        <v>32</v>
      </c>
      <c r="F195" s="11" t="s">
        <v>13</v>
      </c>
      <c r="G195" s="12">
        <v>4</v>
      </c>
      <c r="H195" s="9">
        <v>300</v>
      </c>
      <c r="I195" s="9">
        <f>sales2[[#This Row],[Quantity]]*sales2[[#This Row],[Price per Unit]]</f>
        <v>1200</v>
      </c>
      <c r="J195" s="9">
        <f>sales2[[#This Row],[Total_Sales]]*$R$5</f>
        <v>18</v>
      </c>
      <c r="K195">
        <f>DAY(sales2[[#This Row],[Date]])</f>
        <v>24</v>
      </c>
      <c r="L195">
        <f>MONTH(sales2[[#This Row],[Date]])</f>
        <v>2</v>
      </c>
      <c r="M195">
        <f>YEAR(sales2[[#This Row],[Date]])</f>
        <v>2023</v>
      </c>
      <c r="N195" t="str">
        <f>TEXT(sales2[[#This Row],[Date]],"MMMM")</f>
        <v>February</v>
      </c>
      <c r="O195" t="str">
        <f>TEXT(sales2[[#This Row],[Date]],"dddd")</f>
        <v>Friday</v>
      </c>
    </row>
    <row r="196" spans="1:15" x14ac:dyDescent="0.35">
      <c r="A196">
        <v>729</v>
      </c>
      <c r="B196" s="10">
        <v>45069</v>
      </c>
      <c r="C196" s="8" t="s">
        <v>741</v>
      </c>
      <c r="D196" s="11" t="s">
        <v>9</v>
      </c>
      <c r="E196" s="12">
        <v>29</v>
      </c>
      <c r="F196" s="11" t="s">
        <v>13</v>
      </c>
      <c r="G196" s="12">
        <v>4</v>
      </c>
      <c r="H196" s="9">
        <v>300</v>
      </c>
      <c r="I196" s="9">
        <f>sales2[[#This Row],[Quantity]]*sales2[[#This Row],[Price per Unit]]</f>
        <v>1200</v>
      </c>
      <c r="J196" s="9">
        <f>sales2[[#This Row],[Total_Sales]]*$R$5</f>
        <v>18</v>
      </c>
      <c r="K196">
        <f>DAY(sales2[[#This Row],[Date]])</f>
        <v>23</v>
      </c>
      <c r="L196">
        <f>MONTH(sales2[[#This Row],[Date]])</f>
        <v>5</v>
      </c>
      <c r="M196">
        <f>YEAR(sales2[[#This Row],[Date]])</f>
        <v>2023</v>
      </c>
      <c r="N196" t="str">
        <f>TEXT(sales2[[#This Row],[Date]],"MMMM")</f>
        <v>May</v>
      </c>
      <c r="O196" t="str">
        <f>TEXT(sales2[[#This Row],[Date]],"dddd")</f>
        <v>Tuesday</v>
      </c>
    </row>
    <row r="197" spans="1:15" x14ac:dyDescent="0.35">
      <c r="A197">
        <v>320</v>
      </c>
      <c r="B197" s="10">
        <v>44958</v>
      </c>
      <c r="C197" s="8" t="s">
        <v>332</v>
      </c>
      <c r="D197" s="11" t="s">
        <v>12</v>
      </c>
      <c r="E197" s="12">
        <v>28</v>
      </c>
      <c r="F197" s="11" t="s">
        <v>15</v>
      </c>
      <c r="G197" s="12">
        <v>4</v>
      </c>
      <c r="H197" s="9">
        <v>300</v>
      </c>
      <c r="I197" s="9">
        <f>sales2[[#This Row],[Quantity]]*sales2[[#This Row],[Price per Unit]]</f>
        <v>1200</v>
      </c>
      <c r="J197" s="9">
        <f>sales2[[#This Row],[Total_Sales]]*$R$5</f>
        <v>18</v>
      </c>
      <c r="K197">
        <f>DAY(sales2[[#This Row],[Date]])</f>
        <v>1</v>
      </c>
      <c r="L197">
        <f>MONTH(sales2[[#This Row],[Date]])</f>
        <v>2</v>
      </c>
      <c r="M197">
        <f>YEAR(sales2[[#This Row],[Date]])</f>
        <v>2023</v>
      </c>
      <c r="N197" t="str">
        <f>TEXT(sales2[[#This Row],[Date]],"MMMM")</f>
        <v>February</v>
      </c>
      <c r="O197" t="str">
        <f>TEXT(sales2[[#This Row],[Date]],"dddd")</f>
        <v>Wednesday</v>
      </c>
    </row>
    <row r="198" spans="1:15" x14ac:dyDescent="0.35">
      <c r="A198">
        <v>459</v>
      </c>
      <c r="B198" s="10">
        <v>45006</v>
      </c>
      <c r="C198" s="8" t="s">
        <v>471</v>
      </c>
      <c r="D198" s="11" t="s">
        <v>9</v>
      </c>
      <c r="E198" s="12">
        <v>28</v>
      </c>
      <c r="F198" s="11" t="s">
        <v>13</v>
      </c>
      <c r="G198" s="12">
        <v>4</v>
      </c>
      <c r="H198" s="9">
        <v>300</v>
      </c>
      <c r="I198" s="9">
        <f>sales2[[#This Row],[Quantity]]*sales2[[#This Row],[Price per Unit]]</f>
        <v>1200</v>
      </c>
      <c r="J198" s="9">
        <f>sales2[[#This Row],[Total_Sales]]*$R$5</f>
        <v>18</v>
      </c>
      <c r="K198">
        <f>DAY(sales2[[#This Row],[Date]])</f>
        <v>21</v>
      </c>
      <c r="L198">
        <f>MONTH(sales2[[#This Row],[Date]])</f>
        <v>3</v>
      </c>
      <c r="M198">
        <f>YEAR(sales2[[#This Row],[Date]])</f>
        <v>2023</v>
      </c>
      <c r="N198" t="str">
        <f>TEXT(sales2[[#This Row],[Date]],"MMMM")</f>
        <v>March</v>
      </c>
      <c r="O198" t="str">
        <f>TEXT(sales2[[#This Row],[Date]],"dddd")</f>
        <v>Tuesday</v>
      </c>
    </row>
    <row r="199" spans="1:15" x14ac:dyDescent="0.35">
      <c r="A199">
        <v>482</v>
      </c>
      <c r="B199" s="10">
        <v>45043</v>
      </c>
      <c r="C199" s="8" t="s">
        <v>494</v>
      </c>
      <c r="D199" s="11" t="s">
        <v>12</v>
      </c>
      <c r="E199" s="12">
        <v>28</v>
      </c>
      <c r="F199" s="11" t="s">
        <v>13</v>
      </c>
      <c r="G199" s="12">
        <v>4</v>
      </c>
      <c r="H199" s="9">
        <v>300</v>
      </c>
      <c r="I199" s="9">
        <f>sales2[[#This Row],[Quantity]]*sales2[[#This Row],[Price per Unit]]</f>
        <v>1200</v>
      </c>
      <c r="J199" s="9">
        <f>sales2[[#This Row],[Total_Sales]]*$R$5</f>
        <v>18</v>
      </c>
      <c r="K199">
        <f>DAY(sales2[[#This Row],[Date]])</f>
        <v>27</v>
      </c>
      <c r="L199">
        <f>MONTH(sales2[[#This Row],[Date]])</f>
        <v>4</v>
      </c>
      <c r="M199">
        <f>YEAR(sales2[[#This Row],[Date]])</f>
        <v>2023</v>
      </c>
      <c r="N199" t="str">
        <f>TEXT(sales2[[#This Row],[Date]],"MMMM")</f>
        <v>April</v>
      </c>
      <c r="O199" t="str">
        <f>TEXT(sales2[[#This Row],[Date]],"dddd")</f>
        <v>Thursday</v>
      </c>
    </row>
    <row r="200" spans="1:15" x14ac:dyDescent="0.35">
      <c r="A200">
        <v>862</v>
      </c>
      <c r="B200" s="10">
        <v>45077</v>
      </c>
      <c r="C200" s="8" t="s">
        <v>874</v>
      </c>
      <c r="D200" s="11" t="s">
        <v>9</v>
      </c>
      <c r="E200" s="12">
        <v>28</v>
      </c>
      <c r="F200" s="11" t="s">
        <v>15</v>
      </c>
      <c r="G200" s="12">
        <v>4</v>
      </c>
      <c r="H200" s="9">
        <v>300</v>
      </c>
      <c r="I200" s="9">
        <f>sales2[[#This Row],[Quantity]]*sales2[[#This Row],[Price per Unit]]</f>
        <v>1200</v>
      </c>
      <c r="J200" s="9">
        <f>sales2[[#This Row],[Total_Sales]]*$R$5</f>
        <v>18</v>
      </c>
      <c r="K200">
        <f>DAY(sales2[[#This Row],[Date]])</f>
        <v>31</v>
      </c>
      <c r="L200">
        <f>MONTH(sales2[[#This Row],[Date]])</f>
        <v>5</v>
      </c>
      <c r="M200">
        <f>YEAR(sales2[[#This Row],[Date]])</f>
        <v>2023</v>
      </c>
      <c r="N200" t="str">
        <f>TEXT(sales2[[#This Row],[Date]],"MMMM")</f>
        <v>May</v>
      </c>
      <c r="O200" t="str">
        <f>TEXT(sales2[[#This Row],[Date]],"dddd")</f>
        <v>Wednesday</v>
      </c>
    </row>
    <row r="201" spans="1:15" x14ac:dyDescent="0.35">
      <c r="A201">
        <v>298</v>
      </c>
      <c r="B201" s="10">
        <v>45036</v>
      </c>
      <c r="C201" s="8" t="s">
        <v>310</v>
      </c>
      <c r="D201" s="11" t="s">
        <v>9</v>
      </c>
      <c r="E201" s="12">
        <v>27</v>
      </c>
      <c r="F201" s="11" t="s">
        <v>10</v>
      </c>
      <c r="G201" s="12">
        <v>4</v>
      </c>
      <c r="H201" s="9">
        <v>300</v>
      </c>
      <c r="I201" s="9">
        <f>sales2[[#This Row],[Quantity]]*sales2[[#This Row],[Price per Unit]]</f>
        <v>1200</v>
      </c>
      <c r="J201" s="9">
        <f>sales2[[#This Row],[Total_Sales]]*$R$5</f>
        <v>18</v>
      </c>
      <c r="K201">
        <f>DAY(sales2[[#This Row],[Date]])</f>
        <v>20</v>
      </c>
      <c r="L201">
        <f>MONTH(sales2[[#This Row],[Date]])</f>
        <v>4</v>
      </c>
      <c r="M201">
        <f>YEAR(sales2[[#This Row],[Date]])</f>
        <v>2023</v>
      </c>
      <c r="N201" t="str">
        <f>TEXT(sales2[[#This Row],[Date]],"MMMM")</f>
        <v>April</v>
      </c>
      <c r="O201" t="str">
        <f>TEXT(sales2[[#This Row],[Date]],"dddd")</f>
        <v>Thursday</v>
      </c>
    </row>
    <row r="202" spans="1:15" x14ac:dyDescent="0.35">
      <c r="A202">
        <v>405</v>
      </c>
      <c r="B202" s="10">
        <v>45236</v>
      </c>
      <c r="C202" s="8" t="s">
        <v>417</v>
      </c>
      <c r="D202" s="11" t="s">
        <v>12</v>
      </c>
      <c r="E202" s="12">
        <v>25</v>
      </c>
      <c r="F202" s="11" t="s">
        <v>13</v>
      </c>
      <c r="G202" s="12">
        <v>4</v>
      </c>
      <c r="H202" s="9">
        <v>300</v>
      </c>
      <c r="I202" s="9">
        <f>sales2[[#This Row],[Quantity]]*sales2[[#This Row],[Price per Unit]]</f>
        <v>1200</v>
      </c>
      <c r="J202" s="9">
        <f>sales2[[#This Row],[Total_Sales]]*$R$5</f>
        <v>18</v>
      </c>
      <c r="K202">
        <f>DAY(sales2[[#This Row],[Date]])</f>
        <v>6</v>
      </c>
      <c r="L202">
        <f>MONTH(sales2[[#This Row],[Date]])</f>
        <v>11</v>
      </c>
      <c r="M202">
        <f>YEAR(sales2[[#This Row],[Date]])</f>
        <v>2023</v>
      </c>
      <c r="N202" t="str">
        <f>TEXT(sales2[[#This Row],[Date]],"MMMM")</f>
        <v>November</v>
      </c>
      <c r="O202" t="str">
        <f>TEXT(sales2[[#This Row],[Date]],"dddd")</f>
        <v>Monday</v>
      </c>
    </row>
    <row r="203" spans="1:15" x14ac:dyDescent="0.35">
      <c r="A203">
        <v>553</v>
      </c>
      <c r="B203" s="10">
        <v>45016</v>
      </c>
      <c r="C203" s="8" t="s">
        <v>565</v>
      </c>
      <c r="D203" s="11" t="s">
        <v>9</v>
      </c>
      <c r="E203" s="12">
        <v>24</v>
      </c>
      <c r="F203" s="11" t="s">
        <v>13</v>
      </c>
      <c r="G203" s="12">
        <v>4</v>
      </c>
      <c r="H203" s="9">
        <v>300</v>
      </c>
      <c r="I203" s="9">
        <f>sales2[[#This Row],[Quantity]]*sales2[[#This Row],[Price per Unit]]</f>
        <v>1200</v>
      </c>
      <c r="J203" s="9">
        <f>sales2[[#This Row],[Total_Sales]]*$R$5</f>
        <v>18</v>
      </c>
      <c r="K203">
        <f>DAY(sales2[[#This Row],[Date]])</f>
        <v>31</v>
      </c>
      <c r="L203">
        <f>MONTH(sales2[[#This Row],[Date]])</f>
        <v>3</v>
      </c>
      <c r="M203">
        <f>YEAR(sales2[[#This Row],[Date]])</f>
        <v>2023</v>
      </c>
      <c r="N203" t="str">
        <f>TEXT(sales2[[#This Row],[Date]],"MMMM")</f>
        <v>March</v>
      </c>
      <c r="O203" t="str">
        <f>TEXT(sales2[[#This Row],[Date]],"dddd")</f>
        <v>Friday</v>
      </c>
    </row>
    <row r="204" spans="1:15" x14ac:dyDescent="0.35">
      <c r="A204">
        <v>669</v>
      </c>
      <c r="B204" s="10">
        <v>45096</v>
      </c>
      <c r="C204" s="8" t="s">
        <v>681</v>
      </c>
      <c r="D204" s="11" t="s">
        <v>9</v>
      </c>
      <c r="E204" s="12">
        <v>24</v>
      </c>
      <c r="F204" s="11" t="s">
        <v>10</v>
      </c>
      <c r="G204" s="12">
        <v>4</v>
      </c>
      <c r="H204" s="9">
        <v>300</v>
      </c>
      <c r="I204" s="9">
        <f>sales2[[#This Row],[Quantity]]*sales2[[#This Row],[Price per Unit]]</f>
        <v>1200</v>
      </c>
      <c r="J204" s="9">
        <f>sales2[[#This Row],[Total_Sales]]*$R$5</f>
        <v>18</v>
      </c>
      <c r="K204">
        <f>DAY(sales2[[#This Row],[Date]])</f>
        <v>19</v>
      </c>
      <c r="L204">
        <f>MONTH(sales2[[#This Row],[Date]])</f>
        <v>6</v>
      </c>
      <c r="M204">
        <f>YEAR(sales2[[#This Row],[Date]])</f>
        <v>2023</v>
      </c>
      <c r="N204" t="str">
        <f>TEXT(sales2[[#This Row],[Date]],"MMMM")</f>
        <v>June</v>
      </c>
      <c r="O204" t="str">
        <f>TEXT(sales2[[#This Row],[Date]],"dddd")</f>
        <v>Monday</v>
      </c>
    </row>
    <row r="205" spans="1:15" x14ac:dyDescent="0.35">
      <c r="A205">
        <v>663</v>
      </c>
      <c r="B205" s="10">
        <v>45005</v>
      </c>
      <c r="C205" s="8" t="s">
        <v>675</v>
      </c>
      <c r="D205" s="11" t="s">
        <v>9</v>
      </c>
      <c r="E205" s="12">
        <v>23</v>
      </c>
      <c r="F205" s="11" t="s">
        <v>13</v>
      </c>
      <c r="G205" s="12">
        <v>4</v>
      </c>
      <c r="H205" s="9">
        <v>300</v>
      </c>
      <c r="I205" s="9">
        <f>sales2[[#This Row],[Quantity]]*sales2[[#This Row],[Price per Unit]]</f>
        <v>1200</v>
      </c>
      <c r="J205" s="9">
        <f>sales2[[#This Row],[Total_Sales]]*$R$5</f>
        <v>18</v>
      </c>
      <c r="K205">
        <f>DAY(sales2[[#This Row],[Date]])</f>
        <v>20</v>
      </c>
      <c r="L205">
        <f>MONTH(sales2[[#This Row],[Date]])</f>
        <v>3</v>
      </c>
      <c r="M205">
        <f>YEAR(sales2[[#This Row],[Date]])</f>
        <v>2023</v>
      </c>
      <c r="N205" t="str">
        <f>TEXT(sales2[[#This Row],[Date]],"MMMM")</f>
        <v>March</v>
      </c>
      <c r="O205" t="str">
        <f>TEXT(sales2[[#This Row],[Date]],"dddd")</f>
        <v>Monday</v>
      </c>
    </row>
    <row r="206" spans="1:15" x14ac:dyDescent="0.35">
      <c r="A206">
        <v>296</v>
      </c>
      <c r="B206" s="10">
        <v>45175</v>
      </c>
      <c r="C206" s="8" t="s">
        <v>308</v>
      </c>
      <c r="D206" s="11" t="s">
        <v>12</v>
      </c>
      <c r="E206" s="12">
        <v>22</v>
      </c>
      <c r="F206" s="11" t="s">
        <v>13</v>
      </c>
      <c r="G206" s="12">
        <v>4</v>
      </c>
      <c r="H206" s="9">
        <v>300</v>
      </c>
      <c r="I206" s="9">
        <f>sales2[[#This Row],[Quantity]]*sales2[[#This Row],[Price per Unit]]</f>
        <v>1200</v>
      </c>
      <c r="J206" s="9">
        <f>sales2[[#This Row],[Total_Sales]]*$R$5</f>
        <v>18</v>
      </c>
      <c r="K206">
        <f>DAY(sales2[[#This Row],[Date]])</f>
        <v>6</v>
      </c>
      <c r="L206">
        <f>MONTH(sales2[[#This Row],[Date]])</f>
        <v>9</v>
      </c>
      <c r="M206">
        <f>YEAR(sales2[[#This Row],[Date]])</f>
        <v>2023</v>
      </c>
      <c r="N206" t="str">
        <f>TEXT(sales2[[#This Row],[Date]],"MMMM")</f>
        <v>September</v>
      </c>
      <c r="O206" t="str">
        <f>TEXT(sales2[[#This Row],[Date]],"dddd")</f>
        <v>Wednesday</v>
      </c>
    </row>
    <row r="207" spans="1:15" x14ac:dyDescent="0.35">
      <c r="A207">
        <v>597</v>
      </c>
      <c r="B207" s="10">
        <v>45160</v>
      </c>
      <c r="C207" s="8" t="s">
        <v>609</v>
      </c>
      <c r="D207" s="11" t="s">
        <v>9</v>
      </c>
      <c r="E207" s="12">
        <v>22</v>
      </c>
      <c r="F207" s="11" t="s">
        <v>10</v>
      </c>
      <c r="G207" s="12">
        <v>4</v>
      </c>
      <c r="H207" s="9">
        <v>300</v>
      </c>
      <c r="I207" s="9">
        <f>sales2[[#This Row],[Quantity]]*sales2[[#This Row],[Price per Unit]]</f>
        <v>1200</v>
      </c>
      <c r="J207" s="9">
        <f>sales2[[#This Row],[Total_Sales]]*$R$5</f>
        <v>18</v>
      </c>
      <c r="K207">
        <f>DAY(sales2[[#This Row],[Date]])</f>
        <v>22</v>
      </c>
      <c r="L207">
        <f>MONTH(sales2[[#This Row],[Date]])</f>
        <v>8</v>
      </c>
      <c r="M207">
        <f>YEAR(sales2[[#This Row],[Date]])</f>
        <v>2023</v>
      </c>
      <c r="N207" t="str">
        <f>TEXT(sales2[[#This Row],[Date]],"MMMM")</f>
        <v>August</v>
      </c>
      <c r="O207" t="str">
        <f>TEXT(sales2[[#This Row],[Date]],"dddd")</f>
        <v>Tuesday</v>
      </c>
    </row>
    <row r="208" spans="1:15" x14ac:dyDescent="0.35">
      <c r="A208">
        <v>107</v>
      </c>
      <c r="B208" s="10">
        <v>44960</v>
      </c>
      <c r="C208" s="8" t="s">
        <v>119</v>
      </c>
      <c r="D208" s="11" t="s">
        <v>12</v>
      </c>
      <c r="E208" s="12">
        <v>21</v>
      </c>
      <c r="F208" s="11" t="s">
        <v>13</v>
      </c>
      <c r="G208" s="12">
        <v>4</v>
      </c>
      <c r="H208" s="9">
        <v>300</v>
      </c>
      <c r="I208" s="9">
        <f>sales2[[#This Row],[Quantity]]*sales2[[#This Row],[Price per Unit]]</f>
        <v>1200</v>
      </c>
      <c r="J208" s="9">
        <f>sales2[[#This Row],[Total_Sales]]*$R$5</f>
        <v>18</v>
      </c>
      <c r="K208">
        <f>DAY(sales2[[#This Row],[Date]])</f>
        <v>3</v>
      </c>
      <c r="L208">
        <f>MONTH(sales2[[#This Row],[Date]])</f>
        <v>2</v>
      </c>
      <c r="M208">
        <f>YEAR(sales2[[#This Row],[Date]])</f>
        <v>2023</v>
      </c>
      <c r="N208" t="str">
        <f>TEXT(sales2[[#This Row],[Date]],"MMMM")</f>
        <v>February</v>
      </c>
      <c r="O208" t="str">
        <f>TEXT(sales2[[#This Row],[Date]],"dddd")</f>
        <v>Friday</v>
      </c>
    </row>
    <row r="209" spans="1:15" x14ac:dyDescent="0.35">
      <c r="A209">
        <v>46</v>
      </c>
      <c r="B209" s="10">
        <v>45103</v>
      </c>
      <c r="C209" s="8" t="s">
        <v>58</v>
      </c>
      <c r="D209" s="11" t="s">
        <v>12</v>
      </c>
      <c r="E209" s="12">
        <v>20</v>
      </c>
      <c r="F209" s="11" t="s">
        <v>15</v>
      </c>
      <c r="G209" s="12">
        <v>4</v>
      </c>
      <c r="H209" s="9">
        <v>300</v>
      </c>
      <c r="I209" s="9">
        <f>sales2[[#This Row],[Quantity]]*sales2[[#This Row],[Price per Unit]]</f>
        <v>1200</v>
      </c>
      <c r="J209" s="9">
        <f>sales2[[#This Row],[Total_Sales]]*$R$5</f>
        <v>18</v>
      </c>
      <c r="K209">
        <f>DAY(sales2[[#This Row],[Date]])</f>
        <v>26</v>
      </c>
      <c r="L209">
        <f>MONTH(sales2[[#This Row],[Date]])</f>
        <v>6</v>
      </c>
      <c r="M209">
        <f>YEAR(sales2[[#This Row],[Date]])</f>
        <v>2023</v>
      </c>
      <c r="N209" t="str">
        <f>TEXT(sales2[[#This Row],[Date]],"MMMM")</f>
        <v>June</v>
      </c>
      <c r="O209" t="str">
        <f>TEXT(sales2[[#This Row],[Date]],"dddd")</f>
        <v>Monday</v>
      </c>
    </row>
    <row r="210" spans="1:15" x14ac:dyDescent="0.35">
      <c r="A210">
        <v>292</v>
      </c>
      <c r="B210" s="10">
        <v>44974</v>
      </c>
      <c r="C210" s="8" t="s">
        <v>304</v>
      </c>
      <c r="D210" s="11" t="s">
        <v>9</v>
      </c>
      <c r="E210" s="12">
        <v>20</v>
      </c>
      <c r="F210" s="11" t="s">
        <v>10</v>
      </c>
      <c r="G210" s="12">
        <v>4</v>
      </c>
      <c r="H210" s="9">
        <v>300</v>
      </c>
      <c r="I210" s="9">
        <f>sales2[[#This Row],[Quantity]]*sales2[[#This Row],[Price per Unit]]</f>
        <v>1200</v>
      </c>
      <c r="J210" s="9">
        <f>sales2[[#This Row],[Total_Sales]]*$R$5</f>
        <v>18</v>
      </c>
      <c r="K210">
        <f>DAY(sales2[[#This Row],[Date]])</f>
        <v>17</v>
      </c>
      <c r="L210">
        <f>MONTH(sales2[[#This Row],[Date]])</f>
        <v>2</v>
      </c>
      <c r="M210">
        <f>YEAR(sales2[[#This Row],[Date]])</f>
        <v>2023</v>
      </c>
      <c r="N210" t="str">
        <f>TEXT(sales2[[#This Row],[Date]],"MMMM")</f>
        <v>February</v>
      </c>
      <c r="O210" t="str">
        <f>TEXT(sales2[[#This Row],[Date]],"dddd")</f>
        <v>Friday</v>
      </c>
    </row>
    <row r="211" spans="1:15" x14ac:dyDescent="0.35">
      <c r="A211">
        <v>839</v>
      </c>
      <c r="B211" s="10">
        <v>45101</v>
      </c>
      <c r="C211" s="8" t="s">
        <v>851</v>
      </c>
      <c r="D211" s="11" t="s">
        <v>12</v>
      </c>
      <c r="E211" s="12">
        <v>20</v>
      </c>
      <c r="F211" s="11" t="s">
        <v>15</v>
      </c>
      <c r="G211" s="12">
        <v>4</v>
      </c>
      <c r="H211" s="9">
        <v>300</v>
      </c>
      <c r="I211" s="9">
        <f>sales2[[#This Row],[Quantity]]*sales2[[#This Row],[Price per Unit]]</f>
        <v>1200</v>
      </c>
      <c r="J211" s="9">
        <f>sales2[[#This Row],[Total_Sales]]*$R$5</f>
        <v>18</v>
      </c>
      <c r="K211">
        <f>DAY(sales2[[#This Row],[Date]])</f>
        <v>24</v>
      </c>
      <c r="L211">
        <f>MONTH(sales2[[#This Row],[Date]])</f>
        <v>6</v>
      </c>
      <c r="M211">
        <f>YEAR(sales2[[#This Row],[Date]])</f>
        <v>2023</v>
      </c>
      <c r="N211" t="str">
        <f>TEXT(sales2[[#This Row],[Date]],"MMMM")</f>
        <v>June</v>
      </c>
      <c r="O211" t="str">
        <f>TEXT(sales2[[#This Row],[Date]],"dddd")</f>
        <v>Saturday</v>
      </c>
    </row>
    <row r="212" spans="1:15" x14ac:dyDescent="0.35">
      <c r="A212">
        <v>181</v>
      </c>
      <c r="B212" s="10">
        <v>45233</v>
      </c>
      <c r="C212" s="8" t="s">
        <v>193</v>
      </c>
      <c r="D212" s="11" t="s">
        <v>9</v>
      </c>
      <c r="E212" s="12">
        <v>19</v>
      </c>
      <c r="F212" s="11" t="s">
        <v>15</v>
      </c>
      <c r="G212" s="12">
        <v>4</v>
      </c>
      <c r="H212" s="9">
        <v>300</v>
      </c>
      <c r="I212" s="9">
        <f>sales2[[#This Row],[Quantity]]*sales2[[#This Row],[Price per Unit]]</f>
        <v>1200</v>
      </c>
      <c r="J212" s="9">
        <f>sales2[[#This Row],[Total_Sales]]*$R$5</f>
        <v>18</v>
      </c>
      <c r="K212">
        <f>DAY(sales2[[#This Row],[Date]])</f>
        <v>3</v>
      </c>
      <c r="L212">
        <f>MONTH(sales2[[#This Row],[Date]])</f>
        <v>11</v>
      </c>
      <c r="M212">
        <f>YEAR(sales2[[#This Row],[Date]])</f>
        <v>2023</v>
      </c>
      <c r="N212" t="str">
        <f>TEXT(sales2[[#This Row],[Date]],"MMMM")</f>
        <v>November</v>
      </c>
      <c r="O212" t="str">
        <f>TEXT(sales2[[#This Row],[Date]],"dddd")</f>
        <v>Friday</v>
      </c>
    </row>
    <row r="213" spans="1:15" x14ac:dyDescent="0.35">
      <c r="A213">
        <v>484</v>
      </c>
      <c r="B213" s="10">
        <v>44939</v>
      </c>
      <c r="C213" s="8" t="s">
        <v>496</v>
      </c>
      <c r="D213" s="11" t="s">
        <v>12</v>
      </c>
      <c r="E213" s="12">
        <v>19</v>
      </c>
      <c r="F213" s="11" t="s">
        <v>13</v>
      </c>
      <c r="G213" s="12">
        <v>4</v>
      </c>
      <c r="H213" s="9">
        <v>300</v>
      </c>
      <c r="I213" s="9">
        <f>sales2[[#This Row],[Quantity]]*sales2[[#This Row],[Price per Unit]]</f>
        <v>1200</v>
      </c>
      <c r="J213" s="9">
        <f>sales2[[#This Row],[Total_Sales]]*$R$5</f>
        <v>18</v>
      </c>
      <c r="K213">
        <f>DAY(sales2[[#This Row],[Date]])</f>
        <v>13</v>
      </c>
      <c r="L213">
        <f>MONTH(sales2[[#This Row],[Date]])</f>
        <v>1</v>
      </c>
      <c r="M213">
        <f>YEAR(sales2[[#This Row],[Date]])</f>
        <v>2023</v>
      </c>
      <c r="N213" t="str">
        <f>TEXT(sales2[[#This Row],[Date]],"MMMM")</f>
        <v>January</v>
      </c>
      <c r="O213" t="str">
        <f>TEXT(sales2[[#This Row],[Date]],"dddd")</f>
        <v>Friday</v>
      </c>
    </row>
    <row r="214" spans="1:15" x14ac:dyDescent="0.35">
      <c r="A214">
        <v>58</v>
      </c>
      <c r="B214" s="10">
        <v>45243</v>
      </c>
      <c r="C214" s="8" t="s">
        <v>70</v>
      </c>
      <c r="D214" s="11" t="s">
        <v>9</v>
      </c>
      <c r="E214" s="12">
        <v>18</v>
      </c>
      <c r="F214" s="11" t="s">
        <v>13</v>
      </c>
      <c r="G214" s="12">
        <v>4</v>
      </c>
      <c r="H214" s="9">
        <v>300</v>
      </c>
      <c r="I214" s="9">
        <f>sales2[[#This Row],[Quantity]]*sales2[[#This Row],[Price per Unit]]</f>
        <v>1200</v>
      </c>
      <c r="J214" s="9">
        <f>sales2[[#This Row],[Total_Sales]]*$R$5</f>
        <v>18</v>
      </c>
      <c r="K214">
        <f>DAY(sales2[[#This Row],[Date]])</f>
        <v>13</v>
      </c>
      <c r="L214">
        <f>MONTH(sales2[[#This Row],[Date]])</f>
        <v>11</v>
      </c>
      <c r="M214">
        <f>YEAR(sales2[[#This Row],[Date]])</f>
        <v>2023</v>
      </c>
      <c r="N214" t="str">
        <f>TEXT(sales2[[#This Row],[Date]],"MMMM")</f>
        <v>November</v>
      </c>
      <c r="O214" t="str">
        <f>TEXT(sales2[[#This Row],[Date]],"dddd")</f>
        <v>Monday</v>
      </c>
    </row>
    <row r="215" spans="1:15" x14ac:dyDescent="0.35">
      <c r="A215">
        <v>847</v>
      </c>
      <c r="B215" s="10">
        <v>45024</v>
      </c>
      <c r="C215" s="8" t="s">
        <v>859</v>
      </c>
      <c r="D215" s="11" t="s">
        <v>12</v>
      </c>
      <c r="E215" s="12">
        <v>18</v>
      </c>
      <c r="F215" s="11" t="s">
        <v>15</v>
      </c>
      <c r="G215" s="12">
        <v>4</v>
      </c>
      <c r="H215" s="9">
        <v>300</v>
      </c>
      <c r="I215" s="9">
        <f>sales2[[#This Row],[Quantity]]*sales2[[#This Row],[Price per Unit]]</f>
        <v>1200</v>
      </c>
      <c r="J215" s="9">
        <f>sales2[[#This Row],[Total_Sales]]*$R$5</f>
        <v>18</v>
      </c>
      <c r="K215">
        <f>DAY(sales2[[#This Row],[Date]])</f>
        <v>8</v>
      </c>
      <c r="L215">
        <f>MONTH(sales2[[#This Row],[Date]])</f>
        <v>4</v>
      </c>
      <c r="M215">
        <f>YEAR(sales2[[#This Row],[Date]])</f>
        <v>2023</v>
      </c>
      <c r="N215" t="str">
        <f>TEXT(sales2[[#This Row],[Date]],"MMMM")</f>
        <v>April</v>
      </c>
      <c r="O215" t="str">
        <f>TEXT(sales2[[#This Row],[Date]],"dddd")</f>
        <v>Saturday</v>
      </c>
    </row>
    <row r="216" spans="1:15" x14ac:dyDescent="0.35">
      <c r="A216">
        <v>561</v>
      </c>
      <c r="B216" s="10">
        <v>45073</v>
      </c>
      <c r="C216" s="8" t="s">
        <v>573</v>
      </c>
      <c r="D216" s="11" t="s">
        <v>12</v>
      </c>
      <c r="E216" s="12">
        <v>64</v>
      </c>
      <c r="F216" s="11" t="s">
        <v>13</v>
      </c>
      <c r="G216" s="12">
        <v>4</v>
      </c>
      <c r="H216" s="9">
        <v>500</v>
      </c>
      <c r="I216" s="9">
        <f>sales2[[#This Row],[Quantity]]*sales2[[#This Row],[Price per Unit]]</f>
        <v>2000</v>
      </c>
      <c r="J216" s="9">
        <f>sales2[[#This Row],[Total_Sales]]*$R$5</f>
        <v>30</v>
      </c>
      <c r="K216">
        <f>DAY(sales2[[#This Row],[Date]])</f>
        <v>27</v>
      </c>
      <c r="L216">
        <f>MONTH(sales2[[#This Row],[Date]])</f>
        <v>5</v>
      </c>
      <c r="M216">
        <f>YEAR(sales2[[#This Row],[Date]])</f>
        <v>2023</v>
      </c>
      <c r="N216" t="str">
        <f>TEXT(sales2[[#This Row],[Date]],"MMMM")</f>
        <v>May</v>
      </c>
      <c r="O216" t="str">
        <f>TEXT(sales2[[#This Row],[Date]],"dddd")</f>
        <v>Saturday</v>
      </c>
    </row>
    <row r="217" spans="1:15" x14ac:dyDescent="0.35">
      <c r="A217">
        <v>735</v>
      </c>
      <c r="B217" s="10">
        <v>45203</v>
      </c>
      <c r="C217" s="8" t="s">
        <v>747</v>
      </c>
      <c r="D217" s="11" t="s">
        <v>12</v>
      </c>
      <c r="E217" s="12">
        <v>64</v>
      </c>
      <c r="F217" s="11" t="s">
        <v>13</v>
      </c>
      <c r="G217" s="12">
        <v>4</v>
      </c>
      <c r="H217" s="9">
        <v>500</v>
      </c>
      <c r="I217" s="9">
        <f>sales2[[#This Row],[Quantity]]*sales2[[#This Row],[Price per Unit]]</f>
        <v>2000</v>
      </c>
      <c r="J217" s="9">
        <f>sales2[[#This Row],[Total_Sales]]*$R$5</f>
        <v>30</v>
      </c>
      <c r="K217">
        <f>DAY(sales2[[#This Row],[Date]])</f>
        <v>4</v>
      </c>
      <c r="L217">
        <f>MONTH(sales2[[#This Row],[Date]])</f>
        <v>10</v>
      </c>
      <c r="M217">
        <f>YEAR(sales2[[#This Row],[Date]])</f>
        <v>2023</v>
      </c>
      <c r="N217" t="str">
        <f>TEXT(sales2[[#This Row],[Date]],"MMMM")</f>
        <v>October</v>
      </c>
      <c r="O217" t="str">
        <f>TEXT(sales2[[#This Row],[Date]],"dddd")</f>
        <v>Wednesday</v>
      </c>
    </row>
    <row r="218" spans="1:15" x14ac:dyDescent="0.35">
      <c r="A218">
        <v>547</v>
      </c>
      <c r="B218" s="10">
        <v>44992</v>
      </c>
      <c r="C218" s="8" t="s">
        <v>559</v>
      </c>
      <c r="D218" s="11" t="s">
        <v>9</v>
      </c>
      <c r="E218" s="12">
        <v>63</v>
      </c>
      <c r="F218" s="11" t="s">
        <v>13</v>
      </c>
      <c r="G218" s="12">
        <v>4</v>
      </c>
      <c r="H218" s="9">
        <v>500</v>
      </c>
      <c r="I218" s="9">
        <f>sales2[[#This Row],[Quantity]]*sales2[[#This Row],[Price per Unit]]</f>
        <v>2000</v>
      </c>
      <c r="J218" s="9">
        <f>sales2[[#This Row],[Total_Sales]]*$R$5</f>
        <v>30</v>
      </c>
      <c r="K218">
        <f>DAY(sales2[[#This Row],[Date]])</f>
        <v>7</v>
      </c>
      <c r="L218">
        <f>MONTH(sales2[[#This Row],[Date]])</f>
        <v>3</v>
      </c>
      <c r="M218">
        <f>YEAR(sales2[[#This Row],[Date]])</f>
        <v>2023</v>
      </c>
      <c r="N218" t="str">
        <f>TEXT(sales2[[#This Row],[Date]],"MMMM")</f>
        <v>March</v>
      </c>
      <c r="O218" t="str">
        <f>TEXT(sales2[[#This Row],[Date]],"dddd")</f>
        <v>Tuesday</v>
      </c>
    </row>
    <row r="219" spans="1:15" x14ac:dyDescent="0.35">
      <c r="A219">
        <v>157</v>
      </c>
      <c r="B219" s="10">
        <v>45101</v>
      </c>
      <c r="C219" s="8" t="s">
        <v>169</v>
      </c>
      <c r="D219" s="11" t="s">
        <v>9</v>
      </c>
      <c r="E219" s="12">
        <v>62</v>
      </c>
      <c r="F219" s="11" t="s">
        <v>15</v>
      </c>
      <c r="G219" s="12">
        <v>4</v>
      </c>
      <c r="H219" s="9">
        <v>500</v>
      </c>
      <c r="I219" s="9">
        <f>sales2[[#This Row],[Quantity]]*sales2[[#This Row],[Price per Unit]]</f>
        <v>2000</v>
      </c>
      <c r="J219" s="9">
        <f>sales2[[#This Row],[Total_Sales]]*$R$5</f>
        <v>30</v>
      </c>
      <c r="K219">
        <f>DAY(sales2[[#This Row],[Date]])</f>
        <v>24</v>
      </c>
      <c r="L219">
        <f>MONTH(sales2[[#This Row],[Date]])</f>
        <v>6</v>
      </c>
      <c r="M219">
        <f>YEAR(sales2[[#This Row],[Date]])</f>
        <v>2023</v>
      </c>
      <c r="N219" t="str">
        <f>TEXT(sales2[[#This Row],[Date]],"MMMM")</f>
        <v>June</v>
      </c>
      <c r="O219" t="str">
        <f>TEXT(sales2[[#This Row],[Date]],"dddd")</f>
        <v>Saturday</v>
      </c>
    </row>
    <row r="220" spans="1:15" x14ac:dyDescent="0.35">
      <c r="A220">
        <v>946</v>
      </c>
      <c r="B220" s="10">
        <v>45054</v>
      </c>
      <c r="C220" s="8" t="s">
        <v>958</v>
      </c>
      <c r="D220" s="11" t="s">
        <v>9</v>
      </c>
      <c r="E220" s="12">
        <v>62</v>
      </c>
      <c r="F220" s="11" t="s">
        <v>15</v>
      </c>
      <c r="G220" s="12">
        <v>4</v>
      </c>
      <c r="H220" s="9">
        <v>500</v>
      </c>
      <c r="I220" s="9">
        <f>sales2[[#This Row],[Quantity]]*sales2[[#This Row],[Price per Unit]]</f>
        <v>2000</v>
      </c>
      <c r="J220" s="9">
        <f>sales2[[#This Row],[Total_Sales]]*$R$5</f>
        <v>30</v>
      </c>
      <c r="K220">
        <f>DAY(sales2[[#This Row],[Date]])</f>
        <v>8</v>
      </c>
      <c r="L220">
        <f>MONTH(sales2[[#This Row],[Date]])</f>
        <v>5</v>
      </c>
      <c r="M220">
        <f>YEAR(sales2[[#This Row],[Date]])</f>
        <v>2023</v>
      </c>
      <c r="N220" t="str">
        <f>TEXT(sales2[[#This Row],[Date]],"MMMM")</f>
        <v>May</v>
      </c>
      <c r="O220" t="str">
        <f>TEXT(sales2[[#This Row],[Date]],"dddd")</f>
        <v>Monday</v>
      </c>
    </row>
    <row r="221" spans="1:15" x14ac:dyDescent="0.35">
      <c r="A221">
        <v>789</v>
      </c>
      <c r="B221" s="10">
        <v>45199</v>
      </c>
      <c r="C221" s="8" t="s">
        <v>801</v>
      </c>
      <c r="D221" s="11" t="s">
        <v>12</v>
      </c>
      <c r="E221" s="12">
        <v>61</v>
      </c>
      <c r="F221" s="11" t="s">
        <v>13</v>
      </c>
      <c r="G221" s="12">
        <v>4</v>
      </c>
      <c r="H221" s="9">
        <v>500</v>
      </c>
      <c r="I221" s="9">
        <f>sales2[[#This Row],[Quantity]]*sales2[[#This Row],[Price per Unit]]</f>
        <v>2000</v>
      </c>
      <c r="J221" s="9">
        <f>sales2[[#This Row],[Total_Sales]]*$R$5</f>
        <v>30</v>
      </c>
      <c r="K221">
        <f>DAY(sales2[[#This Row],[Date]])</f>
        <v>30</v>
      </c>
      <c r="L221">
        <f>MONTH(sales2[[#This Row],[Date]])</f>
        <v>9</v>
      </c>
      <c r="M221">
        <f>YEAR(sales2[[#This Row],[Date]])</f>
        <v>2023</v>
      </c>
      <c r="N221" t="str">
        <f>TEXT(sales2[[#This Row],[Date]],"MMMM")</f>
        <v>September</v>
      </c>
      <c r="O221" t="str">
        <f>TEXT(sales2[[#This Row],[Date]],"dddd")</f>
        <v>Saturday</v>
      </c>
    </row>
    <row r="222" spans="1:15" x14ac:dyDescent="0.35">
      <c r="A222">
        <v>634</v>
      </c>
      <c r="B222" s="10">
        <v>45207</v>
      </c>
      <c r="C222" s="8" t="s">
        <v>646</v>
      </c>
      <c r="D222" s="11" t="s">
        <v>9</v>
      </c>
      <c r="E222" s="12">
        <v>60</v>
      </c>
      <c r="F222" s="11" t="s">
        <v>15</v>
      </c>
      <c r="G222" s="12">
        <v>4</v>
      </c>
      <c r="H222" s="9">
        <v>500</v>
      </c>
      <c r="I222" s="9">
        <f>sales2[[#This Row],[Quantity]]*sales2[[#This Row],[Price per Unit]]</f>
        <v>2000</v>
      </c>
      <c r="J222" s="9">
        <f>sales2[[#This Row],[Total_Sales]]*$R$5</f>
        <v>30</v>
      </c>
      <c r="K222">
        <f>DAY(sales2[[#This Row],[Date]])</f>
        <v>8</v>
      </c>
      <c r="L222">
        <f>MONTH(sales2[[#This Row],[Date]])</f>
        <v>10</v>
      </c>
      <c r="M222">
        <f>YEAR(sales2[[#This Row],[Date]])</f>
        <v>2023</v>
      </c>
      <c r="N222" t="str">
        <f>TEXT(sales2[[#This Row],[Date]],"MMMM")</f>
        <v>October</v>
      </c>
      <c r="O222" t="str">
        <f>TEXT(sales2[[#This Row],[Date]],"dddd")</f>
        <v>Sunday</v>
      </c>
    </row>
    <row r="223" spans="1:15" x14ac:dyDescent="0.35">
      <c r="A223">
        <v>970</v>
      </c>
      <c r="B223" s="10">
        <v>45062</v>
      </c>
      <c r="C223" s="8" t="s">
        <v>982</v>
      </c>
      <c r="D223" s="11" t="s">
        <v>9</v>
      </c>
      <c r="E223" s="12">
        <v>59</v>
      </c>
      <c r="F223" s="11" t="s">
        <v>15</v>
      </c>
      <c r="G223" s="12">
        <v>4</v>
      </c>
      <c r="H223" s="9">
        <v>500</v>
      </c>
      <c r="I223" s="9">
        <f>sales2[[#This Row],[Quantity]]*sales2[[#This Row],[Price per Unit]]</f>
        <v>2000</v>
      </c>
      <c r="J223" s="9">
        <f>sales2[[#This Row],[Total_Sales]]*$R$5</f>
        <v>30</v>
      </c>
      <c r="K223">
        <f>DAY(sales2[[#This Row],[Date]])</f>
        <v>16</v>
      </c>
      <c r="L223">
        <f>MONTH(sales2[[#This Row],[Date]])</f>
        <v>5</v>
      </c>
      <c r="M223">
        <f>YEAR(sales2[[#This Row],[Date]])</f>
        <v>2023</v>
      </c>
      <c r="N223" t="str">
        <f>TEXT(sales2[[#This Row],[Date]],"MMMM")</f>
        <v>May</v>
      </c>
      <c r="O223" t="str">
        <f>TEXT(sales2[[#This Row],[Date]],"dddd")</f>
        <v>Tuesday</v>
      </c>
    </row>
    <row r="224" spans="1:15" x14ac:dyDescent="0.35">
      <c r="A224">
        <v>89</v>
      </c>
      <c r="B224" s="10">
        <v>45200</v>
      </c>
      <c r="C224" s="8" t="s">
        <v>101</v>
      </c>
      <c r="D224" s="11" t="s">
        <v>12</v>
      </c>
      <c r="E224" s="12">
        <v>55</v>
      </c>
      <c r="F224" s="11" t="s">
        <v>15</v>
      </c>
      <c r="G224" s="12">
        <v>4</v>
      </c>
      <c r="H224" s="9">
        <v>500</v>
      </c>
      <c r="I224" s="9">
        <f>sales2[[#This Row],[Quantity]]*sales2[[#This Row],[Price per Unit]]</f>
        <v>2000</v>
      </c>
      <c r="J224" s="9">
        <f>sales2[[#This Row],[Total_Sales]]*$R$5</f>
        <v>30</v>
      </c>
      <c r="K224">
        <f>DAY(sales2[[#This Row],[Date]])</f>
        <v>1</v>
      </c>
      <c r="L224">
        <f>MONTH(sales2[[#This Row],[Date]])</f>
        <v>10</v>
      </c>
      <c r="M224">
        <f>YEAR(sales2[[#This Row],[Date]])</f>
        <v>2023</v>
      </c>
      <c r="N224" t="str">
        <f>TEXT(sales2[[#This Row],[Date]],"MMMM")</f>
        <v>October</v>
      </c>
      <c r="O224" t="str">
        <f>TEXT(sales2[[#This Row],[Date]],"dddd")</f>
        <v>Sunday</v>
      </c>
    </row>
    <row r="225" spans="1:15" x14ac:dyDescent="0.35">
      <c r="A225">
        <v>731</v>
      </c>
      <c r="B225" s="10">
        <v>45056</v>
      </c>
      <c r="C225" s="8" t="s">
        <v>743</v>
      </c>
      <c r="D225" s="11" t="s">
        <v>9</v>
      </c>
      <c r="E225" s="12">
        <v>54</v>
      </c>
      <c r="F225" s="11" t="s">
        <v>13</v>
      </c>
      <c r="G225" s="12">
        <v>4</v>
      </c>
      <c r="H225" s="9">
        <v>500</v>
      </c>
      <c r="I225" s="9">
        <f>sales2[[#This Row],[Quantity]]*sales2[[#This Row],[Price per Unit]]</f>
        <v>2000</v>
      </c>
      <c r="J225" s="9">
        <f>sales2[[#This Row],[Total_Sales]]*$R$5</f>
        <v>30</v>
      </c>
      <c r="K225">
        <f>DAY(sales2[[#This Row],[Date]])</f>
        <v>10</v>
      </c>
      <c r="L225">
        <f>MONTH(sales2[[#This Row],[Date]])</f>
        <v>5</v>
      </c>
      <c r="M225">
        <f>YEAR(sales2[[#This Row],[Date]])</f>
        <v>2023</v>
      </c>
      <c r="N225" t="str">
        <f>TEXT(sales2[[#This Row],[Date]],"MMMM")</f>
        <v>May</v>
      </c>
      <c r="O225" t="str">
        <f>TEXT(sales2[[#This Row],[Date]],"dddd")</f>
        <v>Wednesday</v>
      </c>
    </row>
    <row r="226" spans="1:15" x14ac:dyDescent="0.35">
      <c r="A226">
        <v>253</v>
      </c>
      <c r="B226" s="10">
        <v>45169</v>
      </c>
      <c r="C226" s="8" t="s">
        <v>265</v>
      </c>
      <c r="D226" s="11" t="s">
        <v>12</v>
      </c>
      <c r="E226" s="12">
        <v>53</v>
      </c>
      <c r="F226" s="11" t="s">
        <v>13</v>
      </c>
      <c r="G226" s="12">
        <v>4</v>
      </c>
      <c r="H226" s="9">
        <v>500</v>
      </c>
      <c r="I226" s="9">
        <f>sales2[[#This Row],[Quantity]]*sales2[[#This Row],[Price per Unit]]</f>
        <v>2000</v>
      </c>
      <c r="J226" s="9">
        <f>sales2[[#This Row],[Total_Sales]]*$R$5</f>
        <v>30</v>
      </c>
      <c r="K226">
        <f>DAY(sales2[[#This Row],[Date]])</f>
        <v>31</v>
      </c>
      <c r="L226">
        <f>MONTH(sales2[[#This Row],[Date]])</f>
        <v>8</v>
      </c>
      <c r="M226">
        <f>YEAR(sales2[[#This Row],[Date]])</f>
        <v>2023</v>
      </c>
      <c r="N226" t="str">
        <f>TEXT(sales2[[#This Row],[Date]],"MMMM")</f>
        <v>August</v>
      </c>
      <c r="O226" t="str">
        <f>TEXT(sales2[[#This Row],[Date]],"dddd")</f>
        <v>Thursday</v>
      </c>
    </row>
    <row r="227" spans="1:15" x14ac:dyDescent="0.35">
      <c r="A227">
        <v>416</v>
      </c>
      <c r="B227" s="10">
        <v>44974</v>
      </c>
      <c r="C227" s="8" t="s">
        <v>428</v>
      </c>
      <c r="D227" s="11" t="s">
        <v>9</v>
      </c>
      <c r="E227" s="12">
        <v>53</v>
      </c>
      <c r="F227" s="11" t="s">
        <v>15</v>
      </c>
      <c r="G227" s="12">
        <v>4</v>
      </c>
      <c r="H227" s="9">
        <v>500</v>
      </c>
      <c r="I227" s="9">
        <f>sales2[[#This Row],[Quantity]]*sales2[[#This Row],[Price per Unit]]</f>
        <v>2000</v>
      </c>
      <c r="J227" s="9">
        <f>sales2[[#This Row],[Total_Sales]]*$R$5</f>
        <v>30</v>
      </c>
      <c r="K227">
        <f>DAY(sales2[[#This Row],[Date]])</f>
        <v>17</v>
      </c>
      <c r="L227">
        <f>MONTH(sales2[[#This Row],[Date]])</f>
        <v>2</v>
      </c>
      <c r="M227">
        <f>YEAR(sales2[[#This Row],[Date]])</f>
        <v>2023</v>
      </c>
      <c r="N227" t="str">
        <f>TEXT(sales2[[#This Row],[Date]],"MMMM")</f>
        <v>February</v>
      </c>
      <c r="O227" t="str">
        <f>TEXT(sales2[[#This Row],[Date]],"dddd")</f>
        <v>Friday</v>
      </c>
    </row>
    <row r="228" spans="1:15" x14ac:dyDescent="0.35">
      <c r="A228">
        <v>65</v>
      </c>
      <c r="B228" s="10">
        <v>45265</v>
      </c>
      <c r="C228" s="8" t="s">
        <v>77</v>
      </c>
      <c r="D228" s="11" t="s">
        <v>9</v>
      </c>
      <c r="E228" s="12">
        <v>51</v>
      </c>
      <c r="F228" s="11" t="s">
        <v>15</v>
      </c>
      <c r="G228" s="12">
        <v>4</v>
      </c>
      <c r="H228" s="9">
        <v>500</v>
      </c>
      <c r="I228" s="9">
        <f>sales2[[#This Row],[Quantity]]*sales2[[#This Row],[Price per Unit]]</f>
        <v>2000</v>
      </c>
      <c r="J228" s="9">
        <f>sales2[[#This Row],[Total_Sales]]*$R$5</f>
        <v>30</v>
      </c>
      <c r="K228">
        <f>DAY(sales2[[#This Row],[Date]])</f>
        <v>5</v>
      </c>
      <c r="L228">
        <f>MONTH(sales2[[#This Row],[Date]])</f>
        <v>12</v>
      </c>
      <c r="M228">
        <f>YEAR(sales2[[#This Row],[Date]])</f>
        <v>2023</v>
      </c>
      <c r="N228" t="str">
        <f>TEXT(sales2[[#This Row],[Date]],"MMMM")</f>
        <v>December</v>
      </c>
      <c r="O228" t="str">
        <f>TEXT(sales2[[#This Row],[Date]],"dddd")</f>
        <v>Tuesday</v>
      </c>
    </row>
    <row r="229" spans="1:15" x14ac:dyDescent="0.35">
      <c r="A229">
        <v>875</v>
      </c>
      <c r="B229" s="10">
        <v>45144</v>
      </c>
      <c r="C229" s="8" t="s">
        <v>887</v>
      </c>
      <c r="D229" s="11" t="s">
        <v>12</v>
      </c>
      <c r="E229" s="12">
        <v>51</v>
      </c>
      <c r="F229" s="11" t="s">
        <v>15</v>
      </c>
      <c r="G229" s="12">
        <v>4</v>
      </c>
      <c r="H229" s="9">
        <v>500</v>
      </c>
      <c r="I229" s="9">
        <f>sales2[[#This Row],[Quantity]]*sales2[[#This Row],[Price per Unit]]</f>
        <v>2000</v>
      </c>
      <c r="J229" s="9">
        <f>sales2[[#This Row],[Total_Sales]]*$R$5</f>
        <v>30</v>
      </c>
      <c r="K229">
        <f>DAY(sales2[[#This Row],[Date]])</f>
        <v>6</v>
      </c>
      <c r="L229">
        <f>MONTH(sales2[[#This Row],[Date]])</f>
        <v>8</v>
      </c>
      <c r="M229">
        <f>YEAR(sales2[[#This Row],[Date]])</f>
        <v>2023</v>
      </c>
      <c r="N229" t="str">
        <f>TEXT(sales2[[#This Row],[Date]],"MMMM")</f>
        <v>August</v>
      </c>
      <c r="O229" t="str">
        <f>TEXT(sales2[[#This Row],[Date]],"dddd")</f>
        <v>Sunday</v>
      </c>
    </row>
    <row r="230" spans="1:15" x14ac:dyDescent="0.35">
      <c r="A230">
        <v>832</v>
      </c>
      <c r="B230" s="10">
        <v>45180</v>
      </c>
      <c r="C230" s="8" t="s">
        <v>844</v>
      </c>
      <c r="D230" s="11" t="s">
        <v>9</v>
      </c>
      <c r="E230" s="12">
        <v>47</v>
      </c>
      <c r="F230" s="11" t="s">
        <v>10</v>
      </c>
      <c r="G230" s="12">
        <v>4</v>
      </c>
      <c r="H230" s="9">
        <v>500</v>
      </c>
      <c r="I230" s="9">
        <f>sales2[[#This Row],[Quantity]]*sales2[[#This Row],[Price per Unit]]</f>
        <v>2000</v>
      </c>
      <c r="J230" s="9">
        <f>sales2[[#This Row],[Total_Sales]]*$R$5</f>
        <v>30</v>
      </c>
      <c r="K230">
        <f>DAY(sales2[[#This Row],[Date]])</f>
        <v>11</v>
      </c>
      <c r="L230">
        <f>MONTH(sales2[[#This Row],[Date]])</f>
        <v>9</v>
      </c>
      <c r="M230">
        <f>YEAR(sales2[[#This Row],[Date]])</f>
        <v>2023</v>
      </c>
      <c r="N230" t="str">
        <f>TEXT(sales2[[#This Row],[Date]],"MMMM")</f>
        <v>September</v>
      </c>
      <c r="O230" t="str">
        <f>TEXT(sales2[[#This Row],[Date]],"dddd")</f>
        <v>Monday</v>
      </c>
    </row>
    <row r="231" spans="1:15" x14ac:dyDescent="0.35">
      <c r="A231">
        <v>592</v>
      </c>
      <c r="B231" s="10">
        <v>44950</v>
      </c>
      <c r="C231" s="8" t="s">
        <v>604</v>
      </c>
      <c r="D231" s="11" t="s">
        <v>12</v>
      </c>
      <c r="E231" s="12">
        <v>46</v>
      </c>
      <c r="F231" s="11" t="s">
        <v>10</v>
      </c>
      <c r="G231" s="12">
        <v>4</v>
      </c>
      <c r="H231" s="9">
        <v>500</v>
      </c>
      <c r="I231" s="9">
        <f>sales2[[#This Row],[Quantity]]*sales2[[#This Row],[Price per Unit]]</f>
        <v>2000</v>
      </c>
      <c r="J231" s="9">
        <f>sales2[[#This Row],[Total_Sales]]*$R$5</f>
        <v>30</v>
      </c>
      <c r="K231">
        <f>DAY(sales2[[#This Row],[Date]])</f>
        <v>24</v>
      </c>
      <c r="L231">
        <f>MONTH(sales2[[#This Row],[Date]])</f>
        <v>1</v>
      </c>
      <c r="M231">
        <f>YEAR(sales2[[#This Row],[Date]])</f>
        <v>2023</v>
      </c>
      <c r="N231" t="str">
        <f>TEXT(sales2[[#This Row],[Date]],"MMMM")</f>
        <v>January</v>
      </c>
      <c r="O231" t="str">
        <f>TEXT(sales2[[#This Row],[Date]],"dddd")</f>
        <v>Tuesday</v>
      </c>
    </row>
    <row r="232" spans="1:15" x14ac:dyDescent="0.35">
      <c r="A232">
        <v>503</v>
      </c>
      <c r="B232" s="10">
        <v>45224</v>
      </c>
      <c r="C232" s="8" t="s">
        <v>515</v>
      </c>
      <c r="D232" s="11" t="s">
        <v>9</v>
      </c>
      <c r="E232" s="12">
        <v>45</v>
      </c>
      <c r="F232" s="11" t="s">
        <v>10</v>
      </c>
      <c r="G232" s="12">
        <v>4</v>
      </c>
      <c r="H232" s="9">
        <v>500</v>
      </c>
      <c r="I232" s="9">
        <f>sales2[[#This Row],[Quantity]]*sales2[[#This Row],[Price per Unit]]</f>
        <v>2000</v>
      </c>
      <c r="J232" s="9">
        <f>sales2[[#This Row],[Total_Sales]]*$R$5</f>
        <v>30</v>
      </c>
      <c r="K232">
        <f>DAY(sales2[[#This Row],[Date]])</f>
        <v>25</v>
      </c>
      <c r="L232">
        <f>MONTH(sales2[[#This Row],[Date]])</f>
        <v>10</v>
      </c>
      <c r="M232">
        <f>YEAR(sales2[[#This Row],[Date]])</f>
        <v>2023</v>
      </c>
      <c r="N232" t="str">
        <f>TEXT(sales2[[#This Row],[Date]],"MMMM")</f>
        <v>October</v>
      </c>
      <c r="O232" t="str">
        <f>TEXT(sales2[[#This Row],[Date]],"dddd")</f>
        <v>Wednesday</v>
      </c>
    </row>
    <row r="233" spans="1:15" x14ac:dyDescent="0.35">
      <c r="A233">
        <v>487</v>
      </c>
      <c r="B233" s="10">
        <v>45131</v>
      </c>
      <c r="C233" s="8" t="s">
        <v>499</v>
      </c>
      <c r="D233" s="11" t="s">
        <v>9</v>
      </c>
      <c r="E233" s="12">
        <v>44</v>
      </c>
      <c r="F233" s="11" t="s">
        <v>13</v>
      </c>
      <c r="G233" s="12">
        <v>4</v>
      </c>
      <c r="H233" s="9">
        <v>500</v>
      </c>
      <c r="I233" s="9">
        <f>sales2[[#This Row],[Quantity]]*sales2[[#This Row],[Price per Unit]]</f>
        <v>2000</v>
      </c>
      <c r="J233" s="9">
        <f>sales2[[#This Row],[Total_Sales]]*$R$5</f>
        <v>30</v>
      </c>
      <c r="K233">
        <f>DAY(sales2[[#This Row],[Date]])</f>
        <v>24</v>
      </c>
      <c r="L233">
        <f>MONTH(sales2[[#This Row],[Date]])</f>
        <v>7</v>
      </c>
      <c r="M233">
        <f>YEAR(sales2[[#This Row],[Date]])</f>
        <v>2023</v>
      </c>
      <c r="N233" t="str">
        <f>TEXT(sales2[[#This Row],[Date]],"MMMM")</f>
        <v>July</v>
      </c>
      <c r="O233" t="str">
        <f>TEXT(sales2[[#This Row],[Date]],"dddd")</f>
        <v>Monday</v>
      </c>
    </row>
    <row r="234" spans="1:15" x14ac:dyDescent="0.35">
      <c r="A234">
        <v>664</v>
      </c>
      <c r="B234" s="10">
        <v>45288</v>
      </c>
      <c r="C234" s="8" t="s">
        <v>676</v>
      </c>
      <c r="D234" s="11" t="s">
        <v>12</v>
      </c>
      <c r="E234" s="12">
        <v>44</v>
      </c>
      <c r="F234" s="11" t="s">
        <v>13</v>
      </c>
      <c r="G234" s="12">
        <v>4</v>
      </c>
      <c r="H234" s="9">
        <v>500</v>
      </c>
      <c r="I234" s="9">
        <f>sales2[[#This Row],[Quantity]]*sales2[[#This Row],[Price per Unit]]</f>
        <v>2000</v>
      </c>
      <c r="J234" s="9">
        <f>sales2[[#This Row],[Total_Sales]]*$R$5</f>
        <v>30</v>
      </c>
      <c r="K234">
        <f>DAY(sales2[[#This Row],[Date]])</f>
        <v>28</v>
      </c>
      <c r="L234">
        <f>MONTH(sales2[[#This Row],[Date]])</f>
        <v>12</v>
      </c>
      <c r="M234">
        <f>YEAR(sales2[[#This Row],[Date]])</f>
        <v>2023</v>
      </c>
      <c r="N234" t="str">
        <f>TEXT(sales2[[#This Row],[Date]],"MMMM")</f>
        <v>December</v>
      </c>
      <c r="O234" t="str">
        <f>TEXT(sales2[[#This Row],[Date]],"dddd")</f>
        <v>Thursday</v>
      </c>
    </row>
    <row r="235" spans="1:15" x14ac:dyDescent="0.35">
      <c r="A235">
        <v>152</v>
      </c>
      <c r="B235" s="10">
        <v>44985</v>
      </c>
      <c r="C235" s="8" t="s">
        <v>164</v>
      </c>
      <c r="D235" s="11" t="s">
        <v>9</v>
      </c>
      <c r="E235" s="12">
        <v>43</v>
      </c>
      <c r="F235" s="11" t="s">
        <v>15</v>
      </c>
      <c r="G235" s="12">
        <v>4</v>
      </c>
      <c r="H235" s="9">
        <v>500</v>
      </c>
      <c r="I235" s="9">
        <f>sales2[[#This Row],[Quantity]]*sales2[[#This Row],[Price per Unit]]</f>
        <v>2000</v>
      </c>
      <c r="J235" s="9">
        <f>sales2[[#This Row],[Total_Sales]]*$R$5</f>
        <v>30</v>
      </c>
      <c r="K235">
        <f>DAY(sales2[[#This Row],[Date]])</f>
        <v>28</v>
      </c>
      <c r="L235">
        <f>MONTH(sales2[[#This Row],[Date]])</f>
        <v>2</v>
      </c>
      <c r="M235">
        <f>YEAR(sales2[[#This Row],[Date]])</f>
        <v>2023</v>
      </c>
      <c r="N235" t="str">
        <f>TEXT(sales2[[#This Row],[Date]],"MMMM")</f>
        <v>February</v>
      </c>
      <c r="O235" t="str">
        <f>TEXT(sales2[[#This Row],[Date]],"dddd")</f>
        <v>Tuesday</v>
      </c>
    </row>
    <row r="236" spans="1:15" x14ac:dyDescent="0.35">
      <c r="A236">
        <v>342</v>
      </c>
      <c r="B236" s="10">
        <v>45223</v>
      </c>
      <c r="C236" s="8" t="s">
        <v>354</v>
      </c>
      <c r="D236" s="11" t="s">
        <v>12</v>
      </c>
      <c r="E236" s="12">
        <v>43</v>
      </c>
      <c r="F236" s="11" t="s">
        <v>13</v>
      </c>
      <c r="G236" s="12">
        <v>4</v>
      </c>
      <c r="H236" s="9">
        <v>500</v>
      </c>
      <c r="I236" s="9">
        <f>sales2[[#This Row],[Quantity]]*sales2[[#This Row],[Price per Unit]]</f>
        <v>2000</v>
      </c>
      <c r="J236" s="9">
        <f>sales2[[#This Row],[Total_Sales]]*$R$5</f>
        <v>30</v>
      </c>
      <c r="K236">
        <f>DAY(sales2[[#This Row],[Date]])</f>
        <v>24</v>
      </c>
      <c r="L236">
        <f>MONTH(sales2[[#This Row],[Date]])</f>
        <v>10</v>
      </c>
      <c r="M236">
        <f>YEAR(sales2[[#This Row],[Date]])</f>
        <v>2023</v>
      </c>
      <c r="N236" t="str">
        <f>TEXT(sales2[[#This Row],[Date]],"MMMM")</f>
        <v>October</v>
      </c>
      <c r="O236" t="str">
        <f>TEXT(sales2[[#This Row],[Date]],"dddd")</f>
        <v>Tuesday</v>
      </c>
    </row>
    <row r="237" spans="1:15" x14ac:dyDescent="0.35">
      <c r="A237">
        <v>927</v>
      </c>
      <c r="B237" s="10">
        <v>45101</v>
      </c>
      <c r="C237" s="8" t="s">
        <v>939</v>
      </c>
      <c r="D237" s="11" t="s">
        <v>9</v>
      </c>
      <c r="E237" s="12">
        <v>43</v>
      </c>
      <c r="F237" s="11" t="s">
        <v>15</v>
      </c>
      <c r="G237" s="12">
        <v>4</v>
      </c>
      <c r="H237" s="9">
        <v>500</v>
      </c>
      <c r="I237" s="9">
        <f>sales2[[#This Row],[Quantity]]*sales2[[#This Row],[Price per Unit]]</f>
        <v>2000</v>
      </c>
      <c r="J237" s="9">
        <f>sales2[[#This Row],[Total_Sales]]*$R$5</f>
        <v>30</v>
      </c>
      <c r="K237">
        <f>DAY(sales2[[#This Row],[Date]])</f>
        <v>24</v>
      </c>
      <c r="L237">
        <f>MONTH(sales2[[#This Row],[Date]])</f>
        <v>6</v>
      </c>
      <c r="M237">
        <f>YEAR(sales2[[#This Row],[Date]])</f>
        <v>2023</v>
      </c>
      <c r="N237" t="str">
        <f>TEXT(sales2[[#This Row],[Date]],"MMMM")</f>
        <v>June</v>
      </c>
      <c r="O237" t="str">
        <f>TEXT(sales2[[#This Row],[Date]],"dddd")</f>
        <v>Saturday</v>
      </c>
    </row>
    <row r="238" spans="1:15" x14ac:dyDescent="0.35">
      <c r="A238">
        <v>15</v>
      </c>
      <c r="B238" s="10">
        <v>44942</v>
      </c>
      <c r="C238" s="8" t="s">
        <v>27</v>
      </c>
      <c r="D238" s="11" t="s">
        <v>12</v>
      </c>
      <c r="E238" s="12">
        <v>42</v>
      </c>
      <c r="F238" s="11" t="s">
        <v>15</v>
      </c>
      <c r="G238" s="12">
        <v>4</v>
      </c>
      <c r="H238" s="9">
        <v>500</v>
      </c>
      <c r="I238" s="9">
        <f>sales2[[#This Row],[Quantity]]*sales2[[#This Row],[Price per Unit]]</f>
        <v>2000</v>
      </c>
      <c r="J238" s="9">
        <f>sales2[[#This Row],[Total_Sales]]*$R$5</f>
        <v>30</v>
      </c>
      <c r="K238">
        <f>DAY(sales2[[#This Row],[Date]])</f>
        <v>16</v>
      </c>
      <c r="L238">
        <f>MONTH(sales2[[#This Row],[Date]])</f>
        <v>1</v>
      </c>
      <c r="M238">
        <f>YEAR(sales2[[#This Row],[Date]])</f>
        <v>2023</v>
      </c>
      <c r="N238" t="str">
        <f>TEXT(sales2[[#This Row],[Date]],"MMMM")</f>
        <v>January</v>
      </c>
      <c r="O238" t="str">
        <f>TEXT(sales2[[#This Row],[Date]],"dddd")</f>
        <v>Monday</v>
      </c>
    </row>
    <row r="239" spans="1:15" x14ac:dyDescent="0.35">
      <c r="A239">
        <v>480</v>
      </c>
      <c r="B239" s="10">
        <v>45106</v>
      </c>
      <c r="C239" s="8" t="s">
        <v>492</v>
      </c>
      <c r="D239" s="11" t="s">
        <v>12</v>
      </c>
      <c r="E239" s="12">
        <v>42</v>
      </c>
      <c r="F239" s="11" t="s">
        <v>10</v>
      </c>
      <c r="G239" s="12">
        <v>4</v>
      </c>
      <c r="H239" s="9">
        <v>500</v>
      </c>
      <c r="I239" s="9">
        <f>sales2[[#This Row],[Quantity]]*sales2[[#This Row],[Price per Unit]]</f>
        <v>2000</v>
      </c>
      <c r="J239" s="9">
        <f>sales2[[#This Row],[Total_Sales]]*$R$5</f>
        <v>30</v>
      </c>
      <c r="K239">
        <f>DAY(sales2[[#This Row],[Date]])</f>
        <v>29</v>
      </c>
      <c r="L239">
        <f>MONTH(sales2[[#This Row],[Date]])</f>
        <v>6</v>
      </c>
      <c r="M239">
        <f>YEAR(sales2[[#This Row],[Date]])</f>
        <v>2023</v>
      </c>
      <c r="N239" t="str">
        <f>TEXT(sales2[[#This Row],[Date]],"MMMM")</f>
        <v>June</v>
      </c>
      <c r="O239" t="str">
        <f>TEXT(sales2[[#This Row],[Date]],"dddd")</f>
        <v>Thursday</v>
      </c>
    </row>
    <row r="240" spans="1:15" x14ac:dyDescent="0.35">
      <c r="A240">
        <v>742</v>
      </c>
      <c r="B240" s="10">
        <v>44947</v>
      </c>
      <c r="C240" s="8" t="s">
        <v>754</v>
      </c>
      <c r="D240" s="11" t="s">
        <v>12</v>
      </c>
      <c r="E240" s="12">
        <v>38</v>
      </c>
      <c r="F240" s="11" t="s">
        <v>15</v>
      </c>
      <c r="G240" s="12">
        <v>4</v>
      </c>
      <c r="H240" s="9">
        <v>500</v>
      </c>
      <c r="I240" s="9">
        <f>sales2[[#This Row],[Quantity]]*sales2[[#This Row],[Price per Unit]]</f>
        <v>2000</v>
      </c>
      <c r="J240" s="9">
        <f>sales2[[#This Row],[Total_Sales]]*$R$5</f>
        <v>30</v>
      </c>
      <c r="K240">
        <f>DAY(sales2[[#This Row],[Date]])</f>
        <v>21</v>
      </c>
      <c r="L240">
        <f>MONTH(sales2[[#This Row],[Date]])</f>
        <v>1</v>
      </c>
      <c r="M240">
        <f>YEAR(sales2[[#This Row],[Date]])</f>
        <v>2023</v>
      </c>
      <c r="N240" t="str">
        <f>TEXT(sales2[[#This Row],[Date]],"MMMM")</f>
        <v>January</v>
      </c>
      <c r="O240" t="str">
        <f>TEXT(sales2[[#This Row],[Date]],"dddd")</f>
        <v>Saturday</v>
      </c>
    </row>
    <row r="241" spans="1:15" x14ac:dyDescent="0.35">
      <c r="A241">
        <v>139</v>
      </c>
      <c r="B241" s="10">
        <v>45275</v>
      </c>
      <c r="C241" s="8" t="s">
        <v>151</v>
      </c>
      <c r="D241" s="11" t="s">
        <v>9</v>
      </c>
      <c r="E241" s="12">
        <v>36</v>
      </c>
      <c r="F241" s="11" t="s">
        <v>10</v>
      </c>
      <c r="G241" s="12">
        <v>4</v>
      </c>
      <c r="H241" s="9">
        <v>500</v>
      </c>
      <c r="I241" s="9">
        <f>sales2[[#This Row],[Quantity]]*sales2[[#This Row],[Price per Unit]]</f>
        <v>2000</v>
      </c>
      <c r="J241" s="9">
        <f>sales2[[#This Row],[Total_Sales]]*$R$5</f>
        <v>30</v>
      </c>
      <c r="K241">
        <f>DAY(sales2[[#This Row],[Date]])</f>
        <v>15</v>
      </c>
      <c r="L241">
        <f>MONTH(sales2[[#This Row],[Date]])</f>
        <v>12</v>
      </c>
      <c r="M241">
        <f>YEAR(sales2[[#This Row],[Date]])</f>
        <v>2023</v>
      </c>
      <c r="N241" t="str">
        <f>TEXT(sales2[[#This Row],[Date]],"MMMM")</f>
        <v>December</v>
      </c>
      <c r="O241" t="str">
        <f>TEXT(sales2[[#This Row],[Date]],"dddd")</f>
        <v>Friday</v>
      </c>
    </row>
    <row r="242" spans="1:15" x14ac:dyDescent="0.35">
      <c r="A242">
        <v>700</v>
      </c>
      <c r="B242" s="10">
        <v>45269</v>
      </c>
      <c r="C242" s="8" t="s">
        <v>712</v>
      </c>
      <c r="D242" s="11" t="s">
        <v>9</v>
      </c>
      <c r="E242" s="12">
        <v>36</v>
      </c>
      <c r="F242" s="11" t="s">
        <v>15</v>
      </c>
      <c r="G242" s="12">
        <v>4</v>
      </c>
      <c r="H242" s="9">
        <v>500</v>
      </c>
      <c r="I242" s="9">
        <f>sales2[[#This Row],[Quantity]]*sales2[[#This Row],[Price per Unit]]</f>
        <v>2000</v>
      </c>
      <c r="J242" s="9">
        <f>sales2[[#This Row],[Total_Sales]]*$R$5</f>
        <v>30</v>
      </c>
      <c r="K242">
        <f>DAY(sales2[[#This Row],[Date]])</f>
        <v>9</v>
      </c>
      <c r="L242">
        <f>MONTH(sales2[[#This Row],[Date]])</f>
        <v>12</v>
      </c>
      <c r="M242">
        <f>YEAR(sales2[[#This Row],[Date]])</f>
        <v>2023</v>
      </c>
      <c r="N242" t="str">
        <f>TEXT(sales2[[#This Row],[Date]],"MMMM")</f>
        <v>December</v>
      </c>
      <c r="O242" t="str">
        <f>TEXT(sales2[[#This Row],[Date]],"dddd")</f>
        <v>Saturday</v>
      </c>
    </row>
    <row r="243" spans="1:15" x14ac:dyDescent="0.35">
      <c r="A243">
        <v>93</v>
      </c>
      <c r="B243" s="10">
        <v>45121</v>
      </c>
      <c r="C243" s="8" t="s">
        <v>105</v>
      </c>
      <c r="D243" s="11" t="s">
        <v>12</v>
      </c>
      <c r="E243" s="12">
        <v>35</v>
      </c>
      <c r="F243" s="11" t="s">
        <v>10</v>
      </c>
      <c r="G243" s="12">
        <v>4</v>
      </c>
      <c r="H243" s="9">
        <v>500</v>
      </c>
      <c r="I243" s="9">
        <f>sales2[[#This Row],[Quantity]]*sales2[[#This Row],[Price per Unit]]</f>
        <v>2000</v>
      </c>
      <c r="J243" s="9">
        <f>sales2[[#This Row],[Total_Sales]]*$R$5</f>
        <v>30</v>
      </c>
      <c r="K243">
        <f>DAY(sales2[[#This Row],[Date]])</f>
        <v>14</v>
      </c>
      <c r="L243">
        <f>MONTH(sales2[[#This Row],[Date]])</f>
        <v>7</v>
      </c>
      <c r="M243">
        <f>YEAR(sales2[[#This Row],[Date]])</f>
        <v>2023</v>
      </c>
      <c r="N243" t="str">
        <f>TEXT(sales2[[#This Row],[Date]],"MMMM")</f>
        <v>July</v>
      </c>
      <c r="O243" t="str">
        <f>TEXT(sales2[[#This Row],[Date]],"dddd")</f>
        <v>Friday</v>
      </c>
    </row>
    <row r="244" spans="1:15" x14ac:dyDescent="0.35">
      <c r="A244">
        <v>109</v>
      </c>
      <c r="B244" s="10">
        <v>45217</v>
      </c>
      <c r="C244" s="8" t="s">
        <v>121</v>
      </c>
      <c r="D244" s="11" t="s">
        <v>12</v>
      </c>
      <c r="E244" s="12">
        <v>34</v>
      </c>
      <c r="F244" s="11" t="s">
        <v>15</v>
      </c>
      <c r="G244" s="12">
        <v>4</v>
      </c>
      <c r="H244" s="9">
        <v>500</v>
      </c>
      <c r="I244" s="9">
        <f>sales2[[#This Row],[Quantity]]*sales2[[#This Row],[Price per Unit]]</f>
        <v>2000</v>
      </c>
      <c r="J244" s="9">
        <f>sales2[[#This Row],[Total_Sales]]*$R$5</f>
        <v>30</v>
      </c>
      <c r="K244">
        <f>DAY(sales2[[#This Row],[Date]])</f>
        <v>18</v>
      </c>
      <c r="L244">
        <f>MONTH(sales2[[#This Row],[Date]])</f>
        <v>10</v>
      </c>
      <c r="M244">
        <f>YEAR(sales2[[#This Row],[Date]])</f>
        <v>2023</v>
      </c>
      <c r="N244" t="str">
        <f>TEXT(sales2[[#This Row],[Date]],"MMMM")</f>
        <v>October</v>
      </c>
      <c r="O244" t="str">
        <f>TEXT(sales2[[#This Row],[Date]],"dddd")</f>
        <v>Wednesday</v>
      </c>
    </row>
    <row r="245" spans="1:15" x14ac:dyDescent="0.35">
      <c r="A245">
        <v>166</v>
      </c>
      <c r="B245" s="10">
        <v>45018</v>
      </c>
      <c r="C245" s="8" t="s">
        <v>178</v>
      </c>
      <c r="D245" s="11" t="s">
        <v>9</v>
      </c>
      <c r="E245" s="12">
        <v>34</v>
      </c>
      <c r="F245" s="11" t="s">
        <v>13</v>
      </c>
      <c r="G245" s="12">
        <v>4</v>
      </c>
      <c r="H245" s="9">
        <v>500</v>
      </c>
      <c r="I245" s="9">
        <f>sales2[[#This Row],[Quantity]]*sales2[[#This Row],[Price per Unit]]</f>
        <v>2000</v>
      </c>
      <c r="J245" s="9">
        <f>sales2[[#This Row],[Total_Sales]]*$R$5</f>
        <v>30</v>
      </c>
      <c r="K245">
        <f>DAY(sales2[[#This Row],[Date]])</f>
        <v>2</v>
      </c>
      <c r="L245">
        <f>MONTH(sales2[[#This Row],[Date]])</f>
        <v>4</v>
      </c>
      <c r="M245">
        <f>YEAR(sales2[[#This Row],[Date]])</f>
        <v>2023</v>
      </c>
      <c r="N245" t="str">
        <f>TEXT(sales2[[#This Row],[Date]],"MMMM")</f>
        <v>April</v>
      </c>
      <c r="O245" t="str">
        <f>TEXT(sales2[[#This Row],[Date]],"dddd")</f>
        <v>Sunday</v>
      </c>
    </row>
    <row r="246" spans="1:15" x14ac:dyDescent="0.35">
      <c r="A246">
        <v>743</v>
      </c>
      <c r="B246" s="10">
        <v>44942</v>
      </c>
      <c r="C246" s="8" t="s">
        <v>755</v>
      </c>
      <c r="D246" s="11" t="s">
        <v>12</v>
      </c>
      <c r="E246" s="12">
        <v>34</v>
      </c>
      <c r="F246" s="11" t="s">
        <v>10</v>
      </c>
      <c r="G246" s="12">
        <v>4</v>
      </c>
      <c r="H246" s="9">
        <v>500</v>
      </c>
      <c r="I246" s="9">
        <f>sales2[[#This Row],[Quantity]]*sales2[[#This Row],[Price per Unit]]</f>
        <v>2000</v>
      </c>
      <c r="J246" s="9">
        <f>sales2[[#This Row],[Total_Sales]]*$R$5</f>
        <v>30</v>
      </c>
      <c r="K246">
        <f>DAY(sales2[[#This Row],[Date]])</f>
        <v>16</v>
      </c>
      <c r="L246">
        <f>MONTH(sales2[[#This Row],[Date]])</f>
        <v>1</v>
      </c>
      <c r="M246">
        <f>YEAR(sales2[[#This Row],[Date]])</f>
        <v>2023</v>
      </c>
      <c r="N246" t="str">
        <f>TEXT(sales2[[#This Row],[Date]],"MMMM")</f>
        <v>January</v>
      </c>
      <c r="O246" t="str">
        <f>TEXT(sales2[[#This Row],[Date]],"dddd")</f>
        <v>Monday</v>
      </c>
    </row>
    <row r="247" spans="1:15" x14ac:dyDescent="0.35">
      <c r="A247">
        <v>124</v>
      </c>
      <c r="B247" s="10">
        <v>45226</v>
      </c>
      <c r="C247" s="8" t="s">
        <v>136</v>
      </c>
      <c r="D247" s="11" t="s">
        <v>9</v>
      </c>
      <c r="E247" s="12">
        <v>33</v>
      </c>
      <c r="F247" s="11" t="s">
        <v>13</v>
      </c>
      <c r="G247" s="12">
        <v>4</v>
      </c>
      <c r="H247" s="9">
        <v>500</v>
      </c>
      <c r="I247" s="9">
        <f>sales2[[#This Row],[Quantity]]*sales2[[#This Row],[Price per Unit]]</f>
        <v>2000</v>
      </c>
      <c r="J247" s="9">
        <f>sales2[[#This Row],[Total_Sales]]*$R$5</f>
        <v>30</v>
      </c>
      <c r="K247">
        <f>DAY(sales2[[#This Row],[Date]])</f>
        <v>27</v>
      </c>
      <c r="L247">
        <f>MONTH(sales2[[#This Row],[Date]])</f>
        <v>10</v>
      </c>
      <c r="M247">
        <f>YEAR(sales2[[#This Row],[Date]])</f>
        <v>2023</v>
      </c>
      <c r="N247" t="str">
        <f>TEXT(sales2[[#This Row],[Date]],"MMMM")</f>
        <v>October</v>
      </c>
      <c r="O247" t="str">
        <f>TEXT(sales2[[#This Row],[Date]],"dddd")</f>
        <v>Friday</v>
      </c>
    </row>
    <row r="248" spans="1:15" x14ac:dyDescent="0.35">
      <c r="A248">
        <v>808</v>
      </c>
      <c r="B248" s="10">
        <v>45017</v>
      </c>
      <c r="C248" s="8" t="s">
        <v>820</v>
      </c>
      <c r="D248" s="11" t="s">
        <v>9</v>
      </c>
      <c r="E248" s="12">
        <v>33</v>
      </c>
      <c r="F248" s="11" t="s">
        <v>10</v>
      </c>
      <c r="G248" s="12">
        <v>4</v>
      </c>
      <c r="H248" s="9">
        <v>500</v>
      </c>
      <c r="I248" s="9">
        <f>sales2[[#This Row],[Quantity]]*sales2[[#This Row],[Price per Unit]]</f>
        <v>2000</v>
      </c>
      <c r="J248" s="9">
        <f>sales2[[#This Row],[Total_Sales]]*$R$5</f>
        <v>30</v>
      </c>
      <c r="K248">
        <f>DAY(sales2[[#This Row],[Date]])</f>
        <v>1</v>
      </c>
      <c r="L248">
        <f>MONTH(sales2[[#This Row],[Date]])</f>
        <v>4</v>
      </c>
      <c r="M248">
        <f>YEAR(sales2[[#This Row],[Date]])</f>
        <v>2023</v>
      </c>
      <c r="N248" t="str">
        <f>TEXT(sales2[[#This Row],[Date]],"MMMM")</f>
        <v>April</v>
      </c>
      <c r="O248" t="str">
        <f>TEXT(sales2[[#This Row],[Date]],"dddd")</f>
        <v>Saturday</v>
      </c>
    </row>
    <row r="249" spans="1:15" x14ac:dyDescent="0.35">
      <c r="A249">
        <v>155</v>
      </c>
      <c r="B249" s="10">
        <v>45063</v>
      </c>
      <c r="C249" s="8" t="s">
        <v>167</v>
      </c>
      <c r="D249" s="11" t="s">
        <v>9</v>
      </c>
      <c r="E249" s="12">
        <v>31</v>
      </c>
      <c r="F249" s="11" t="s">
        <v>15</v>
      </c>
      <c r="G249" s="12">
        <v>4</v>
      </c>
      <c r="H249" s="9">
        <v>500</v>
      </c>
      <c r="I249" s="9">
        <f>sales2[[#This Row],[Quantity]]*sales2[[#This Row],[Price per Unit]]</f>
        <v>2000</v>
      </c>
      <c r="J249" s="9">
        <f>sales2[[#This Row],[Total_Sales]]*$R$5</f>
        <v>30</v>
      </c>
      <c r="K249">
        <f>DAY(sales2[[#This Row],[Date]])</f>
        <v>17</v>
      </c>
      <c r="L249">
        <f>MONTH(sales2[[#This Row],[Date]])</f>
        <v>5</v>
      </c>
      <c r="M249">
        <f>YEAR(sales2[[#This Row],[Date]])</f>
        <v>2023</v>
      </c>
      <c r="N249" t="str">
        <f>TEXT(sales2[[#This Row],[Date]],"MMMM")</f>
        <v>May</v>
      </c>
      <c r="O249" t="str">
        <f>TEXT(sales2[[#This Row],[Date]],"dddd")</f>
        <v>Wednesday</v>
      </c>
    </row>
    <row r="250" spans="1:15" x14ac:dyDescent="0.35">
      <c r="A250">
        <v>572</v>
      </c>
      <c r="B250" s="10">
        <v>45036</v>
      </c>
      <c r="C250" s="8" t="s">
        <v>584</v>
      </c>
      <c r="D250" s="11" t="s">
        <v>9</v>
      </c>
      <c r="E250" s="12">
        <v>31</v>
      </c>
      <c r="F250" s="11" t="s">
        <v>13</v>
      </c>
      <c r="G250" s="12">
        <v>4</v>
      </c>
      <c r="H250" s="9">
        <v>500</v>
      </c>
      <c r="I250" s="9">
        <f>sales2[[#This Row],[Quantity]]*sales2[[#This Row],[Price per Unit]]</f>
        <v>2000</v>
      </c>
      <c r="J250" s="9">
        <f>sales2[[#This Row],[Total_Sales]]*$R$5</f>
        <v>30</v>
      </c>
      <c r="K250">
        <f>DAY(sales2[[#This Row],[Date]])</f>
        <v>20</v>
      </c>
      <c r="L250">
        <f>MONTH(sales2[[#This Row],[Date]])</f>
        <v>4</v>
      </c>
      <c r="M250">
        <f>YEAR(sales2[[#This Row],[Date]])</f>
        <v>2023</v>
      </c>
      <c r="N250" t="str">
        <f>TEXT(sales2[[#This Row],[Date]],"MMMM")</f>
        <v>April</v>
      </c>
      <c r="O250" t="str">
        <f>TEXT(sales2[[#This Row],[Date]],"dddd")</f>
        <v>Thursday</v>
      </c>
    </row>
    <row r="251" spans="1:15" x14ac:dyDescent="0.35">
      <c r="A251">
        <v>118</v>
      </c>
      <c r="B251" s="10">
        <v>45062</v>
      </c>
      <c r="C251" s="8" t="s">
        <v>130</v>
      </c>
      <c r="D251" s="11" t="s">
        <v>12</v>
      </c>
      <c r="E251" s="12">
        <v>30</v>
      </c>
      <c r="F251" s="11" t="s">
        <v>15</v>
      </c>
      <c r="G251" s="12">
        <v>4</v>
      </c>
      <c r="H251" s="9">
        <v>500</v>
      </c>
      <c r="I251" s="9">
        <f>sales2[[#This Row],[Quantity]]*sales2[[#This Row],[Price per Unit]]</f>
        <v>2000</v>
      </c>
      <c r="J251" s="9">
        <f>sales2[[#This Row],[Total_Sales]]*$R$5</f>
        <v>30</v>
      </c>
      <c r="K251">
        <f>DAY(sales2[[#This Row],[Date]])</f>
        <v>16</v>
      </c>
      <c r="L251">
        <f>MONTH(sales2[[#This Row],[Date]])</f>
        <v>5</v>
      </c>
      <c r="M251">
        <f>YEAR(sales2[[#This Row],[Date]])</f>
        <v>2023</v>
      </c>
      <c r="N251" t="str">
        <f>TEXT(sales2[[#This Row],[Date]],"MMMM")</f>
        <v>May</v>
      </c>
      <c r="O251" t="str">
        <f>TEXT(sales2[[#This Row],[Date]],"dddd")</f>
        <v>Tuesday</v>
      </c>
    </row>
    <row r="252" spans="1:15" x14ac:dyDescent="0.35">
      <c r="A252">
        <v>281</v>
      </c>
      <c r="B252" s="10">
        <v>45069</v>
      </c>
      <c r="C252" s="8" t="s">
        <v>293</v>
      </c>
      <c r="D252" s="11" t="s">
        <v>12</v>
      </c>
      <c r="E252" s="12">
        <v>29</v>
      </c>
      <c r="F252" s="11" t="s">
        <v>10</v>
      </c>
      <c r="G252" s="12">
        <v>4</v>
      </c>
      <c r="H252" s="9">
        <v>500</v>
      </c>
      <c r="I252" s="9">
        <f>sales2[[#This Row],[Quantity]]*sales2[[#This Row],[Price per Unit]]</f>
        <v>2000</v>
      </c>
      <c r="J252" s="9">
        <f>sales2[[#This Row],[Total_Sales]]*$R$5</f>
        <v>30</v>
      </c>
      <c r="K252">
        <f>DAY(sales2[[#This Row],[Date]])</f>
        <v>23</v>
      </c>
      <c r="L252">
        <f>MONTH(sales2[[#This Row],[Date]])</f>
        <v>5</v>
      </c>
      <c r="M252">
        <f>YEAR(sales2[[#This Row],[Date]])</f>
        <v>2023</v>
      </c>
      <c r="N252" t="str">
        <f>TEXT(sales2[[#This Row],[Date]],"MMMM")</f>
        <v>May</v>
      </c>
      <c r="O252" t="str">
        <f>TEXT(sales2[[#This Row],[Date]],"dddd")</f>
        <v>Tuesday</v>
      </c>
    </row>
    <row r="253" spans="1:15" x14ac:dyDescent="0.35">
      <c r="A253">
        <v>476</v>
      </c>
      <c r="B253" s="10">
        <v>45167</v>
      </c>
      <c r="C253" s="8" t="s">
        <v>488</v>
      </c>
      <c r="D253" s="11" t="s">
        <v>12</v>
      </c>
      <c r="E253" s="12">
        <v>27</v>
      </c>
      <c r="F253" s="11" t="s">
        <v>13</v>
      </c>
      <c r="G253" s="12">
        <v>4</v>
      </c>
      <c r="H253" s="9">
        <v>500</v>
      </c>
      <c r="I253" s="9">
        <f>sales2[[#This Row],[Quantity]]*sales2[[#This Row],[Price per Unit]]</f>
        <v>2000</v>
      </c>
      <c r="J253" s="9">
        <f>sales2[[#This Row],[Total_Sales]]*$R$5</f>
        <v>30</v>
      </c>
      <c r="K253">
        <f>DAY(sales2[[#This Row],[Date]])</f>
        <v>29</v>
      </c>
      <c r="L253">
        <f>MONTH(sales2[[#This Row],[Date]])</f>
        <v>8</v>
      </c>
      <c r="M253">
        <f>YEAR(sales2[[#This Row],[Date]])</f>
        <v>2023</v>
      </c>
      <c r="N253" t="str">
        <f>TEXT(sales2[[#This Row],[Date]],"MMMM")</f>
        <v>August</v>
      </c>
      <c r="O253" t="str">
        <f>TEXT(sales2[[#This Row],[Date]],"dddd")</f>
        <v>Tuesday</v>
      </c>
    </row>
    <row r="254" spans="1:15" x14ac:dyDescent="0.35">
      <c r="A254">
        <v>626</v>
      </c>
      <c r="B254" s="10">
        <v>45198</v>
      </c>
      <c r="C254" s="8" t="s">
        <v>638</v>
      </c>
      <c r="D254" s="11" t="s">
        <v>12</v>
      </c>
      <c r="E254" s="12">
        <v>26</v>
      </c>
      <c r="F254" s="11" t="s">
        <v>13</v>
      </c>
      <c r="G254" s="12">
        <v>4</v>
      </c>
      <c r="H254" s="9">
        <v>500</v>
      </c>
      <c r="I254" s="9">
        <f>sales2[[#This Row],[Quantity]]*sales2[[#This Row],[Price per Unit]]</f>
        <v>2000</v>
      </c>
      <c r="J254" s="9">
        <f>sales2[[#This Row],[Total_Sales]]*$R$5</f>
        <v>30</v>
      </c>
      <c r="K254">
        <f>DAY(sales2[[#This Row],[Date]])</f>
        <v>29</v>
      </c>
      <c r="L254">
        <f>MONTH(sales2[[#This Row],[Date]])</f>
        <v>9</v>
      </c>
      <c r="M254">
        <f>YEAR(sales2[[#This Row],[Date]])</f>
        <v>2023</v>
      </c>
      <c r="N254" t="str">
        <f>TEXT(sales2[[#This Row],[Date]],"MMMM")</f>
        <v>September</v>
      </c>
      <c r="O254" t="str">
        <f>TEXT(sales2[[#This Row],[Date]],"dddd")</f>
        <v>Friday</v>
      </c>
    </row>
    <row r="255" spans="1:15" x14ac:dyDescent="0.35">
      <c r="A255">
        <v>269</v>
      </c>
      <c r="B255" s="10">
        <v>44958</v>
      </c>
      <c r="C255" s="8" t="s">
        <v>281</v>
      </c>
      <c r="D255" s="11" t="s">
        <v>9</v>
      </c>
      <c r="E255" s="12">
        <v>25</v>
      </c>
      <c r="F255" s="11" t="s">
        <v>13</v>
      </c>
      <c r="G255" s="12">
        <v>4</v>
      </c>
      <c r="H255" s="9">
        <v>500</v>
      </c>
      <c r="I255" s="9">
        <f>sales2[[#This Row],[Quantity]]*sales2[[#This Row],[Price per Unit]]</f>
        <v>2000</v>
      </c>
      <c r="J255" s="9">
        <f>sales2[[#This Row],[Total_Sales]]*$R$5</f>
        <v>30</v>
      </c>
      <c r="K255">
        <f>DAY(sales2[[#This Row],[Date]])</f>
        <v>1</v>
      </c>
      <c r="L255">
        <f>MONTH(sales2[[#This Row],[Date]])</f>
        <v>2</v>
      </c>
      <c r="M255">
        <f>YEAR(sales2[[#This Row],[Date]])</f>
        <v>2023</v>
      </c>
      <c r="N255" t="str">
        <f>TEXT(sales2[[#This Row],[Date]],"MMMM")</f>
        <v>February</v>
      </c>
      <c r="O255" t="str">
        <f>TEXT(sales2[[#This Row],[Date]],"dddd")</f>
        <v>Wednesday</v>
      </c>
    </row>
    <row r="256" spans="1:15" x14ac:dyDescent="0.35">
      <c r="A256">
        <v>773</v>
      </c>
      <c r="B256" s="10">
        <v>45130</v>
      </c>
      <c r="C256" s="8" t="s">
        <v>785</v>
      </c>
      <c r="D256" s="11" t="s">
        <v>9</v>
      </c>
      <c r="E256" s="12">
        <v>25</v>
      </c>
      <c r="F256" s="11" t="s">
        <v>15</v>
      </c>
      <c r="G256" s="12">
        <v>4</v>
      </c>
      <c r="H256" s="9">
        <v>500</v>
      </c>
      <c r="I256" s="9">
        <f>sales2[[#This Row],[Quantity]]*sales2[[#This Row],[Price per Unit]]</f>
        <v>2000</v>
      </c>
      <c r="J256" s="9">
        <f>sales2[[#This Row],[Total_Sales]]*$R$5</f>
        <v>30</v>
      </c>
      <c r="K256">
        <f>DAY(sales2[[#This Row],[Date]])</f>
        <v>23</v>
      </c>
      <c r="L256">
        <f>MONTH(sales2[[#This Row],[Date]])</f>
        <v>7</v>
      </c>
      <c r="M256">
        <f>YEAR(sales2[[#This Row],[Date]])</f>
        <v>2023</v>
      </c>
      <c r="N256" t="str">
        <f>TEXT(sales2[[#This Row],[Date]],"MMMM")</f>
        <v>July</v>
      </c>
      <c r="O256" t="str">
        <f>TEXT(sales2[[#This Row],[Date]],"dddd")</f>
        <v>Sunday</v>
      </c>
    </row>
    <row r="257" spans="1:15" x14ac:dyDescent="0.35">
      <c r="A257">
        <v>420</v>
      </c>
      <c r="B257" s="10">
        <v>44949</v>
      </c>
      <c r="C257" s="8" t="s">
        <v>432</v>
      </c>
      <c r="D257" s="11" t="s">
        <v>12</v>
      </c>
      <c r="E257" s="12">
        <v>22</v>
      </c>
      <c r="F257" s="11" t="s">
        <v>13</v>
      </c>
      <c r="G257" s="12">
        <v>4</v>
      </c>
      <c r="H257" s="9">
        <v>500</v>
      </c>
      <c r="I257" s="9">
        <f>sales2[[#This Row],[Quantity]]*sales2[[#This Row],[Price per Unit]]</f>
        <v>2000</v>
      </c>
      <c r="J257" s="9">
        <f>sales2[[#This Row],[Total_Sales]]*$R$5</f>
        <v>30</v>
      </c>
      <c r="K257">
        <f>DAY(sales2[[#This Row],[Date]])</f>
        <v>23</v>
      </c>
      <c r="L257">
        <f>MONTH(sales2[[#This Row],[Date]])</f>
        <v>1</v>
      </c>
      <c r="M257">
        <f>YEAR(sales2[[#This Row],[Date]])</f>
        <v>2023</v>
      </c>
      <c r="N257" t="str">
        <f>TEXT(sales2[[#This Row],[Date]],"MMMM")</f>
        <v>January</v>
      </c>
      <c r="O257" t="str">
        <f>TEXT(sales2[[#This Row],[Date]],"dddd")</f>
        <v>Monday</v>
      </c>
    </row>
    <row r="258" spans="1:15" x14ac:dyDescent="0.35">
      <c r="A258">
        <v>447</v>
      </c>
      <c r="B258" s="10">
        <v>45113</v>
      </c>
      <c r="C258" s="8" t="s">
        <v>459</v>
      </c>
      <c r="D258" s="11" t="s">
        <v>9</v>
      </c>
      <c r="E258" s="12">
        <v>22</v>
      </c>
      <c r="F258" s="11" t="s">
        <v>10</v>
      </c>
      <c r="G258" s="12">
        <v>4</v>
      </c>
      <c r="H258" s="9">
        <v>500</v>
      </c>
      <c r="I258" s="9">
        <f>sales2[[#This Row],[Quantity]]*sales2[[#This Row],[Price per Unit]]</f>
        <v>2000</v>
      </c>
      <c r="J258" s="9">
        <f>sales2[[#This Row],[Total_Sales]]*$R$5</f>
        <v>30</v>
      </c>
      <c r="K258">
        <f>DAY(sales2[[#This Row],[Date]])</f>
        <v>6</v>
      </c>
      <c r="L258">
        <f>MONTH(sales2[[#This Row],[Date]])</f>
        <v>7</v>
      </c>
      <c r="M258">
        <f>YEAR(sales2[[#This Row],[Date]])</f>
        <v>2023</v>
      </c>
      <c r="N258" t="str">
        <f>TEXT(sales2[[#This Row],[Date]],"MMMM")</f>
        <v>July</v>
      </c>
      <c r="O258" t="str">
        <f>TEXT(sales2[[#This Row],[Date]],"dddd")</f>
        <v>Thursday</v>
      </c>
    </row>
    <row r="259" spans="1:15" x14ac:dyDescent="0.35">
      <c r="A259">
        <v>577</v>
      </c>
      <c r="B259" s="10">
        <v>44970</v>
      </c>
      <c r="C259" s="8" t="s">
        <v>589</v>
      </c>
      <c r="D259" s="11" t="s">
        <v>9</v>
      </c>
      <c r="E259" s="12">
        <v>21</v>
      </c>
      <c r="F259" s="11" t="s">
        <v>10</v>
      </c>
      <c r="G259" s="12">
        <v>4</v>
      </c>
      <c r="H259" s="9">
        <v>500</v>
      </c>
      <c r="I259" s="9">
        <f>sales2[[#This Row],[Quantity]]*sales2[[#This Row],[Price per Unit]]</f>
        <v>2000</v>
      </c>
      <c r="J259" s="9">
        <f>sales2[[#This Row],[Total_Sales]]*$R$5</f>
        <v>30</v>
      </c>
      <c r="K259">
        <f>DAY(sales2[[#This Row],[Date]])</f>
        <v>13</v>
      </c>
      <c r="L259">
        <f>MONTH(sales2[[#This Row],[Date]])</f>
        <v>2</v>
      </c>
      <c r="M259">
        <f>YEAR(sales2[[#This Row],[Date]])</f>
        <v>2023</v>
      </c>
      <c r="N259" t="str">
        <f>TEXT(sales2[[#This Row],[Date]],"MMMM")</f>
        <v>February</v>
      </c>
      <c r="O259" t="str">
        <f>TEXT(sales2[[#This Row],[Date]],"dddd")</f>
        <v>Monday</v>
      </c>
    </row>
    <row r="260" spans="1:15" x14ac:dyDescent="0.35">
      <c r="A260">
        <v>72</v>
      </c>
      <c r="B260" s="10">
        <v>45069</v>
      </c>
      <c r="C260" s="8" t="s">
        <v>84</v>
      </c>
      <c r="D260" s="11" t="s">
        <v>12</v>
      </c>
      <c r="E260" s="12">
        <v>20</v>
      </c>
      <c r="F260" s="11" t="s">
        <v>15</v>
      </c>
      <c r="G260" s="12">
        <v>4</v>
      </c>
      <c r="H260" s="9">
        <v>500</v>
      </c>
      <c r="I260" s="9">
        <f>sales2[[#This Row],[Quantity]]*sales2[[#This Row],[Price per Unit]]</f>
        <v>2000</v>
      </c>
      <c r="J260" s="9">
        <f>sales2[[#This Row],[Total_Sales]]*$R$5</f>
        <v>30</v>
      </c>
      <c r="K260">
        <f>DAY(sales2[[#This Row],[Date]])</f>
        <v>23</v>
      </c>
      <c r="L260">
        <f>MONTH(sales2[[#This Row],[Date]])</f>
        <v>5</v>
      </c>
      <c r="M260">
        <f>YEAR(sales2[[#This Row],[Date]])</f>
        <v>2023</v>
      </c>
      <c r="N260" t="str">
        <f>TEXT(sales2[[#This Row],[Date]],"MMMM")</f>
        <v>May</v>
      </c>
      <c r="O260" t="str">
        <f>TEXT(sales2[[#This Row],[Date]],"dddd")</f>
        <v>Tuesday</v>
      </c>
    </row>
    <row r="261" spans="1:15" x14ac:dyDescent="0.35">
      <c r="A261">
        <v>257</v>
      </c>
      <c r="B261" s="10">
        <v>44976</v>
      </c>
      <c r="C261" s="8" t="s">
        <v>269</v>
      </c>
      <c r="D261" s="11" t="s">
        <v>9</v>
      </c>
      <c r="E261" s="12">
        <v>19</v>
      </c>
      <c r="F261" s="11" t="s">
        <v>10</v>
      </c>
      <c r="G261" s="12">
        <v>4</v>
      </c>
      <c r="H261" s="9">
        <v>500</v>
      </c>
      <c r="I261" s="9">
        <f>sales2[[#This Row],[Quantity]]*sales2[[#This Row],[Price per Unit]]</f>
        <v>2000</v>
      </c>
      <c r="J261" s="9">
        <f>sales2[[#This Row],[Total_Sales]]*$R$5</f>
        <v>30</v>
      </c>
      <c r="K261">
        <f>DAY(sales2[[#This Row],[Date]])</f>
        <v>19</v>
      </c>
      <c r="L261">
        <f>MONTH(sales2[[#This Row],[Date]])</f>
        <v>2</v>
      </c>
      <c r="M261">
        <f>YEAR(sales2[[#This Row],[Date]])</f>
        <v>2023</v>
      </c>
      <c r="N261" t="str">
        <f>TEXT(sales2[[#This Row],[Date]],"MMMM")</f>
        <v>February</v>
      </c>
      <c r="O261" t="str">
        <f>TEXT(sales2[[#This Row],[Date]],"dddd")</f>
        <v>Sunday</v>
      </c>
    </row>
    <row r="262" spans="1:15" x14ac:dyDescent="0.35">
      <c r="A262">
        <v>412</v>
      </c>
      <c r="B262" s="10">
        <v>45185</v>
      </c>
      <c r="C262" s="8" t="s">
        <v>424</v>
      </c>
      <c r="D262" s="11" t="s">
        <v>12</v>
      </c>
      <c r="E262" s="12">
        <v>19</v>
      </c>
      <c r="F262" s="11" t="s">
        <v>15</v>
      </c>
      <c r="G262" s="12">
        <v>4</v>
      </c>
      <c r="H262" s="9">
        <v>500</v>
      </c>
      <c r="I262" s="9">
        <f>sales2[[#This Row],[Quantity]]*sales2[[#This Row],[Price per Unit]]</f>
        <v>2000</v>
      </c>
      <c r="J262" s="9">
        <f>sales2[[#This Row],[Total_Sales]]*$R$5</f>
        <v>30</v>
      </c>
      <c r="K262">
        <f>DAY(sales2[[#This Row],[Date]])</f>
        <v>16</v>
      </c>
      <c r="L262">
        <f>MONTH(sales2[[#This Row],[Date]])</f>
        <v>9</v>
      </c>
      <c r="M262">
        <f>YEAR(sales2[[#This Row],[Date]])</f>
        <v>2023</v>
      </c>
      <c r="N262" t="str">
        <f>TEXT(sales2[[#This Row],[Date]],"MMMM")</f>
        <v>September</v>
      </c>
      <c r="O262" t="str">
        <f>TEXT(sales2[[#This Row],[Date]],"dddd")</f>
        <v>Saturday</v>
      </c>
    </row>
    <row r="263" spans="1:15" x14ac:dyDescent="0.35">
      <c r="A263">
        <v>74</v>
      </c>
      <c r="B263" s="10">
        <v>45252</v>
      </c>
      <c r="C263" s="8" t="s">
        <v>86</v>
      </c>
      <c r="D263" s="11" t="s">
        <v>12</v>
      </c>
      <c r="E263" s="12">
        <v>18</v>
      </c>
      <c r="F263" s="11" t="s">
        <v>10</v>
      </c>
      <c r="G263" s="12">
        <v>4</v>
      </c>
      <c r="H263" s="9">
        <v>500</v>
      </c>
      <c r="I263" s="9">
        <f>sales2[[#This Row],[Quantity]]*sales2[[#This Row],[Price per Unit]]</f>
        <v>2000</v>
      </c>
      <c r="J263" s="9">
        <f>sales2[[#This Row],[Total_Sales]]*$R$5</f>
        <v>30</v>
      </c>
      <c r="K263">
        <f>DAY(sales2[[#This Row],[Date]])</f>
        <v>22</v>
      </c>
      <c r="L263">
        <f>MONTH(sales2[[#This Row],[Date]])</f>
        <v>11</v>
      </c>
      <c r="M263">
        <f>YEAR(sales2[[#This Row],[Date]])</f>
        <v>2023</v>
      </c>
      <c r="N263" t="str">
        <f>TEXT(sales2[[#This Row],[Date]],"MMMM")</f>
        <v>November</v>
      </c>
      <c r="O263" t="str">
        <f>TEXT(sales2[[#This Row],[Date]],"dddd")</f>
        <v>Wednesday</v>
      </c>
    </row>
    <row r="264" spans="1:15" x14ac:dyDescent="0.35">
      <c r="A264">
        <v>595</v>
      </c>
      <c r="B264" s="10">
        <v>45239</v>
      </c>
      <c r="C264" s="8" t="s">
        <v>607</v>
      </c>
      <c r="D264" s="11" t="s">
        <v>12</v>
      </c>
      <c r="E264" s="12">
        <v>18</v>
      </c>
      <c r="F264" s="11" t="s">
        <v>13</v>
      </c>
      <c r="G264" s="12">
        <v>4</v>
      </c>
      <c r="H264" s="9">
        <v>500</v>
      </c>
      <c r="I264" s="9">
        <f>sales2[[#This Row],[Quantity]]*sales2[[#This Row],[Price per Unit]]</f>
        <v>2000</v>
      </c>
      <c r="J264" s="9">
        <f>sales2[[#This Row],[Total_Sales]]*$R$5</f>
        <v>30</v>
      </c>
      <c r="K264">
        <f>DAY(sales2[[#This Row],[Date]])</f>
        <v>9</v>
      </c>
      <c r="L264">
        <f>MONTH(sales2[[#This Row],[Date]])</f>
        <v>11</v>
      </c>
      <c r="M264">
        <f>YEAR(sales2[[#This Row],[Date]])</f>
        <v>2023</v>
      </c>
      <c r="N264" t="str">
        <f>TEXT(sales2[[#This Row],[Date]],"MMMM")</f>
        <v>November</v>
      </c>
      <c r="O264" t="str">
        <f>TEXT(sales2[[#This Row],[Date]],"dddd")</f>
        <v>Thursday</v>
      </c>
    </row>
    <row r="265" spans="1:15" x14ac:dyDescent="0.35">
      <c r="A265">
        <v>620</v>
      </c>
      <c r="B265" s="10">
        <v>45054</v>
      </c>
      <c r="C265" s="8" t="s">
        <v>632</v>
      </c>
      <c r="D265" s="11" t="s">
        <v>9</v>
      </c>
      <c r="E265" s="12">
        <v>63</v>
      </c>
      <c r="F265" s="11" t="s">
        <v>15</v>
      </c>
      <c r="G265" s="12">
        <v>3</v>
      </c>
      <c r="H265" s="9">
        <v>25</v>
      </c>
      <c r="I265" s="9">
        <f>sales2[[#This Row],[Quantity]]*sales2[[#This Row],[Price per Unit]]</f>
        <v>75</v>
      </c>
      <c r="J265" s="9">
        <f>sales2[[#This Row],[Total_Sales]]*$R$5</f>
        <v>1.125</v>
      </c>
      <c r="K265">
        <f>DAY(sales2[[#This Row],[Date]])</f>
        <v>8</v>
      </c>
      <c r="L265">
        <f>MONTH(sales2[[#This Row],[Date]])</f>
        <v>5</v>
      </c>
      <c r="M265">
        <f>YEAR(sales2[[#This Row],[Date]])</f>
        <v>2023</v>
      </c>
      <c r="N265" t="str">
        <f>TEXT(sales2[[#This Row],[Date]],"MMMM")</f>
        <v>May</v>
      </c>
      <c r="O265" t="str">
        <f>TEXT(sales2[[#This Row],[Date]],"dddd")</f>
        <v>Monday</v>
      </c>
    </row>
    <row r="266" spans="1:15" x14ac:dyDescent="0.35">
      <c r="A266">
        <v>848</v>
      </c>
      <c r="B266" s="10">
        <v>44970</v>
      </c>
      <c r="C266" s="8" t="s">
        <v>860</v>
      </c>
      <c r="D266" s="11" t="s">
        <v>12</v>
      </c>
      <c r="E266" s="12">
        <v>63</v>
      </c>
      <c r="F266" s="11" t="s">
        <v>13</v>
      </c>
      <c r="G266" s="12">
        <v>3</v>
      </c>
      <c r="H266" s="9">
        <v>25</v>
      </c>
      <c r="I266" s="9">
        <f>sales2[[#This Row],[Quantity]]*sales2[[#This Row],[Price per Unit]]</f>
        <v>75</v>
      </c>
      <c r="J266" s="9">
        <f>sales2[[#This Row],[Total_Sales]]*$R$5</f>
        <v>1.125</v>
      </c>
      <c r="K266">
        <f>DAY(sales2[[#This Row],[Date]])</f>
        <v>13</v>
      </c>
      <c r="L266">
        <f>MONTH(sales2[[#This Row],[Date]])</f>
        <v>2</v>
      </c>
      <c r="M266">
        <f>YEAR(sales2[[#This Row],[Date]])</f>
        <v>2023</v>
      </c>
      <c r="N266" t="str">
        <f>TEXT(sales2[[#This Row],[Date]],"MMMM")</f>
        <v>February</v>
      </c>
      <c r="O266" t="str">
        <f>TEXT(sales2[[#This Row],[Date]],"dddd")</f>
        <v>Monday</v>
      </c>
    </row>
    <row r="267" spans="1:15" x14ac:dyDescent="0.35">
      <c r="A267">
        <v>872</v>
      </c>
      <c r="B267" s="10">
        <v>45210</v>
      </c>
      <c r="C267" s="8" t="s">
        <v>884</v>
      </c>
      <c r="D267" s="11" t="s">
        <v>12</v>
      </c>
      <c r="E267" s="12">
        <v>63</v>
      </c>
      <c r="F267" s="11" t="s">
        <v>10</v>
      </c>
      <c r="G267" s="12">
        <v>3</v>
      </c>
      <c r="H267" s="9">
        <v>25</v>
      </c>
      <c r="I267" s="9">
        <f>sales2[[#This Row],[Quantity]]*sales2[[#This Row],[Price per Unit]]</f>
        <v>75</v>
      </c>
      <c r="J267" s="9">
        <f>sales2[[#This Row],[Total_Sales]]*$R$5</f>
        <v>1.125</v>
      </c>
      <c r="K267">
        <f>DAY(sales2[[#This Row],[Date]])</f>
        <v>11</v>
      </c>
      <c r="L267">
        <f>MONTH(sales2[[#This Row],[Date]])</f>
        <v>10</v>
      </c>
      <c r="M267">
        <f>YEAR(sales2[[#This Row],[Date]])</f>
        <v>2023</v>
      </c>
      <c r="N267" t="str">
        <f>TEXT(sales2[[#This Row],[Date]],"MMMM")</f>
        <v>October</v>
      </c>
      <c r="O267" t="str">
        <f>TEXT(sales2[[#This Row],[Date]],"dddd")</f>
        <v>Wednesday</v>
      </c>
    </row>
    <row r="268" spans="1:15" x14ac:dyDescent="0.35">
      <c r="A268">
        <v>988</v>
      </c>
      <c r="B268" s="10">
        <v>45074</v>
      </c>
      <c r="C268" s="8" t="s">
        <v>1000</v>
      </c>
      <c r="D268" s="11" t="s">
        <v>12</v>
      </c>
      <c r="E268" s="12">
        <v>63</v>
      </c>
      <c r="F268" s="11" t="s">
        <v>13</v>
      </c>
      <c r="G268" s="12">
        <v>3</v>
      </c>
      <c r="H268" s="9">
        <v>25</v>
      </c>
      <c r="I268" s="9">
        <f>sales2[[#This Row],[Quantity]]*sales2[[#This Row],[Price per Unit]]</f>
        <v>75</v>
      </c>
      <c r="J268" s="9">
        <f>sales2[[#This Row],[Total_Sales]]*$R$5</f>
        <v>1.125</v>
      </c>
      <c r="K268">
        <f>DAY(sales2[[#This Row],[Date]])</f>
        <v>28</v>
      </c>
      <c r="L268">
        <f>MONTH(sales2[[#This Row],[Date]])</f>
        <v>5</v>
      </c>
      <c r="M268">
        <f>YEAR(sales2[[#This Row],[Date]])</f>
        <v>2023</v>
      </c>
      <c r="N268" t="str">
        <f>TEXT(sales2[[#This Row],[Date]],"MMMM")</f>
        <v>May</v>
      </c>
      <c r="O268" t="str">
        <f>TEXT(sales2[[#This Row],[Date]],"dddd")</f>
        <v>Sunday</v>
      </c>
    </row>
    <row r="269" spans="1:15" x14ac:dyDescent="0.35">
      <c r="A269">
        <v>374</v>
      </c>
      <c r="B269" s="10">
        <v>45036</v>
      </c>
      <c r="C269" s="8" t="s">
        <v>386</v>
      </c>
      <c r="D269" s="11" t="s">
        <v>12</v>
      </c>
      <c r="E269" s="12">
        <v>59</v>
      </c>
      <c r="F269" s="11" t="s">
        <v>10</v>
      </c>
      <c r="G269" s="12">
        <v>3</v>
      </c>
      <c r="H269" s="9">
        <v>25</v>
      </c>
      <c r="I269" s="9">
        <f>sales2[[#This Row],[Quantity]]*sales2[[#This Row],[Price per Unit]]</f>
        <v>75</v>
      </c>
      <c r="J269" s="9">
        <f>sales2[[#This Row],[Total_Sales]]*$R$5</f>
        <v>1.125</v>
      </c>
      <c r="K269">
        <f>DAY(sales2[[#This Row],[Date]])</f>
        <v>20</v>
      </c>
      <c r="L269">
        <f>MONTH(sales2[[#This Row],[Date]])</f>
        <v>4</v>
      </c>
      <c r="M269">
        <f>YEAR(sales2[[#This Row],[Date]])</f>
        <v>2023</v>
      </c>
      <c r="N269" t="str">
        <f>TEXT(sales2[[#This Row],[Date]],"MMMM")</f>
        <v>April</v>
      </c>
      <c r="O269" t="str">
        <f>TEXT(sales2[[#This Row],[Date]],"dddd")</f>
        <v>Thursday</v>
      </c>
    </row>
    <row r="270" spans="1:15" x14ac:dyDescent="0.35">
      <c r="A270">
        <v>718</v>
      </c>
      <c r="B270" s="10">
        <v>45163</v>
      </c>
      <c r="C270" s="8" t="s">
        <v>730</v>
      </c>
      <c r="D270" s="11" t="s">
        <v>12</v>
      </c>
      <c r="E270" s="12">
        <v>59</v>
      </c>
      <c r="F270" s="11" t="s">
        <v>10</v>
      </c>
      <c r="G270" s="12">
        <v>3</v>
      </c>
      <c r="H270" s="9">
        <v>25</v>
      </c>
      <c r="I270" s="9">
        <f>sales2[[#This Row],[Quantity]]*sales2[[#This Row],[Price per Unit]]</f>
        <v>75</v>
      </c>
      <c r="J270" s="9">
        <f>sales2[[#This Row],[Total_Sales]]*$R$5</f>
        <v>1.125</v>
      </c>
      <c r="K270">
        <f>DAY(sales2[[#This Row],[Date]])</f>
        <v>25</v>
      </c>
      <c r="L270">
        <f>MONTH(sales2[[#This Row],[Date]])</f>
        <v>8</v>
      </c>
      <c r="M270">
        <f>YEAR(sales2[[#This Row],[Date]])</f>
        <v>2023</v>
      </c>
      <c r="N270" t="str">
        <f>TEXT(sales2[[#This Row],[Date]],"MMMM")</f>
        <v>August</v>
      </c>
      <c r="O270" t="str">
        <f>TEXT(sales2[[#This Row],[Date]],"dddd")</f>
        <v>Friday</v>
      </c>
    </row>
    <row r="271" spans="1:15" x14ac:dyDescent="0.35">
      <c r="A271">
        <v>755</v>
      </c>
      <c r="B271" s="10">
        <v>45038</v>
      </c>
      <c r="C271" s="8" t="s">
        <v>767</v>
      </c>
      <c r="D271" s="11" t="s">
        <v>12</v>
      </c>
      <c r="E271" s="12">
        <v>58</v>
      </c>
      <c r="F271" s="11" t="s">
        <v>13</v>
      </c>
      <c r="G271" s="12">
        <v>3</v>
      </c>
      <c r="H271" s="9">
        <v>25</v>
      </c>
      <c r="I271" s="9">
        <f>sales2[[#This Row],[Quantity]]*sales2[[#This Row],[Price per Unit]]</f>
        <v>75</v>
      </c>
      <c r="J271" s="9">
        <f>sales2[[#This Row],[Total_Sales]]*$R$5</f>
        <v>1.125</v>
      </c>
      <c r="K271">
        <f>DAY(sales2[[#This Row],[Date]])</f>
        <v>22</v>
      </c>
      <c r="L271">
        <f>MONTH(sales2[[#This Row],[Date]])</f>
        <v>4</v>
      </c>
      <c r="M271">
        <f>YEAR(sales2[[#This Row],[Date]])</f>
        <v>2023</v>
      </c>
      <c r="N271" t="str">
        <f>TEXT(sales2[[#This Row],[Date]],"MMMM")</f>
        <v>April</v>
      </c>
      <c r="O271" t="str">
        <f>TEXT(sales2[[#This Row],[Date]],"dddd")</f>
        <v>Saturday</v>
      </c>
    </row>
    <row r="272" spans="1:15" x14ac:dyDescent="0.35">
      <c r="A272">
        <v>69</v>
      </c>
      <c r="B272" s="10">
        <v>45046</v>
      </c>
      <c r="C272" s="8" t="s">
        <v>81</v>
      </c>
      <c r="D272" s="11" t="s">
        <v>12</v>
      </c>
      <c r="E272" s="12">
        <v>56</v>
      </c>
      <c r="F272" s="11" t="s">
        <v>10</v>
      </c>
      <c r="G272" s="12">
        <v>3</v>
      </c>
      <c r="H272" s="9">
        <v>25</v>
      </c>
      <c r="I272" s="9">
        <f>sales2[[#This Row],[Quantity]]*sales2[[#This Row],[Price per Unit]]</f>
        <v>75</v>
      </c>
      <c r="J272" s="9">
        <f>sales2[[#This Row],[Total_Sales]]*$R$5</f>
        <v>1.125</v>
      </c>
      <c r="K272">
        <f>DAY(sales2[[#This Row],[Date]])</f>
        <v>30</v>
      </c>
      <c r="L272">
        <f>MONTH(sales2[[#This Row],[Date]])</f>
        <v>4</v>
      </c>
      <c r="M272">
        <f>YEAR(sales2[[#This Row],[Date]])</f>
        <v>2023</v>
      </c>
      <c r="N272" t="str">
        <f>TEXT(sales2[[#This Row],[Date]],"MMMM")</f>
        <v>April</v>
      </c>
      <c r="O272" t="str">
        <f>TEXT(sales2[[#This Row],[Date]],"dddd")</f>
        <v>Sunday</v>
      </c>
    </row>
    <row r="273" spans="1:15" x14ac:dyDescent="0.35">
      <c r="A273">
        <v>607</v>
      </c>
      <c r="B273" s="10">
        <v>45002</v>
      </c>
      <c r="C273" s="8" t="s">
        <v>619</v>
      </c>
      <c r="D273" s="11" t="s">
        <v>9</v>
      </c>
      <c r="E273" s="12">
        <v>54</v>
      </c>
      <c r="F273" s="11" t="s">
        <v>13</v>
      </c>
      <c r="G273" s="12">
        <v>3</v>
      </c>
      <c r="H273" s="9">
        <v>25</v>
      </c>
      <c r="I273" s="9">
        <f>sales2[[#This Row],[Quantity]]*sales2[[#This Row],[Price per Unit]]</f>
        <v>75</v>
      </c>
      <c r="J273" s="9">
        <f>sales2[[#This Row],[Total_Sales]]*$R$5</f>
        <v>1.125</v>
      </c>
      <c r="K273">
        <f>DAY(sales2[[#This Row],[Date]])</f>
        <v>17</v>
      </c>
      <c r="L273">
        <f>MONTH(sales2[[#This Row],[Date]])</f>
        <v>3</v>
      </c>
      <c r="M273">
        <f>YEAR(sales2[[#This Row],[Date]])</f>
        <v>2023</v>
      </c>
      <c r="N273" t="str">
        <f>TEXT(sales2[[#This Row],[Date]],"MMMM")</f>
        <v>March</v>
      </c>
      <c r="O273" t="str">
        <f>TEXT(sales2[[#This Row],[Date]],"dddd")</f>
        <v>Friday</v>
      </c>
    </row>
    <row r="274" spans="1:15" x14ac:dyDescent="0.35">
      <c r="A274">
        <v>653</v>
      </c>
      <c r="B274" s="10">
        <v>45066</v>
      </c>
      <c r="C274" s="8" t="s">
        <v>665</v>
      </c>
      <c r="D274" s="11" t="s">
        <v>9</v>
      </c>
      <c r="E274" s="12">
        <v>54</v>
      </c>
      <c r="F274" s="11" t="s">
        <v>13</v>
      </c>
      <c r="G274" s="12">
        <v>3</v>
      </c>
      <c r="H274" s="9">
        <v>25</v>
      </c>
      <c r="I274" s="9">
        <f>sales2[[#This Row],[Quantity]]*sales2[[#This Row],[Price per Unit]]</f>
        <v>75</v>
      </c>
      <c r="J274" s="9">
        <f>sales2[[#This Row],[Total_Sales]]*$R$5</f>
        <v>1.125</v>
      </c>
      <c r="K274">
        <f>DAY(sales2[[#This Row],[Date]])</f>
        <v>20</v>
      </c>
      <c r="L274">
        <f>MONTH(sales2[[#This Row],[Date]])</f>
        <v>5</v>
      </c>
      <c r="M274">
        <f>YEAR(sales2[[#This Row],[Date]])</f>
        <v>2023</v>
      </c>
      <c r="N274" t="str">
        <f>TEXT(sales2[[#This Row],[Date]],"MMMM")</f>
        <v>May</v>
      </c>
      <c r="O274" t="str">
        <f>TEXT(sales2[[#This Row],[Date]],"dddd")</f>
        <v>Saturday</v>
      </c>
    </row>
    <row r="275" spans="1:15" x14ac:dyDescent="0.35">
      <c r="A275">
        <v>815</v>
      </c>
      <c r="B275" s="10">
        <v>45165</v>
      </c>
      <c r="C275" s="8" t="s">
        <v>827</v>
      </c>
      <c r="D275" s="11" t="s">
        <v>12</v>
      </c>
      <c r="E275" s="12">
        <v>51</v>
      </c>
      <c r="F275" s="11" t="s">
        <v>13</v>
      </c>
      <c r="G275" s="12">
        <v>3</v>
      </c>
      <c r="H275" s="9">
        <v>25</v>
      </c>
      <c r="I275" s="9">
        <f>sales2[[#This Row],[Quantity]]*sales2[[#This Row],[Price per Unit]]</f>
        <v>75</v>
      </c>
      <c r="J275" s="9">
        <f>sales2[[#This Row],[Total_Sales]]*$R$5</f>
        <v>1.125</v>
      </c>
      <c r="K275">
        <f>DAY(sales2[[#This Row],[Date]])</f>
        <v>27</v>
      </c>
      <c r="L275">
        <f>MONTH(sales2[[#This Row],[Date]])</f>
        <v>8</v>
      </c>
      <c r="M275">
        <f>YEAR(sales2[[#This Row],[Date]])</f>
        <v>2023</v>
      </c>
      <c r="N275" t="str">
        <f>TEXT(sales2[[#This Row],[Date]],"MMMM")</f>
        <v>August</v>
      </c>
      <c r="O275" t="str">
        <f>TEXT(sales2[[#This Row],[Date]],"dddd")</f>
        <v>Sunday</v>
      </c>
    </row>
    <row r="276" spans="1:15" x14ac:dyDescent="0.35">
      <c r="A276">
        <v>921</v>
      </c>
      <c r="B276" s="10">
        <v>44933</v>
      </c>
      <c r="C276" s="8" t="s">
        <v>933</v>
      </c>
      <c r="D276" s="11" t="s">
        <v>9</v>
      </c>
      <c r="E276" s="12">
        <v>51</v>
      </c>
      <c r="F276" s="11" t="s">
        <v>15</v>
      </c>
      <c r="G276" s="12">
        <v>3</v>
      </c>
      <c r="H276" s="9">
        <v>25</v>
      </c>
      <c r="I276" s="9">
        <f>sales2[[#This Row],[Quantity]]*sales2[[#This Row],[Price per Unit]]</f>
        <v>75</v>
      </c>
      <c r="J276" s="9">
        <f>sales2[[#This Row],[Total_Sales]]*$R$5</f>
        <v>1.125</v>
      </c>
      <c r="K276">
        <f>DAY(sales2[[#This Row],[Date]])</f>
        <v>7</v>
      </c>
      <c r="L276">
        <f>MONTH(sales2[[#This Row],[Date]])</f>
        <v>1</v>
      </c>
      <c r="M276">
        <f>YEAR(sales2[[#This Row],[Date]])</f>
        <v>2023</v>
      </c>
      <c r="N276" t="str">
        <f>TEXT(sales2[[#This Row],[Date]],"MMMM")</f>
        <v>January</v>
      </c>
      <c r="O276" t="str">
        <f>TEXT(sales2[[#This Row],[Date]],"dddd")</f>
        <v>Saturday</v>
      </c>
    </row>
    <row r="277" spans="1:15" x14ac:dyDescent="0.35">
      <c r="A277">
        <v>439</v>
      </c>
      <c r="B277" s="10">
        <v>45116</v>
      </c>
      <c r="C277" s="8" t="s">
        <v>451</v>
      </c>
      <c r="D277" s="11" t="s">
        <v>9</v>
      </c>
      <c r="E277" s="12">
        <v>50</v>
      </c>
      <c r="F277" s="11" t="s">
        <v>13</v>
      </c>
      <c r="G277" s="12">
        <v>3</v>
      </c>
      <c r="H277" s="9">
        <v>25</v>
      </c>
      <c r="I277" s="9">
        <f>sales2[[#This Row],[Quantity]]*sales2[[#This Row],[Price per Unit]]</f>
        <v>75</v>
      </c>
      <c r="J277" s="9">
        <f>sales2[[#This Row],[Total_Sales]]*$R$5</f>
        <v>1.125</v>
      </c>
      <c r="K277">
        <f>DAY(sales2[[#This Row],[Date]])</f>
        <v>9</v>
      </c>
      <c r="L277">
        <f>MONTH(sales2[[#This Row],[Date]])</f>
        <v>7</v>
      </c>
      <c r="M277">
        <f>YEAR(sales2[[#This Row],[Date]])</f>
        <v>2023</v>
      </c>
      <c r="N277" t="str">
        <f>TEXT(sales2[[#This Row],[Date]],"MMMM")</f>
        <v>July</v>
      </c>
      <c r="O277" t="str">
        <f>TEXT(sales2[[#This Row],[Date]],"dddd")</f>
        <v>Sunday</v>
      </c>
    </row>
    <row r="278" spans="1:15" x14ac:dyDescent="0.35">
      <c r="A278">
        <v>552</v>
      </c>
      <c r="B278" s="10">
        <v>45273</v>
      </c>
      <c r="C278" s="8" t="s">
        <v>564</v>
      </c>
      <c r="D278" s="11" t="s">
        <v>12</v>
      </c>
      <c r="E278" s="12">
        <v>49</v>
      </c>
      <c r="F278" s="11" t="s">
        <v>15</v>
      </c>
      <c r="G278" s="12">
        <v>3</v>
      </c>
      <c r="H278" s="9">
        <v>25</v>
      </c>
      <c r="I278" s="9">
        <f>sales2[[#This Row],[Quantity]]*sales2[[#This Row],[Price per Unit]]</f>
        <v>75</v>
      </c>
      <c r="J278" s="9">
        <f>sales2[[#This Row],[Total_Sales]]*$R$5</f>
        <v>1.125</v>
      </c>
      <c r="K278">
        <f>DAY(sales2[[#This Row],[Date]])</f>
        <v>13</v>
      </c>
      <c r="L278">
        <f>MONTH(sales2[[#This Row],[Date]])</f>
        <v>12</v>
      </c>
      <c r="M278">
        <f>YEAR(sales2[[#This Row],[Date]])</f>
        <v>2023</v>
      </c>
      <c r="N278" t="str">
        <f>TEXT(sales2[[#This Row],[Date]],"MMMM")</f>
        <v>December</v>
      </c>
      <c r="O278" t="str">
        <f>TEXT(sales2[[#This Row],[Date]],"dddd")</f>
        <v>Wednesday</v>
      </c>
    </row>
    <row r="279" spans="1:15" x14ac:dyDescent="0.35">
      <c r="A279">
        <v>622</v>
      </c>
      <c r="B279" s="10">
        <v>45160</v>
      </c>
      <c r="C279" s="8" t="s">
        <v>634</v>
      </c>
      <c r="D279" s="11" t="s">
        <v>12</v>
      </c>
      <c r="E279" s="12">
        <v>49</v>
      </c>
      <c r="F279" s="11" t="s">
        <v>10</v>
      </c>
      <c r="G279" s="12">
        <v>3</v>
      </c>
      <c r="H279" s="9">
        <v>25</v>
      </c>
      <c r="I279" s="9">
        <f>sales2[[#This Row],[Quantity]]*sales2[[#This Row],[Price per Unit]]</f>
        <v>75</v>
      </c>
      <c r="J279" s="9">
        <f>sales2[[#This Row],[Total_Sales]]*$R$5</f>
        <v>1.125</v>
      </c>
      <c r="K279">
        <f>DAY(sales2[[#This Row],[Date]])</f>
        <v>22</v>
      </c>
      <c r="L279">
        <f>MONTH(sales2[[#This Row],[Date]])</f>
        <v>8</v>
      </c>
      <c r="M279">
        <f>YEAR(sales2[[#This Row],[Date]])</f>
        <v>2023</v>
      </c>
      <c r="N279" t="str">
        <f>TEXT(sales2[[#This Row],[Date]],"MMMM")</f>
        <v>August</v>
      </c>
      <c r="O279" t="str">
        <f>TEXT(sales2[[#This Row],[Date]],"dddd")</f>
        <v>Tuesday</v>
      </c>
    </row>
    <row r="280" spans="1:15" x14ac:dyDescent="0.35">
      <c r="A280">
        <v>413</v>
      </c>
      <c r="B280" s="10">
        <v>45177</v>
      </c>
      <c r="C280" s="8" t="s">
        <v>425</v>
      </c>
      <c r="D280" s="11" t="s">
        <v>12</v>
      </c>
      <c r="E280" s="12">
        <v>44</v>
      </c>
      <c r="F280" s="11" t="s">
        <v>10</v>
      </c>
      <c r="G280" s="12">
        <v>3</v>
      </c>
      <c r="H280" s="9">
        <v>25</v>
      </c>
      <c r="I280" s="9">
        <f>sales2[[#This Row],[Quantity]]*sales2[[#This Row],[Price per Unit]]</f>
        <v>75</v>
      </c>
      <c r="J280" s="9">
        <f>sales2[[#This Row],[Total_Sales]]*$R$5</f>
        <v>1.125</v>
      </c>
      <c r="K280">
        <f>DAY(sales2[[#This Row],[Date]])</f>
        <v>8</v>
      </c>
      <c r="L280">
        <f>MONTH(sales2[[#This Row],[Date]])</f>
        <v>9</v>
      </c>
      <c r="M280">
        <f>YEAR(sales2[[#This Row],[Date]])</f>
        <v>2023</v>
      </c>
      <c r="N280" t="str">
        <f>TEXT(sales2[[#This Row],[Date]],"MMMM")</f>
        <v>September</v>
      </c>
      <c r="O280" t="str">
        <f>TEXT(sales2[[#This Row],[Date]],"dddd")</f>
        <v>Friday</v>
      </c>
    </row>
    <row r="281" spans="1:15" x14ac:dyDescent="0.35">
      <c r="A281">
        <v>654</v>
      </c>
      <c r="B281" s="10">
        <v>45098</v>
      </c>
      <c r="C281" s="8" t="s">
        <v>666</v>
      </c>
      <c r="D281" s="11" t="s">
        <v>9</v>
      </c>
      <c r="E281" s="12">
        <v>42</v>
      </c>
      <c r="F281" s="11" t="s">
        <v>13</v>
      </c>
      <c r="G281" s="12">
        <v>3</v>
      </c>
      <c r="H281" s="9">
        <v>25</v>
      </c>
      <c r="I281" s="9">
        <f>sales2[[#This Row],[Quantity]]*sales2[[#This Row],[Price per Unit]]</f>
        <v>75</v>
      </c>
      <c r="J281" s="9">
        <f>sales2[[#This Row],[Total_Sales]]*$R$5</f>
        <v>1.125</v>
      </c>
      <c r="K281">
        <f>DAY(sales2[[#This Row],[Date]])</f>
        <v>21</v>
      </c>
      <c r="L281">
        <f>MONTH(sales2[[#This Row],[Date]])</f>
        <v>6</v>
      </c>
      <c r="M281">
        <f>YEAR(sales2[[#This Row],[Date]])</f>
        <v>2023</v>
      </c>
      <c r="N281" t="str">
        <f>TEXT(sales2[[#This Row],[Date]],"MMMM")</f>
        <v>June</v>
      </c>
      <c r="O281" t="str">
        <f>TEXT(sales2[[#This Row],[Date]],"dddd")</f>
        <v>Wednesday</v>
      </c>
    </row>
    <row r="282" spans="1:15" x14ac:dyDescent="0.35">
      <c r="A282">
        <v>188</v>
      </c>
      <c r="B282" s="10">
        <v>45049</v>
      </c>
      <c r="C282" s="8" t="s">
        <v>200</v>
      </c>
      <c r="D282" s="11" t="s">
        <v>9</v>
      </c>
      <c r="E282" s="12">
        <v>40</v>
      </c>
      <c r="F282" s="11" t="s">
        <v>13</v>
      </c>
      <c r="G282" s="12">
        <v>3</v>
      </c>
      <c r="H282" s="9">
        <v>25</v>
      </c>
      <c r="I282" s="9">
        <f>sales2[[#This Row],[Quantity]]*sales2[[#This Row],[Price per Unit]]</f>
        <v>75</v>
      </c>
      <c r="J282" s="9">
        <f>sales2[[#This Row],[Total_Sales]]*$R$5</f>
        <v>1.125</v>
      </c>
      <c r="K282">
        <f>DAY(sales2[[#This Row],[Date]])</f>
        <v>3</v>
      </c>
      <c r="L282">
        <f>MONTH(sales2[[#This Row],[Date]])</f>
        <v>5</v>
      </c>
      <c r="M282">
        <f>YEAR(sales2[[#This Row],[Date]])</f>
        <v>2023</v>
      </c>
      <c r="N282" t="str">
        <f>TEXT(sales2[[#This Row],[Date]],"MMMM")</f>
        <v>May</v>
      </c>
      <c r="O282" t="str">
        <f>TEXT(sales2[[#This Row],[Date]],"dddd")</f>
        <v>Wednesday</v>
      </c>
    </row>
    <row r="283" spans="1:15" x14ac:dyDescent="0.35">
      <c r="A283">
        <v>357</v>
      </c>
      <c r="B283" s="10">
        <v>45049</v>
      </c>
      <c r="C283" s="8" t="s">
        <v>369</v>
      </c>
      <c r="D283" s="11" t="s">
        <v>12</v>
      </c>
      <c r="E283" s="12">
        <v>40</v>
      </c>
      <c r="F283" s="11" t="s">
        <v>15</v>
      </c>
      <c r="G283" s="12">
        <v>3</v>
      </c>
      <c r="H283" s="9">
        <v>25</v>
      </c>
      <c r="I283" s="9">
        <f>sales2[[#This Row],[Quantity]]*sales2[[#This Row],[Price per Unit]]</f>
        <v>75</v>
      </c>
      <c r="J283" s="9">
        <f>sales2[[#This Row],[Total_Sales]]*$R$5</f>
        <v>1.125</v>
      </c>
      <c r="K283">
        <f>DAY(sales2[[#This Row],[Date]])</f>
        <v>3</v>
      </c>
      <c r="L283">
        <f>MONTH(sales2[[#This Row],[Date]])</f>
        <v>5</v>
      </c>
      <c r="M283">
        <f>YEAR(sales2[[#This Row],[Date]])</f>
        <v>2023</v>
      </c>
      <c r="N283" t="str">
        <f>TEXT(sales2[[#This Row],[Date]],"MMMM")</f>
        <v>May</v>
      </c>
      <c r="O283" t="str">
        <f>TEXT(sales2[[#This Row],[Date]],"dddd")</f>
        <v>Wednesday</v>
      </c>
    </row>
    <row r="284" spans="1:15" x14ac:dyDescent="0.35">
      <c r="A284">
        <v>797</v>
      </c>
      <c r="B284" s="10">
        <v>44933</v>
      </c>
      <c r="C284" s="8" t="s">
        <v>809</v>
      </c>
      <c r="D284" s="11" t="s">
        <v>9</v>
      </c>
      <c r="E284" s="12">
        <v>40</v>
      </c>
      <c r="F284" s="11" t="s">
        <v>13</v>
      </c>
      <c r="G284" s="12">
        <v>3</v>
      </c>
      <c r="H284" s="9">
        <v>25</v>
      </c>
      <c r="I284" s="9">
        <f>sales2[[#This Row],[Quantity]]*sales2[[#This Row],[Price per Unit]]</f>
        <v>75</v>
      </c>
      <c r="J284" s="9">
        <f>sales2[[#This Row],[Total_Sales]]*$R$5</f>
        <v>1.125</v>
      </c>
      <c r="K284">
        <f>DAY(sales2[[#This Row],[Date]])</f>
        <v>7</v>
      </c>
      <c r="L284">
        <f>MONTH(sales2[[#This Row],[Date]])</f>
        <v>1</v>
      </c>
      <c r="M284">
        <f>YEAR(sales2[[#This Row],[Date]])</f>
        <v>2023</v>
      </c>
      <c r="N284" t="str">
        <f>TEXT(sales2[[#This Row],[Date]],"MMMM")</f>
        <v>January</v>
      </c>
      <c r="O284" t="str">
        <f>TEXT(sales2[[#This Row],[Date]],"dddd")</f>
        <v>Saturday</v>
      </c>
    </row>
    <row r="285" spans="1:15" x14ac:dyDescent="0.35">
      <c r="A285">
        <v>145</v>
      </c>
      <c r="B285" s="10">
        <v>45232</v>
      </c>
      <c r="C285" s="8" t="s">
        <v>157</v>
      </c>
      <c r="D285" s="11" t="s">
        <v>12</v>
      </c>
      <c r="E285" s="12">
        <v>39</v>
      </c>
      <c r="F285" s="11" t="s">
        <v>13</v>
      </c>
      <c r="G285" s="12">
        <v>3</v>
      </c>
      <c r="H285" s="9">
        <v>25</v>
      </c>
      <c r="I285" s="9">
        <f>sales2[[#This Row],[Quantity]]*sales2[[#This Row],[Price per Unit]]</f>
        <v>75</v>
      </c>
      <c r="J285" s="9">
        <f>sales2[[#This Row],[Total_Sales]]*$R$5</f>
        <v>1.125</v>
      </c>
      <c r="K285">
        <f>DAY(sales2[[#This Row],[Date]])</f>
        <v>2</v>
      </c>
      <c r="L285">
        <f>MONTH(sales2[[#This Row],[Date]])</f>
        <v>11</v>
      </c>
      <c r="M285">
        <f>YEAR(sales2[[#This Row],[Date]])</f>
        <v>2023</v>
      </c>
      <c r="N285" t="str">
        <f>TEXT(sales2[[#This Row],[Date]],"MMMM")</f>
        <v>November</v>
      </c>
      <c r="O285" t="str">
        <f>TEXT(sales2[[#This Row],[Date]],"dddd")</f>
        <v>Thursday</v>
      </c>
    </row>
    <row r="286" spans="1:15" x14ac:dyDescent="0.35">
      <c r="A286">
        <v>767</v>
      </c>
      <c r="B286" s="10">
        <v>45223</v>
      </c>
      <c r="C286" s="8" t="s">
        <v>779</v>
      </c>
      <c r="D286" s="11" t="s">
        <v>9</v>
      </c>
      <c r="E286" s="12">
        <v>39</v>
      </c>
      <c r="F286" s="11" t="s">
        <v>10</v>
      </c>
      <c r="G286" s="12">
        <v>3</v>
      </c>
      <c r="H286" s="9">
        <v>25</v>
      </c>
      <c r="I286" s="9">
        <f>sales2[[#This Row],[Quantity]]*sales2[[#This Row],[Price per Unit]]</f>
        <v>75</v>
      </c>
      <c r="J286" s="9">
        <f>sales2[[#This Row],[Total_Sales]]*$R$5</f>
        <v>1.125</v>
      </c>
      <c r="K286">
        <f>DAY(sales2[[#This Row],[Date]])</f>
        <v>24</v>
      </c>
      <c r="L286">
        <f>MONTH(sales2[[#This Row],[Date]])</f>
        <v>10</v>
      </c>
      <c r="M286">
        <f>YEAR(sales2[[#This Row],[Date]])</f>
        <v>2023</v>
      </c>
      <c r="N286" t="str">
        <f>TEXT(sales2[[#This Row],[Date]],"MMMM")</f>
        <v>October</v>
      </c>
      <c r="O286" t="str">
        <f>TEXT(sales2[[#This Row],[Date]],"dddd")</f>
        <v>Tuesday</v>
      </c>
    </row>
    <row r="287" spans="1:15" x14ac:dyDescent="0.35">
      <c r="A287">
        <v>12</v>
      </c>
      <c r="B287" s="10">
        <v>45229</v>
      </c>
      <c r="C287" s="8" t="s">
        <v>24</v>
      </c>
      <c r="D287" s="11" t="s">
        <v>9</v>
      </c>
      <c r="E287" s="12">
        <v>35</v>
      </c>
      <c r="F287" s="11" t="s">
        <v>10</v>
      </c>
      <c r="G287" s="12">
        <v>3</v>
      </c>
      <c r="H287" s="9">
        <v>25</v>
      </c>
      <c r="I287" s="9">
        <f>sales2[[#This Row],[Quantity]]*sales2[[#This Row],[Price per Unit]]</f>
        <v>75</v>
      </c>
      <c r="J287" s="9">
        <f>sales2[[#This Row],[Total_Sales]]*$R$5</f>
        <v>1.125</v>
      </c>
      <c r="K287">
        <f>DAY(sales2[[#This Row],[Date]])</f>
        <v>30</v>
      </c>
      <c r="L287">
        <f>MONTH(sales2[[#This Row],[Date]])</f>
        <v>10</v>
      </c>
      <c r="M287">
        <f>YEAR(sales2[[#This Row],[Date]])</f>
        <v>2023</v>
      </c>
      <c r="N287" t="str">
        <f>TEXT(sales2[[#This Row],[Date]],"MMMM")</f>
        <v>October</v>
      </c>
      <c r="O287" t="str">
        <f>TEXT(sales2[[#This Row],[Date]],"dddd")</f>
        <v>Monday</v>
      </c>
    </row>
    <row r="288" spans="1:15" x14ac:dyDescent="0.35">
      <c r="A288">
        <v>750</v>
      </c>
      <c r="B288" s="10">
        <v>44991</v>
      </c>
      <c r="C288" s="8" t="s">
        <v>762</v>
      </c>
      <c r="D288" s="11" t="s">
        <v>12</v>
      </c>
      <c r="E288" s="12">
        <v>35</v>
      </c>
      <c r="F288" s="11" t="s">
        <v>13</v>
      </c>
      <c r="G288" s="12">
        <v>3</v>
      </c>
      <c r="H288" s="9">
        <v>25</v>
      </c>
      <c r="I288" s="9">
        <f>sales2[[#This Row],[Quantity]]*sales2[[#This Row],[Price per Unit]]</f>
        <v>75</v>
      </c>
      <c r="J288" s="9">
        <f>sales2[[#This Row],[Total_Sales]]*$R$5</f>
        <v>1.125</v>
      </c>
      <c r="K288">
        <f>DAY(sales2[[#This Row],[Date]])</f>
        <v>6</v>
      </c>
      <c r="L288">
        <f>MONTH(sales2[[#This Row],[Date]])</f>
        <v>3</v>
      </c>
      <c r="M288">
        <f>YEAR(sales2[[#This Row],[Date]])</f>
        <v>2023</v>
      </c>
      <c r="N288" t="str">
        <f>TEXT(sales2[[#This Row],[Date]],"MMMM")</f>
        <v>March</v>
      </c>
      <c r="O288" t="str">
        <f>TEXT(sales2[[#This Row],[Date]],"dddd")</f>
        <v>Monday</v>
      </c>
    </row>
    <row r="289" spans="1:15" x14ac:dyDescent="0.35">
      <c r="A289">
        <v>977</v>
      </c>
      <c r="B289" s="10">
        <v>44965</v>
      </c>
      <c r="C289" s="8" t="s">
        <v>989</v>
      </c>
      <c r="D289" s="11" t="s">
        <v>12</v>
      </c>
      <c r="E289" s="12">
        <v>35</v>
      </c>
      <c r="F289" s="11" t="s">
        <v>15</v>
      </c>
      <c r="G289" s="12">
        <v>3</v>
      </c>
      <c r="H289" s="9">
        <v>25</v>
      </c>
      <c r="I289" s="9">
        <f>sales2[[#This Row],[Quantity]]*sales2[[#This Row],[Price per Unit]]</f>
        <v>75</v>
      </c>
      <c r="J289" s="9">
        <f>sales2[[#This Row],[Total_Sales]]*$R$5</f>
        <v>1.125</v>
      </c>
      <c r="K289">
        <f>DAY(sales2[[#This Row],[Date]])</f>
        <v>8</v>
      </c>
      <c r="L289">
        <f>MONTH(sales2[[#This Row],[Date]])</f>
        <v>2</v>
      </c>
      <c r="M289">
        <f>YEAR(sales2[[#This Row],[Date]])</f>
        <v>2023</v>
      </c>
      <c r="N289" t="str">
        <f>TEXT(sales2[[#This Row],[Date]],"MMMM")</f>
        <v>February</v>
      </c>
      <c r="O289" t="str">
        <f>TEXT(sales2[[#This Row],[Date]],"dddd")</f>
        <v>Wednesday</v>
      </c>
    </row>
    <row r="290" spans="1:15" x14ac:dyDescent="0.35">
      <c r="A290">
        <v>713</v>
      </c>
      <c r="B290" s="10">
        <v>44940</v>
      </c>
      <c r="C290" s="8" t="s">
        <v>725</v>
      </c>
      <c r="D290" s="11" t="s">
        <v>9</v>
      </c>
      <c r="E290" s="12">
        <v>34</v>
      </c>
      <c r="F290" s="11" t="s">
        <v>10</v>
      </c>
      <c r="G290" s="12">
        <v>3</v>
      </c>
      <c r="H290" s="9">
        <v>25</v>
      </c>
      <c r="I290" s="9">
        <f>sales2[[#This Row],[Quantity]]*sales2[[#This Row],[Price per Unit]]</f>
        <v>75</v>
      </c>
      <c r="J290" s="9">
        <f>sales2[[#This Row],[Total_Sales]]*$R$5</f>
        <v>1.125</v>
      </c>
      <c r="K290">
        <f>DAY(sales2[[#This Row],[Date]])</f>
        <v>14</v>
      </c>
      <c r="L290">
        <f>MONTH(sales2[[#This Row],[Date]])</f>
        <v>1</v>
      </c>
      <c r="M290">
        <f>YEAR(sales2[[#This Row],[Date]])</f>
        <v>2023</v>
      </c>
      <c r="N290" t="str">
        <f>TEXT(sales2[[#This Row],[Date]],"MMMM")</f>
        <v>January</v>
      </c>
      <c r="O290" t="str">
        <f>TEXT(sales2[[#This Row],[Date]],"dddd")</f>
        <v>Saturday</v>
      </c>
    </row>
    <row r="291" spans="1:15" x14ac:dyDescent="0.35">
      <c r="A291">
        <v>980</v>
      </c>
      <c r="B291" s="10">
        <v>45136</v>
      </c>
      <c r="C291" s="8" t="s">
        <v>992</v>
      </c>
      <c r="D291" s="11" t="s">
        <v>12</v>
      </c>
      <c r="E291" s="12">
        <v>31</v>
      </c>
      <c r="F291" s="11" t="s">
        <v>15</v>
      </c>
      <c r="G291" s="12">
        <v>3</v>
      </c>
      <c r="H291" s="9">
        <v>25</v>
      </c>
      <c r="I291" s="9">
        <f>sales2[[#This Row],[Quantity]]*sales2[[#This Row],[Price per Unit]]</f>
        <v>75</v>
      </c>
      <c r="J291" s="9">
        <f>sales2[[#This Row],[Total_Sales]]*$R$5</f>
        <v>1.125</v>
      </c>
      <c r="K291">
        <f>DAY(sales2[[#This Row],[Date]])</f>
        <v>29</v>
      </c>
      <c r="L291">
        <f>MONTH(sales2[[#This Row],[Date]])</f>
        <v>7</v>
      </c>
      <c r="M291">
        <f>YEAR(sales2[[#This Row],[Date]])</f>
        <v>2023</v>
      </c>
      <c r="N291" t="str">
        <f>TEXT(sales2[[#This Row],[Date]],"MMMM")</f>
        <v>July</v>
      </c>
      <c r="O291" t="str">
        <f>TEXT(sales2[[#This Row],[Date]],"dddd")</f>
        <v>Saturday</v>
      </c>
    </row>
    <row r="292" spans="1:15" x14ac:dyDescent="0.35">
      <c r="A292">
        <v>920</v>
      </c>
      <c r="B292" s="10">
        <v>44979</v>
      </c>
      <c r="C292" s="8" t="s">
        <v>932</v>
      </c>
      <c r="D292" s="11" t="s">
        <v>12</v>
      </c>
      <c r="E292" s="12">
        <v>28</v>
      </c>
      <c r="F292" s="11" t="s">
        <v>10</v>
      </c>
      <c r="G292" s="12">
        <v>3</v>
      </c>
      <c r="H292" s="9">
        <v>25</v>
      </c>
      <c r="I292" s="9">
        <f>sales2[[#This Row],[Quantity]]*sales2[[#This Row],[Price per Unit]]</f>
        <v>75</v>
      </c>
      <c r="J292" s="9">
        <f>sales2[[#This Row],[Total_Sales]]*$R$5</f>
        <v>1.125</v>
      </c>
      <c r="K292">
        <f>DAY(sales2[[#This Row],[Date]])</f>
        <v>22</v>
      </c>
      <c r="L292">
        <f>MONTH(sales2[[#This Row],[Date]])</f>
        <v>2</v>
      </c>
      <c r="M292">
        <f>YEAR(sales2[[#This Row],[Date]])</f>
        <v>2023</v>
      </c>
      <c r="N292" t="str">
        <f>TEXT(sales2[[#This Row],[Date]],"MMMM")</f>
        <v>February</v>
      </c>
      <c r="O292" t="str">
        <f>TEXT(sales2[[#This Row],[Date]],"dddd")</f>
        <v>Wednesday</v>
      </c>
    </row>
    <row r="293" spans="1:15" x14ac:dyDescent="0.35">
      <c r="A293">
        <v>50</v>
      </c>
      <c r="B293" s="10">
        <v>45162</v>
      </c>
      <c r="C293" s="8" t="s">
        <v>62</v>
      </c>
      <c r="D293" s="11" t="s">
        <v>12</v>
      </c>
      <c r="E293" s="12">
        <v>27</v>
      </c>
      <c r="F293" s="11" t="s">
        <v>10</v>
      </c>
      <c r="G293" s="12">
        <v>3</v>
      </c>
      <c r="H293" s="9">
        <v>25</v>
      </c>
      <c r="I293" s="9">
        <f>sales2[[#This Row],[Quantity]]*sales2[[#This Row],[Price per Unit]]</f>
        <v>75</v>
      </c>
      <c r="J293" s="9">
        <f>sales2[[#This Row],[Total_Sales]]*$R$5</f>
        <v>1.125</v>
      </c>
      <c r="K293">
        <f>DAY(sales2[[#This Row],[Date]])</f>
        <v>24</v>
      </c>
      <c r="L293">
        <f>MONTH(sales2[[#This Row],[Date]])</f>
        <v>8</v>
      </c>
      <c r="M293">
        <f>YEAR(sales2[[#This Row],[Date]])</f>
        <v>2023</v>
      </c>
      <c r="N293" t="str">
        <f>TEXT(sales2[[#This Row],[Date]],"MMMM")</f>
        <v>August</v>
      </c>
      <c r="O293" t="str">
        <f>TEXT(sales2[[#This Row],[Date]],"dddd")</f>
        <v>Thursday</v>
      </c>
    </row>
    <row r="294" spans="1:15" x14ac:dyDescent="0.35">
      <c r="A294">
        <v>51</v>
      </c>
      <c r="B294" s="10">
        <v>45201</v>
      </c>
      <c r="C294" s="8" t="s">
        <v>63</v>
      </c>
      <c r="D294" s="11" t="s">
        <v>9</v>
      </c>
      <c r="E294" s="12">
        <v>27</v>
      </c>
      <c r="F294" s="11" t="s">
        <v>10</v>
      </c>
      <c r="G294" s="12">
        <v>3</v>
      </c>
      <c r="H294" s="9">
        <v>25</v>
      </c>
      <c r="I294" s="9">
        <f>sales2[[#This Row],[Quantity]]*sales2[[#This Row],[Price per Unit]]</f>
        <v>75</v>
      </c>
      <c r="J294" s="9">
        <f>sales2[[#This Row],[Total_Sales]]*$R$5</f>
        <v>1.125</v>
      </c>
      <c r="K294">
        <f>DAY(sales2[[#This Row],[Date]])</f>
        <v>2</v>
      </c>
      <c r="L294">
        <f>MONTH(sales2[[#This Row],[Date]])</f>
        <v>10</v>
      </c>
      <c r="M294">
        <f>YEAR(sales2[[#This Row],[Date]])</f>
        <v>2023</v>
      </c>
      <c r="N294" t="str">
        <f>TEXT(sales2[[#This Row],[Date]],"MMMM")</f>
        <v>October</v>
      </c>
      <c r="O294" t="str">
        <f>TEXT(sales2[[#This Row],[Date]],"dddd")</f>
        <v>Monday</v>
      </c>
    </row>
    <row r="295" spans="1:15" x14ac:dyDescent="0.35">
      <c r="A295">
        <v>108</v>
      </c>
      <c r="B295" s="10">
        <v>45035</v>
      </c>
      <c r="C295" s="8" t="s">
        <v>120</v>
      </c>
      <c r="D295" s="11" t="s">
        <v>12</v>
      </c>
      <c r="E295" s="12">
        <v>27</v>
      </c>
      <c r="F295" s="11" t="s">
        <v>10</v>
      </c>
      <c r="G295" s="12">
        <v>3</v>
      </c>
      <c r="H295" s="9">
        <v>25</v>
      </c>
      <c r="I295" s="9">
        <f>sales2[[#This Row],[Quantity]]*sales2[[#This Row],[Price per Unit]]</f>
        <v>75</v>
      </c>
      <c r="J295" s="9">
        <f>sales2[[#This Row],[Total_Sales]]*$R$5</f>
        <v>1.125</v>
      </c>
      <c r="K295">
        <f>DAY(sales2[[#This Row],[Date]])</f>
        <v>19</v>
      </c>
      <c r="L295">
        <f>MONTH(sales2[[#This Row],[Date]])</f>
        <v>4</v>
      </c>
      <c r="M295">
        <f>YEAR(sales2[[#This Row],[Date]])</f>
        <v>2023</v>
      </c>
      <c r="N295" t="str">
        <f>TEXT(sales2[[#This Row],[Date]],"MMMM")</f>
        <v>April</v>
      </c>
      <c r="O295" t="str">
        <f>TEXT(sales2[[#This Row],[Date]],"dddd")</f>
        <v>Wednesday</v>
      </c>
    </row>
    <row r="296" spans="1:15" x14ac:dyDescent="0.35">
      <c r="A296">
        <v>475</v>
      </c>
      <c r="B296" s="10">
        <v>44946</v>
      </c>
      <c r="C296" s="8" t="s">
        <v>487</v>
      </c>
      <c r="D296" s="11" t="s">
        <v>9</v>
      </c>
      <c r="E296" s="12">
        <v>26</v>
      </c>
      <c r="F296" s="11" t="s">
        <v>13</v>
      </c>
      <c r="G296" s="12">
        <v>3</v>
      </c>
      <c r="H296" s="9">
        <v>25</v>
      </c>
      <c r="I296" s="9">
        <f>sales2[[#This Row],[Quantity]]*sales2[[#This Row],[Price per Unit]]</f>
        <v>75</v>
      </c>
      <c r="J296" s="9">
        <f>sales2[[#This Row],[Total_Sales]]*$R$5</f>
        <v>1.125</v>
      </c>
      <c r="K296">
        <f>DAY(sales2[[#This Row],[Date]])</f>
        <v>20</v>
      </c>
      <c r="L296">
        <f>MONTH(sales2[[#This Row],[Date]])</f>
        <v>1</v>
      </c>
      <c r="M296">
        <f>YEAR(sales2[[#This Row],[Date]])</f>
        <v>2023</v>
      </c>
      <c r="N296" t="str">
        <f>TEXT(sales2[[#This Row],[Date]],"MMMM")</f>
        <v>January</v>
      </c>
      <c r="O296" t="str">
        <f>TEXT(sales2[[#This Row],[Date]],"dddd")</f>
        <v>Friday</v>
      </c>
    </row>
    <row r="297" spans="1:15" x14ac:dyDescent="0.35">
      <c r="A297">
        <v>350</v>
      </c>
      <c r="B297" s="10">
        <v>45216</v>
      </c>
      <c r="C297" s="8" t="s">
        <v>362</v>
      </c>
      <c r="D297" s="11" t="s">
        <v>9</v>
      </c>
      <c r="E297" s="12">
        <v>25</v>
      </c>
      <c r="F297" s="11" t="s">
        <v>10</v>
      </c>
      <c r="G297" s="12">
        <v>3</v>
      </c>
      <c r="H297" s="9">
        <v>25</v>
      </c>
      <c r="I297" s="9">
        <f>sales2[[#This Row],[Quantity]]*sales2[[#This Row],[Price per Unit]]</f>
        <v>75</v>
      </c>
      <c r="J297" s="9">
        <f>sales2[[#This Row],[Total_Sales]]*$R$5</f>
        <v>1.125</v>
      </c>
      <c r="K297">
        <f>DAY(sales2[[#This Row],[Date]])</f>
        <v>17</v>
      </c>
      <c r="L297">
        <f>MONTH(sales2[[#This Row],[Date]])</f>
        <v>10</v>
      </c>
      <c r="M297">
        <f>YEAR(sales2[[#This Row],[Date]])</f>
        <v>2023</v>
      </c>
      <c r="N297" t="str">
        <f>TEXT(sales2[[#This Row],[Date]],"MMMM")</f>
        <v>October</v>
      </c>
      <c r="O297" t="str">
        <f>TEXT(sales2[[#This Row],[Date]],"dddd")</f>
        <v>Tuesday</v>
      </c>
    </row>
    <row r="298" spans="1:15" x14ac:dyDescent="0.35">
      <c r="A298">
        <v>768</v>
      </c>
      <c r="B298" s="10">
        <v>44940</v>
      </c>
      <c r="C298" s="8" t="s">
        <v>780</v>
      </c>
      <c r="D298" s="11" t="s">
        <v>12</v>
      </c>
      <c r="E298" s="12">
        <v>24</v>
      </c>
      <c r="F298" s="11" t="s">
        <v>10</v>
      </c>
      <c r="G298" s="12">
        <v>3</v>
      </c>
      <c r="H298" s="9">
        <v>25</v>
      </c>
      <c r="I298" s="9">
        <f>sales2[[#This Row],[Quantity]]*sales2[[#This Row],[Price per Unit]]</f>
        <v>75</v>
      </c>
      <c r="J298" s="9">
        <f>sales2[[#This Row],[Total_Sales]]*$R$5</f>
        <v>1.125</v>
      </c>
      <c r="K298">
        <f>DAY(sales2[[#This Row],[Date]])</f>
        <v>14</v>
      </c>
      <c r="L298">
        <f>MONTH(sales2[[#This Row],[Date]])</f>
        <v>1</v>
      </c>
      <c r="M298">
        <f>YEAR(sales2[[#This Row],[Date]])</f>
        <v>2023</v>
      </c>
      <c r="N298" t="str">
        <f>TEXT(sales2[[#This Row],[Date]],"MMMM")</f>
        <v>January</v>
      </c>
      <c r="O298" t="str">
        <f>TEXT(sales2[[#This Row],[Date]],"dddd")</f>
        <v>Saturday</v>
      </c>
    </row>
    <row r="299" spans="1:15" x14ac:dyDescent="0.35">
      <c r="A299">
        <v>241</v>
      </c>
      <c r="B299" s="10">
        <v>45190</v>
      </c>
      <c r="C299" s="8" t="s">
        <v>253</v>
      </c>
      <c r="D299" s="11" t="s">
        <v>12</v>
      </c>
      <c r="E299" s="12">
        <v>23</v>
      </c>
      <c r="F299" s="11" t="s">
        <v>15</v>
      </c>
      <c r="G299" s="12">
        <v>3</v>
      </c>
      <c r="H299" s="9">
        <v>25</v>
      </c>
      <c r="I299" s="9">
        <f>sales2[[#This Row],[Quantity]]*sales2[[#This Row],[Price per Unit]]</f>
        <v>75</v>
      </c>
      <c r="J299" s="9">
        <f>sales2[[#This Row],[Total_Sales]]*$R$5</f>
        <v>1.125</v>
      </c>
      <c r="K299">
        <f>DAY(sales2[[#This Row],[Date]])</f>
        <v>21</v>
      </c>
      <c r="L299">
        <f>MONTH(sales2[[#This Row],[Date]])</f>
        <v>9</v>
      </c>
      <c r="M299">
        <f>YEAR(sales2[[#This Row],[Date]])</f>
        <v>2023</v>
      </c>
      <c r="N299" t="str">
        <f>TEXT(sales2[[#This Row],[Date]],"MMMM")</f>
        <v>September</v>
      </c>
      <c r="O299" t="str">
        <f>TEXT(sales2[[#This Row],[Date]],"dddd")</f>
        <v>Thursday</v>
      </c>
    </row>
    <row r="300" spans="1:15" x14ac:dyDescent="0.35">
      <c r="A300">
        <v>644</v>
      </c>
      <c r="B300" s="10">
        <v>45175</v>
      </c>
      <c r="C300" s="8" t="s">
        <v>656</v>
      </c>
      <c r="D300" s="11" t="s">
        <v>9</v>
      </c>
      <c r="E300" s="12">
        <v>23</v>
      </c>
      <c r="F300" s="11" t="s">
        <v>10</v>
      </c>
      <c r="G300" s="12">
        <v>3</v>
      </c>
      <c r="H300" s="9">
        <v>25</v>
      </c>
      <c r="I300" s="9">
        <f>sales2[[#This Row],[Quantity]]*sales2[[#This Row],[Price per Unit]]</f>
        <v>75</v>
      </c>
      <c r="J300" s="9">
        <f>sales2[[#This Row],[Total_Sales]]*$R$5</f>
        <v>1.125</v>
      </c>
      <c r="K300">
        <f>DAY(sales2[[#This Row],[Date]])</f>
        <v>6</v>
      </c>
      <c r="L300">
        <f>MONTH(sales2[[#This Row],[Date]])</f>
        <v>9</v>
      </c>
      <c r="M300">
        <f>YEAR(sales2[[#This Row],[Date]])</f>
        <v>2023</v>
      </c>
      <c r="N300" t="str">
        <f>TEXT(sales2[[#This Row],[Date]],"MMMM")</f>
        <v>September</v>
      </c>
      <c r="O300" t="str">
        <f>TEXT(sales2[[#This Row],[Date]],"dddd")</f>
        <v>Wednesday</v>
      </c>
    </row>
    <row r="301" spans="1:15" x14ac:dyDescent="0.35">
      <c r="A301">
        <v>929</v>
      </c>
      <c r="B301" s="10">
        <v>44953</v>
      </c>
      <c r="C301" s="8" t="s">
        <v>941</v>
      </c>
      <c r="D301" s="11" t="s">
        <v>12</v>
      </c>
      <c r="E301" s="12">
        <v>23</v>
      </c>
      <c r="F301" s="11" t="s">
        <v>10</v>
      </c>
      <c r="G301" s="12">
        <v>3</v>
      </c>
      <c r="H301" s="9">
        <v>25</v>
      </c>
      <c r="I301" s="9">
        <f>sales2[[#This Row],[Quantity]]*sales2[[#This Row],[Price per Unit]]</f>
        <v>75</v>
      </c>
      <c r="J301" s="9">
        <f>sales2[[#This Row],[Total_Sales]]*$R$5</f>
        <v>1.125</v>
      </c>
      <c r="K301">
        <f>DAY(sales2[[#This Row],[Date]])</f>
        <v>27</v>
      </c>
      <c r="L301">
        <f>MONTH(sales2[[#This Row],[Date]])</f>
        <v>1</v>
      </c>
      <c r="M301">
        <f>YEAR(sales2[[#This Row],[Date]])</f>
        <v>2023</v>
      </c>
      <c r="N301" t="str">
        <f>TEXT(sales2[[#This Row],[Date]],"MMMM")</f>
        <v>January</v>
      </c>
      <c r="O301" t="str">
        <f>TEXT(sales2[[#This Row],[Date]],"dddd")</f>
        <v>Friday</v>
      </c>
    </row>
    <row r="302" spans="1:15" x14ac:dyDescent="0.35">
      <c r="A302">
        <v>948</v>
      </c>
      <c r="B302" s="10">
        <v>45212</v>
      </c>
      <c r="C302" s="8" t="s">
        <v>960</v>
      </c>
      <c r="D302" s="11" t="s">
        <v>12</v>
      </c>
      <c r="E302" s="12">
        <v>23</v>
      </c>
      <c r="F302" s="11" t="s">
        <v>15</v>
      </c>
      <c r="G302" s="12">
        <v>3</v>
      </c>
      <c r="H302" s="9">
        <v>25</v>
      </c>
      <c r="I302" s="9">
        <f>sales2[[#This Row],[Quantity]]*sales2[[#This Row],[Price per Unit]]</f>
        <v>75</v>
      </c>
      <c r="J302" s="9">
        <f>sales2[[#This Row],[Total_Sales]]*$R$5</f>
        <v>1.125</v>
      </c>
      <c r="K302">
        <f>DAY(sales2[[#This Row],[Date]])</f>
        <v>13</v>
      </c>
      <c r="L302">
        <f>MONTH(sales2[[#This Row],[Date]])</f>
        <v>10</v>
      </c>
      <c r="M302">
        <f>YEAR(sales2[[#This Row],[Date]])</f>
        <v>2023</v>
      </c>
      <c r="N302" t="str">
        <f>TEXT(sales2[[#This Row],[Date]],"MMMM")</f>
        <v>October</v>
      </c>
      <c r="O302" t="str">
        <f>TEXT(sales2[[#This Row],[Date]],"dddd")</f>
        <v>Friday</v>
      </c>
    </row>
    <row r="303" spans="1:15" x14ac:dyDescent="0.35">
      <c r="A303">
        <v>149</v>
      </c>
      <c r="B303" s="10">
        <v>45210</v>
      </c>
      <c r="C303" s="8" t="s">
        <v>161</v>
      </c>
      <c r="D303" s="11" t="s">
        <v>9</v>
      </c>
      <c r="E303" s="12">
        <v>22</v>
      </c>
      <c r="F303" s="11" t="s">
        <v>13</v>
      </c>
      <c r="G303" s="12">
        <v>3</v>
      </c>
      <c r="H303" s="9">
        <v>25</v>
      </c>
      <c r="I303" s="9">
        <f>sales2[[#This Row],[Quantity]]*sales2[[#This Row],[Price per Unit]]</f>
        <v>75</v>
      </c>
      <c r="J303" s="9">
        <f>sales2[[#This Row],[Total_Sales]]*$R$5</f>
        <v>1.125</v>
      </c>
      <c r="K303">
        <f>DAY(sales2[[#This Row],[Date]])</f>
        <v>11</v>
      </c>
      <c r="L303">
        <f>MONTH(sales2[[#This Row],[Date]])</f>
        <v>10</v>
      </c>
      <c r="M303">
        <f>YEAR(sales2[[#This Row],[Date]])</f>
        <v>2023</v>
      </c>
      <c r="N303" t="str">
        <f>TEXT(sales2[[#This Row],[Date]],"MMMM")</f>
        <v>October</v>
      </c>
      <c r="O303" t="str">
        <f>TEXT(sales2[[#This Row],[Date]],"dddd")</f>
        <v>Wednesday</v>
      </c>
    </row>
    <row r="304" spans="1:15" x14ac:dyDescent="0.35">
      <c r="A304">
        <v>812</v>
      </c>
      <c r="B304" s="10">
        <v>45242</v>
      </c>
      <c r="C304" s="8" t="s">
        <v>824</v>
      </c>
      <c r="D304" s="11" t="s">
        <v>9</v>
      </c>
      <c r="E304" s="12">
        <v>19</v>
      </c>
      <c r="F304" s="11" t="s">
        <v>15</v>
      </c>
      <c r="G304" s="12">
        <v>3</v>
      </c>
      <c r="H304" s="9">
        <v>25</v>
      </c>
      <c r="I304" s="9">
        <f>sales2[[#This Row],[Quantity]]*sales2[[#This Row],[Price per Unit]]</f>
        <v>75</v>
      </c>
      <c r="J304" s="9">
        <f>sales2[[#This Row],[Total_Sales]]*$R$5</f>
        <v>1.125</v>
      </c>
      <c r="K304">
        <f>DAY(sales2[[#This Row],[Date]])</f>
        <v>12</v>
      </c>
      <c r="L304">
        <f>MONTH(sales2[[#This Row],[Date]])</f>
        <v>11</v>
      </c>
      <c r="M304">
        <f>YEAR(sales2[[#This Row],[Date]])</f>
        <v>2023</v>
      </c>
      <c r="N304" t="str">
        <f>TEXT(sales2[[#This Row],[Date]],"MMMM")</f>
        <v>November</v>
      </c>
      <c r="O304" t="str">
        <f>TEXT(sales2[[#This Row],[Date]],"dddd")</f>
        <v>Sunday</v>
      </c>
    </row>
    <row r="305" spans="1:15" x14ac:dyDescent="0.35">
      <c r="A305">
        <v>37</v>
      </c>
      <c r="B305" s="10">
        <v>45069</v>
      </c>
      <c r="C305" s="8" t="s">
        <v>49</v>
      </c>
      <c r="D305" s="11" t="s">
        <v>12</v>
      </c>
      <c r="E305" s="12">
        <v>18</v>
      </c>
      <c r="F305" s="11" t="s">
        <v>10</v>
      </c>
      <c r="G305" s="12">
        <v>3</v>
      </c>
      <c r="H305" s="9">
        <v>25</v>
      </c>
      <c r="I305" s="9">
        <f>sales2[[#This Row],[Quantity]]*sales2[[#This Row],[Price per Unit]]</f>
        <v>75</v>
      </c>
      <c r="J305" s="9">
        <f>sales2[[#This Row],[Total_Sales]]*$R$5</f>
        <v>1.125</v>
      </c>
      <c r="K305">
        <f>DAY(sales2[[#This Row],[Date]])</f>
        <v>23</v>
      </c>
      <c r="L305">
        <f>MONTH(sales2[[#This Row],[Date]])</f>
        <v>5</v>
      </c>
      <c r="M305">
        <f>YEAR(sales2[[#This Row],[Date]])</f>
        <v>2023</v>
      </c>
      <c r="N305" t="str">
        <f>TEXT(sales2[[#This Row],[Date]],"MMMM")</f>
        <v>May</v>
      </c>
      <c r="O305" t="str">
        <f>TEXT(sales2[[#This Row],[Date]],"dddd")</f>
        <v>Tuesday</v>
      </c>
    </row>
    <row r="306" spans="1:15" x14ac:dyDescent="0.35">
      <c r="A306">
        <v>326</v>
      </c>
      <c r="B306" s="10">
        <v>45184</v>
      </c>
      <c r="C306" s="8" t="s">
        <v>338</v>
      </c>
      <c r="D306" s="11" t="s">
        <v>12</v>
      </c>
      <c r="E306" s="12">
        <v>18</v>
      </c>
      <c r="F306" s="11" t="s">
        <v>13</v>
      </c>
      <c r="G306" s="12">
        <v>3</v>
      </c>
      <c r="H306" s="9">
        <v>25</v>
      </c>
      <c r="I306" s="9">
        <f>sales2[[#This Row],[Quantity]]*sales2[[#This Row],[Price per Unit]]</f>
        <v>75</v>
      </c>
      <c r="J306" s="9">
        <f>sales2[[#This Row],[Total_Sales]]*$R$5</f>
        <v>1.125</v>
      </c>
      <c r="K306">
        <f>DAY(sales2[[#This Row],[Date]])</f>
        <v>15</v>
      </c>
      <c r="L306">
        <f>MONTH(sales2[[#This Row],[Date]])</f>
        <v>9</v>
      </c>
      <c r="M306">
        <f>YEAR(sales2[[#This Row],[Date]])</f>
        <v>2023</v>
      </c>
      <c r="N306" t="str">
        <f>TEXT(sales2[[#This Row],[Date]],"MMMM")</f>
        <v>September</v>
      </c>
      <c r="O306" t="str">
        <f>TEXT(sales2[[#This Row],[Date]],"dddd")</f>
        <v>Friday</v>
      </c>
    </row>
    <row r="307" spans="1:15" x14ac:dyDescent="0.35">
      <c r="A307">
        <v>469</v>
      </c>
      <c r="B307" s="10">
        <v>45054</v>
      </c>
      <c r="C307" s="8" t="s">
        <v>481</v>
      </c>
      <c r="D307" s="11" t="s">
        <v>9</v>
      </c>
      <c r="E307" s="12">
        <v>18</v>
      </c>
      <c r="F307" s="11" t="s">
        <v>10</v>
      </c>
      <c r="G307" s="12">
        <v>3</v>
      </c>
      <c r="H307" s="9">
        <v>25</v>
      </c>
      <c r="I307" s="9">
        <f>sales2[[#This Row],[Quantity]]*sales2[[#This Row],[Price per Unit]]</f>
        <v>75</v>
      </c>
      <c r="J307" s="9">
        <f>sales2[[#This Row],[Total_Sales]]*$R$5</f>
        <v>1.125</v>
      </c>
      <c r="K307">
        <f>DAY(sales2[[#This Row],[Date]])</f>
        <v>8</v>
      </c>
      <c r="L307">
        <f>MONTH(sales2[[#This Row],[Date]])</f>
        <v>5</v>
      </c>
      <c r="M307">
        <f>YEAR(sales2[[#This Row],[Date]])</f>
        <v>2023</v>
      </c>
      <c r="N307" t="str">
        <f>TEXT(sales2[[#This Row],[Date]],"MMMM")</f>
        <v>May</v>
      </c>
      <c r="O307" t="str">
        <f>TEXT(sales2[[#This Row],[Date]],"dddd")</f>
        <v>Monday</v>
      </c>
    </row>
    <row r="308" spans="1:15" x14ac:dyDescent="0.35">
      <c r="A308">
        <v>218</v>
      </c>
      <c r="B308" s="10">
        <v>45191</v>
      </c>
      <c r="C308" s="8" t="s">
        <v>230</v>
      </c>
      <c r="D308" s="11" t="s">
        <v>9</v>
      </c>
      <c r="E308" s="12">
        <v>64</v>
      </c>
      <c r="F308" s="11" t="s">
        <v>10</v>
      </c>
      <c r="G308" s="12">
        <v>3</v>
      </c>
      <c r="H308" s="9">
        <v>30</v>
      </c>
      <c r="I308" s="9">
        <f>sales2[[#This Row],[Quantity]]*sales2[[#This Row],[Price per Unit]]</f>
        <v>90</v>
      </c>
      <c r="J308" s="9">
        <f>sales2[[#This Row],[Total_Sales]]*$R$5</f>
        <v>1.3499999999999999</v>
      </c>
      <c r="K308">
        <f>DAY(sales2[[#This Row],[Date]])</f>
        <v>22</v>
      </c>
      <c r="L308">
        <f>MONTH(sales2[[#This Row],[Date]])</f>
        <v>9</v>
      </c>
      <c r="M308">
        <f>YEAR(sales2[[#This Row],[Date]])</f>
        <v>2023</v>
      </c>
      <c r="N308" t="str">
        <f>TEXT(sales2[[#This Row],[Date]],"MMMM")</f>
        <v>September</v>
      </c>
      <c r="O308" t="str">
        <f>TEXT(sales2[[#This Row],[Date]],"dddd")</f>
        <v>Friday</v>
      </c>
    </row>
    <row r="309" spans="1:15" x14ac:dyDescent="0.35">
      <c r="A309">
        <v>704</v>
      </c>
      <c r="B309" s="10">
        <v>45166</v>
      </c>
      <c r="C309" s="8" t="s">
        <v>716</v>
      </c>
      <c r="D309" s="11" t="s">
        <v>12</v>
      </c>
      <c r="E309" s="12">
        <v>62</v>
      </c>
      <c r="F309" s="11" t="s">
        <v>13</v>
      </c>
      <c r="G309" s="12">
        <v>3</v>
      </c>
      <c r="H309" s="9">
        <v>30</v>
      </c>
      <c r="I309" s="9">
        <f>sales2[[#This Row],[Quantity]]*sales2[[#This Row],[Price per Unit]]</f>
        <v>90</v>
      </c>
      <c r="J309" s="9">
        <f>sales2[[#This Row],[Total_Sales]]*$R$5</f>
        <v>1.3499999999999999</v>
      </c>
      <c r="K309">
        <f>DAY(sales2[[#This Row],[Date]])</f>
        <v>28</v>
      </c>
      <c r="L309">
        <f>MONTH(sales2[[#This Row],[Date]])</f>
        <v>8</v>
      </c>
      <c r="M309">
        <f>YEAR(sales2[[#This Row],[Date]])</f>
        <v>2023</v>
      </c>
      <c r="N309" t="str">
        <f>TEXT(sales2[[#This Row],[Date]],"MMMM")</f>
        <v>August</v>
      </c>
      <c r="O309" t="str">
        <f>TEXT(sales2[[#This Row],[Date]],"dddd")</f>
        <v>Monday</v>
      </c>
    </row>
    <row r="310" spans="1:15" x14ac:dyDescent="0.35">
      <c r="A310">
        <v>444</v>
      </c>
      <c r="B310" s="10">
        <v>44992</v>
      </c>
      <c r="C310" s="8" t="s">
        <v>456</v>
      </c>
      <c r="D310" s="11" t="s">
        <v>12</v>
      </c>
      <c r="E310" s="12">
        <v>61</v>
      </c>
      <c r="F310" s="11" t="s">
        <v>13</v>
      </c>
      <c r="G310" s="12">
        <v>3</v>
      </c>
      <c r="H310" s="9">
        <v>30</v>
      </c>
      <c r="I310" s="9">
        <f>sales2[[#This Row],[Quantity]]*sales2[[#This Row],[Price per Unit]]</f>
        <v>90</v>
      </c>
      <c r="J310" s="9">
        <f>sales2[[#This Row],[Total_Sales]]*$R$5</f>
        <v>1.3499999999999999</v>
      </c>
      <c r="K310">
        <f>DAY(sales2[[#This Row],[Date]])</f>
        <v>7</v>
      </c>
      <c r="L310">
        <f>MONTH(sales2[[#This Row],[Date]])</f>
        <v>3</v>
      </c>
      <c r="M310">
        <f>YEAR(sales2[[#This Row],[Date]])</f>
        <v>2023</v>
      </c>
      <c r="N310" t="str">
        <f>TEXT(sales2[[#This Row],[Date]],"MMMM")</f>
        <v>March</v>
      </c>
      <c r="O310" t="str">
        <f>TEXT(sales2[[#This Row],[Date]],"dddd")</f>
        <v>Tuesday</v>
      </c>
    </row>
    <row r="311" spans="1:15" x14ac:dyDescent="0.35">
      <c r="A311">
        <v>829</v>
      </c>
      <c r="B311" s="10">
        <v>45121</v>
      </c>
      <c r="C311" s="8" t="s">
        <v>841</v>
      </c>
      <c r="D311" s="11" t="s">
        <v>9</v>
      </c>
      <c r="E311" s="12">
        <v>61</v>
      </c>
      <c r="F311" s="11" t="s">
        <v>10</v>
      </c>
      <c r="G311" s="12">
        <v>3</v>
      </c>
      <c r="H311" s="9">
        <v>30</v>
      </c>
      <c r="I311" s="9">
        <f>sales2[[#This Row],[Quantity]]*sales2[[#This Row],[Price per Unit]]</f>
        <v>90</v>
      </c>
      <c r="J311" s="9">
        <f>sales2[[#This Row],[Total_Sales]]*$R$5</f>
        <v>1.3499999999999999</v>
      </c>
      <c r="K311">
        <f>DAY(sales2[[#This Row],[Date]])</f>
        <v>14</v>
      </c>
      <c r="L311">
        <f>MONTH(sales2[[#This Row],[Date]])</f>
        <v>7</v>
      </c>
      <c r="M311">
        <f>YEAR(sales2[[#This Row],[Date]])</f>
        <v>2023</v>
      </c>
      <c r="N311" t="str">
        <f>TEXT(sales2[[#This Row],[Date]],"MMMM")</f>
        <v>July</v>
      </c>
      <c r="O311" t="str">
        <f>TEXT(sales2[[#This Row],[Date]],"dddd")</f>
        <v>Friday</v>
      </c>
    </row>
    <row r="312" spans="1:15" x14ac:dyDescent="0.35">
      <c r="A312">
        <v>190</v>
      </c>
      <c r="B312" s="10">
        <v>45050</v>
      </c>
      <c r="C312" s="8" t="s">
        <v>202</v>
      </c>
      <c r="D312" s="11" t="s">
        <v>12</v>
      </c>
      <c r="E312" s="12">
        <v>60</v>
      </c>
      <c r="F312" s="11" t="s">
        <v>10</v>
      </c>
      <c r="G312" s="12">
        <v>3</v>
      </c>
      <c r="H312" s="9">
        <v>30</v>
      </c>
      <c r="I312" s="9">
        <f>sales2[[#This Row],[Quantity]]*sales2[[#This Row],[Price per Unit]]</f>
        <v>90</v>
      </c>
      <c r="J312" s="9">
        <f>sales2[[#This Row],[Total_Sales]]*$R$5</f>
        <v>1.3499999999999999</v>
      </c>
      <c r="K312">
        <f>DAY(sales2[[#This Row],[Date]])</f>
        <v>4</v>
      </c>
      <c r="L312">
        <f>MONTH(sales2[[#This Row],[Date]])</f>
        <v>5</v>
      </c>
      <c r="M312">
        <f>YEAR(sales2[[#This Row],[Date]])</f>
        <v>2023</v>
      </c>
      <c r="N312" t="str">
        <f>TEXT(sales2[[#This Row],[Date]],"MMMM")</f>
        <v>May</v>
      </c>
      <c r="O312" t="str">
        <f>TEXT(sales2[[#This Row],[Date]],"dddd")</f>
        <v>Thursday</v>
      </c>
    </row>
    <row r="313" spans="1:15" x14ac:dyDescent="0.35">
      <c r="A313">
        <v>229</v>
      </c>
      <c r="B313" s="10">
        <v>45228</v>
      </c>
      <c r="C313" s="8" t="s">
        <v>241</v>
      </c>
      <c r="D313" s="11" t="s">
        <v>9</v>
      </c>
      <c r="E313" s="12">
        <v>58</v>
      </c>
      <c r="F313" s="11" t="s">
        <v>10</v>
      </c>
      <c r="G313" s="12">
        <v>3</v>
      </c>
      <c r="H313" s="9">
        <v>30</v>
      </c>
      <c r="I313" s="9">
        <f>sales2[[#This Row],[Quantity]]*sales2[[#This Row],[Price per Unit]]</f>
        <v>90</v>
      </c>
      <c r="J313" s="9">
        <f>sales2[[#This Row],[Total_Sales]]*$R$5</f>
        <v>1.3499999999999999</v>
      </c>
      <c r="K313">
        <f>DAY(sales2[[#This Row],[Date]])</f>
        <v>29</v>
      </c>
      <c r="L313">
        <f>MONTH(sales2[[#This Row],[Date]])</f>
        <v>10</v>
      </c>
      <c r="M313">
        <f>YEAR(sales2[[#This Row],[Date]])</f>
        <v>2023</v>
      </c>
      <c r="N313" t="str">
        <f>TEXT(sales2[[#This Row],[Date]],"MMMM")</f>
        <v>October</v>
      </c>
      <c r="O313" t="str">
        <f>TEXT(sales2[[#This Row],[Date]],"dddd")</f>
        <v>Sunday</v>
      </c>
    </row>
    <row r="314" spans="1:15" x14ac:dyDescent="0.35">
      <c r="A314">
        <v>351</v>
      </c>
      <c r="B314" s="10">
        <v>45194</v>
      </c>
      <c r="C314" s="8" t="s">
        <v>363</v>
      </c>
      <c r="D314" s="11" t="s">
        <v>12</v>
      </c>
      <c r="E314" s="12">
        <v>56</v>
      </c>
      <c r="F314" s="11" t="s">
        <v>13</v>
      </c>
      <c r="G314" s="12">
        <v>3</v>
      </c>
      <c r="H314" s="9">
        <v>30</v>
      </c>
      <c r="I314" s="9">
        <f>sales2[[#This Row],[Quantity]]*sales2[[#This Row],[Price per Unit]]</f>
        <v>90</v>
      </c>
      <c r="J314" s="9">
        <f>sales2[[#This Row],[Total_Sales]]*$R$5</f>
        <v>1.3499999999999999</v>
      </c>
      <c r="K314">
        <f>DAY(sales2[[#This Row],[Date]])</f>
        <v>25</v>
      </c>
      <c r="L314">
        <f>MONTH(sales2[[#This Row],[Date]])</f>
        <v>9</v>
      </c>
      <c r="M314">
        <f>YEAR(sales2[[#This Row],[Date]])</f>
        <v>2023</v>
      </c>
      <c r="N314" t="str">
        <f>TEXT(sales2[[#This Row],[Date]],"MMMM")</f>
        <v>September</v>
      </c>
      <c r="O314" t="str">
        <f>TEXT(sales2[[#This Row],[Date]],"dddd")</f>
        <v>Monday</v>
      </c>
    </row>
    <row r="315" spans="1:15" x14ac:dyDescent="0.35">
      <c r="A315">
        <v>631</v>
      </c>
      <c r="B315" s="10">
        <v>45240</v>
      </c>
      <c r="C315" s="8" t="s">
        <v>643</v>
      </c>
      <c r="D315" s="11" t="s">
        <v>9</v>
      </c>
      <c r="E315" s="12">
        <v>56</v>
      </c>
      <c r="F315" s="11" t="s">
        <v>15</v>
      </c>
      <c r="G315" s="12">
        <v>3</v>
      </c>
      <c r="H315" s="9">
        <v>30</v>
      </c>
      <c r="I315" s="9">
        <f>sales2[[#This Row],[Quantity]]*sales2[[#This Row],[Price per Unit]]</f>
        <v>90</v>
      </c>
      <c r="J315" s="9">
        <f>sales2[[#This Row],[Total_Sales]]*$R$5</f>
        <v>1.3499999999999999</v>
      </c>
      <c r="K315">
        <f>DAY(sales2[[#This Row],[Date]])</f>
        <v>10</v>
      </c>
      <c r="L315">
        <f>MONTH(sales2[[#This Row],[Date]])</f>
        <v>11</v>
      </c>
      <c r="M315">
        <f>YEAR(sales2[[#This Row],[Date]])</f>
        <v>2023</v>
      </c>
      <c r="N315" t="str">
        <f>TEXT(sales2[[#This Row],[Date]],"MMMM")</f>
        <v>November</v>
      </c>
      <c r="O315" t="str">
        <f>TEXT(sales2[[#This Row],[Date]],"dddd")</f>
        <v>Friday</v>
      </c>
    </row>
    <row r="316" spans="1:15" x14ac:dyDescent="0.35">
      <c r="A316">
        <v>219</v>
      </c>
      <c r="B316" s="10">
        <v>45158</v>
      </c>
      <c r="C316" s="8" t="s">
        <v>231</v>
      </c>
      <c r="D316" s="11" t="s">
        <v>12</v>
      </c>
      <c r="E316" s="12">
        <v>53</v>
      </c>
      <c r="F316" s="11" t="s">
        <v>15</v>
      </c>
      <c r="G316" s="12">
        <v>3</v>
      </c>
      <c r="H316" s="9">
        <v>30</v>
      </c>
      <c r="I316" s="9">
        <f>sales2[[#This Row],[Quantity]]*sales2[[#This Row],[Price per Unit]]</f>
        <v>90</v>
      </c>
      <c r="J316" s="9">
        <f>sales2[[#This Row],[Total_Sales]]*$R$5</f>
        <v>1.3499999999999999</v>
      </c>
      <c r="K316">
        <f>DAY(sales2[[#This Row],[Date]])</f>
        <v>20</v>
      </c>
      <c r="L316">
        <f>MONTH(sales2[[#This Row],[Date]])</f>
        <v>8</v>
      </c>
      <c r="M316">
        <f>YEAR(sales2[[#This Row],[Date]])</f>
        <v>2023</v>
      </c>
      <c r="N316" t="str">
        <f>TEXT(sales2[[#This Row],[Date]],"MMMM")</f>
        <v>August</v>
      </c>
      <c r="O316" t="str">
        <f>TEXT(sales2[[#This Row],[Date]],"dddd")</f>
        <v>Sunday</v>
      </c>
    </row>
    <row r="317" spans="1:15" x14ac:dyDescent="0.35">
      <c r="A317">
        <v>613</v>
      </c>
      <c r="B317" s="10">
        <v>45039</v>
      </c>
      <c r="C317" s="8" t="s">
        <v>625</v>
      </c>
      <c r="D317" s="11" t="s">
        <v>12</v>
      </c>
      <c r="E317" s="12">
        <v>52</v>
      </c>
      <c r="F317" s="11" t="s">
        <v>13</v>
      </c>
      <c r="G317" s="12">
        <v>3</v>
      </c>
      <c r="H317" s="9">
        <v>30</v>
      </c>
      <c r="I317" s="9">
        <f>sales2[[#This Row],[Quantity]]*sales2[[#This Row],[Price per Unit]]</f>
        <v>90</v>
      </c>
      <c r="J317" s="9">
        <f>sales2[[#This Row],[Total_Sales]]*$R$5</f>
        <v>1.3499999999999999</v>
      </c>
      <c r="K317">
        <f>DAY(sales2[[#This Row],[Date]])</f>
        <v>23</v>
      </c>
      <c r="L317">
        <f>MONTH(sales2[[#This Row],[Date]])</f>
        <v>4</v>
      </c>
      <c r="M317">
        <f>YEAR(sales2[[#This Row],[Date]])</f>
        <v>2023</v>
      </c>
      <c r="N317" t="str">
        <f>TEXT(sales2[[#This Row],[Date]],"MMMM")</f>
        <v>April</v>
      </c>
      <c r="O317" t="str">
        <f>TEXT(sales2[[#This Row],[Date]],"dddd")</f>
        <v>Sunday</v>
      </c>
    </row>
    <row r="318" spans="1:15" x14ac:dyDescent="0.35">
      <c r="A318">
        <v>997</v>
      </c>
      <c r="B318" s="10">
        <v>45247</v>
      </c>
      <c r="C318" s="8" t="s">
        <v>1009</v>
      </c>
      <c r="D318" s="11" t="s">
        <v>9</v>
      </c>
      <c r="E318" s="12">
        <v>52</v>
      </c>
      <c r="F318" s="11" t="s">
        <v>10</v>
      </c>
      <c r="G318" s="12">
        <v>3</v>
      </c>
      <c r="H318" s="9">
        <v>30</v>
      </c>
      <c r="I318" s="9">
        <f>sales2[[#This Row],[Quantity]]*sales2[[#This Row],[Price per Unit]]</f>
        <v>90</v>
      </c>
      <c r="J318" s="9">
        <f>sales2[[#This Row],[Total_Sales]]*$R$5</f>
        <v>1.3499999999999999</v>
      </c>
      <c r="K318">
        <f>DAY(sales2[[#This Row],[Date]])</f>
        <v>17</v>
      </c>
      <c r="L318">
        <f>MONTH(sales2[[#This Row],[Date]])</f>
        <v>11</v>
      </c>
      <c r="M318">
        <f>YEAR(sales2[[#This Row],[Date]])</f>
        <v>2023</v>
      </c>
      <c r="N318" t="str">
        <f>TEXT(sales2[[#This Row],[Date]],"MMMM")</f>
        <v>November</v>
      </c>
      <c r="O318" t="str">
        <f>TEXT(sales2[[#This Row],[Date]],"dddd")</f>
        <v>Friday</v>
      </c>
    </row>
    <row r="319" spans="1:15" x14ac:dyDescent="0.35">
      <c r="A319">
        <v>691</v>
      </c>
      <c r="B319" s="10">
        <v>45039</v>
      </c>
      <c r="C319" s="8" t="s">
        <v>703</v>
      </c>
      <c r="D319" s="11" t="s">
        <v>12</v>
      </c>
      <c r="E319" s="12">
        <v>51</v>
      </c>
      <c r="F319" s="11" t="s">
        <v>13</v>
      </c>
      <c r="G319" s="12">
        <v>3</v>
      </c>
      <c r="H319" s="9">
        <v>30</v>
      </c>
      <c r="I319" s="9">
        <f>sales2[[#This Row],[Quantity]]*sales2[[#This Row],[Price per Unit]]</f>
        <v>90</v>
      </c>
      <c r="J319" s="9">
        <f>sales2[[#This Row],[Total_Sales]]*$R$5</f>
        <v>1.3499999999999999</v>
      </c>
      <c r="K319">
        <f>DAY(sales2[[#This Row],[Date]])</f>
        <v>23</v>
      </c>
      <c r="L319">
        <f>MONTH(sales2[[#This Row],[Date]])</f>
        <v>4</v>
      </c>
      <c r="M319">
        <f>YEAR(sales2[[#This Row],[Date]])</f>
        <v>2023</v>
      </c>
      <c r="N319" t="str">
        <f>TEXT(sales2[[#This Row],[Date]],"MMMM")</f>
        <v>April</v>
      </c>
      <c r="O319" t="str">
        <f>TEXT(sales2[[#This Row],[Date]],"dddd")</f>
        <v>Sunday</v>
      </c>
    </row>
    <row r="320" spans="1:15" x14ac:dyDescent="0.35">
      <c r="A320">
        <v>293</v>
      </c>
      <c r="B320" s="10">
        <v>45048</v>
      </c>
      <c r="C320" s="8" t="s">
        <v>305</v>
      </c>
      <c r="D320" s="11" t="s">
        <v>9</v>
      </c>
      <c r="E320" s="12">
        <v>50</v>
      </c>
      <c r="F320" s="11" t="s">
        <v>15</v>
      </c>
      <c r="G320" s="12">
        <v>3</v>
      </c>
      <c r="H320" s="9">
        <v>30</v>
      </c>
      <c r="I320" s="9">
        <f>sales2[[#This Row],[Quantity]]*sales2[[#This Row],[Price per Unit]]</f>
        <v>90</v>
      </c>
      <c r="J320" s="9">
        <f>sales2[[#This Row],[Total_Sales]]*$R$5</f>
        <v>1.3499999999999999</v>
      </c>
      <c r="K320">
        <f>DAY(sales2[[#This Row],[Date]])</f>
        <v>2</v>
      </c>
      <c r="L320">
        <f>MONTH(sales2[[#This Row],[Date]])</f>
        <v>5</v>
      </c>
      <c r="M320">
        <f>YEAR(sales2[[#This Row],[Date]])</f>
        <v>2023</v>
      </c>
      <c r="N320" t="str">
        <f>TEXT(sales2[[#This Row],[Date]],"MMMM")</f>
        <v>May</v>
      </c>
      <c r="O320" t="str">
        <f>TEXT(sales2[[#This Row],[Date]],"dddd")</f>
        <v>Tuesday</v>
      </c>
    </row>
    <row r="321" spans="1:15" x14ac:dyDescent="0.35">
      <c r="A321">
        <v>245</v>
      </c>
      <c r="B321" s="10">
        <v>45175</v>
      </c>
      <c r="C321" s="8" t="s">
        <v>257</v>
      </c>
      <c r="D321" s="11" t="s">
        <v>9</v>
      </c>
      <c r="E321" s="12">
        <v>47</v>
      </c>
      <c r="F321" s="11" t="s">
        <v>13</v>
      </c>
      <c r="G321" s="12">
        <v>3</v>
      </c>
      <c r="H321" s="9">
        <v>30</v>
      </c>
      <c r="I321" s="9">
        <f>sales2[[#This Row],[Quantity]]*sales2[[#This Row],[Price per Unit]]</f>
        <v>90</v>
      </c>
      <c r="J321" s="9">
        <f>sales2[[#This Row],[Total_Sales]]*$R$5</f>
        <v>1.3499999999999999</v>
      </c>
      <c r="K321">
        <f>DAY(sales2[[#This Row],[Date]])</f>
        <v>6</v>
      </c>
      <c r="L321">
        <f>MONTH(sales2[[#This Row],[Date]])</f>
        <v>9</v>
      </c>
      <c r="M321">
        <f>YEAR(sales2[[#This Row],[Date]])</f>
        <v>2023</v>
      </c>
      <c r="N321" t="str">
        <f>TEXT(sales2[[#This Row],[Date]],"MMMM")</f>
        <v>September</v>
      </c>
      <c r="O321" t="str">
        <f>TEXT(sales2[[#This Row],[Date]],"dddd")</f>
        <v>Wednesday</v>
      </c>
    </row>
    <row r="322" spans="1:15" x14ac:dyDescent="0.35">
      <c r="A322">
        <v>535</v>
      </c>
      <c r="B322" s="10">
        <v>45266</v>
      </c>
      <c r="C322" s="8" t="s">
        <v>547</v>
      </c>
      <c r="D322" s="11" t="s">
        <v>9</v>
      </c>
      <c r="E322" s="12">
        <v>47</v>
      </c>
      <c r="F322" s="11" t="s">
        <v>10</v>
      </c>
      <c r="G322" s="12">
        <v>3</v>
      </c>
      <c r="H322" s="9">
        <v>30</v>
      </c>
      <c r="I322" s="9">
        <f>sales2[[#This Row],[Quantity]]*sales2[[#This Row],[Price per Unit]]</f>
        <v>90</v>
      </c>
      <c r="J322" s="9">
        <f>sales2[[#This Row],[Total_Sales]]*$R$5</f>
        <v>1.3499999999999999</v>
      </c>
      <c r="K322">
        <f>DAY(sales2[[#This Row],[Date]])</f>
        <v>6</v>
      </c>
      <c r="L322">
        <f>MONTH(sales2[[#This Row],[Date]])</f>
        <v>12</v>
      </c>
      <c r="M322">
        <f>YEAR(sales2[[#This Row],[Date]])</f>
        <v>2023</v>
      </c>
      <c r="N322" t="str">
        <f>TEXT(sales2[[#This Row],[Date]],"MMMM")</f>
        <v>December</v>
      </c>
      <c r="O322" t="str">
        <f>TEXT(sales2[[#This Row],[Date]],"dddd")</f>
        <v>Wednesday</v>
      </c>
    </row>
    <row r="323" spans="1:15" x14ac:dyDescent="0.35">
      <c r="A323">
        <v>383</v>
      </c>
      <c r="B323" s="10">
        <v>45007</v>
      </c>
      <c r="C323" s="8" t="s">
        <v>395</v>
      </c>
      <c r="D323" s="11" t="s">
        <v>12</v>
      </c>
      <c r="E323" s="12">
        <v>46</v>
      </c>
      <c r="F323" s="11" t="s">
        <v>10</v>
      </c>
      <c r="G323" s="12">
        <v>3</v>
      </c>
      <c r="H323" s="9">
        <v>30</v>
      </c>
      <c r="I323" s="9">
        <f>sales2[[#This Row],[Quantity]]*sales2[[#This Row],[Price per Unit]]</f>
        <v>90</v>
      </c>
      <c r="J323" s="9">
        <f>sales2[[#This Row],[Total_Sales]]*$R$5</f>
        <v>1.3499999999999999</v>
      </c>
      <c r="K323">
        <f>DAY(sales2[[#This Row],[Date]])</f>
        <v>22</v>
      </c>
      <c r="L323">
        <f>MONTH(sales2[[#This Row],[Date]])</f>
        <v>3</v>
      </c>
      <c r="M323">
        <f>YEAR(sales2[[#This Row],[Date]])</f>
        <v>2023</v>
      </c>
      <c r="N323" t="str">
        <f>TEXT(sales2[[#This Row],[Date]],"MMMM")</f>
        <v>March</v>
      </c>
      <c r="O323" t="str">
        <f>TEXT(sales2[[#This Row],[Date]],"dddd")</f>
        <v>Wednesday</v>
      </c>
    </row>
    <row r="324" spans="1:15" x14ac:dyDescent="0.35">
      <c r="A324">
        <v>982</v>
      </c>
      <c r="B324" s="10">
        <v>45279</v>
      </c>
      <c r="C324" s="8" t="s">
        <v>994</v>
      </c>
      <c r="D324" s="11" t="s">
        <v>12</v>
      </c>
      <c r="E324" s="12">
        <v>46</v>
      </c>
      <c r="F324" s="11" t="s">
        <v>10</v>
      </c>
      <c r="G324" s="12">
        <v>3</v>
      </c>
      <c r="H324" s="9">
        <v>30</v>
      </c>
      <c r="I324" s="9">
        <f>sales2[[#This Row],[Quantity]]*sales2[[#This Row],[Price per Unit]]</f>
        <v>90</v>
      </c>
      <c r="J324" s="9">
        <f>sales2[[#This Row],[Total_Sales]]*$R$5</f>
        <v>1.3499999999999999</v>
      </c>
      <c r="K324">
        <f>DAY(sales2[[#This Row],[Date]])</f>
        <v>19</v>
      </c>
      <c r="L324">
        <f>MONTH(sales2[[#This Row],[Date]])</f>
        <v>12</v>
      </c>
      <c r="M324">
        <f>YEAR(sales2[[#This Row],[Date]])</f>
        <v>2023</v>
      </c>
      <c r="N324" t="str">
        <f>TEXT(sales2[[#This Row],[Date]],"MMMM")</f>
        <v>December</v>
      </c>
      <c r="O324" t="str">
        <f>TEXT(sales2[[#This Row],[Date]],"dddd")</f>
        <v>Tuesday</v>
      </c>
    </row>
    <row r="325" spans="1:15" x14ac:dyDescent="0.35">
      <c r="A325">
        <v>953</v>
      </c>
      <c r="B325" s="10">
        <v>45042</v>
      </c>
      <c r="C325" s="8" t="s">
        <v>965</v>
      </c>
      <c r="D325" s="11" t="s">
        <v>9</v>
      </c>
      <c r="E325" s="12">
        <v>45</v>
      </c>
      <c r="F325" s="11" t="s">
        <v>10</v>
      </c>
      <c r="G325" s="12">
        <v>3</v>
      </c>
      <c r="H325" s="9">
        <v>30</v>
      </c>
      <c r="I325" s="9">
        <f>sales2[[#This Row],[Quantity]]*sales2[[#This Row],[Price per Unit]]</f>
        <v>90</v>
      </c>
      <c r="J325" s="9">
        <f>sales2[[#This Row],[Total_Sales]]*$R$5</f>
        <v>1.3499999999999999</v>
      </c>
      <c r="K325">
        <f>DAY(sales2[[#This Row],[Date]])</f>
        <v>26</v>
      </c>
      <c r="L325">
        <f>MONTH(sales2[[#This Row],[Date]])</f>
        <v>4</v>
      </c>
      <c r="M325">
        <f>YEAR(sales2[[#This Row],[Date]])</f>
        <v>2023</v>
      </c>
      <c r="N325" t="str">
        <f>TEXT(sales2[[#This Row],[Date]],"MMMM")</f>
        <v>April</v>
      </c>
      <c r="O325" t="str">
        <f>TEXT(sales2[[#This Row],[Date]],"dddd")</f>
        <v>Wednesday</v>
      </c>
    </row>
    <row r="326" spans="1:15" x14ac:dyDescent="0.35">
      <c r="A326">
        <v>419</v>
      </c>
      <c r="B326" s="10">
        <v>45068</v>
      </c>
      <c r="C326" s="8" t="s">
        <v>431</v>
      </c>
      <c r="D326" s="11" t="s">
        <v>12</v>
      </c>
      <c r="E326" s="12">
        <v>44</v>
      </c>
      <c r="F326" s="11" t="s">
        <v>13</v>
      </c>
      <c r="G326" s="12">
        <v>3</v>
      </c>
      <c r="H326" s="9">
        <v>30</v>
      </c>
      <c r="I326" s="9">
        <f>sales2[[#This Row],[Quantity]]*sales2[[#This Row],[Price per Unit]]</f>
        <v>90</v>
      </c>
      <c r="J326" s="9">
        <f>sales2[[#This Row],[Total_Sales]]*$R$5</f>
        <v>1.3499999999999999</v>
      </c>
      <c r="K326">
        <f>DAY(sales2[[#This Row],[Date]])</f>
        <v>22</v>
      </c>
      <c r="L326">
        <f>MONTH(sales2[[#This Row],[Date]])</f>
        <v>5</v>
      </c>
      <c r="M326">
        <f>YEAR(sales2[[#This Row],[Date]])</f>
        <v>2023</v>
      </c>
      <c r="N326" t="str">
        <f>TEXT(sales2[[#This Row],[Date]],"MMMM")</f>
        <v>May</v>
      </c>
      <c r="O326" t="str">
        <f>TEXT(sales2[[#This Row],[Date]],"dddd")</f>
        <v>Monday</v>
      </c>
    </row>
    <row r="327" spans="1:15" x14ac:dyDescent="0.35">
      <c r="A327">
        <v>898</v>
      </c>
      <c r="B327" s="10">
        <v>45232</v>
      </c>
      <c r="C327" s="8" t="s">
        <v>910</v>
      </c>
      <c r="D327" s="11" t="s">
        <v>12</v>
      </c>
      <c r="E327" s="12">
        <v>42</v>
      </c>
      <c r="F327" s="11" t="s">
        <v>13</v>
      </c>
      <c r="G327" s="12">
        <v>3</v>
      </c>
      <c r="H327" s="9">
        <v>30</v>
      </c>
      <c r="I327" s="9">
        <f>sales2[[#This Row],[Quantity]]*sales2[[#This Row],[Price per Unit]]</f>
        <v>90</v>
      </c>
      <c r="J327" s="9">
        <f>sales2[[#This Row],[Total_Sales]]*$R$5</f>
        <v>1.3499999999999999</v>
      </c>
      <c r="K327">
        <f>DAY(sales2[[#This Row],[Date]])</f>
        <v>2</v>
      </c>
      <c r="L327">
        <f>MONTH(sales2[[#This Row],[Date]])</f>
        <v>11</v>
      </c>
      <c r="M327">
        <f>YEAR(sales2[[#This Row],[Date]])</f>
        <v>2023</v>
      </c>
      <c r="N327" t="str">
        <f>TEXT(sales2[[#This Row],[Date]],"MMMM")</f>
        <v>November</v>
      </c>
      <c r="O327" t="str">
        <f>TEXT(sales2[[#This Row],[Date]],"dddd")</f>
        <v>Thursday</v>
      </c>
    </row>
    <row r="328" spans="1:15" x14ac:dyDescent="0.35">
      <c r="A328">
        <v>918</v>
      </c>
      <c r="B328" s="10">
        <v>45253</v>
      </c>
      <c r="C328" s="8" t="s">
        <v>930</v>
      </c>
      <c r="D328" s="11" t="s">
        <v>12</v>
      </c>
      <c r="E328" s="12">
        <v>42</v>
      </c>
      <c r="F328" s="11" t="s">
        <v>15</v>
      </c>
      <c r="G328" s="12">
        <v>3</v>
      </c>
      <c r="H328" s="9">
        <v>30</v>
      </c>
      <c r="I328" s="9">
        <f>sales2[[#This Row],[Quantity]]*sales2[[#This Row],[Price per Unit]]</f>
        <v>90</v>
      </c>
      <c r="J328" s="9">
        <f>sales2[[#This Row],[Total_Sales]]*$R$5</f>
        <v>1.3499999999999999</v>
      </c>
      <c r="K328">
        <f>DAY(sales2[[#This Row],[Date]])</f>
        <v>23</v>
      </c>
      <c r="L328">
        <f>MONTH(sales2[[#This Row],[Date]])</f>
        <v>11</v>
      </c>
      <c r="M328">
        <f>YEAR(sales2[[#This Row],[Date]])</f>
        <v>2023</v>
      </c>
      <c r="N328" t="str">
        <f>TEXT(sales2[[#This Row],[Date]],"MMMM")</f>
        <v>November</v>
      </c>
      <c r="O328" t="str">
        <f>TEXT(sales2[[#This Row],[Date]],"dddd")</f>
        <v>Thursday</v>
      </c>
    </row>
    <row r="329" spans="1:15" x14ac:dyDescent="0.35">
      <c r="A329">
        <v>861</v>
      </c>
      <c r="B329" s="10">
        <v>44974</v>
      </c>
      <c r="C329" s="8" t="s">
        <v>873</v>
      </c>
      <c r="D329" s="11" t="s">
        <v>12</v>
      </c>
      <c r="E329" s="12">
        <v>41</v>
      </c>
      <c r="F329" s="11" t="s">
        <v>13</v>
      </c>
      <c r="G329" s="12">
        <v>3</v>
      </c>
      <c r="H329" s="9">
        <v>30</v>
      </c>
      <c r="I329" s="9">
        <f>sales2[[#This Row],[Quantity]]*sales2[[#This Row],[Price per Unit]]</f>
        <v>90</v>
      </c>
      <c r="J329" s="9">
        <f>sales2[[#This Row],[Total_Sales]]*$R$5</f>
        <v>1.3499999999999999</v>
      </c>
      <c r="K329">
        <f>DAY(sales2[[#This Row],[Date]])</f>
        <v>17</v>
      </c>
      <c r="L329">
        <f>MONTH(sales2[[#This Row],[Date]])</f>
        <v>2</v>
      </c>
      <c r="M329">
        <f>YEAR(sales2[[#This Row],[Date]])</f>
        <v>2023</v>
      </c>
      <c r="N329" t="str">
        <f>TEXT(sales2[[#This Row],[Date]],"MMMM")</f>
        <v>February</v>
      </c>
      <c r="O329" t="str">
        <f>TEXT(sales2[[#This Row],[Date]],"dddd")</f>
        <v>Friday</v>
      </c>
    </row>
    <row r="330" spans="1:15" x14ac:dyDescent="0.35">
      <c r="A330">
        <v>603</v>
      </c>
      <c r="B330" s="10">
        <v>45123</v>
      </c>
      <c r="C330" s="8" t="s">
        <v>615</v>
      </c>
      <c r="D330" s="11" t="s">
        <v>12</v>
      </c>
      <c r="E330" s="12">
        <v>40</v>
      </c>
      <c r="F330" s="11" t="s">
        <v>13</v>
      </c>
      <c r="G330" s="12">
        <v>3</v>
      </c>
      <c r="H330" s="9">
        <v>30</v>
      </c>
      <c r="I330" s="9">
        <f>sales2[[#This Row],[Quantity]]*sales2[[#This Row],[Price per Unit]]</f>
        <v>90</v>
      </c>
      <c r="J330" s="9">
        <f>sales2[[#This Row],[Total_Sales]]*$R$5</f>
        <v>1.3499999999999999</v>
      </c>
      <c r="K330">
        <f>DAY(sales2[[#This Row],[Date]])</f>
        <v>16</v>
      </c>
      <c r="L330">
        <f>MONTH(sales2[[#This Row],[Date]])</f>
        <v>7</v>
      </c>
      <c r="M330">
        <f>YEAR(sales2[[#This Row],[Date]])</f>
        <v>2023</v>
      </c>
      <c r="N330" t="str">
        <f>TEXT(sales2[[#This Row],[Date]],"MMMM")</f>
        <v>July</v>
      </c>
      <c r="O330" t="str">
        <f>TEXT(sales2[[#This Row],[Date]],"dddd")</f>
        <v>Sunday</v>
      </c>
    </row>
    <row r="331" spans="1:15" x14ac:dyDescent="0.35">
      <c r="A331">
        <v>84</v>
      </c>
      <c r="B331" s="10">
        <v>45258</v>
      </c>
      <c r="C331" s="8" t="s">
        <v>96</v>
      </c>
      <c r="D331" s="11" t="s">
        <v>12</v>
      </c>
      <c r="E331" s="12">
        <v>38</v>
      </c>
      <c r="F331" s="11" t="s">
        <v>15</v>
      </c>
      <c r="G331" s="12">
        <v>3</v>
      </c>
      <c r="H331" s="9">
        <v>30</v>
      </c>
      <c r="I331" s="9">
        <f>sales2[[#This Row],[Quantity]]*sales2[[#This Row],[Price per Unit]]</f>
        <v>90</v>
      </c>
      <c r="J331" s="9">
        <f>sales2[[#This Row],[Total_Sales]]*$R$5</f>
        <v>1.3499999999999999</v>
      </c>
      <c r="K331">
        <f>DAY(sales2[[#This Row],[Date]])</f>
        <v>28</v>
      </c>
      <c r="L331">
        <f>MONTH(sales2[[#This Row],[Date]])</f>
        <v>11</v>
      </c>
      <c r="M331">
        <f>YEAR(sales2[[#This Row],[Date]])</f>
        <v>2023</v>
      </c>
      <c r="N331" t="str">
        <f>TEXT(sales2[[#This Row],[Date]],"MMMM")</f>
        <v>November</v>
      </c>
      <c r="O331" t="str">
        <f>TEXT(sales2[[#This Row],[Date]],"dddd")</f>
        <v>Tuesday</v>
      </c>
    </row>
    <row r="332" spans="1:15" x14ac:dyDescent="0.35">
      <c r="A332">
        <v>646</v>
      </c>
      <c r="B332" s="10">
        <v>45049</v>
      </c>
      <c r="C332" s="8" t="s">
        <v>658</v>
      </c>
      <c r="D332" s="11" t="s">
        <v>9</v>
      </c>
      <c r="E332" s="12">
        <v>38</v>
      </c>
      <c r="F332" s="11" t="s">
        <v>13</v>
      </c>
      <c r="G332" s="12">
        <v>3</v>
      </c>
      <c r="H332" s="9">
        <v>30</v>
      </c>
      <c r="I332" s="9">
        <f>sales2[[#This Row],[Quantity]]*sales2[[#This Row],[Price per Unit]]</f>
        <v>90</v>
      </c>
      <c r="J332" s="9">
        <f>sales2[[#This Row],[Total_Sales]]*$R$5</f>
        <v>1.3499999999999999</v>
      </c>
      <c r="K332">
        <f>DAY(sales2[[#This Row],[Date]])</f>
        <v>3</v>
      </c>
      <c r="L332">
        <f>MONTH(sales2[[#This Row],[Date]])</f>
        <v>5</v>
      </c>
      <c r="M332">
        <f>YEAR(sales2[[#This Row],[Date]])</f>
        <v>2023</v>
      </c>
      <c r="N332" t="str">
        <f>TEXT(sales2[[#This Row],[Date]],"MMMM")</f>
        <v>May</v>
      </c>
      <c r="O332" t="str">
        <f>TEXT(sales2[[#This Row],[Date]],"dddd")</f>
        <v>Wednesday</v>
      </c>
    </row>
    <row r="333" spans="1:15" x14ac:dyDescent="0.35">
      <c r="A333">
        <v>776</v>
      </c>
      <c r="B333" s="10">
        <v>45230</v>
      </c>
      <c r="C333" s="8" t="s">
        <v>788</v>
      </c>
      <c r="D333" s="11" t="s">
        <v>9</v>
      </c>
      <c r="E333" s="12">
        <v>35</v>
      </c>
      <c r="F333" s="11" t="s">
        <v>13</v>
      </c>
      <c r="G333" s="12">
        <v>3</v>
      </c>
      <c r="H333" s="9">
        <v>30</v>
      </c>
      <c r="I333" s="9">
        <f>sales2[[#This Row],[Quantity]]*sales2[[#This Row],[Price per Unit]]</f>
        <v>90</v>
      </c>
      <c r="J333" s="9">
        <f>sales2[[#This Row],[Total_Sales]]*$R$5</f>
        <v>1.3499999999999999</v>
      </c>
      <c r="K333">
        <f>DAY(sales2[[#This Row],[Date]])</f>
        <v>31</v>
      </c>
      <c r="L333">
        <f>MONTH(sales2[[#This Row],[Date]])</f>
        <v>10</v>
      </c>
      <c r="M333">
        <f>YEAR(sales2[[#This Row],[Date]])</f>
        <v>2023</v>
      </c>
      <c r="N333" t="str">
        <f>TEXT(sales2[[#This Row],[Date]],"MMMM")</f>
        <v>October</v>
      </c>
      <c r="O333" t="str">
        <f>TEXT(sales2[[#This Row],[Date]],"dddd")</f>
        <v>Tuesday</v>
      </c>
    </row>
    <row r="334" spans="1:15" x14ac:dyDescent="0.35">
      <c r="A334">
        <v>746</v>
      </c>
      <c r="B334" s="10">
        <v>44937</v>
      </c>
      <c r="C334" s="8" t="s">
        <v>758</v>
      </c>
      <c r="D334" s="11" t="s">
        <v>12</v>
      </c>
      <c r="E334" s="12">
        <v>33</v>
      </c>
      <c r="F334" s="11" t="s">
        <v>13</v>
      </c>
      <c r="G334" s="12">
        <v>3</v>
      </c>
      <c r="H334" s="9">
        <v>30</v>
      </c>
      <c r="I334" s="9">
        <f>sales2[[#This Row],[Quantity]]*sales2[[#This Row],[Price per Unit]]</f>
        <v>90</v>
      </c>
      <c r="J334" s="9">
        <f>sales2[[#This Row],[Total_Sales]]*$R$5</f>
        <v>1.3499999999999999</v>
      </c>
      <c r="K334">
        <f>DAY(sales2[[#This Row],[Date]])</f>
        <v>11</v>
      </c>
      <c r="L334">
        <f>MONTH(sales2[[#This Row],[Date]])</f>
        <v>1</v>
      </c>
      <c r="M334">
        <f>YEAR(sales2[[#This Row],[Date]])</f>
        <v>2023</v>
      </c>
      <c r="N334" t="str">
        <f>TEXT(sales2[[#This Row],[Date]],"MMMM")</f>
        <v>January</v>
      </c>
      <c r="O334" t="str">
        <f>TEXT(sales2[[#This Row],[Date]],"dddd")</f>
        <v>Wednesday</v>
      </c>
    </row>
    <row r="335" spans="1:15" x14ac:dyDescent="0.35">
      <c r="A335">
        <v>267</v>
      </c>
      <c r="B335" s="10">
        <v>45257</v>
      </c>
      <c r="C335" s="8" t="s">
        <v>279</v>
      </c>
      <c r="D335" s="11" t="s">
        <v>12</v>
      </c>
      <c r="E335" s="12">
        <v>32</v>
      </c>
      <c r="F335" s="11" t="s">
        <v>10</v>
      </c>
      <c r="G335" s="12">
        <v>3</v>
      </c>
      <c r="H335" s="9">
        <v>30</v>
      </c>
      <c r="I335" s="9">
        <f>sales2[[#This Row],[Quantity]]*sales2[[#This Row],[Price per Unit]]</f>
        <v>90</v>
      </c>
      <c r="J335" s="9">
        <f>sales2[[#This Row],[Total_Sales]]*$R$5</f>
        <v>1.3499999999999999</v>
      </c>
      <c r="K335">
        <f>DAY(sales2[[#This Row],[Date]])</f>
        <v>27</v>
      </c>
      <c r="L335">
        <f>MONTH(sales2[[#This Row],[Date]])</f>
        <v>11</v>
      </c>
      <c r="M335">
        <f>YEAR(sales2[[#This Row],[Date]])</f>
        <v>2023</v>
      </c>
      <c r="N335" t="str">
        <f>TEXT(sales2[[#This Row],[Date]],"MMMM")</f>
        <v>November</v>
      </c>
      <c r="O335" t="str">
        <f>TEXT(sales2[[#This Row],[Date]],"dddd")</f>
        <v>Monday</v>
      </c>
    </row>
    <row r="336" spans="1:15" x14ac:dyDescent="0.35">
      <c r="A336">
        <v>32</v>
      </c>
      <c r="B336" s="10">
        <v>44930</v>
      </c>
      <c r="C336" s="8" t="s">
        <v>44</v>
      </c>
      <c r="D336" s="11" t="s">
        <v>9</v>
      </c>
      <c r="E336" s="12">
        <v>30</v>
      </c>
      <c r="F336" s="11" t="s">
        <v>10</v>
      </c>
      <c r="G336" s="12">
        <v>3</v>
      </c>
      <c r="H336" s="9">
        <v>30</v>
      </c>
      <c r="I336" s="9">
        <f>sales2[[#This Row],[Quantity]]*sales2[[#This Row],[Price per Unit]]</f>
        <v>90</v>
      </c>
      <c r="J336" s="9">
        <f>sales2[[#This Row],[Total_Sales]]*$R$5</f>
        <v>1.3499999999999999</v>
      </c>
      <c r="K336">
        <f>DAY(sales2[[#This Row],[Date]])</f>
        <v>4</v>
      </c>
      <c r="L336">
        <f>MONTH(sales2[[#This Row],[Date]])</f>
        <v>1</v>
      </c>
      <c r="M336">
        <f>YEAR(sales2[[#This Row],[Date]])</f>
        <v>2023</v>
      </c>
      <c r="N336" t="str">
        <f>TEXT(sales2[[#This Row],[Date]],"MMMM")</f>
        <v>January</v>
      </c>
      <c r="O336" t="str">
        <f>TEXT(sales2[[#This Row],[Date]],"dddd")</f>
        <v>Wednesday</v>
      </c>
    </row>
    <row r="337" spans="1:15" x14ac:dyDescent="0.35">
      <c r="A337">
        <v>73</v>
      </c>
      <c r="B337" s="10">
        <v>45159</v>
      </c>
      <c r="C337" s="8" t="s">
        <v>85</v>
      </c>
      <c r="D337" s="11" t="s">
        <v>9</v>
      </c>
      <c r="E337" s="12">
        <v>29</v>
      </c>
      <c r="F337" s="11" t="s">
        <v>15</v>
      </c>
      <c r="G337" s="12">
        <v>3</v>
      </c>
      <c r="H337" s="9">
        <v>30</v>
      </c>
      <c r="I337" s="9">
        <f>sales2[[#This Row],[Quantity]]*sales2[[#This Row],[Price per Unit]]</f>
        <v>90</v>
      </c>
      <c r="J337" s="9">
        <f>sales2[[#This Row],[Total_Sales]]*$R$5</f>
        <v>1.3499999999999999</v>
      </c>
      <c r="K337">
        <f>DAY(sales2[[#This Row],[Date]])</f>
        <v>21</v>
      </c>
      <c r="L337">
        <f>MONTH(sales2[[#This Row],[Date]])</f>
        <v>8</v>
      </c>
      <c r="M337">
        <f>YEAR(sales2[[#This Row],[Date]])</f>
        <v>2023</v>
      </c>
      <c r="N337" t="str">
        <f>TEXT(sales2[[#This Row],[Date]],"MMMM")</f>
        <v>August</v>
      </c>
      <c r="O337" t="str">
        <f>TEXT(sales2[[#This Row],[Date]],"dddd")</f>
        <v>Monday</v>
      </c>
    </row>
    <row r="338" spans="1:15" x14ac:dyDescent="0.35">
      <c r="A338">
        <v>656</v>
      </c>
      <c r="B338" s="10">
        <v>45203</v>
      </c>
      <c r="C338" s="8" t="s">
        <v>668</v>
      </c>
      <c r="D338" s="11" t="s">
        <v>9</v>
      </c>
      <c r="E338" s="12">
        <v>29</v>
      </c>
      <c r="F338" s="11" t="s">
        <v>10</v>
      </c>
      <c r="G338" s="12">
        <v>3</v>
      </c>
      <c r="H338" s="9">
        <v>30</v>
      </c>
      <c r="I338" s="9">
        <f>sales2[[#This Row],[Quantity]]*sales2[[#This Row],[Price per Unit]]</f>
        <v>90</v>
      </c>
      <c r="J338" s="9">
        <f>sales2[[#This Row],[Total_Sales]]*$R$5</f>
        <v>1.3499999999999999</v>
      </c>
      <c r="K338">
        <f>DAY(sales2[[#This Row],[Date]])</f>
        <v>4</v>
      </c>
      <c r="L338">
        <f>MONTH(sales2[[#This Row],[Date]])</f>
        <v>10</v>
      </c>
      <c r="M338">
        <f>YEAR(sales2[[#This Row],[Date]])</f>
        <v>2023</v>
      </c>
      <c r="N338" t="str">
        <f>TEXT(sales2[[#This Row],[Date]],"MMMM")</f>
        <v>October</v>
      </c>
      <c r="O338" t="str">
        <f>TEXT(sales2[[#This Row],[Date]],"dddd")</f>
        <v>Wednesday</v>
      </c>
    </row>
    <row r="339" spans="1:15" x14ac:dyDescent="0.35">
      <c r="A339">
        <v>913</v>
      </c>
      <c r="B339" s="10">
        <v>44954</v>
      </c>
      <c r="C339" s="8" t="s">
        <v>925</v>
      </c>
      <c r="D339" s="11" t="s">
        <v>9</v>
      </c>
      <c r="E339" s="12">
        <v>29</v>
      </c>
      <c r="F339" s="11" t="s">
        <v>15</v>
      </c>
      <c r="G339" s="12">
        <v>3</v>
      </c>
      <c r="H339" s="9">
        <v>30</v>
      </c>
      <c r="I339" s="9">
        <f>sales2[[#This Row],[Quantity]]*sales2[[#This Row],[Price per Unit]]</f>
        <v>90</v>
      </c>
      <c r="J339" s="9">
        <f>sales2[[#This Row],[Total_Sales]]*$R$5</f>
        <v>1.3499999999999999</v>
      </c>
      <c r="K339">
        <f>DAY(sales2[[#This Row],[Date]])</f>
        <v>28</v>
      </c>
      <c r="L339">
        <f>MONTH(sales2[[#This Row],[Date]])</f>
        <v>1</v>
      </c>
      <c r="M339">
        <f>YEAR(sales2[[#This Row],[Date]])</f>
        <v>2023</v>
      </c>
      <c r="N339" t="str">
        <f>TEXT(sales2[[#This Row],[Date]],"MMMM")</f>
        <v>January</v>
      </c>
      <c r="O339" t="str">
        <f>TEXT(sales2[[#This Row],[Date]],"dddd")</f>
        <v>Saturday</v>
      </c>
    </row>
    <row r="340" spans="1:15" x14ac:dyDescent="0.35">
      <c r="A340">
        <v>126</v>
      </c>
      <c r="B340" s="10">
        <v>45225</v>
      </c>
      <c r="C340" s="8" t="s">
        <v>138</v>
      </c>
      <c r="D340" s="11" t="s">
        <v>12</v>
      </c>
      <c r="E340" s="12">
        <v>28</v>
      </c>
      <c r="F340" s="11" t="s">
        <v>13</v>
      </c>
      <c r="G340" s="12">
        <v>3</v>
      </c>
      <c r="H340" s="9">
        <v>30</v>
      </c>
      <c r="I340" s="9">
        <f>sales2[[#This Row],[Quantity]]*sales2[[#This Row],[Price per Unit]]</f>
        <v>90</v>
      </c>
      <c r="J340" s="9">
        <f>sales2[[#This Row],[Total_Sales]]*$R$5</f>
        <v>1.3499999999999999</v>
      </c>
      <c r="K340">
        <f>DAY(sales2[[#This Row],[Date]])</f>
        <v>26</v>
      </c>
      <c r="L340">
        <f>MONTH(sales2[[#This Row],[Date]])</f>
        <v>10</v>
      </c>
      <c r="M340">
        <f>YEAR(sales2[[#This Row],[Date]])</f>
        <v>2023</v>
      </c>
      <c r="N340" t="str">
        <f>TEXT(sales2[[#This Row],[Date]],"MMMM")</f>
        <v>October</v>
      </c>
      <c r="O340" t="str">
        <f>TEXT(sales2[[#This Row],[Date]],"dddd")</f>
        <v>Thursday</v>
      </c>
    </row>
    <row r="341" spans="1:15" x14ac:dyDescent="0.35">
      <c r="A341">
        <v>331</v>
      </c>
      <c r="B341" s="10">
        <v>44968</v>
      </c>
      <c r="C341" s="8" t="s">
        <v>343</v>
      </c>
      <c r="D341" s="11" t="s">
        <v>9</v>
      </c>
      <c r="E341" s="12">
        <v>28</v>
      </c>
      <c r="F341" s="11" t="s">
        <v>15</v>
      </c>
      <c r="G341" s="12">
        <v>3</v>
      </c>
      <c r="H341" s="9">
        <v>30</v>
      </c>
      <c r="I341" s="9">
        <f>sales2[[#This Row],[Quantity]]*sales2[[#This Row],[Price per Unit]]</f>
        <v>90</v>
      </c>
      <c r="J341" s="9">
        <f>sales2[[#This Row],[Total_Sales]]*$R$5</f>
        <v>1.3499999999999999</v>
      </c>
      <c r="K341">
        <f>DAY(sales2[[#This Row],[Date]])</f>
        <v>11</v>
      </c>
      <c r="L341">
        <f>MONTH(sales2[[#This Row],[Date]])</f>
        <v>2</v>
      </c>
      <c r="M341">
        <f>YEAR(sales2[[#This Row],[Date]])</f>
        <v>2023</v>
      </c>
      <c r="N341" t="str">
        <f>TEXT(sales2[[#This Row],[Date]],"MMMM")</f>
        <v>February</v>
      </c>
      <c r="O341" t="str">
        <f>TEXT(sales2[[#This Row],[Date]],"dddd")</f>
        <v>Saturday</v>
      </c>
    </row>
    <row r="342" spans="1:15" x14ac:dyDescent="0.35">
      <c r="A342">
        <v>422</v>
      </c>
      <c r="B342" s="10">
        <v>45097</v>
      </c>
      <c r="C342" s="8" t="s">
        <v>434</v>
      </c>
      <c r="D342" s="11" t="s">
        <v>12</v>
      </c>
      <c r="E342" s="12">
        <v>28</v>
      </c>
      <c r="F342" s="11" t="s">
        <v>13</v>
      </c>
      <c r="G342" s="12">
        <v>3</v>
      </c>
      <c r="H342" s="9">
        <v>30</v>
      </c>
      <c r="I342" s="9">
        <f>sales2[[#This Row],[Quantity]]*sales2[[#This Row],[Price per Unit]]</f>
        <v>90</v>
      </c>
      <c r="J342" s="9">
        <f>sales2[[#This Row],[Total_Sales]]*$R$5</f>
        <v>1.3499999999999999</v>
      </c>
      <c r="K342">
        <f>DAY(sales2[[#This Row],[Date]])</f>
        <v>20</v>
      </c>
      <c r="L342">
        <f>MONTH(sales2[[#This Row],[Date]])</f>
        <v>6</v>
      </c>
      <c r="M342">
        <f>YEAR(sales2[[#This Row],[Date]])</f>
        <v>2023</v>
      </c>
      <c r="N342" t="str">
        <f>TEXT(sales2[[#This Row],[Date]],"MMMM")</f>
        <v>June</v>
      </c>
      <c r="O342" t="str">
        <f>TEXT(sales2[[#This Row],[Date]],"dddd")</f>
        <v>Tuesday</v>
      </c>
    </row>
    <row r="343" spans="1:15" x14ac:dyDescent="0.35">
      <c r="A343">
        <v>643</v>
      </c>
      <c r="B343" s="10">
        <v>45193</v>
      </c>
      <c r="C343" s="8" t="s">
        <v>655</v>
      </c>
      <c r="D343" s="11" t="s">
        <v>12</v>
      </c>
      <c r="E343" s="12">
        <v>28</v>
      </c>
      <c r="F343" s="11" t="s">
        <v>15</v>
      </c>
      <c r="G343" s="12">
        <v>3</v>
      </c>
      <c r="H343" s="9">
        <v>30</v>
      </c>
      <c r="I343" s="9">
        <f>sales2[[#This Row],[Quantity]]*sales2[[#This Row],[Price per Unit]]</f>
        <v>90</v>
      </c>
      <c r="J343" s="9">
        <f>sales2[[#This Row],[Total_Sales]]*$R$5</f>
        <v>1.3499999999999999</v>
      </c>
      <c r="K343">
        <f>DAY(sales2[[#This Row],[Date]])</f>
        <v>24</v>
      </c>
      <c r="L343">
        <f>MONTH(sales2[[#This Row],[Date]])</f>
        <v>9</v>
      </c>
      <c r="M343">
        <f>YEAR(sales2[[#This Row],[Date]])</f>
        <v>2023</v>
      </c>
      <c r="N343" t="str">
        <f>TEXT(sales2[[#This Row],[Date]],"MMMM")</f>
        <v>September</v>
      </c>
      <c r="O343" t="str">
        <f>TEXT(sales2[[#This Row],[Date]],"dddd")</f>
        <v>Sunday</v>
      </c>
    </row>
    <row r="344" spans="1:15" x14ac:dyDescent="0.35">
      <c r="A344">
        <v>915</v>
      </c>
      <c r="B344" s="10">
        <v>45076</v>
      </c>
      <c r="C344" s="8" t="s">
        <v>927</v>
      </c>
      <c r="D344" s="11" t="s">
        <v>12</v>
      </c>
      <c r="E344" s="12">
        <v>26</v>
      </c>
      <c r="F344" s="11" t="s">
        <v>10</v>
      </c>
      <c r="G344" s="12">
        <v>3</v>
      </c>
      <c r="H344" s="9">
        <v>30</v>
      </c>
      <c r="I344" s="9">
        <f>sales2[[#This Row],[Quantity]]*sales2[[#This Row],[Price per Unit]]</f>
        <v>90</v>
      </c>
      <c r="J344" s="9">
        <f>sales2[[#This Row],[Total_Sales]]*$R$5</f>
        <v>1.3499999999999999</v>
      </c>
      <c r="K344">
        <f>DAY(sales2[[#This Row],[Date]])</f>
        <v>30</v>
      </c>
      <c r="L344">
        <f>MONTH(sales2[[#This Row],[Date]])</f>
        <v>5</v>
      </c>
      <c r="M344">
        <f>YEAR(sales2[[#This Row],[Date]])</f>
        <v>2023</v>
      </c>
      <c r="N344" t="str">
        <f>TEXT(sales2[[#This Row],[Date]],"MMMM")</f>
        <v>May</v>
      </c>
      <c r="O344" t="str">
        <f>TEXT(sales2[[#This Row],[Date]],"dddd")</f>
        <v>Tuesday</v>
      </c>
    </row>
    <row r="345" spans="1:15" x14ac:dyDescent="0.35">
      <c r="A345">
        <v>294</v>
      </c>
      <c r="B345" s="10">
        <v>45012</v>
      </c>
      <c r="C345" s="8" t="s">
        <v>306</v>
      </c>
      <c r="D345" s="11" t="s">
        <v>12</v>
      </c>
      <c r="E345" s="12">
        <v>23</v>
      </c>
      <c r="F345" s="11" t="s">
        <v>13</v>
      </c>
      <c r="G345" s="12">
        <v>3</v>
      </c>
      <c r="H345" s="9">
        <v>30</v>
      </c>
      <c r="I345" s="9">
        <f>sales2[[#This Row],[Quantity]]*sales2[[#This Row],[Price per Unit]]</f>
        <v>90</v>
      </c>
      <c r="J345" s="9">
        <f>sales2[[#This Row],[Total_Sales]]*$R$5</f>
        <v>1.3499999999999999</v>
      </c>
      <c r="K345">
        <f>DAY(sales2[[#This Row],[Date]])</f>
        <v>27</v>
      </c>
      <c r="L345">
        <f>MONTH(sales2[[#This Row],[Date]])</f>
        <v>3</v>
      </c>
      <c r="M345">
        <f>YEAR(sales2[[#This Row],[Date]])</f>
        <v>2023</v>
      </c>
      <c r="N345" t="str">
        <f>TEXT(sales2[[#This Row],[Date]],"MMMM")</f>
        <v>March</v>
      </c>
      <c r="O345" t="str">
        <f>TEXT(sales2[[#This Row],[Date]],"dddd")</f>
        <v>Monday</v>
      </c>
    </row>
    <row r="346" spans="1:15" x14ac:dyDescent="0.35">
      <c r="A346">
        <v>317</v>
      </c>
      <c r="B346" s="10">
        <v>44956</v>
      </c>
      <c r="C346" s="8" t="s">
        <v>329</v>
      </c>
      <c r="D346" s="11" t="s">
        <v>9</v>
      </c>
      <c r="E346" s="12">
        <v>22</v>
      </c>
      <c r="F346" s="11" t="s">
        <v>15</v>
      </c>
      <c r="G346" s="12">
        <v>3</v>
      </c>
      <c r="H346" s="9">
        <v>30</v>
      </c>
      <c r="I346" s="9">
        <f>sales2[[#This Row],[Quantity]]*sales2[[#This Row],[Price per Unit]]</f>
        <v>90</v>
      </c>
      <c r="J346" s="9">
        <f>sales2[[#This Row],[Total_Sales]]*$R$5</f>
        <v>1.3499999999999999</v>
      </c>
      <c r="K346">
        <f>DAY(sales2[[#This Row],[Date]])</f>
        <v>30</v>
      </c>
      <c r="L346">
        <f>MONTH(sales2[[#This Row],[Date]])</f>
        <v>1</v>
      </c>
      <c r="M346">
        <f>YEAR(sales2[[#This Row],[Date]])</f>
        <v>2023</v>
      </c>
      <c r="N346" t="str">
        <f>TEXT(sales2[[#This Row],[Date]],"MMMM")</f>
        <v>January</v>
      </c>
      <c r="O346" t="str">
        <f>TEXT(sales2[[#This Row],[Date]],"dddd")</f>
        <v>Monday</v>
      </c>
    </row>
    <row r="347" spans="1:15" x14ac:dyDescent="0.35">
      <c r="A347">
        <v>557</v>
      </c>
      <c r="B347" s="10">
        <v>45134</v>
      </c>
      <c r="C347" s="8" t="s">
        <v>569</v>
      </c>
      <c r="D347" s="11" t="s">
        <v>12</v>
      </c>
      <c r="E347" s="12">
        <v>20</v>
      </c>
      <c r="F347" s="11" t="s">
        <v>10</v>
      </c>
      <c r="G347" s="12">
        <v>3</v>
      </c>
      <c r="H347" s="9">
        <v>30</v>
      </c>
      <c r="I347" s="9">
        <f>sales2[[#This Row],[Quantity]]*sales2[[#This Row],[Price per Unit]]</f>
        <v>90</v>
      </c>
      <c r="J347" s="9">
        <f>sales2[[#This Row],[Total_Sales]]*$R$5</f>
        <v>1.3499999999999999</v>
      </c>
      <c r="K347">
        <f>DAY(sales2[[#This Row],[Date]])</f>
        <v>27</v>
      </c>
      <c r="L347">
        <f>MONTH(sales2[[#This Row],[Date]])</f>
        <v>7</v>
      </c>
      <c r="M347">
        <f>YEAR(sales2[[#This Row],[Date]])</f>
        <v>2023</v>
      </c>
      <c r="N347" t="str">
        <f>TEXT(sales2[[#This Row],[Date]],"MMMM")</f>
        <v>July</v>
      </c>
      <c r="O347" t="str">
        <f>TEXT(sales2[[#This Row],[Date]],"dddd")</f>
        <v>Thursday</v>
      </c>
    </row>
    <row r="348" spans="1:15" x14ac:dyDescent="0.35">
      <c r="A348">
        <v>86</v>
      </c>
      <c r="B348" s="10">
        <v>45238</v>
      </c>
      <c r="C348" s="8" t="s">
        <v>98</v>
      </c>
      <c r="D348" s="11" t="s">
        <v>9</v>
      </c>
      <c r="E348" s="12">
        <v>19</v>
      </c>
      <c r="F348" s="11" t="s">
        <v>10</v>
      </c>
      <c r="G348" s="12">
        <v>3</v>
      </c>
      <c r="H348" s="9">
        <v>30</v>
      </c>
      <c r="I348" s="9">
        <f>sales2[[#This Row],[Quantity]]*sales2[[#This Row],[Price per Unit]]</f>
        <v>90</v>
      </c>
      <c r="J348" s="9">
        <f>sales2[[#This Row],[Total_Sales]]*$R$5</f>
        <v>1.3499999999999999</v>
      </c>
      <c r="K348">
        <f>DAY(sales2[[#This Row],[Date]])</f>
        <v>8</v>
      </c>
      <c r="L348">
        <f>MONTH(sales2[[#This Row],[Date]])</f>
        <v>11</v>
      </c>
      <c r="M348">
        <f>YEAR(sales2[[#This Row],[Date]])</f>
        <v>2023</v>
      </c>
      <c r="N348" t="str">
        <f>TEXT(sales2[[#This Row],[Date]],"MMMM")</f>
        <v>November</v>
      </c>
      <c r="O348" t="str">
        <f>TEXT(sales2[[#This Row],[Date]],"dddd")</f>
        <v>Wednesday</v>
      </c>
    </row>
    <row r="349" spans="1:15" x14ac:dyDescent="0.35">
      <c r="A349">
        <v>303</v>
      </c>
      <c r="B349" s="10">
        <v>44928</v>
      </c>
      <c r="C349" s="8" t="s">
        <v>315</v>
      </c>
      <c r="D349" s="11" t="s">
        <v>9</v>
      </c>
      <c r="E349" s="12">
        <v>19</v>
      </c>
      <c r="F349" s="11" t="s">
        <v>15</v>
      </c>
      <c r="G349" s="12">
        <v>3</v>
      </c>
      <c r="H349" s="9">
        <v>30</v>
      </c>
      <c r="I349" s="9">
        <f>sales2[[#This Row],[Quantity]]*sales2[[#This Row],[Price per Unit]]</f>
        <v>90</v>
      </c>
      <c r="J349" s="9">
        <f>sales2[[#This Row],[Total_Sales]]*$R$5</f>
        <v>1.3499999999999999</v>
      </c>
      <c r="K349">
        <f>DAY(sales2[[#This Row],[Date]])</f>
        <v>2</v>
      </c>
      <c r="L349">
        <f>MONTH(sales2[[#This Row],[Date]])</f>
        <v>1</v>
      </c>
      <c r="M349">
        <f>YEAR(sales2[[#This Row],[Date]])</f>
        <v>2023</v>
      </c>
      <c r="N349" t="str">
        <f>TEXT(sales2[[#This Row],[Date]],"MMMM")</f>
        <v>January</v>
      </c>
      <c r="O349" t="str">
        <f>TEXT(sales2[[#This Row],[Date]],"dddd")</f>
        <v>Monday</v>
      </c>
    </row>
    <row r="350" spans="1:15" x14ac:dyDescent="0.35">
      <c r="A350">
        <v>679</v>
      </c>
      <c r="B350" s="10">
        <v>44937</v>
      </c>
      <c r="C350" s="8" t="s">
        <v>691</v>
      </c>
      <c r="D350" s="11" t="s">
        <v>12</v>
      </c>
      <c r="E350" s="12">
        <v>18</v>
      </c>
      <c r="F350" s="11" t="s">
        <v>10</v>
      </c>
      <c r="G350" s="12">
        <v>3</v>
      </c>
      <c r="H350" s="9">
        <v>30</v>
      </c>
      <c r="I350" s="9">
        <f>sales2[[#This Row],[Quantity]]*sales2[[#This Row],[Price per Unit]]</f>
        <v>90</v>
      </c>
      <c r="J350" s="9">
        <f>sales2[[#This Row],[Total_Sales]]*$R$5</f>
        <v>1.3499999999999999</v>
      </c>
      <c r="K350">
        <f>DAY(sales2[[#This Row],[Date]])</f>
        <v>11</v>
      </c>
      <c r="L350">
        <f>MONTH(sales2[[#This Row],[Date]])</f>
        <v>1</v>
      </c>
      <c r="M350">
        <f>YEAR(sales2[[#This Row],[Date]])</f>
        <v>2023</v>
      </c>
      <c r="N350" t="str">
        <f>TEXT(sales2[[#This Row],[Date]],"MMMM")</f>
        <v>January</v>
      </c>
      <c r="O350" t="str">
        <f>TEXT(sales2[[#This Row],[Date]],"dddd")</f>
        <v>Wednesday</v>
      </c>
    </row>
    <row r="351" spans="1:15" x14ac:dyDescent="0.35">
      <c r="A351">
        <v>837</v>
      </c>
      <c r="B351" s="10">
        <v>45108</v>
      </c>
      <c r="C351" s="8" t="s">
        <v>849</v>
      </c>
      <c r="D351" s="11" t="s">
        <v>9</v>
      </c>
      <c r="E351" s="12">
        <v>18</v>
      </c>
      <c r="F351" s="11" t="s">
        <v>10</v>
      </c>
      <c r="G351" s="12">
        <v>3</v>
      </c>
      <c r="H351" s="9">
        <v>30</v>
      </c>
      <c r="I351" s="9">
        <f>sales2[[#This Row],[Quantity]]*sales2[[#This Row],[Price per Unit]]</f>
        <v>90</v>
      </c>
      <c r="J351" s="9">
        <f>sales2[[#This Row],[Total_Sales]]*$R$5</f>
        <v>1.3499999999999999</v>
      </c>
      <c r="K351">
        <f>DAY(sales2[[#This Row],[Date]])</f>
        <v>1</v>
      </c>
      <c r="L351">
        <f>MONTH(sales2[[#This Row],[Date]])</f>
        <v>7</v>
      </c>
      <c r="M351">
        <f>YEAR(sales2[[#This Row],[Date]])</f>
        <v>2023</v>
      </c>
      <c r="N351" t="str">
        <f>TEXT(sales2[[#This Row],[Date]],"MMMM")</f>
        <v>July</v>
      </c>
      <c r="O351" t="str">
        <f>TEXT(sales2[[#This Row],[Date]],"dddd")</f>
        <v>Saturday</v>
      </c>
    </row>
    <row r="352" spans="1:15" x14ac:dyDescent="0.35">
      <c r="A352">
        <v>163</v>
      </c>
      <c r="B352" s="10">
        <v>44928</v>
      </c>
      <c r="C352" s="8" t="s">
        <v>175</v>
      </c>
      <c r="D352" s="11" t="s">
        <v>12</v>
      </c>
      <c r="E352" s="12">
        <v>64</v>
      </c>
      <c r="F352" s="11" t="s">
        <v>13</v>
      </c>
      <c r="G352" s="12">
        <v>3</v>
      </c>
      <c r="H352" s="9">
        <v>50</v>
      </c>
      <c r="I352" s="9">
        <f>sales2[[#This Row],[Quantity]]*sales2[[#This Row],[Price per Unit]]</f>
        <v>150</v>
      </c>
      <c r="J352" s="9">
        <f>sales2[[#This Row],[Total_Sales]]*$R$5</f>
        <v>2.25</v>
      </c>
      <c r="K352">
        <f>DAY(sales2[[#This Row],[Date]])</f>
        <v>2</v>
      </c>
      <c r="L352">
        <f>MONTH(sales2[[#This Row],[Date]])</f>
        <v>1</v>
      </c>
      <c r="M352">
        <f>YEAR(sales2[[#This Row],[Date]])</f>
        <v>2023</v>
      </c>
      <c r="N352" t="str">
        <f>TEXT(sales2[[#This Row],[Date]],"MMMM")</f>
        <v>January</v>
      </c>
      <c r="O352" t="str">
        <f>TEXT(sales2[[#This Row],[Date]],"dddd")</f>
        <v>Monday</v>
      </c>
    </row>
    <row r="353" spans="1:15" x14ac:dyDescent="0.35">
      <c r="A353">
        <v>830</v>
      </c>
      <c r="B353" s="10">
        <v>45099</v>
      </c>
      <c r="C353" s="8" t="s">
        <v>842</v>
      </c>
      <c r="D353" s="11" t="s">
        <v>12</v>
      </c>
      <c r="E353" s="12">
        <v>64</v>
      </c>
      <c r="F353" s="11" t="s">
        <v>13</v>
      </c>
      <c r="G353" s="12">
        <v>3</v>
      </c>
      <c r="H353" s="9">
        <v>50</v>
      </c>
      <c r="I353" s="9">
        <f>sales2[[#This Row],[Quantity]]*sales2[[#This Row],[Price per Unit]]</f>
        <v>150</v>
      </c>
      <c r="J353" s="9">
        <f>sales2[[#This Row],[Total_Sales]]*$R$5</f>
        <v>2.25</v>
      </c>
      <c r="K353">
        <f>DAY(sales2[[#This Row],[Date]])</f>
        <v>22</v>
      </c>
      <c r="L353">
        <f>MONTH(sales2[[#This Row],[Date]])</f>
        <v>6</v>
      </c>
      <c r="M353">
        <f>YEAR(sales2[[#This Row],[Date]])</f>
        <v>2023</v>
      </c>
      <c r="N353" t="str">
        <f>TEXT(sales2[[#This Row],[Date]],"MMMM")</f>
        <v>June</v>
      </c>
      <c r="O353" t="str">
        <f>TEXT(sales2[[#This Row],[Date]],"dddd")</f>
        <v>Thursday</v>
      </c>
    </row>
    <row r="354" spans="1:15" x14ac:dyDescent="0.35">
      <c r="A354">
        <v>668</v>
      </c>
      <c r="B354" s="10">
        <v>45135</v>
      </c>
      <c r="C354" s="8" t="s">
        <v>680</v>
      </c>
      <c r="D354" s="11" t="s">
        <v>12</v>
      </c>
      <c r="E354" s="12">
        <v>62</v>
      </c>
      <c r="F354" s="11" t="s">
        <v>15</v>
      </c>
      <c r="G354" s="12">
        <v>3</v>
      </c>
      <c r="H354" s="9">
        <v>50</v>
      </c>
      <c r="I354" s="9">
        <f>sales2[[#This Row],[Quantity]]*sales2[[#This Row],[Price per Unit]]</f>
        <v>150</v>
      </c>
      <c r="J354" s="9">
        <f>sales2[[#This Row],[Total_Sales]]*$R$5</f>
        <v>2.25</v>
      </c>
      <c r="K354">
        <f>DAY(sales2[[#This Row],[Date]])</f>
        <v>28</v>
      </c>
      <c r="L354">
        <f>MONTH(sales2[[#This Row],[Date]])</f>
        <v>7</v>
      </c>
      <c r="M354">
        <f>YEAR(sales2[[#This Row],[Date]])</f>
        <v>2023</v>
      </c>
      <c r="N354" t="str">
        <f>TEXT(sales2[[#This Row],[Date]],"MMMM")</f>
        <v>July</v>
      </c>
      <c r="O354" t="str">
        <f>TEXT(sales2[[#This Row],[Date]],"dddd")</f>
        <v>Friday</v>
      </c>
    </row>
    <row r="355" spans="1:15" x14ac:dyDescent="0.35">
      <c r="A355">
        <v>671</v>
      </c>
      <c r="B355" s="10">
        <v>45165</v>
      </c>
      <c r="C355" s="8" t="s">
        <v>683</v>
      </c>
      <c r="D355" s="11" t="s">
        <v>9</v>
      </c>
      <c r="E355" s="12">
        <v>62</v>
      </c>
      <c r="F355" s="11" t="s">
        <v>15</v>
      </c>
      <c r="G355" s="12">
        <v>3</v>
      </c>
      <c r="H355" s="9">
        <v>50</v>
      </c>
      <c r="I355" s="9">
        <f>sales2[[#This Row],[Quantity]]*sales2[[#This Row],[Price per Unit]]</f>
        <v>150</v>
      </c>
      <c r="J355" s="9">
        <f>sales2[[#This Row],[Total_Sales]]*$R$5</f>
        <v>2.25</v>
      </c>
      <c r="K355">
        <f>DAY(sales2[[#This Row],[Date]])</f>
        <v>27</v>
      </c>
      <c r="L355">
        <f>MONTH(sales2[[#This Row],[Date]])</f>
        <v>8</v>
      </c>
      <c r="M355">
        <f>YEAR(sales2[[#This Row],[Date]])</f>
        <v>2023</v>
      </c>
      <c r="N355" t="str">
        <f>TEXT(sales2[[#This Row],[Date]],"MMMM")</f>
        <v>August</v>
      </c>
      <c r="O355" t="str">
        <f>TEXT(sales2[[#This Row],[Date]],"dddd")</f>
        <v>Sunday</v>
      </c>
    </row>
    <row r="356" spans="1:15" x14ac:dyDescent="0.35">
      <c r="A356">
        <v>724</v>
      </c>
      <c r="B356" s="10">
        <v>45035</v>
      </c>
      <c r="C356" s="8" t="s">
        <v>736</v>
      </c>
      <c r="D356" s="11" t="s">
        <v>9</v>
      </c>
      <c r="E356" s="12">
        <v>61</v>
      </c>
      <c r="F356" s="11" t="s">
        <v>13</v>
      </c>
      <c r="G356" s="12">
        <v>3</v>
      </c>
      <c r="H356" s="9">
        <v>50</v>
      </c>
      <c r="I356" s="9">
        <f>sales2[[#This Row],[Quantity]]*sales2[[#This Row],[Price per Unit]]</f>
        <v>150</v>
      </c>
      <c r="J356" s="9">
        <f>sales2[[#This Row],[Total_Sales]]*$R$5</f>
        <v>2.25</v>
      </c>
      <c r="K356">
        <f>DAY(sales2[[#This Row],[Date]])</f>
        <v>19</v>
      </c>
      <c r="L356">
        <f>MONTH(sales2[[#This Row],[Date]])</f>
        <v>4</v>
      </c>
      <c r="M356">
        <f>YEAR(sales2[[#This Row],[Date]])</f>
        <v>2023</v>
      </c>
      <c r="N356" t="str">
        <f>TEXT(sales2[[#This Row],[Date]],"MMMM")</f>
        <v>April</v>
      </c>
      <c r="O356" t="str">
        <f>TEXT(sales2[[#This Row],[Date]],"dddd")</f>
        <v>Wednesday</v>
      </c>
    </row>
    <row r="357" spans="1:15" x14ac:dyDescent="0.35">
      <c r="A357">
        <v>119</v>
      </c>
      <c r="B357" s="10">
        <v>44998</v>
      </c>
      <c r="C357" s="8" t="s">
        <v>131</v>
      </c>
      <c r="D357" s="11" t="s">
        <v>12</v>
      </c>
      <c r="E357" s="12">
        <v>60</v>
      </c>
      <c r="F357" s="11" t="s">
        <v>13</v>
      </c>
      <c r="G357" s="12">
        <v>3</v>
      </c>
      <c r="H357" s="9">
        <v>50</v>
      </c>
      <c r="I357" s="9">
        <f>sales2[[#This Row],[Quantity]]*sales2[[#This Row],[Price per Unit]]</f>
        <v>150</v>
      </c>
      <c r="J357" s="9">
        <f>sales2[[#This Row],[Total_Sales]]*$R$5</f>
        <v>2.25</v>
      </c>
      <c r="K357">
        <f>DAY(sales2[[#This Row],[Date]])</f>
        <v>13</v>
      </c>
      <c r="L357">
        <f>MONTH(sales2[[#This Row],[Date]])</f>
        <v>3</v>
      </c>
      <c r="M357">
        <f>YEAR(sales2[[#This Row],[Date]])</f>
        <v>2023</v>
      </c>
      <c r="N357" t="str">
        <f>TEXT(sales2[[#This Row],[Date]],"MMMM")</f>
        <v>March</v>
      </c>
      <c r="O357" t="str">
        <f>TEXT(sales2[[#This Row],[Date]],"dddd")</f>
        <v>Monday</v>
      </c>
    </row>
    <row r="358" spans="1:15" x14ac:dyDescent="0.35">
      <c r="A358">
        <v>327</v>
      </c>
      <c r="B358" s="10">
        <v>45198</v>
      </c>
      <c r="C358" s="8" t="s">
        <v>339</v>
      </c>
      <c r="D358" s="11" t="s">
        <v>9</v>
      </c>
      <c r="E358" s="12">
        <v>57</v>
      </c>
      <c r="F358" s="11" t="s">
        <v>15</v>
      </c>
      <c r="G358" s="12">
        <v>3</v>
      </c>
      <c r="H358" s="9">
        <v>50</v>
      </c>
      <c r="I358" s="9">
        <f>sales2[[#This Row],[Quantity]]*sales2[[#This Row],[Price per Unit]]</f>
        <v>150</v>
      </c>
      <c r="J358" s="9">
        <f>sales2[[#This Row],[Total_Sales]]*$R$5</f>
        <v>2.25</v>
      </c>
      <c r="K358">
        <f>DAY(sales2[[#This Row],[Date]])</f>
        <v>29</v>
      </c>
      <c r="L358">
        <f>MONTH(sales2[[#This Row],[Date]])</f>
        <v>9</v>
      </c>
      <c r="M358">
        <f>YEAR(sales2[[#This Row],[Date]])</f>
        <v>2023</v>
      </c>
      <c r="N358" t="str">
        <f>TEXT(sales2[[#This Row],[Date]],"MMMM")</f>
        <v>September</v>
      </c>
      <c r="O358" t="str">
        <f>TEXT(sales2[[#This Row],[Date]],"dddd")</f>
        <v>Friday</v>
      </c>
    </row>
    <row r="359" spans="1:15" x14ac:dyDescent="0.35">
      <c r="A359">
        <v>467</v>
      </c>
      <c r="B359" s="10">
        <v>45137</v>
      </c>
      <c r="C359" s="8" t="s">
        <v>479</v>
      </c>
      <c r="D359" s="11" t="s">
        <v>12</v>
      </c>
      <c r="E359" s="12">
        <v>53</v>
      </c>
      <c r="F359" s="11" t="s">
        <v>15</v>
      </c>
      <c r="G359" s="12">
        <v>3</v>
      </c>
      <c r="H359" s="9">
        <v>50</v>
      </c>
      <c r="I359" s="9">
        <f>sales2[[#This Row],[Quantity]]*sales2[[#This Row],[Price per Unit]]</f>
        <v>150</v>
      </c>
      <c r="J359" s="9">
        <f>sales2[[#This Row],[Total_Sales]]*$R$5</f>
        <v>2.25</v>
      </c>
      <c r="K359">
        <f>DAY(sales2[[#This Row],[Date]])</f>
        <v>30</v>
      </c>
      <c r="L359">
        <f>MONTH(sales2[[#This Row],[Date]])</f>
        <v>7</v>
      </c>
      <c r="M359">
        <f>YEAR(sales2[[#This Row],[Date]])</f>
        <v>2023</v>
      </c>
      <c r="N359" t="str">
        <f>TEXT(sales2[[#This Row],[Date]],"MMMM")</f>
        <v>July</v>
      </c>
      <c r="O359" t="str">
        <f>TEXT(sales2[[#This Row],[Date]],"dddd")</f>
        <v>Sunday</v>
      </c>
    </row>
    <row r="360" spans="1:15" x14ac:dyDescent="0.35">
      <c r="A360">
        <v>978</v>
      </c>
      <c r="B360" s="10">
        <v>45007</v>
      </c>
      <c r="C360" s="8" t="s">
        <v>990</v>
      </c>
      <c r="D360" s="11" t="s">
        <v>12</v>
      </c>
      <c r="E360" s="12">
        <v>53</v>
      </c>
      <c r="F360" s="11" t="s">
        <v>13</v>
      </c>
      <c r="G360" s="12">
        <v>3</v>
      </c>
      <c r="H360" s="9">
        <v>50</v>
      </c>
      <c r="I360" s="9">
        <f>sales2[[#This Row],[Quantity]]*sales2[[#This Row],[Price per Unit]]</f>
        <v>150</v>
      </c>
      <c r="J360" s="9">
        <f>sales2[[#This Row],[Total_Sales]]*$R$5</f>
        <v>2.25</v>
      </c>
      <c r="K360">
        <f>DAY(sales2[[#This Row],[Date]])</f>
        <v>22</v>
      </c>
      <c r="L360">
        <f>MONTH(sales2[[#This Row],[Date]])</f>
        <v>3</v>
      </c>
      <c r="M360">
        <f>YEAR(sales2[[#This Row],[Date]])</f>
        <v>2023</v>
      </c>
      <c r="N360" t="str">
        <f>TEXT(sales2[[#This Row],[Date]],"MMMM")</f>
        <v>March</v>
      </c>
      <c r="O360" t="str">
        <f>TEXT(sales2[[#This Row],[Date]],"dddd")</f>
        <v>Wednesday</v>
      </c>
    </row>
    <row r="361" spans="1:15" x14ac:dyDescent="0.35">
      <c r="A361">
        <v>324</v>
      </c>
      <c r="B361" s="10">
        <v>45226</v>
      </c>
      <c r="C361" s="8" t="s">
        <v>336</v>
      </c>
      <c r="D361" s="11" t="s">
        <v>12</v>
      </c>
      <c r="E361" s="12">
        <v>52</v>
      </c>
      <c r="F361" s="11" t="s">
        <v>15</v>
      </c>
      <c r="G361" s="12">
        <v>3</v>
      </c>
      <c r="H361" s="9">
        <v>50</v>
      </c>
      <c r="I361" s="9">
        <f>sales2[[#This Row],[Quantity]]*sales2[[#This Row],[Price per Unit]]</f>
        <v>150</v>
      </c>
      <c r="J361" s="9">
        <f>sales2[[#This Row],[Total_Sales]]*$R$5</f>
        <v>2.25</v>
      </c>
      <c r="K361">
        <f>DAY(sales2[[#This Row],[Date]])</f>
        <v>27</v>
      </c>
      <c r="L361">
        <f>MONTH(sales2[[#This Row],[Date]])</f>
        <v>10</v>
      </c>
      <c r="M361">
        <f>YEAR(sales2[[#This Row],[Date]])</f>
        <v>2023</v>
      </c>
      <c r="N361" t="str">
        <f>TEXT(sales2[[#This Row],[Date]],"MMMM")</f>
        <v>October</v>
      </c>
      <c r="O361" t="str">
        <f>TEXT(sales2[[#This Row],[Date]],"dddd")</f>
        <v>Friday</v>
      </c>
    </row>
    <row r="362" spans="1:15" x14ac:dyDescent="0.35">
      <c r="A362">
        <v>336</v>
      </c>
      <c r="B362" s="10">
        <v>45272</v>
      </c>
      <c r="C362" s="8" t="s">
        <v>348</v>
      </c>
      <c r="D362" s="11" t="s">
        <v>12</v>
      </c>
      <c r="E362" s="12">
        <v>52</v>
      </c>
      <c r="F362" s="11" t="s">
        <v>10</v>
      </c>
      <c r="G362" s="12">
        <v>3</v>
      </c>
      <c r="H362" s="9">
        <v>50</v>
      </c>
      <c r="I362" s="9">
        <f>sales2[[#This Row],[Quantity]]*sales2[[#This Row],[Price per Unit]]</f>
        <v>150</v>
      </c>
      <c r="J362" s="9">
        <f>sales2[[#This Row],[Total_Sales]]*$R$5</f>
        <v>2.25</v>
      </c>
      <c r="K362">
        <f>DAY(sales2[[#This Row],[Date]])</f>
        <v>12</v>
      </c>
      <c r="L362">
        <f>MONTH(sales2[[#This Row],[Date]])</f>
        <v>12</v>
      </c>
      <c r="M362">
        <f>YEAR(sales2[[#This Row],[Date]])</f>
        <v>2023</v>
      </c>
      <c r="N362" t="str">
        <f>TEXT(sales2[[#This Row],[Date]],"MMMM")</f>
        <v>December</v>
      </c>
      <c r="O362" t="str">
        <f>TEXT(sales2[[#This Row],[Date]],"dddd")</f>
        <v>Tuesday</v>
      </c>
    </row>
    <row r="363" spans="1:15" x14ac:dyDescent="0.35">
      <c r="A363">
        <v>813</v>
      </c>
      <c r="B363" s="10">
        <v>45202</v>
      </c>
      <c r="C363" s="8" t="s">
        <v>825</v>
      </c>
      <c r="D363" s="11" t="s">
        <v>9</v>
      </c>
      <c r="E363" s="12">
        <v>52</v>
      </c>
      <c r="F363" s="11" t="s">
        <v>15</v>
      </c>
      <c r="G363" s="12">
        <v>3</v>
      </c>
      <c r="H363" s="9">
        <v>50</v>
      </c>
      <c r="I363" s="9">
        <f>sales2[[#This Row],[Quantity]]*sales2[[#This Row],[Price per Unit]]</f>
        <v>150</v>
      </c>
      <c r="J363" s="9">
        <f>sales2[[#This Row],[Total_Sales]]*$R$5</f>
        <v>2.25</v>
      </c>
      <c r="K363">
        <f>DAY(sales2[[#This Row],[Date]])</f>
        <v>3</v>
      </c>
      <c r="L363">
        <f>MONTH(sales2[[#This Row],[Date]])</f>
        <v>10</v>
      </c>
      <c r="M363">
        <f>YEAR(sales2[[#This Row],[Date]])</f>
        <v>2023</v>
      </c>
      <c r="N363" t="str">
        <f>TEXT(sales2[[#This Row],[Date]],"MMMM")</f>
        <v>October</v>
      </c>
      <c r="O363" t="str">
        <f>TEXT(sales2[[#This Row],[Date]],"dddd")</f>
        <v>Tuesday</v>
      </c>
    </row>
    <row r="364" spans="1:15" x14ac:dyDescent="0.35">
      <c r="A364">
        <v>822</v>
      </c>
      <c r="B364" s="10">
        <v>45069</v>
      </c>
      <c r="C364" s="8" t="s">
        <v>834</v>
      </c>
      <c r="D364" s="11" t="s">
        <v>12</v>
      </c>
      <c r="E364" s="12">
        <v>52</v>
      </c>
      <c r="F364" s="11" t="s">
        <v>10</v>
      </c>
      <c r="G364" s="12">
        <v>3</v>
      </c>
      <c r="H364" s="9">
        <v>50</v>
      </c>
      <c r="I364" s="9">
        <f>sales2[[#This Row],[Quantity]]*sales2[[#This Row],[Price per Unit]]</f>
        <v>150</v>
      </c>
      <c r="J364" s="9">
        <f>sales2[[#This Row],[Total_Sales]]*$R$5</f>
        <v>2.25</v>
      </c>
      <c r="K364">
        <f>DAY(sales2[[#This Row],[Date]])</f>
        <v>23</v>
      </c>
      <c r="L364">
        <f>MONTH(sales2[[#This Row],[Date]])</f>
        <v>5</v>
      </c>
      <c r="M364">
        <f>YEAR(sales2[[#This Row],[Date]])</f>
        <v>2023</v>
      </c>
      <c r="N364" t="str">
        <f>TEXT(sales2[[#This Row],[Date]],"MMMM")</f>
        <v>May</v>
      </c>
      <c r="O364" t="str">
        <f>TEXT(sales2[[#This Row],[Date]],"dddd")</f>
        <v>Tuesday</v>
      </c>
    </row>
    <row r="365" spans="1:15" x14ac:dyDescent="0.35">
      <c r="A365">
        <v>34</v>
      </c>
      <c r="B365" s="10">
        <v>45284</v>
      </c>
      <c r="C365" s="8" t="s">
        <v>46</v>
      </c>
      <c r="D365" s="11" t="s">
        <v>12</v>
      </c>
      <c r="E365" s="12">
        <v>51</v>
      </c>
      <c r="F365" s="11" t="s">
        <v>13</v>
      </c>
      <c r="G365" s="12">
        <v>3</v>
      </c>
      <c r="H365" s="9">
        <v>50</v>
      </c>
      <c r="I365" s="9">
        <f>sales2[[#This Row],[Quantity]]*sales2[[#This Row],[Price per Unit]]</f>
        <v>150</v>
      </c>
      <c r="J365" s="9">
        <f>sales2[[#This Row],[Total_Sales]]*$R$5</f>
        <v>2.25</v>
      </c>
      <c r="K365">
        <f>DAY(sales2[[#This Row],[Date]])</f>
        <v>24</v>
      </c>
      <c r="L365">
        <f>MONTH(sales2[[#This Row],[Date]])</f>
        <v>12</v>
      </c>
      <c r="M365">
        <f>YEAR(sales2[[#This Row],[Date]])</f>
        <v>2023</v>
      </c>
      <c r="N365" t="str">
        <f>TEXT(sales2[[#This Row],[Date]],"MMMM")</f>
        <v>December</v>
      </c>
      <c r="O365" t="str">
        <f>TEXT(sales2[[#This Row],[Date]],"dddd")</f>
        <v>Sunday</v>
      </c>
    </row>
    <row r="366" spans="1:15" x14ac:dyDescent="0.35">
      <c r="A366">
        <v>651</v>
      </c>
      <c r="B366" s="10">
        <v>45073</v>
      </c>
      <c r="C366" s="8" t="s">
        <v>663</v>
      </c>
      <c r="D366" s="11" t="s">
        <v>9</v>
      </c>
      <c r="E366" s="12">
        <v>51</v>
      </c>
      <c r="F366" s="11" t="s">
        <v>13</v>
      </c>
      <c r="G366" s="12">
        <v>3</v>
      </c>
      <c r="H366" s="9">
        <v>50</v>
      </c>
      <c r="I366" s="9">
        <f>sales2[[#This Row],[Quantity]]*sales2[[#This Row],[Price per Unit]]</f>
        <v>150</v>
      </c>
      <c r="J366" s="9">
        <f>sales2[[#This Row],[Total_Sales]]*$R$5</f>
        <v>2.25</v>
      </c>
      <c r="K366">
        <f>DAY(sales2[[#This Row],[Date]])</f>
        <v>27</v>
      </c>
      <c r="L366">
        <f>MONTH(sales2[[#This Row],[Date]])</f>
        <v>5</v>
      </c>
      <c r="M366">
        <f>YEAR(sales2[[#This Row],[Date]])</f>
        <v>2023</v>
      </c>
      <c r="N366" t="str">
        <f>TEXT(sales2[[#This Row],[Date]],"MMMM")</f>
        <v>May</v>
      </c>
      <c r="O366" t="str">
        <f>TEXT(sales2[[#This Row],[Date]],"dddd")</f>
        <v>Saturday</v>
      </c>
    </row>
    <row r="367" spans="1:15" x14ac:dyDescent="0.35">
      <c r="A367">
        <v>666</v>
      </c>
      <c r="B367" s="10">
        <v>44959</v>
      </c>
      <c r="C367" s="8" t="s">
        <v>678</v>
      </c>
      <c r="D367" s="11" t="s">
        <v>9</v>
      </c>
      <c r="E367" s="12">
        <v>51</v>
      </c>
      <c r="F367" s="11" t="s">
        <v>15</v>
      </c>
      <c r="G367" s="12">
        <v>3</v>
      </c>
      <c r="H367" s="9">
        <v>50</v>
      </c>
      <c r="I367" s="9">
        <f>sales2[[#This Row],[Quantity]]*sales2[[#This Row],[Price per Unit]]</f>
        <v>150</v>
      </c>
      <c r="J367" s="9">
        <f>sales2[[#This Row],[Total_Sales]]*$R$5</f>
        <v>2.25</v>
      </c>
      <c r="K367">
        <f>DAY(sales2[[#This Row],[Date]])</f>
        <v>2</v>
      </c>
      <c r="L367">
        <f>MONTH(sales2[[#This Row],[Date]])</f>
        <v>2</v>
      </c>
      <c r="M367">
        <f>YEAR(sales2[[#This Row],[Date]])</f>
        <v>2023</v>
      </c>
      <c r="N367" t="str">
        <f>TEXT(sales2[[#This Row],[Date]],"MMMM")</f>
        <v>February</v>
      </c>
      <c r="O367" t="str">
        <f>TEXT(sales2[[#This Row],[Date]],"dddd")</f>
        <v>Thursday</v>
      </c>
    </row>
    <row r="368" spans="1:15" x14ac:dyDescent="0.35">
      <c r="A368">
        <v>728</v>
      </c>
      <c r="B368" s="10">
        <v>45121</v>
      </c>
      <c r="C368" s="8" t="s">
        <v>740</v>
      </c>
      <c r="D368" s="11" t="s">
        <v>9</v>
      </c>
      <c r="E368" s="12">
        <v>51</v>
      </c>
      <c r="F368" s="11" t="s">
        <v>15</v>
      </c>
      <c r="G368" s="12">
        <v>3</v>
      </c>
      <c r="H368" s="9">
        <v>50</v>
      </c>
      <c r="I368" s="9">
        <f>sales2[[#This Row],[Quantity]]*sales2[[#This Row],[Price per Unit]]</f>
        <v>150</v>
      </c>
      <c r="J368" s="9">
        <f>sales2[[#This Row],[Total_Sales]]*$R$5</f>
        <v>2.25</v>
      </c>
      <c r="K368">
        <f>DAY(sales2[[#This Row],[Date]])</f>
        <v>14</v>
      </c>
      <c r="L368">
        <f>MONTH(sales2[[#This Row],[Date]])</f>
        <v>7</v>
      </c>
      <c r="M368">
        <f>YEAR(sales2[[#This Row],[Date]])</f>
        <v>2023</v>
      </c>
      <c r="N368" t="str">
        <f>TEXT(sales2[[#This Row],[Date]],"MMMM")</f>
        <v>July</v>
      </c>
      <c r="O368" t="str">
        <f>TEXT(sales2[[#This Row],[Date]],"dddd")</f>
        <v>Friday</v>
      </c>
    </row>
    <row r="369" spans="1:15" x14ac:dyDescent="0.35">
      <c r="A369">
        <v>912</v>
      </c>
      <c r="B369" s="10">
        <v>44950</v>
      </c>
      <c r="C369" s="8" t="s">
        <v>924</v>
      </c>
      <c r="D369" s="11" t="s">
        <v>9</v>
      </c>
      <c r="E369" s="12">
        <v>51</v>
      </c>
      <c r="F369" s="11" t="s">
        <v>10</v>
      </c>
      <c r="G369" s="12">
        <v>3</v>
      </c>
      <c r="H369" s="9">
        <v>50</v>
      </c>
      <c r="I369" s="9">
        <f>sales2[[#This Row],[Quantity]]*sales2[[#This Row],[Price per Unit]]</f>
        <v>150</v>
      </c>
      <c r="J369" s="9">
        <f>sales2[[#This Row],[Total_Sales]]*$R$5</f>
        <v>2.25</v>
      </c>
      <c r="K369">
        <f>DAY(sales2[[#This Row],[Date]])</f>
        <v>24</v>
      </c>
      <c r="L369">
        <f>MONTH(sales2[[#This Row],[Date]])</f>
        <v>1</v>
      </c>
      <c r="M369">
        <f>YEAR(sales2[[#This Row],[Date]])</f>
        <v>2023</v>
      </c>
      <c r="N369" t="str">
        <f>TEXT(sales2[[#This Row],[Date]],"MMMM")</f>
        <v>January</v>
      </c>
      <c r="O369" t="str">
        <f>TEXT(sales2[[#This Row],[Date]],"dddd")</f>
        <v>Tuesday</v>
      </c>
    </row>
    <row r="370" spans="1:15" x14ac:dyDescent="0.35">
      <c r="A370">
        <v>777</v>
      </c>
      <c r="B370" s="10">
        <v>45280</v>
      </c>
      <c r="C370" s="8" t="s">
        <v>789</v>
      </c>
      <c r="D370" s="11" t="s">
        <v>9</v>
      </c>
      <c r="E370" s="12">
        <v>48</v>
      </c>
      <c r="F370" s="11" t="s">
        <v>15</v>
      </c>
      <c r="G370" s="12">
        <v>3</v>
      </c>
      <c r="H370" s="9">
        <v>50</v>
      </c>
      <c r="I370" s="9">
        <f>sales2[[#This Row],[Quantity]]*sales2[[#This Row],[Price per Unit]]</f>
        <v>150</v>
      </c>
      <c r="J370" s="9">
        <f>sales2[[#This Row],[Total_Sales]]*$R$5</f>
        <v>2.25</v>
      </c>
      <c r="K370">
        <f>DAY(sales2[[#This Row],[Date]])</f>
        <v>20</v>
      </c>
      <c r="L370">
        <f>MONTH(sales2[[#This Row],[Date]])</f>
        <v>12</v>
      </c>
      <c r="M370">
        <f>YEAR(sales2[[#This Row],[Date]])</f>
        <v>2023</v>
      </c>
      <c r="N370" t="str">
        <f>TEXT(sales2[[#This Row],[Date]],"MMMM")</f>
        <v>December</v>
      </c>
      <c r="O370" t="str">
        <f>TEXT(sales2[[#This Row],[Date]],"dddd")</f>
        <v>Wednesday</v>
      </c>
    </row>
    <row r="371" spans="1:15" x14ac:dyDescent="0.35">
      <c r="A371">
        <v>993</v>
      </c>
      <c r="B371" s="10">
        <v>44963</v>
      </c>
      <c r="C371" s="8" t="s">
        <v>1005</v>
      </c>
      <c r="D371" s="11" t="s">
        <v>12</v>
      </c>
      <c r="E371" s="12">
        <v>48</v>
      </c>
      <c r="F371" s="11" t="s">
        <v>15</v>
      </c>
      <c r="G371" s="12">
        <v>3</v>
      </c>
      <c r="H371" s="9">
        <v>50</v>
      </c>
      <c r="I371" s="9">
        <f>sales2[[#This Row],[Quantity]]*sales2[[#This Row],[Price per Unit]]</f>
        <v>150</v>
      </c>
      <c r="J371" s="9">
        <f>sales2[[#This Row],[Total_Sales]]*$R$5</f>
        <v>2.25</v>
      </c>
      <c r="K371">
        <f>DAY(sales2[[#This Row],[Date]])</f>
        <v>6</v>
      </c>
      <c r="L371">
        <f>MONTH(sales2[[#This Row],[Date]])</f>
        <v>2</v>
      </c>
      <c r="M371">
        <f>YEAR(sales2[[#This Row],[Date]])</f>
        <v>2023</v>
      </c>
      <c r="N371" t="str">
        <f>TEXT(sales2[[#This Row],[Date]],"MMMM")</f>
        <v>February</v>
      </c>
      <c r="O371" t="str">
        <f>TEXT(sales2[[#This Row],[Date]],"dddd")</f>
        <v>Monday</v>
      </c>
    </row>
    <row r="372" spans="1:15" x14ac:dyDescent="0.35">
      <c r="A372">
        <v>554</v>
      </c>
      <c r="B372" s="10">
        <v>45242</v>
      </c>
      <c r="C372" s="8" t="s">
        <v>566</v>
      </c>
      <c r="D372" s="11" t="s">
        <v>12</v>
      </c>
      <c r="E372" s="12">
        <v>46</v>
      </c>
      <c r="F372" s="11" t="s">
        <v>10</v>
      </c>
      <c r="G372" s="12">
        <v>3</v>
      </c>
      <c r="H372" s="9">
        <v>50</v>
      </c>
      <c r="I372" s="9">
        <f>sales2[[#This Row],[Quantity]]*sales2[[#This Row],[Price per Unit]]</f>
        <v>150</v>
      </c>
      <c r="J372" s="9">
        <f>sales2[[#This Row],[Total_Sales]]*$R$5</f>
        <v>2.25</v>
      </c>
      <c r="K372">
        <f>DAY(sales2[[#This Row],[Date]])</f>
        <v>12</v>
      </c>
      <c r="L372">
        <f>MONTH(sales2[[#This Row],[Date]])</f>
        <v>11</v>
      </c>
      <c r="M372">
        <f>YEAR(sales2[[#This Row],[Date]])</f>
        <v>2023</v>
      </c>
      <c r="N372" t="str">
        <f>TEXT(sales2[[#This Row],[Date]],"MMMM")</f>
        <v>November</v>
      </c>
      <c r="O372" t="str">
        <f>TEXT(sales2[[#This Row],[Date]],"dddd")</f>
        <v>Sunday</v>
      </c>
    </row>
    <row r="373" spans="1:15" x14ac:dyDescent="0.35">
      <c r="A373">
        <v>167</v>
      </c>
      <c r="B373" s="10">
        <v>45186</v>
      </c>
      <c r="C373" s="8" t="s">
        <v>179</v>
      </c>
      <c r="D373" s="11" t="s">
        <v>12</v>
      </c>
      <c r="E373" s="12">
        <v>43</v>
      </c>
      <c r="F373" s="11" t="s">
        <v>13</v>
      </c>
      <c r="G373" s="12">
        <v>3</v>
      </c>
      <c r="H373" s="9">
        <v>50</v>
      </c>
      <c r="I373" s="9">
        <f>sales2[[#This Row],[Quantity]]*sales2[[#This Row],[Price per Unit]]</f>
        <v>150</v>
      </c>
      <c r="J373" s="9">
        <f>sales2[[#This Row],[Total_Sales]]*$R$5</f>
        <v>2.25</v>
      </c>
      <c r="K373">
        <f>DAY(sales2[[#This Row],[Date]])</f>
        <v>17</v>
      </c>
      <c r="L373">
        <f>MONTH(sales2[[#This Row],[Date]])</f>
        <v>9</v>
      </c>
      <c r="M373">
        <f>YEAR(sales2[[#This Row],[Date]])</f>
        <v>2023</v>
      </c>
      <c r="N373" t="str">
        <f>TEXT(sales2[[#This Row],[Date]],"MMMM")</f>
        <v>September</v>
      </c>
      <c r="O373" t="str">
        <f>TEXT(sales2[[#This Row],[Date]],"dddd")</f>
        <v>Sunday</v>
      </c>
    </row>
    <row r="374" spans="1:15" x14ac:dyDescent="0.35">
      <c r="A374">
        <v>465</v>
      </c>
      <c r="B374" s="10">
        <v>45018</v>
      </c>
      <c r="C374" s="8" t="s">
        <v>477</v>
      </c>
      <c r="D374" s="11" t="s">
        <v>12</v>
      </c>
      <c r="E374" s="12">
        <v>43</v>
      </c>
      <c r="F374" s="11" t="s">
        <v>15</v>
      </c>
      <c r="G374" s="12">
        <v>3</v>
      </c>
      <c r="H374" s="9">
        <v>50</v>
      </c>
      <c r="I374" s="9">
        <f>sales2[[#This Row],[Quantity]]*sales2[[#This Row],[Price per Unit]]</f>
        <v>150</v>
      </c>
      <c r="J374" s="9">
        <f>sales2[[#This Row],[Total_Sales]]*$R$5</f>
        <v>2.25</v>
      </c>
      <c r="K374">
        <f>DAY(sales2[[#This Row],[Date]])</f>
        <v>2</v>
      </c>
      <c r="L374">
        <f>MONTH(sales2[[#This Row],[Date]])</f>
        <v>4</v>
      </c>
      <c r="M374">
        <f>YEAR(sales2[[#This Row],[Date]])</f>
        <v>2023</v>
      </c>
      <c r="N374" t="str">
        <f>TEXT(sales2[[#This Row],[Date]],"MMMM")</f>
        <v>April</v>
      </c>
      <c r="O374" t="str">
        <f>TEXT(sales2[[#This Row],[Date]],"dddd")</f>
        <v>Sunday</v>
      </c>
    </row>
    <row r="375" spans="1:15" x14ac:dyDescent="0.35">
      <c r="A375">
        <v>502</v>
      </c>
      <c r="B375" s="10">
        <v>45018</v>
      </c>
      <c r="C375" s="8" t="s">
        <v>514</v>
      </c>
      <c r="D375" s="11" t="s">
        <v>9</v>
      </c>
      <c r="E375" s="12">
        <v>43</v>
      </c>
      <c r="F375" s="11" t="s">
        <v>15</v>
      </c>
      <c r="G375" s="12">
        <v>3</v>
      </c>
      <c r="H375" s="9">
        <v>50</v>
      </c>
      <c r="I375" s="9">
        <f>sales2[[#This Row],[Quantity]]*sales2[[#This Row],[Price per Unit]]</f>
        <v>150</v>
      </c>
      <c r="J375" s="9">
        <f>sales2[[#This Row],[Total_Sales]]*$R$5</f>
        <v>2.25</v>
      </c>
      <c r="K375">
        <f>DAY(sales2[[#This Row],[Date]])</f>
        <v>2</v>
      </c>
      <c r="L375">
        <f>MONTH(sales2[[#This Row],[Date]])</f>
        <v>4</v>
      </c>
      <c r="M375">
        <f>YEAR(sales2[[#This Row],[Date]])</f>
        <v>2023</v>
      </c>
      <c r="N375" t="str">
        <f>TEXT(sales2[[#This Row],[Date]],"MMMM")</f>
        <v>April</v>
      </c>
      <c r="O375" t="str">
        <f>TEXT(sales2[[#This Row],[Date]],"dddd")</f>
        <v>Sunday</v>
      </c>
    </row>
    <row r="376" spans="1:15" x14ac:dyDescent="0.35">
      <c r="A376">
        <v>504</v>
      </c>
      <c r="B376" s="10">
        <v>45062</v>
      </c>
      <c r="C376" s="8" t="s">
        <v>516</v>
      </c>
      <c r="D376" s="11" t="s">
        <v>12</v>
      </c>
      <c r="E376" s="12">
        <v>38</v>
      </c>
      <c r="F376" s="11" t="s">
        <v>10</v>
      </c>
      <c r="G376" s="12">
        <v>3</v>
      </c>
      <c r="H376" s="9">
        <v>50</v>
      </c>
      <c r="I376" s="9">
        <f>sales2[[#This Row],[Quantity]]*sales2[[#This Row],[Price per Unit]]</f>
        <v>150</v>
      </c>
      <c r="J376" s="9">
        <f>sales2[[#This Row],[Total_Sales]]*$R$5</f>
        <v>2.25</v>
      </c>
      <c r="K376">
        <f>DAY(sales2[[#This Row],[Date]])</f>
        <v>16</v>
      </c>
      <c r="L376">
        <f>MONTH(sales2[[#This Row],[Date]])</f>
        <v>5</v>
      </c>
      <c r="M376">
        <f>YEAR(sales2[[#This Row],[Date]])</f>
        <v>2023</v>
      </c>
      <c r="N376" t="str">
        <f>TEXT(sales2[[#This Row],[Date]],"MMMM")</f>
        <v>May</v>
      </c>
      <c r="O376" t="str">
        <f>TEXT(sales2[[#This Row],[Date]],"dddd")</f>
        <v>Tuesday</v>
      </c>
    </row>
    <row r="377" spans="1:15" x14ac:dyDescent="0.35">
      <c r="A377">
        <v>999</v>
      </c>
      <c r="B377" s="10">
        <v>45265</v>
      </c>
      <c r="C377" s="8" t="s">
        <v>1011</v>
      </c>
      <c r="D377" s="11" t="s">
        <v>12</v>
      </c>
      <c r="E377" s="12">
        <v>36</v>
      </c>
      <c r="F377" s="11" t="s">
        <v>15</v>
      </c>
      <c r="G377" s="12">
        <v>3</v>
      </c>
      <c r="H377" s="9">
        <v>50</v>
      </c>
      <c r="I377" s="9">
        <f>sales2[[#This Row],[Quantity]]*sales2[[#This Row],[Price per Unit]]</f>
        <v>150</v>
      </c>
      <c r="J377" s="9">
        <f>sales2[[#This Row],[Total_Sales]]*$R$5</f>
        <v>2.25</v>
      </c>
      <c r="K377">
        <f>DAY(sales2[[#This Row],[Date]])</f>
        <v>5</v>
      </c>
      <c r="L377">
        <f>MONTH(sales2[[#This Row],[Date]])</f>
        <v>12</v>
      </c>
      <c r="M377">
        <f>YEAR(sales2[[#This Row],[Date]])</f>
        <v>2023</v>
      </c>
      <c r="N377" t="str">
        <f>TEXT(sales2[[#This Row],[Date]],"MMMM")</f>
        <v>December</v>
      </c>
      <c r="O377" t="str">
        <f>TEXT(sales2[[#This Row],[Date]],"dddd")</f>
        <v>Tuesday</v>
      </c>
    </row>
    <row r="378" spans="1:15" x14ac:dyDescent="0.35">
      <c r="A378">
        <v>529</v>
      </c>
      <c r="B378" s="10">
        <v>45147</v>
      </c>
      <c r="C378" s="8" t="s">
        <v>541</v>
      </c>
      <c r="D378" s="11" t="s">
        <v>12</v>
      </c>
      <c r="E378" s="12">
        <v>35</v>
      </c>
      <c r="F378" s="11" t="s">
        <v>13</v>
      </c>
      <c r="G378" s="12">
        <v>3</v>
      </c>
      <c r="H378" s="9">
        <v>50</v>
      </c>
      <c r="I378" s="9">
        <f>sales2[[#This Row],[Quantity]]*sales2[[#This Row],[Price per Unit]]</f>
        <v>150</v>
      </c>
      <c r="J378" s="9">
        <f>sales2[[#This Row],[Total_Sales]]*$R$5</f>
        <v>2.25</v>
      </c>
      <c r="K378">
        <f>DAY(sales2[[#This Row],[Date]])</f>
        <v>9</v>
      </c>
      <c r="L378">
        <f>MONTH(sales2[[#This Row],[Date]])</f>
        <v>8</v>
      </c>
      <c r="M378">
        <f>YEAR(sales2[[#This Row],[Date]])</f>
        <v>2023</v>
      </c>
      <c r="N378" t="str">
        <f>TEXT(sales2[[#This Row],[Date]],"MMMM")</f>
        <v>August</v>
      </c>
      <c r="O378" t="str">
        <f>TEXT(sales2[[#This Row],[Date]],"dddd")</f>
        <v>Wednesday</v>
      </c>
    </row>
    <row r="379" spans="1:15" x14ac:dyDescent="0.35">
      <c r="A379">
        <v>844</v>
      </c>
      <c r="B379" s="10">
        <v>45211</v>
      </c>
      <c r="C379" s="8" t="s">
        <v>856</v>
      </c>
      <c r="D379" s="11" t="s">
        <v>9</v>
      </c>
      <c r="E379" s="12">
        <v>35</v>
      </c>
      <c r="F379" s="11" t="s">
        <v>13</v>
      </c>
      <c r="G379" s="12">
        <v>3</v>
      </c>
      <c r="H379" s="9">
        <v>50</v>
      </c>
      <c r="I379" s="9">
        <f>sales2[[#This Row],[Quantity]]*sales2[[#This Row],[Price per Unit]]</f>
        <v>150</v>
      </c>
      <c r="J379" s="9">
        <f>sales2[[#This Row],[Total_Sales]]*$R$5</f>
        <v>2.25</v>
      </c>
      <c r="K379">
        <f>DAY(sales2[[#This Row],[Date]])</f>
        <v>12</v>
      </c>
      <c r="L379">
        <f>MONTH(sales2[[#This Row],[Date]])</f>
        <v>10</v>
      </c>
      <c r="M379">
        <f>YEAR(sales2[[#This Row],[Date]])</f>
        <v>2023</v>
      </c>
      <c r="N379" t="str">
        <f>TEXT(sales2[[#This Row],[Date]],"MMMM")</f>
        <v>October</v>
      </c>
      <c r="O379" t="str">
        <f>TEXT(sales2[[#This Row],[Date]],"dddd")</f>
        <v>Thursday</v>
      </c>
    </row>
    <row r="380" spans="1:15" x14ac:dyDescent="0.35">
      <c r="A380">
        <v>1</v>
      </c>
      <c r="B380" s="10">
        <v>45254</v>
      </c>
      <c r="C380" s="8" t="s">
        <v>8</v>
      </c>
      <c r="D380" s="11" t="s">
        <v>9</v>
      </c>
      <c r="E380" s="12">
        <v>34</v>
      </c>
      <c r="F380" s="11" t="s">
        <v>10</v>
      </c>
      <c r="G380" s="12">
        <v>3</v>
      </c>
      <c r="H380" s="9">
        <v>50</v>
      </c>
      <c r="I380" s="9">
        <f>sales2[[#This Row],[Quantity]]*sales2[[#This Row],[Price per Unit]]</f>
        <v>150</v>
      </c>
      <c r="J380" s="9">
        <f>sales2[[#This Row],[Total_Sales]]*$R$5</f>
        <v>2.25</v>
      </c>
      <c r="K380">
        <f>DAY(sales2[[#This Row],[Date]])</f>
        <v>24</v>
      </c>
      <c r="L380">
        <f>MONTH(sales2[[#This Row],[Date]])</f>
        <v>11</v>
      </c>
      <c r="M380">
        <f>YEAR(sales2[[#This Row],[Date]])</f>
        <v>2023</v>
      </c>
      <c r="N380" t="str">
        <f>TEXT(sales2[[#This Row],[Date]],"MMMM")</f>
        <v>November</v>
      </c>
      <c r="O380" t="str">
        <f>TEXT(sales2[[#This Row],[Date]],"dddd")</f>
        <v>Friday</v>
      </c>
    </row>
    <row r="381" spans="1:15" x14ac:dyDescent="0.35">
      <c r="A381">
        <v>490</v>
      </c>
      <c r="B381" s="10">
        <v>44962</v>
      </c>
      <c r="C381" s="8" t="s">
        <v>502</v>
      </c>
      <c r="D381" s="11" t="s">
        <v>9</v>
      </c>
      <c r="E381" s="12">
        <v>34</v>
      </c>
      <c r="F381" s="11" t="s">
        <v>13</v>
      </c>
      <c r="G381" s="12">
        <v>3</v>
      </c>
      <c r="H381" s="9">
        <v>50</v>
      </c>
      <c r="I381" s="9">
        <f>sales2[[#This Row],[Quantity]]*sales2[[#This Row],[Price per Unit]]</f>
        <v>150</v>
      </c>
      <c r="J381" s="9">
        <f>sales2[[#This Row],[Total_Sales]]*$R$5</f>
        <v>2.25</v>
      </c>
      <c r="K381">
        <f>DAY(sales2[[#This Row],[Date]])</f>
        <v>5</v>
      </c>
      <c r="L381">
        <f>MONTH(sales2[[#This Row],[Date]])</f>
        <v>2</v>
      </c>
      <c r="M381">
        <f>YEAR(sales2[[#This Row],[Date]])</f>
        <v>2023</v>
      </c>
      <c r="N381" t="str">
        <f>TEXT(sales2[[#This Row],[Date]],"MMMM")</f>
        <v>February</v>
      </c>
      <c r="O381" t="str">
        <f>TEXT(sales2[[#This Row],[Date]],"dddd")</f>
        <v>Sunday</v>
      </c>
    </row>
    <row r="382" spans="1:15" x14ac:dyDescent="0.35">
      <c r="A382">
        <v>623</v>
      </c>
      <c r="B382" s="10">
        <v>44995</v>
      </c>
      <c r="C382" s="8" t="s">
        <v>635</v>
      </c>
      <c r="D382" s="11" t="s">
        <v>9</v>
      </c>
      <c r="E382" s="12">
        <v>34</v>
      </c>
      <c r="F382" s="11" t="s">
        <v>13</v>
      </c>
      <c r="G382" s="12">
        <v>3</v>
      </c>
      <c r="H382" s="9">
        <v>50</v>
      </c>
      <c r="I382" s="9">
        <f>sales2[[#This Row],[Quantity]]*sales2[[#This Row],[Price per Unit]]</f>
        <v>150</v>
      </c>
      <c r="J382" s="9">
        <f>sales2[[#This Row],[Total_Sales]]*$R$5</f>
        <v>2.25</v>
      </c>
      <c r="K382">
        <f>DAY(sales2[[#This Row],[Date]])</f>
        <v>10</v>
      </c>
      <c r="L382">
        <f>MONTH(sales2[[#This Row],[Date]])</f>
        <v>3</v>
      </c>
      <c r="M382">
        <f>YEAR(sales2[[#This Row],[Date]])</f>
        <v>2023</v>
      </c>
      <c r="N382" t="str">
        <f>TEXT(sales2[[#This Row],[Date]],"MMMM")</f>
        <v>March</v>
      </c>
      <c r="O382" t="str">
        <f>TEXT(sales2[[#This Row],[Date]],"dddd")</f>
        <v>Friday</v>
      </c>
    </row>
    <row r="383" spans="1:15" x14ac:dyDescent="0.35">
      <c r="A383">
        <v>576</v>
      </c>
      <c r="B383" s="10">
        <v>45264</v>
      </c>
      <c r="C383" s="8" t="s">
        <v>588</v>
      </c>
      <c r="D383" s="11" t="s">
        <v>12</v>
      </c>
      <c r="E383" s="12">
        <v>33</v>
      </c>
      <c r="F383" s="11" t="s">
        <v>10</v>
      </c>
      <c r="G383" s="12">
        <v>3</v>
      </c>
      <c r="H383" s="9">
        <v>50</v>
      </c>
      <c r="I383" s="9">
        <f>sales2[[#This Row],[Quantity]]*sales2[[#This Row],[Price per Unit]]</f>
        <v>150</v>
      </c>
      <c r="J383" s="9">
        <f>sales2[[#This Row],[Total_Sales]]*$R$5</f>
        <v>2.25</v>
      </c>
      <c r="K383">
        <f>DAY(sales2[[#This Row],[Date]])</f>
        <v>4</v>
      </c>
      <c r="L383">
        <f>MONTH(sales2[[#This Row],[Date]])</f>
        <v>12</v>
      </c>
      <c r="M383">
        <f>YEAR(sales2[[#This Row],[Date]])</f>
        <v>2023</v>
      </c>
      <c r="N383" t="str">
        <f>TEXT(sales2[[#This Row],[Date]],"MMMM")</f>
        <v>December</v>
      </c>
      <c r="O383" t="str">
        <f>TEXT(sales2[[#This Row],[Date]],"dddd")</f>
        <v>Monday</v>
      </c>
    </row>
    <row r="384" spans="1:15" x14ac:dyDescent="0.35">
      <c r="A384">
        <v>471</v>
      </c>
      <c r="B384" s="10">
        <v>45008</v>
      </c>
      <c r="C384" s="8" t="s">
        <v>483</v>
      </c>
      <c r="D384" s="11" t="s">
        <v>9</v>
      </c>
      <c r="E384" s="12">
        <v>32</v>
      </c>
      <c r="F384" s="11" t="s">
        <v>13</v>
      </c>
      <c r="G384" s="12">
        <v>3</v>
      </c>
      <c r="H384" s="9">
        <v>50</v>
      </c>
      <c r="I384" s="9">
        <f>sales2[[#This Row],[Quantity]]*sales2[[#This Row],[Price per Unit]]</f>
        <v>150</v>
      </c>
      <c r="J384" s="9">
        <f>sales2[[#This Row],[Total_Sales]]*$R$5</f>
        <v>2.25</v>
      </c>
      <c r="K384">
        <f>DAY(sales2[[#This Row],[Date]])</f>
        <v>23</v>
      </c>
      <c r="L384">
        <f>MONTH(sales2[[#This Row],[Date]])</f>
        <v>3</v>
      </c>
      <c r="M384">
        <f>YEAR(sales2[[#This Row],[Date]])</f>
        <v>2023</v>
      </c>
      <c r="N384" t="str">
        <f>TEXT(sales2[[#This Row],[Date]],"MMMM")</f>
        <v>March</v>
      </c>
      <c r="O384" t="str">
        <f>TEXT(sales2[[#This Row],[Date]],"dddd")</f>
        <v>Thursday</v>
      </c>
    </row>
    <row r="385" spans="1:15" x14ac:dyDescent="0.35">
      <c r="A385">
        <v>85</v>
      </c>
      <c r="B385" s="10">
        <v>44963</v>
      </c>
      <c r="C385" s="8" t="s">
        <v>97</v>
      </c>
      <c r="D385" s="11" t="s">
        <v>9</v>
      </c>
      <c r="E385" s="12">
        <v>31</v>
      </c>
      <c r="F385" s="11" t="s">
        <v>13</v>
      </c>
      <c r="G385" s="12">
        <v>3</v>
      </c>
      <c r="H385" s="9">
        <v>50</v>
      </c>
      <c r="I385" s="9">
        <f>sales2[[#This Row],[Quantity]]*sales2[[#This Row],[Price per Unit]]</f>
        <v>150</v>
      </c>
      <c r="J385" s="9">
        <f>sales2[[#This Row],[Total_Sales]]*$R$5</f>
        <v>2.25</v>
      </c>
      <c r="K385">
        <f>DAY(sales2[[#This Row],[Date]])</f>
        <v>6</v>
      </c>
      <c r="L385">
        <f>MONTH(sales2[[#This Row],[Date]])</f>
        <v>2</v>
      </c>
      <c r="M385">
        <f>YEAR(sales2[[#This Row],[Date]])</f>
        <v>2023</v>
      </c>
      <c r="N385" t="str">
        <f>TEXT(sales2[[#This Row],[Date]],"MMMM")</f>
        <v>February</v>
      </c>
      <c r="O385" t="str">
        <f>TEXT(sales2[[#This Row],[Date]],"dddd")</f>
        <v>Monday</v>
      </c>
    </row>
    <row r="386" spans="1:15" x14ac:dyDescent="0.35">
      <c r="A386">
        <v>60</v>
      </c>
      <c r="B386" s="10">
        <v>45222</v>
      </c>
      <c r="C386" s="8" t="s">
        <v>72</v>
      </c>
      <c r="D386" s="11" t="s">
        <v>9</v>
      </c>
      <c r="E386" s="12">
        <v>30</v>
      </c>
      <c r="F386" s="11" t="s">
        <v>10</v>
      </c>
      <c r="G386" s="12">
        <v>3</v>
      </c>
      <c r="H386" s="9">
        <v>50</v>
      </c>
      <c r="I386" s="9">
        <f>sales2[[#This Row],[Quantity]]*sales2[[#This Row],[Price per Unit]]</f>
        <v>150</v>
      </c>
      <c r="J386" s="9">
        <f>sales2[[#This Row],[Total_Sales]]*$R$5</f>
        <v>2.25</v>
      </c>
      <c r="K386">
        <f>DAY(sales2[[#This Row],[Date]])</f>
        <v>23</v>
      </c>
      <c r="L386">
        <f>MONTH(sales2[[#This Row],[Date]])</f>
        <v>10</v>
      </c>
      <c r="M386">
        <f>YEAR(sales2[[#This Row],[Date]])</f>
        <v>2023</v>
      </c>
      <c r="N386" t="str">
        <f>TEXT(sales2[[#This Row],[Date]],"MMMM")</f>
        <v>October</v>
      </c>
      <c r="O386" t="str">
        <f>TEXT(sales2[[#This Row],[Date]],"dddd")</f>
        <v>Monday</v>
      </c>
    </row>
    <row r="387" spans="1:15" x14ac:dyDescent="0.35">
      <c r="A387">
        <v>200</v>
      </c>
      <c r="B387" s="10">
        <v>45170</v>
      </c>
      <c r="C387" s="8" t="s">
        <v>212</v>
      </c>
      <c r="D387" s="11" t="s">
        <v>9</v>
      </c>
      <c r="E387" s="12">
        <v>27</v>
      </c>
      <c r="F387" s="11" t="s">
        <v>10</v>
      </c>
      <c r="G387" s="12">
        <v>3</v>
      </c>
      <c r="H387" s="9">
        <v>50</v>
      </c>
      <c r="I387" s="9">
        <f>sales2[[#This Row],[Quantity]]*sales2[[#This Row],[Price per Unit]]</f>
        <v>150</v>
      </c>
      <c r="J387" s="9">
        <f>sales2[[#This Row],[Total_Sales]]*$R$5</f>
        <v>2.25</v>
      </c>
      <c r="K387">
        <f>DAY(sales2[[#This Row],[Date]])</f>
        <v>1</v>
      </c>
      <c r="L387">
        <f>MONTH(sales2[[#This Row],[Date]])</f>
        <v>9</v>
      </c>
      <c r="M387">
        <f>YEAR(sales2[[#This Row],[Date]])</f>
        <v>2023</v>
      </c>
      <c r="N387" t="str">
        <f>TEXT(sales2[[#This Row],[Date]],"MMMM")</f>
        <v>September</v>
      </c>
      <c r="O387" t="str">
        <f>TEXT(sales2[[#This Row],[Date]],"dddd")</f>
        <v>Friday</v>
      </c>
    </row>
    <row r="388" spans="1:15" x14ac:dyDescent="0.35">
      <c r="A388">
        <v>748</v>
      </c>
      <c r="B388" s="10">
        <v>45005</v>
      </c>
      <c r="C388" s="8" t="s">
        <v>760</v>
      </c>
      <c r="D388" s="11" t="s">
        <v>9</v>
      </c>
      <c r="E388" s="12">
        <v>25</v>
      </c>
      <c r="F388" s="11" t="s">
        <v>13</v>
      </c>
      <c r="G388" s="12">
        <v>3</v>
      </c>
      <c r="H388" s="9">
        <v>50</v>
      </c>
      <c r="I388" s="9">
        <f>sales2[[#This Row],[Quantity]]*sales2[[#This Row],[Price per Unit]]</f>
        <v>150</v>
      </c>
      <c r="J388" s="9">
        <f>sales2[[#This Row],[Total_Sales]]*$R$5</f>
        <v>2.25</v>
      </c>
      <c r="K388">
        <f>DAY(sales2[[#This Row],[Date]])</f>
        <v>20</v>
      </c>
      <c r="L388">
        <f>MONTH(sales2[[#This Row],[Date]])</f>
        <v>3</v>
      </c>
      <c r="M388">
        <f>YEAR(sales2[[#This Row],[Date]])</f>
        <v>2023</v>
      </c>
      <c r="N388" t="str">
        <f>TEXT(sales2[[#This Row],[Date]],"MMMM")</f>
        <v>March</v>
      </c>
      <c r="O388" t="str">
        <f>TEXT(sales2[[#This Row],[Date]],"dddd")</f>
        <v>Monday</v>
      </c>
    </row>
    <row r="389" spans="1:15" x14ac:dyDescent="0.35">
      <c r="A389">
        <v>231</v>
      </c>
      <c r="B389" s="10">
        <v>44930</v>
      </c>
      <c r="C389" s="8" t="s">
        <v>243</v>
      </c>
      <c r="D389" s="11" t="s">
        <v>12</v>
      </c>
      <c r="E389" s="12">
        <v>23</v>
      </c>
      <c r="F389" s="11" t="s">
        <v>13</v>
      </c>
      <c r="G389" s="12">
        <v>3</v>
      </c>
      <c r="H389" s="9">
        <v>50</v>
      </c>
      <c r="I389" s="9">
        <f>sales2[[#This Row],[Quantity]]*sales2[[#This Row],[Price per Unit]]</f>
        <v>150</v>
      </c>
      <c r="J389" s="9">
        <f>sales2[[#This Row],[Total_Sales]]*$R$5</f>
        <v>2.25</v>
      </c>
      <c r="K389">
        <f>DAY(sales2[[#This Row],[Date]])</f>
        <v>4</v>
      </c>
      <c r="L389">
        <f>MONTH(sales2[[#This Row],[Date]])</f>
        <v>1</v>
      </c>
      <c r="M389">
        <f>YEAR(sales2[[#This Row],[Date]])</f>
        <v>2023</v>
      </c>
      <c r="N389" t="str">
        <f>TEXT(sales2[[#This Row],[Date]],"MMMM")</f>
        <v>January</v>
      </c>
      <c r="O389" t="str">
        <f>TEXT(sales2[[#This Row],[Date]],"dddd")</f>
        <v>Wednesday</v>
      </c>
    </row>
    <row r="390" spans="1:15" x14ac:dyDescent="0.35">
      <c r="A390">
        <v>426</v>
      </c>
      <c r="B390" s="10">
        <v>45009</v>
      </c>
      <c r="C390" s="8" t="s">
        <v>438</v>
      </c>
      <c r="D390" s="11" t="s">
        <v>9</v>
      </c>
      <c r="E390" s="12">
        <v>23</v>
      </c>
      <c r="F390" s="11" t="s">
        <v>15</v>
      </c>
      <c r="G390" s="12">
        <v>3</v>
      </c>
      <c r="H390" s="9">
        <v>50</v>
      </c>
      <c r="I390" s="9">
        <f>sales2[[#This Row],[Quantity]]*sales2[[#This Row],[Price per Unit]]</f>
        <v>150</v>
      </c>
      <c r="J390" s="9">
        <f>sales2[[#This Row],[Total_Sales]]*$R$5</f>
        <v>2.25</v>
      </c>
      <c r="K390">
        <f>DAY(sales2[[#This Row],[Date]])</f>
        <v>24</v>
      </c>
      <c r="L390">
        <f>MONTH(sales2[[#This Row],[Date]])</f>
        <v>3</v>
      </c>
      <c r="M390">
        <f>YEAR(sales2[[#This Row],[Date]])</f>
        <v>2023</v>
      </c>
      <c r="N390" t="str">
        <f>TEXT(sales2[[#This Row],[Date]],"MMMM")</f>
        <v>March</v>
      </c>
      <c r="O390" t="str">
        <f>TEXT(sales2[[#This Row],[Date]],"dddd")</f>
        <v>Friday</v>
      </c>
    </row>
    <row r="391" spans="1:15" x14ac:dyDescent="0.35">
      <c r="A391">
        <v>695</v>
      </c>
      <c r="B391" s="10">
        <v>45150</v>
      </c>
      <c r="C391" s="8" t="s">
        <v>707</v>
      </c>
      <c r="D391" s="11" t="s">
        <v>12</v>
      </c>
      <c r="E391" s="12">
        <v>22</v>
      </c>
      <c r="F391" s="11" t="s">
        <v>15</v>
      </c>
      <c r="G391" s="12">
        <v>3</v>
      </c>
      <c r="H391" s="9">
        <v>50</v>
      </c>
      <c r="I391" s="9">
        <f>sales2[[#This Row],[Quantity]]*sales2[[#This Row],[Price per Unit]]</f>
        <v>150</v>
      </c>
      <c r="J391" s="9">
        <f>sales2[[#This Row],[Total_Sales]]*$R$5</f>
        <v>2.25</v>
      </c>
      <c r="K391">
        <f>DAY(sales2[[#This Row],[Date]])</f>
        <v>12</v>
      </c>
      <c r="L391">
        <f>MONTH(sales2[[#This Row],[Date]])</f>
        <v>8</v>
      </c>
      <c r="M391">
        <f>YEAR(sales2[[#This Row],[Date]])</f>
        <v>2023</v>
      </c>
      <c r="N391" t="str">
        <f>TEXT(sales2[[#This Row],[Date]],"MMMM")</f>
        <v>August</v>
      </c>
      <c r="O391" t="str">
        <f>TEXT(sales2[[#This Row],[Date]],"dddd")</f>
        <v>Saturday</v>
      </c>
    </row>
    <row r="392" spans="1:15" x14ac:dyDescent="0.35">
      <c r="A392">
        <v>910</v>
      </c>
      <c r="B392" s="10">
        <v>44991</v>
      </c>
      <c r="C392" s="8" t="s">
        <v>922</v>
      </c>
      <c r="D392" s="11" t="s">
        <v>12</v>
      </c>
      <c r="E392" s="12">
        <v>20</v>
      </c>
      <c r="F392" s="11" t="s">
        <v>10</v>
      </c>
      <c r="G392" s="12">
        <v>3</v>
      </c>
      <c r="H392" s="9">
        <v>50</v>
      </c>
      <c r="I392" s="9">
        <f>sales2[[#This Row],[Quantity]]*sales2[[#This Row],[Price per Unit]]</f>
        <v>150</v>
      </c>
      <c r="J392" s="9">
        <f>sales2[[#This Row],[Total_Sales]]*$R$5</f>
        <v>2.25</v>
      </c>
      <c r="K392">
        <f>DAY(sales2[[#This Row],[Date]])</f>
        <v>6</v>
      </c>
      <c r="L392">
        <f>MONTH(sales2[[#This Row],[Date]])</f>
        <v>3</v>
      </c>
      <c r="M392">
        <f>YEAR(sales2[[#This Row],[Date]])</f>
        <v>2023</v>
      </c>
      <c r="N392" t="str">
        <f>TEXT(sales2[[#This Row],[Date]],"MMMM")</f>
        <v>March</v>
      </c>
      <c r="O392" t="str">
        <f>TEXT(sales2[[#This Row],[Date]],"dddd")</f>
        <v>Monday</v>
      </c>
    </row>
    <row r="393" spans="1:15" x14ac:dyDescent="0.35">
      <c r="A393">
        <v>538</v>
      </c>
      <c r="B393" s="10">
        <v>45186</v>
      </c>
      <c r="C393" s="8" t="s">
        <v>550</v>
      </c>
      <c r="D393" s="11" t="s">
        <v>9</v>
      </c>
      <c r="E393" s="12">
        <v>18</v>
      </c>
      <c r="F393" s="11" t="s">
        <v>13</v>
      </c>
      <c r="G393" s="12">
        <v>3</v>
      </c>
      <c r="H393" s="9">
        <v>50</v>
      </c>
      <c r="I393" s="9">
        <f>sales2[[#This Row],[Quantity]]*sales2[[#This Row],[Price per Unit]]</f>
        <v>150</v>
      </c>
      <c r="J393" s="9">
        <f>sales2[[#This Row],[Total_Sales]]*$R$5</f>
        <v>2.25</v>
      </c>
      <c r="K393">
        <f>DAY(sales2[[#This Row],[Date]])</f>
        <v>17</v>
      </c>
      <c r="L393">
        <f>MONTH(sales2[[#This Row],[Date]])</f>
        <v>9</v>
      </c>
      <c r="M393">
        <f>YEAR(sales2[[#This Row],[Date]])</f>
        <v>2023</v>
      </c>
      <c r="N393" t="str">
        <f>TEXT(sales2[[#This Row],[Date]],"MMMM")</f>
        <v>September</v>
      </c>
      <c r="O393" t="str">
        <f>TEXT(sales2[[#This Row],[Date]],"dddd")</f>
        <v>Sunday</v>
      </c>
    </row>
    <row r="394" spans="1:15" x14ac:dyDescent="0.35">
      <c r="A394">
        <v>635</v>
      </c>
      <c r="B394" s="10">
        <v>45155</v>
      </c>
      <c r="C394" s="8" t="s">
        <v>647</v>
      </c>
      <c r="D394" s="11" t="s">
        <v>12</v>
      </c>
      <c r="E394" s="12">
        <v>63</v>
      </c>
      <c r="F394" s="11" t="s">
        <v>15</v>
      </c>
      <c r="G394" s="12">
        <v>3</v>
      </c>
      <c r="H394" s="9">
        <v>300</v>
      </c>
      <c r="I394" s="9">
        <f>sales2[[#This Row],[Quantity]]*sales2[[#This Row],[Price per Unit]]</f>
        <v>900</v>
      </c>
      <c r="J394" s="9">
        <f>sales2[[#This Row],[Total_Sales]]*$R$5</f>
        <v>13.5</v>
      </c>
      <c r="K394">
        <f>DAY(sales2[[#This Row],[Date]])</f>
        <v>17</v>
      </c>
      <c r="L394">
        <f>MONTH(sales2[[#This Row],[Date]])</f>
        <v>8</v>
      </c>
      <c r="M394">
        <f>YEAR(sales2[[#This Row],[Date]])</f>
        <v>2023</v>
      </c>
      <c r="N394" t="str">
        <f>TEXT(sales2[[#This Row],[Date]],"MMMM")</f>
        <v>August</v>
      </c>
      <c r="O394" t="str">
        <f>TEXT(sales2[[#This Row],[Date]],"dddd")</f>
        <v>Thursday</v>
      </c>
    </row>
    <row r="395" spans="1:15" x14ac:dyDescent="0.35">
      <c r="A395">
        <v>827</v>
      </c>
      <c r="B395" s="10">
        <v>45239</v>
      </c>
      <c r="C395" s="8" t="s">
        <v>839</v>
      </c>
      <c r="D395" s="11" t="s">
        <v>9</v>
      </c>
      <c r="E395" s="12">
        <v>61</v>
      </c>
      <c r="F395" s="11" t="s">
        <v>10</v>
      </c>
      <c r="G395" s="12">
        <v>3</v>
      </c>
      <c r="H395" s="9">
        <v>300</v>
      </c>
      <c r="I395" s="9">
        <f>sales2[[#This Row],[Quantity]]*sales2[[#This Row],[Price per Unit]]</f>
        <v>900</v>
      </c>
      <c r="J395" s="9">
        <f>sales2[[#This Row],[Total_Sales]]*$R$5</f>
        <v>13.5</v>
      </c>
      <c r="K395">
        <f>DAY(sales2[[#This Row],[Date]])</f>
        <v>9</v>
      </c>
      <c r="L395">
        <f>MONTH(sales2[[#This Row],[Date]])</f>
        <v>11</v>
      </c>
      <c r="M395">
        <f>YEAR(sales2[[#This Row],[Date]])</f>
        <v>2023</v>
      </c>
      <c r="N395" t="str">
        <f>TEXT(sales2[[#This Row],[Date]],"MMMM")</f>
        <v>November</v>
      </c>
      <c r="O395" t="str">
        <f>TEXT(sales2[[#This Row],[Date]],"dddd")</f>
        <v>Thursday</v>
      </c>
    </row>
    <row r="396" spans="1:15" x14ac:dyDescent="0.35">
      <c r="A396">
        <v>491</v>
      </c>
      <c r="B396" s="10">
        <v>45069</v>
      </c>
      <c r="C396" s="8" t="s">
        <v>503</v>
      </c>
      <c r="D396" s="11" t="s">
        <v>12</v>
      </c>
      <c r="E396" s="12">
        <v>60</v>
      </c>
      <c r="F396" s="11" t="s">
        <v>15</v>
      </c>
      <c r="G396" s="12">
        <v>3</v>
      </c>
      <c r="H396" s="9">
        <v>300</v>
      </c>
      <c r="I396" s="9">
        <f>sales2[[#This Row],[Quantity]]*sales2[[#This Row],[Price per Unit]]</f>
        <v>900</v>
      </c>
      <c r="J396" s="9">
        <f>sales2[[#This Row],[Total_Sales]]*$R$5</f>
        <v>13.5</v>
      </c>
      <c r="K396">
        <f>DAY(sales2[[#This Row],[Date]])</f>
        <v>23</v>
      </c>
      <c r="L396">
        <f>MONTH(sales2[[#This Row],[Date]])</f>
        <v>5</v>
      </c>
      <c r="M396">
        <f>YEAR(sales2[[#This Row],[Date]])</f>
        <v>2023</v>
      </c>
      <c r="N396" t="str">
        <f>TEXT(sales2[[#This Row],[Date]],"MMMM")</f>
        <v>May</v>
      </c>
      <c r="O396" t="str">
        <f>TEXT(sales2[[#This Row],[Date]],"dddd")</f>
        <v>Tuesday</v>
      </c>
    </row>
    <row r="397" spans="1:15" x14ac:dyDescent="0.35">
      <c r="A397">
        <v>678</v>
      </c>
      <c r="B397" s="10">
        <v>45283</v>
      </c>
      <c r="C397" s="8" t="s">
        <v>690</v>
      </c>
      <c r="D397" s="11" t="s">
        <v>12</v>
      </c>
      <c r="E397" s="12">
        <v>60</v>
      </c>
      <c r="F397" s="11" t="s">
        <v>15</v>
      </c>
      <c r="G397" s="12">
        <v>3</v>
      </c>
      <c r="H397" s="9">
        <v>300</v>
      </c>
      <c r="I397" s="9">
        <f>sales2[[#This Row],[Quantity]]*sales2[[#This Row],[Price per Unit]]</f>
        <v>900</v>
      </c>
      <c r="J397" s="9">
        <f>sales2[[#This Row],[Total_Sales]]*$R$5</f>
        <v>13.5</v>
      </c>
      <c r="K397">
        <f>DAY(sales2[[#This Row],[Date]])</f>
        <v>23</v>
      </c>
      <c r="L397">
        <f>MONTH(sales2[[#This Row],[Date]])</f>
        <v>12</v>
      </c>
      <c r="M397">
        <f>YEAR(sales2[[#This Row],[Date]])</f>
        <v>2023</v>
      </c>
      <c r="N397" t="str">
        <f>TEXT(sales2[[#This Row],[Date]],"MMMM")</f>
        <v>December</v>
      </c>
      <c r="O397" t="str">
        <f>TEXT(sales2[[#This Row],[Date]],"dddd")</f>
        <v>Saturday</v>
      </c>
    </row>
    <row r="398" spans="1:15" x14ac:dyDescent="0.35">
      <c r="A398">
        <v>782</v>
      </c>
      <c r="B398" s="10">
        <v>45081</v>
      </c>
      <c r="C398" s="8" t="s">
        <v>794</v>
      </c>
      <c r="D398" s="11" t="s">
        <v>9</v>
      </c>
      <c r="E398" s="12">
        <v>59</v>
      </c>
      <c r="F398" s="11" t="s">
        <v>13</v>
      </c>
      <c r="G398" s="12">
        <v>3</v>
      </c>
      <c r="H398" s="9">
        <v>300</v>
      </c>
      <c r="I398" s="9">
        <f>sales2[[#This Row],[Quantity]]*sales2[[#This Row],[Price per Unit]]</f>
        <v>900</v>
      </c>
      <c r="J398" s="9">
        <f>sales2[[#This Row],[Total_Sales]]*$R$5</f>
        <v>13.5</v>
      </c>
      <c r="K398">
        <f>DAY(sales2[[#This Row],[Date]])</f>
        <v>4</v>
      </c>
      <c r="L398">
        <f>MONTH(sales2[[#This Row],[Date]])</f>
        <v>6</v>
      </c>
      <c r="M398">
        <f>YEAR(sales2[[#This Row],[Date]])</f>
        <v>2023</v>
      </c>
      <c r="N398" t="str">
        <f>TEXT(sales2[[#This Row],[Date]],"MMMM")</f>
        <v>June</v>
      </c>
      <c r="O398" t="str">
        <f>TEXT(sales2[[#This Row],[Date]],"dddd")</f>
        <v>Sunday</v>
      </c>
    </row>
    <row r="399" spans="1:15" x14ac:dyDescent="0.35">
      <c r="A399">
        <v>35</v>
      </c>
      <c r="B399" s="10">
        <v>45143</v>
      </c>
      <c r="C399" s="8" t="s">
        <v>47</v>
      </c>
      <c r="D399" s="11" t="s">
        <v>12</v>
      </c>
      <c r="E399" s="12">
        <v>58</v>
      </c>
      <c r="F399" s="11" t="s">
        <v>10</v>
      </c>
      <c r="G399" s="12">
        <v>3</v>
      </c>
      <c r="H399" s="9">
        <v>300</v>
      </c>
      <c r="I399" s="9">
        <f>sales2[[#This Row],[Quantity]]*sales2[[#This Row],[Price per Unit]]</f>
        <v>900</v>
      </c>
      <c r="J399" s="9">
        <f>sales2[[#This Row],[Total_Sales]]*$R$5</f>
        <v>13.5</v>
      </c>
      <c r="K399">
        <f>DAY(sales2[[#This Row],[Date]])</f>
        <v>5</v>
      </c>
      <c r="L399">
        <f>MONTH(sales2[[#This Row],[Date]])</f>
        <v>8</v>
      </c>
      <c r="M399">
        <f>YEAR(sales2[[#This Row],[Date]])</f>
        <v>2023</v>
      </c>
      <c r="N399" t="str">
        <f>TEXT(sales2[[#This Row],[Date]],"MMMM")</f>
        <v>August</v>
      </c>
      <c r="O399" t="str">
        <f>TEXT(sales2[[#This Row],[Date]],"dddd")</f>
        <v>Saturday</v>
      </c>
    </row>
    <row r="400" spans="1:15" x14ac:dyDescent="0.35">
      <c r="A400">
        <v>457</v>
      </c>
      <c r="B400" s="10">
        <v>45135</v>
      </c>
      <c r="C400" s="8" t="s">
        <v>469</v>
      </c>
      <c r="D400" s="11" t="s">
        <v>12</v>
      </c>
      <c r="E400" s="12">
        <v>58</v>
      </c>
      <c r="F400" s="11" t="s">
        <v>10</v>
      </c>
      <c r="G400" s="12">
        <v>3</v>
      </c>
      <c r="H400" s="9">
        <v>300</v>
      </c>
      <c r="I400" s="9">
        <f>sales2[[#This Row],[Quantity]]*sales2[[#This Row],[Price per Unit]]</f>
        <v>900</v>
      </c>
      <c r="J400" s="9">
        <f>sales2[[#This Row],[Total_Sales]]*$R$5</f>
        <v>13.5</v>
      </c>
      <c r="K400">
        <f>DAY(sales2[[#This Row],[Date]])</f>
        <v>28</v>
      </c>
      <c r="L400">
        <f>MONTH(sales2[[#This Row],[Date]])</f>
        <v>7</v>
      </c>
      <c r="M400">
        <f>YEAR(sales2[[#This Row],[Date]])</f>
        <v>2023</v>
      </c>
      <c r="N400" t="str">
        <f>TEXT(sales2[[#This Row],[Date]],"MMMM")</f>
        <v>July</v>
      </c>
      <c r="O400" t="str">
        <f>TEXT(sales2[[#This Row],[Date]],"dddd")</f>
        <v>Friday</v>
      </c>
    </row>
    <row r="401" spans="1:15" x14ac:dyDescent="0.35">
      <c r="A401">
        <v>265</v>
      </c>
      <c r="B401" s="10">
        <v>45271</v>
      </c>
      <c r="C401" s="8" t="s">
        <v>277</v>
      </c>
      <c r="D401" s="11" t="s">
        <v>9</v>
      </c>
      <c r="E401" s="12">
        <v>55</v>
      </c>
      <c r="F401" s="11" t="s">
        <v>13</v>
      </c>
      <c r="G401" s="12">
        <v>3</v>
      </c>
      <c r="H401" s="9">
        <v>300</v>
      </c>
      <c r="I401" s="9">
        <f>sales2[[#This Row],[Quantity]]*sales2[[#This Row],[Price per Unit]]</f>
        <v>900</v>
      </c>
      <c r="J401" s="9">
        <f>sales2[[#This Row],[Total_Sales]]*$R$5</f>
        <v>13.5</v>
      </c>
      <c r="K401">
        <f>DAY(sales2[[#This Row],[Date]])</f>
        <v>11</v>
      </c>
      <c r="L401">
        <f>MONTH(sales2[[#This Row],[Date]])</f>
        <v>12</v>
      </c>
      <c r="M401">
        <f>YEAR(sales2[[#This Row],[Date]])</f>
        <v>2023</v>
      </c>
      <c r="N401" t="str">
        <f>TEXT(sales2[[#This Row],[Date]],"MMMM")</f>
        <v>December</v>
      </c>
      <c r="O401" t="str">
        <f>TEXT(sales2[[#This Row],[Date]],"dddd")</f>
        <v>Monday</v>
      </c>
    </row>
    <row r="402" spans="1:15" x14ac:dyDescent="0.35">
      <c r="A402">
        <v>727</v>
      </c>
      <c r="B402" s="10">
        <v>45099</v>
      </c>
      <c r="C402" s="8" t="s">
        <v>739</v>
      </c>
      <c r="D402" s="11" t="s">
        <v>9</v>
      </c>
      <c r="E402" s="12">
        <v>55</v>
      </c>
      <c r="F402" s="11" t="s">
        <v>10</v>
      </c>
      <c r="G402" s="12">
        <v>3</v>
      </c>
      <c r="H402" s="9">
        <v>300</v>
      </c>
      <c r="I402" s="9">
        <f>sales2[[#This Row],[Quantity]]*sales2[[#This Row],[Price per Unit]]</f>
        <v>900</v>
      </c>
      <c r="J402" s="9">
        <f>sales2[[#This Row],[Total_Sales]]*$R$5</f>
        <v>13.5</v>
      </c>
      <c r="K402">
        <f>DAY(sales2[[#This Row],[Date]])</f>
        <v>22</v>
      </c>
      <c r="L402">
        <f>MONTH(sales2[[#This Row],[Date]])</f>
        <v>6</v>
      </c>
      <c r="M402">
        <f>YEAR(sales2[[#This Row],[Date]])</f>
        <v>2023</v>
      </c>
      <c r="N402" t="str">
        <f>TEXT(sales2[[#This Row],[Date]],"MMMM")</f>
        <v>June</v>
      </c>
      <c r="O402" t="str">
        <f>TEXT(sales2[[#This Row],[Date]],"dddd")</f>
        <v>Thursday</v>
      </c>
    </row>
    <row r="403" spans="1:15" x14ac:dyDescent="0.35">
      <c r="A403">
        <v>48</v>
      </c>
      <c r="B403" s="10">
        <v>45062</v>
      </c>
      <c r="C403" s="8" t="s">
        <v>60</v>
      </c>
      <c r="D403" s="11" t="s">
        <v>9</v>
      </c>
      <c r="E403" s="12">
        <v>54</v>
      </c>
      <c r="F403" s="11" t="s">
        <v>15</v>
      </c>
      <c r="G403" s="12">
        <v>3</v>
      </c>
      <c r="H403" s="9">
        <v>300</v>
      </c>
      <c r="I403" s="9">
        <f>sales2[[#This Row],[Quantity]]*sales2[[#This Row],[Price per Unit]]</f>
        <v>900</v>
      </c>
      <c r="J403" s="9">
        <f>sales2[[#This Row],[Total_Sales]]*$R$5</f>
        <v>13.5</v>
      </c>
      <c r="K403">
        <f>DAY(sales2[[#This Row],[Date]])</f>
        <v>16</v>
      </c>
      <c r="L403">
        <f>MONTH(sales2[[#This Row],[Date]])</f>
        <v>5</v>
      </c>
      <c r="M403">
        <f>YEAR(sales2[[#This Row],[Date]])</f>
        <v>2023</v>
      </c>
      <c r="N403" t="str">
        <f>TEXT(sales2[[#This Row],[Date]],"MMMM")</f>
        <v>May</v>
      </c>
      <c r="O403" t="str">
        <f>TEXT(sales2[[#This Row],[Date]],"dddd")</f>
        <v>Tuesday</v>
      </c>
    </row>
    <row r="404" spans="1:15" x14ac:dyDescent="0.35">
      <c r="A404">
        <v>198</v>
      </c>
      <c r="B404" s="10">
        <v>44992</v>
      </c>
      <c r="C404" s="8" t="s">
        <v>210</v>
      </c>
      <c r="D404" s="11" t="s">
        <v>12</v>
      </c>
      <c r="E404" s="12">
        <v>54</v>
      </c>
      <c r="F404" s="11" t="s">
        <v>10</v>
      </c>
      <c r="G404" s="12">
        <v>3</v>
      </c>
      <c r="H404" s="9">
        <v>300</v>
      </c>
      <c r="I404" s="9">
        <f>sales2[[#This Row],[Quantity]]*sales2[[#This Row],[Price per Unit]]</f>
        <v>900</v>
      </c>
      <c r="J404" s="9">
        <f>sales2[[#This Row],[Total_Sales]]*$R$5</f>
        <v>13.5</v>
      </c>
      <c r="K404">
        <f>DAY(sales2[[#This Row],[Date]])</f>
        <v>7</v>
      </c>
      <c r="L404">
        <f>MONTH(sales2[[#This Row],[Date]])</f>
        <v>3</v>
      </c>
      <c r="M404">
        <f>YEAR(sales2[[#This Row],[Date]])</f>
        <v>2023</v>
      </c>
      <c r="N404" t="str">
        <f>TEXT(sales2[[#This Row],[Date]],"MMMM")</f>
        <v>March</v>
      </c>
      <c r="O404" t="str">
        <f>TEXT(sales2[[#This Row],[Date]],"dddd")</f>
        <v>Tuesday</v>
      </c>
    </row>
    <row r="405" spans="1:15" x14ac:dyDescent="0.35">
      <c r="A405">
        <v>680</v>
      </c>
      <c r="B405" s="10">
        <v>45221</v>
      </c>
      <c r="C405" s="8" t="s">
        <v>692</v>
      </c>
      <c r="D405" s="11" t="s">
        <v>12</v>
      </c>
      <c r="E405" s="12">
        <v>53</v>
      </c>
      <c r="F405" s="11" t="s">
        <v>13</v>
      </c>
      <c r="G405" s="12">
        <v>3</v>
      </c>
      <c r="H405" s="9">
        <v>300</v>
      </c>
      <c r="I405" s="9">
        <f>sales2[[#This Row],[Quantity]]*sales2[[#This Row],[Price per Unit]]</f>
        <v>900</v>
      </c>
      <c r="J405" s="9">
        <f>sales2[[#This Row],[Total_Sales]]*$R$5</f>
        <v>13.5</v>
      </c>
      <c r="K405">
        <f>DAY(sales2[[#This Row],[Date]])</f>
        <v>22</v>
      </c>
      <c r="L405">
        <f>MONTH(sales2[[#This Row],[Date]])</f>
        <v>10</v>
      </c>
      <c r="M405">
        <f>YEAR(sales2[[#This Row],[Date]])</f>
        <v>2023</v>
      </c>
      <c r="N405" t="str">
        <f>TEXT(sales2[[#This Row],[Date]],"MMMM")</f>
        <v>October</v>
      </c>
      <c r="O405" t="str">
        <f>TEXT(sales2[[#This Row],[Date]],"dddd")</f>
        <v>Sunday</v>
      </c>
    </row>
    <row r="406" spans="1:15" x14ac:dyDescent="0.35">
      <c r="A406">
        <v>36</v>
      </c>
      <c r="B406" s="10">
        <v>45101</v>
      </c>
      <c r="C406" s="8" t="s">
        <v>48</v>
      </c>
      <c r="D406" s="11" t="s">
        <v>9</v>
      </c>
      <c r="E406" s="12">
        <v>52</v>
      </c>
      <c r="F406" s="11" t="s">
        <v>10</v>
      </c>
      <c r="G406" s="12">
        <v>3</v>
      </c>
      <c r="H406" s="9">
        <v>300</v>
      </c>
      <c r="I406" s="9">
        <f>sales2[[#This Row],[Quantity]]*sales2[[#This Row],[Price per Unit]]</f>
        <v>900</v>
      </c>
      <c r="J406" s="9">
        <f>sales2[[#This Row],[Total_Sales]]*$R$5</f>
        <v>13.5</v>
      </c>
      <c r="K406">
        <f>DAY(sales2[[#This Row],[Date]])</f>
        <v>24</v>
      </c>
      <c r="L406">
        <f>MONTH(sales2[[#This Row],[Date]])</f>
        <v>6</v>
      </c>
      <c r="M406">
        <f>YEAR(sales2[[#This Row],[Date]])</f>
        <v>2023</v>
      </c>
      <c r="N406" t="str">
        <f>TEXT(sales2[[#This Row],[Date]],"MMMM")</f>
        <v>June</v>
      </c>
      <c r="O406" t="str">
        <f>TEXT(sales2[[#This Row],[Date]],"dddd")</f>
        <v>Saturday</v>
      </c>
    </row>
    <row r="407" spans="1:15" x14ac:dyDescent="0.35">
      <c r="A407">
        <v>171</v>
      </c>
      <c r="B407" s="10">
        <v>45254</v>
      </c>
      <c r="C407" s="8" t="s">
        <v>183</v>
      </c>
      <c r="D407" s="11" t="s">
        <v>12</v>
      </c>
      <c r="E407" s="12">
        <v>52</v>
      </c>
      <c r="F407" s="11" t="s">
        <v>13</v>
      </c>
      <c r="G407" s="12">
        <v>3</v>
      </c>
      <c r="H407" s="9">
        <v>300</v>
      </c>
      <c r="I407" s="9">
        <f>sales2[[#This Row],[Quantity]]*sales2[[#This Row],[Price per Unit]]</f>
        <v>900</v>
      </c>
      <c r="J407" s="9">
        <f>sales2[[#This Row],[Total_Sales]]*$R$5</f>
        <v>13.5</v>
      </c>
      <c r="K407">
        <f>DAY(sales2[[#This Row],[Date]])</f>
        <v>24</v>
      </c>
      <c r="L407">
        <f>MONTH(sales2[[#This Row],[Date]])</f>
        <v>11</v>
      </c>
      <c r="M407">
        <f>YEAR(sales2[[#This Row],[Date]])</f>
        <v>2023</v>
      </c>
      <c r="N407" t="str">
        <f>TEXT(sales2[[#This Row],[Date]],"MMMM")</f>
        <v>November</v>
      </c>
      <c r="O407" t="str">
        <f>TEXT(sales2[[#This Row],[Date]],"dddd")</f>
        <v>Friday</v>
      </c>
    </row>
    <row r="408" spans="1:15" x14ac:dyDescent="0.35">
      <c r="A408">
        <v>690</v>
      </c>
      <c r="B408" s="10">
        <v>45235</v>
      </c>
      <c r="C408" s="8" t="s">
        <v>702</v>
      </c>
      <c r="D408" s="11" t="s">
        <v>12</v>
      </c>
      <c r="E408" s="12">
        <v>52</v>
      </c>
      <c r="F408" s="11" t="s">
        <v>13</v>
      </c>
      <c r="G408" s="12">
        <v>3</v>
      </c>
      <c r="H408" s="9">
        <v>300</v>
      </c>
      <c r="I408" s="9">
        <f>sales2[[#This Row],[Quantity]]*sales2[[#This Row],[Price per Unit]]</f>
        <v>900</v>
      </c>
      <c r="J408" s="9">
        <f>sales2[[#This Row],[Total_Sales]]*$R$5</f>
        <v>13.5</v>
      </c>
      <c r="K408">
        <f>DAY(sales2[[#This Row],[Date]])</f>
        <v>5</v>
      </c>
      <c r="L408">
        <f>MONTH(sales2[[#This Row],[Date]])</f>
        <v>11</v>
      </c>
      <c r="M408">
        <f>YEAR(sales2[[#This Row],[Date]])</f>
        <v>2023</v>
      </c>
      <c r="N408" t="str">
        <f>TEXT(sales2[[#This Row],[Date]],"MMMM")</f>
        <v>November</v>
      </c>
      <c r="O408" t="str">
        <f>TEXT(sales2[[#This Row],[Date]],"dddd")</f>
        <v>Sunday</v>
      </c>
    </row>
    <row r="409" spans="1:15" x14ac:dyDescent="0.35">
      <c r="A409">
        <v>788</v>
      </c>
      <c r="B409" s="10">
        <v>45104</v>
      </c>
      <c r="C409" s="8" t="s">
        <v>800</v>
      </c>
      <c r="D409" s="11" t="s">
        <v>12</v>
      </c>
      <c r="E409" s="12">
        <v>52</v>
      </c>
      <c r="F409" s="11" t="s">
        <v>10</v>
      </c>
      <c r="G409" s="12">
        <v>3</v>
      </c>
      <c r="H409" s="9">
        <v>300</v>
      </c>
      <c r="I409" s="9">
        <f>sales2[[#This Row],[Quantity]]*sales2[[#This Row],[Price per Unit]]</f>
        <v>900</v>
      </c>
      <c r="J409" s="9">
        <f>sales2[[#This Row],[Total_Sales]]*$R$5</f>
        <v>13.5</v>
      </c>
      <c r="K409">
        <f>DAY(sales2[[#This Row],[Date]])</f>
        <v>27</v>
      </c>
      <c r="L409">
        <f>MONTH(sales2[[#This Row],[Date]])</f>
        <v>6</v>
      </c>
      <c r="M409">
        <f>YEAR(sales2[[#This Row],[Date]])</f>
        <v>2023</v>
      </c>
      <c r="N409" t="str">
        <f>TEXT(sales2[[#This Row],[Date]],"MMMM")</f>
        <v>June</v>
      </c>
      <c r="O409" t="str">
        <f>TEXT(sales2[[#This Row],[Date]],"dddd")</f>
        <v>Tuesday</v>
      </c>
    </row>
    <row r="410" spans="1:15" x14ac:dyDescent="0.35">
      <c r="A410">
        <v>154</v>
      </c>
      <c r="B410" s="10">
        <v>45201</v>
      </c>
      <c r="C410" s="8" t="s">
        <v>166</v>
      </c>
      <c r="D410" s="11" t="s">
        <v>9</v>
      </c>
      <c r="E410" s="12">
        <v>51</v>
      </c>
      <c r="F410" s="11" t="s">
        <v>15</v>
      </c>
      <c r="G410" s="12">
        <v>3</v>
      </c>
      <c r="H410" s="9">
        <v>300</v>
      </c>
      <c r="I410" s="9">
        <f>sales2[[#This Row],[Quantity]]*sales2[[#This Row],[Price per Unit]]</f>
        <v>900</v>
      </c>
      <c r="J410" s="9">
        <f>sales2[[#This Row],[Total_Sales]]*$R$5</f>
        <v>13.5</v>
      </c>
      <c r="K410">
        <f>DAY(sales2[[#This Row],[Date]])</f>
        <v>2</v>
      </c>
      <c r="L410">
        <f>MONTH(sales2[[#This Row],[Date]])</f>
        <v>10</v>
      </c>
      <c r="M410">
        <f>YEAR(sales2[[#This Row],[Date]])</f>
        <v>2023</v>
      </c>
      <c r="N410" t="str">
        <f>TEXT(sales2[[#This Row],[Date]],"MMMM")</f>
        <v>October</v>
      </c>
      <c r="O410" t="str">
        <f>TEXT(sales2[[#This Row],[Date]],"dddd")</f>
        <v>Monday</v>
      </c>
    </row>
    <row r="411" spans="1:15" x14ac:dyDescent="0.35">
      <c r="A411">
        <v>488</v>
      </c>
      <c r="B411" s="10">
        <v>45095</v>
      </c>
      <c r="C411" s="8" t="s">
        <v>500</v>
      </c>
      <c r="D411" s="11" t="s">
        <v>12</v>
      </c>
      <c r="E411" s="12">
        <v>51</v>
      </c>
      <c r="F411" s="11" t="s">
        <v>15</v>
      </c>
      <c r="G411" s="12">
        <v>3</v>
      </c>
      <c r="H411" s="9">
        <v>300</v>
      </c>
      <c r="I411" s="9">
        <f>sales2[[#This Row],[Quantity]]*sales2[[#This Row],[Price per Unit]]</f>
        <v>900</v>
      </c>
      <c r="J411" s="9">
        <f>sales2[[#This Row],[Total_Sales]]*$R$5</f>
        <v>13.5</v>
      </c>
      <c r="K411">
        <f>DAY(sales2[[#This Row],[Date]])</f>
        <v>18</v>
      </c>
      <c r="L411">
        <f>MONTH(sales2[[#This Row],[Date]])</f>
        <v>6</v>
      </c>
      <c r="M411">
        <f>YEAR(sales2[[#This Row],[Date]])</f>
        <v>2023</v>
      </c>
      <c r="N411" t="str">
        <f>TEXT(sales2[[#This Row],[Date]],"MMMM")</f>
        <v>June</v>
      </c>
      <c r="O411" t="str">
        <f>TEXT(sales2[[#This Row],[Date]],"dddd")</f>
        <v>Sunday</v>
      </c>
    </row>
    <row r="412" spans="1:15" x14ac:dyDescent="0.35">
      <c r="A412">
        <v>954</v>
      </c>
      <c r="B412" s="10">
        <v>45194</v>
      </c>
      <c r="C412" s="8" t="s">
        <v>966</v>
      </c>
      <c r="D412" s="11" t="s">
        <v>12</v>
      </c>
      <c r="E412" s="12">
        <v>50</v>
      </c>
      <c r="F412" s="11" t="s">
        <v>15</v>
      </c>
      <c r="G412" s="12">
        <v>3</v>
      </c>
      <c r="H412" s="9">
        <v>300</v>
      </c>
      <c r="I412" s="9">
        <f>sales2[[#This Row],[Quantity]]*sales2[[#This Row],[Price per Unit]]</f>
        <v>900</v>
      </c>
      <c r="J412" s="9">
        <f>sales2[[#This Row],[Total_Sales]]*$R$5</f>
        <v>13.5</v>
      </c>
      <c r="K412">
        <f>DAY(sales2[[#This Row],[Date]])</f>
        <v>25</v>
      </c>
      <c r="L412">
        <f>MONTH(sales2[[#This Row],[Date]])</f>
        <v>9</v>
      </c>
      <c r="M412">
        <f>YEAR(sales2[[#This Row],[Date]])</f>
        <v>2023</v>
      </c>
      <c r="N412" t="str">
        <f>TEXT(sales2[[#This Row],[Date]],"MMMM")</f>
        <v>September</v>
      </c>
      <c r="O412" t="str">
        <f>TEXT(sales2[[#This Row],[Date]],"dddd")</f>
        <v>Monday</v>
      </c>
    </row>
    <row r="413" spans="1:15" x14ac:dyDescent="0.35">
      <c r="A413">
        <v>515</v>
      </c>
      <c r="B413" s="10">
        <v>45124</v>
      </c>
      <c r="C413" s="8" t="s">
        <v>527</v>
      </c>
      <c r="D413" s="11" t="s">
        <v>12</v>
      </c>
      <c r="E413" s="12">
        <v>49</v>
      </c>
      <c r="F413" s="11" t="s">
        <v>13</v>
      </c>
      <c r="G413" s="12">
        <v>3</v>
      </c>
      <c r="H413" s="9">
        <v>300</v>
      </c>
      <c r="I413" s="9">
        <f>sales2[[#This Row],[Quantity]]*sales2[[#This Row],[Price per Unit]]</f>
        <v>900</v>
      </c>
      <c r="J413" s="9">
        <f>sales2[[#This Row],[Total_Sales]]*$R$5</f>
        <v>13.5</v>
      </c>
      <c r="K413">
        <f>DAY(sales2[[#This Row],[Date]])</f>
        <v>17</v>
      </c>
      <c r="L413">
        <f>MONTH(sales2[[#This Row],[Date]])</f>
        <v>7</v>
      </c>
      <c r="M413">
        <f>YEAR(sales2[[#This Row],[Date]])</f>
        <v>2023</v>
      </c>
      <c r="N413" t="str">
        <f>TEXT(sales2[[#This Row],[Date]],"MMMM")</f>
        <v>July</v>
      </c>
      <c r="O413" t="str">
        <f>TEXT(sales2[[#This Row],[Date]],"dddd")</f>
        <v>Monday</v>
      </c>
    </row>
    <row r="414" spans="1:15" x14ac:dyDescent="0.35">
      <c r="A414">
        <v>968</v>
      </c>
      <c r="B414" s="10">
        <v>45247</v>
      </c>
      <c r="C414" s="8" t="s">
        <v>980</v>
      </c>
      <c r="D414" s="11" t="s">
        <v>12</v>
      </c>
      <c r="E414" s="12">
        <v>48</v>
      </c>
      <c r="F414" s="11" t="s">
        <v>13</v>
      </c>
      <c r="G414" s="12">
        <v>3</v>
      </c>
      <c r="H414" s="9">
        <v>300</v>
      </c>
      <c r="I414" s="9">
        <f>sales2[[#This Row],[Quantity]]*sales2[[#This Row],[Price per Unit]]</f>
        <v>900</v>
      </c>
      <c r="J414" s="9">
        <f>sales2[[#This Row],[Total_Sales]]*$R$5</f>
        <v>13.5</v>
      </c>
      <c r="K414">
        <f>DAY(sales2[[#This Row],[Date]])</f>
        <v>17</v>
      </c>
      <c r="L414">
        <f>MONTH(sales2[[#This Row],[Date]])</f>
        <v>11</v>
      </c>
      <c r="M414">
        <f>YEAR(sales2[[#This Row],[Date]])</f>
        <v>2023</v>
      </c>
      <c r="N414" t="str">
        <f>TEXT(sales2[[#This Row],[Date]],"MMMM")</f>
        <v>November</v>
      </c>
      <c r="O414" t="str">
        <f>TEXT(sales2[[#This Row],[Date]],"dddd")</f>
        <v>Friday</v>
      </c>
    </row>
    <row r="415" spans="1:15" x14ac:dyDescent="0.35">
      <c r="A415">
        <v>243</v>
      </c>
      <c r="B415" s="10">
        <v>45069</v>
      </c>
      <c r="C415" s="8" t="s">
        <v>255</v>
      </c>
      <c r="D415" s="11" t="s">
        <v>12</v>
      </c>
      <c r="E415" s="12">
        <v>47</v>
      </c>
      <c r="F415" s="11" t="s">
        <v>15</v>
      </c>
      <c r="G415" s="12">
        <v>3</v>
      </c>
      <c r="H415" s="9">
        <v>300</v>
      </c>
      <c r="I415" s="9">
        <f>sales2[[#This Row],[Quantity]]*sales2[[#This Row],[Price per Unit]]</f>
        <v>900</v>
      </c>
      <c r="J415" s="9">
        <f>sales2[[#This Row],[Total_Sales]]*$R$5</f>
        <v>13.5</v>
      </c>
      <c r="K415">
        <f>DAY(sales2[[#This Row],[Date]])</f>
        <v>23</v>
      </c>
      <c r="L415">
        <f>MONTH(sales2[[#This Row],[Date]])</f>
        <v>5</v>
      </c>
      <c r="M415">
        <f>YEAR(sales2[[#This Row],[Date]])</f>
        <v>2023</v>
      </c>
      <c r="N415" t="str">
        <f>TEXT(sales2[[#This Row],[Date]],"MMMM")</f>
        <v>May</v>
      </c>
      <c r="O415" t="str">
        <f>TEXT(sales2[[#This Row],[Date]],"dddd")</f>
        <v>Tuesday</v>
      </c>
    </row>
    <row r="416" spans="1:15" x14ac:dyDescent="0.35">
      <c r="A416">
        <v>264</v>
      </c>
      <c r="B416" s="10">
        <v>44954</v>
      </c>
      <c r="C416" s="8" t="s">
        <v>276</v>
      </c>
      <c r="D416" s="11" t="s">
        <v>9</v>
      </c>
      <c r="E416" s="12">
        <v>47</v>
      </c>
      <c r="F416" s="11" t="s">
        <v>13</v>
      </c>
      <c r="G416" s="12">
        <v>3</v>
      </c>
      <c r="H416" s="9">
        <v>300</v>
      </c>
      <c r="I416" s="9">
        <f>sales2[[#This Row],[Quantity]]*sales2[[#This Row],[Price per Unit]]</f>
        <v>900</v>
      </c>
      <c r="J416" s="9">
        <f>sales2[[#This Row],[Total_Sales]]*$R$5</f>
        <v>13.5</v>
      </c>
      <c r="K416">
        <f>DAY(sales2[[#This Row],[Date]])</f>
        <v>28</v>
      </c>
      <c r="L416">
        <f>MONTH(sales2[[#This Row],[Date]])</f>
        <v>1</v>
      </c>
      <c r="M416">
        <f>YEAR(sales2[[#This Row],[Date]])</f>
        <v>2023</v>
      </c>
      <c r="N416" t="str">
        <f>TEXT(sales2[[#This Row],[Date]],"MMMM")</f>
        <v>January</v>
      </c>
      <c r="O416" t="str">
        <f>TEXT(sales2[[#This Row],[Date]],"dddd")</f>
        <v>Saturday</v>
      </c>
    </row>
    <row r="417" spans="1:15" x14ac:dyDescent="0.35">
      <c r="A417">
        <v>407</v>
      </c>
      <c r="B417" s="10">
        <v>45102</v>
      </c>
      <c r="C417" s="8" t="s">
        <v>419</v>
      </c>
      <c r="D417" s="11" t="s">
        <v>12</v>
      </c>
      <c r="E417" s="12">
        <v>46</v>
      </c>
      <c r="F417" s="11" t="s">
        <v>15</v>
      </c>
      <c r="G417" s="12">
        <v>3</v>
      </c>
      <c r="H417" s="9">
        <v>300</v>
      </c>
      <c r="I417" s="9">
        <f>sales2[[#This Row],[Quantity]]*sales2[[#This Row],[Price per Unit]]</f>
        <v>900</v>
      </c>
      <c r="J417" s="9">
        <f>sales2[[#This Row],[Total_Sales]]*$R$5</f>
        <v>13.5</v>
      </c>
      <c r="K417">
        <f>DAY(sales2[[#This Row],[Date]])</f>
        <v>25</v>
      </c>
      <c r="L417">
        <f>MONTH(sales2[[#This Row],[Date]])</f>
        <v>6</v>
      </c>
      <c r="M417">
        <f>YEAR(sales2[[#This Row],[Date]])</f>
        <v>2023</v>
      </c>
      <c r="N417" t="str">
        <f>TEXT(sales2[[#This Row],[Date]],"MMMM")</f>
        <v>June</v>
      </c>
      <c r="O417" t="str">
        <f>TEXT(sales2[[#This Row],[Date]],"dddd")</f>
        <v>Sunday</v>
      </c>
    </row>
    <row r="418" spans="1:15" x14ac:dyDescent="0.35">
      <c r="A418">
        <v>540</v>
      </c>
      <c r="B418" s="10">
        <v>45268</v>
      </c>
      <c r="C418" s="8" t="s">
        <v>552</v>
      </c>
      <c r="D418" s="11" t="s">
        <v>12</v>
      </c>
      <c r="E418" s="12">
        <v>46</v>
      </c>
      <c r="F418" s="11" t="s">
        <v>15</v>
      </c>
      <c r="G418" s="12">
        <v>3</v>
      </c>
      <c r="H418" s="9">
        <v>300</v>
      </c>
      <c r="I418" s="9">
        <f>sales2[[#This Row],[Quantity]]*sales2[[#This Row],[Price per Unit]]</f>
        <v>900</v>
      </c>
      <c r="J418" s="9">
        <f>sales2[[#This Row],[Total_Sales]]*$R$5</f>
        <v>13.5</v>
      </c>
      <c r="K418">
        <f>DAY(sales2[[#This Row],[Date]])</f>
        <v>8</v>
      </c>
      <c r="L418">
        <f>MONTH(sales2[[#This Row],[Date]])</f>
        <v>12</v>
      </c>
      <c r="M418">
        <f>YEAR(sales2[[#This Row],[Date]])</f>
        <v>2023</v>
      </c>
      <c r="N418" t="str">
        <f>TEXT(sales2[[#This Row],[Date]],"MMMM")</f>
        <v>December</v>
      </c>
      <c r="O418" t="str">
        <f>TEXT(sales2[[#This Row],[Date]],"dddd")</f>
        <v>Friday</v>
      </c>
    </row>
    <row r="419" spans="1:15" x14ac:dyDescent="0.35">
      <c r="A419">
        <v>551</v>
      </c>
      <c r="B419" s="10">
        <v>45121</v>
      </c>
      <c r="C419" s="8" t="s">
        <v>563</v>
      </c>
      <c r="D419" s="11" t="s">
        <v>9</v>
      </c>
      <c r="E419" s="12">
        <v>45</v>
      </c>
      <c r="F419" s="11" t="s">
        <v>15</v>
      </c>
      <c r="G419" s="12">
        <v>3</v>
      </c>
      <c r="H419" s="9">
        <v>300</v>
      </c>
      <c r="I419" s="9">
        <f>sales2[[#This Row],[Quantity]]*sales2[[#This Row],[Price per Unit]]</f>
        <v>900</v>
      </c>
      <c r="J419" s="9">
        <f>sales2[[#This Row],[Total_Sales]]*$R$5</f>
        <v>13.5</v>
      </c>
      <c r="K419">
        <f>DAY(sales2[[#This Row],[Date]])</f>
        <v>14</v>
      </c>
      <c r="L419">
        <f>MONTH(sales2[[#This Row],[Date]])</f>
        <v>7</v>
      </c>
      <c r="M419">
        <f>YEAR(sales2[[#This Row],[Date]])</f>
        <v>2023</v>
      </c>
      <c r="N419" t="str">
        <f>TEXT(sales2[[#This Row],[Date]],"MMMM")</f>
        <v>July</v>
      </c>
      <c r="O419" t="str">
        <f>TEXT(sales2[[#This Row],[Date]],"dddd")</f>
        <v>Friday</v>
      </c>
    </row>
    <row r="420" spans="1:15" x14ac:dyDescent="0.35">
      <c r="A420">
        <v>183</v>
      </c>
      <c r="B420" s="10">
        <v>45177</v>
      </c>
      <c r="C420" s="8" t="s">
        <v>195</v>
      </c>
      <c r="D420" s="11" t="s">
        <v>12</v>
      </c>
      <c r="E420" s="12">
        <v>43</v>
      </c>
      <c r="F420" s="11" t="s">
        <v>10</v>
      </c>
      <c r="G420" s="12">
        <v>3</v>
      </c>
      <c r="H420" s="9">
        <v>300</v>
      </c>
      <c r="I420" s="9">
        <f>sales2[[#This Row],[Quantity]]*sales2[[#This Row],[Price per Unit]]</f>
        <v>900</v>
      </c>
      <c r="J420" s="9">
        <f>sales2[[#This Row],[Total_Sales]]*$R$5</f>
        <v>13.5</v>
      </c>
      <c r="K420">
        <f>DAY(sales2[[#This Row],[Date]])</f>
        <v>8</v>
      </c>
      <c r="L420">
        <f>MONTH(sales2[[#This Row],[Date]])</f>
        <v>9</v>
      </c>
      <c r="M420">
        <f>YEAR(sales2[[#This Row],[Date]])</f>
        <v>2023</v>
      </c>
      <c r="N420" t="str">
        <f>TEXT(sales2[[#This Row],[Date]],"MMMM")</f>
        <v>September</v>
      </c>
      <c r="O420" t="str">
        <f>TEXT(sales2[[#This Row],[Date]],"dddd")</f>
        <v>Friday</v>
      </c>
    </row>
    <row r="421" spans="1:15" x14ac:dyDescent="0.35">
      <c r="A421">
        <v>417</v>
      </c>
      <c r="B421" s="10">
        <v>45251</v>
      </c>
      <c r="C421" s="8" t="s">
        <v>429</v>
      </c>
      <c r="D421" s="11" t="s">
        <v>9</v>
      </c>
      <c r="E421" s="12">
        <v>43</v>
      </c>
      <c r="F421" s="11" t="s">
        <v>15</v>
      </c>
      <c r="G421" s="12">
        <v>3</v>
      </c>
      <c r="H421" s="9">
        <v>300</v>
      </c>
      <c r="I421" s="9">
        <f>sales2[[#This Row],[Quantity]]*sales2[[#This Row],[Price per Unit]]</f>
        <v>900</v>
      </c>
      <c r="J421" s="9">
        <f>sales2[[#This Row],[Total_Sales]]*$R$5</f>
        <v>13.5</v>
      </c>
      <c r="K421">
        <f>DAY(sales2[[#This Row],[Date]])</f>
        <v>21</v>
      </c>
      <c r="L421">
        <f>MONTH(sales2[[#This Row],[Date]])</f>
        <v>11</v>
      </c>
      <c r="M421">
        <f>YEAR(sales2[[#This Row],[Date]])</f>
        <v>2023</v>
      </c>
      <c r="N421" t="str">
        <f>TEXT(sales2[[#This Row],[Date]],"MMMM")</f>
        <v>November</v>
      </c>
      <c r="O421" t="str">
        <f>TEXT(sales2[[#This Row],[Date]],"dddd")</f>
        <v>Tuesday</v>
      </c>
    </row>
    <row r="422" spans="1:15" x14ac:dyDescent="0.35">
      <c r="A422">
        <v>430</v>
      </c>
      <c r="B422" s="10">
        <v>45145</v>
      </c>
      <c r="C422" s="8" t="s">
        <v>442</v>
      </c>
      <c r="D422" s="11" t="s">
        <v>12</v>
      </c>
      <c r="E422" s="12">
        <v>43</v>
      </c>
      <c r="F422" s="11" t="s">
        <v>15</v>
      </c>
      <c r="G422" s="12">
        <v>3</v>
      </c>
      <c r="H422" s="9">
        <v>300</v>
      </c>
      <c r="I422" s="9">
        <f>sales2[[#This Row],[Quantity]]*sales2[[#This Row],[Price per Unit]]</f>
        <v>900</v>
      </c>
      <c r="J422" s="9">
        <f>sales2[[#This Row],[Total_Sales]]*$R$5</f>
        <v>13.5</v>
      </c>
      <c r="K422">
        <f>DAY(sales2[[#This Row],[Date]])</f>
        <v>7</v>
      </c>
      <c r="L422">
        <f>MONTH(sales2[[#This Row],[Date]])</f>
        <v>8</v>
      </c>
      <c r="M422">
        <f>YEAR(sales2[[#This Row],[Date]])</f>
        <v>2023</v>
      </c>
      <c r="N422" t="str">
        <f>TEXT(sales2[[#This Row],[Date]],"MMMM")</f>
        <v>August</v>
      </c>
      <c r="O422" t="str">
        <f>TEXT(sales2[[#This Row],[Date]],"dddd")</f>
        <v>Monday</v>
      </c>
    </row>
    <row r="423" spans="1:15" x14ac:dyDescent="0.35">
      <c r="A423">
        <v>708</v>
      </c>
      <c r="B423" s="10">
        <v>44940</v>
      </c>
      <c r="C423" s="8" t="s">
        <v>720</v>
      </c>
      <c r="D423" s="11" t="s">
        <v>12</v>
      </c>
      <c r="E423" s="12">
        <v>43</v>
      </c>
      <c r="F423" s="11" t="s">
        <v>10</v>
      </c>
      <c r="G423" s="12">
        <v>3</v>
      </c>
      <c r="H423" s="9">
        <v>300</v>
      </c>
      <c r="I423" s="9">
        <f>sales2[[#This Row],[Quantity]]*sales2[[#This Row],[Price per Unit]]</f>
        <v>900</v>
      </c>
      <c r="J423" s="9">
        <f>sales2[[#This Row],[Total_Sales]]*$R$5</f>
        <v>13.5</v>
      </c>
      <c r="K423">
        <f>DAY(sales2[[#This Row],[Date]])</f>
        <v>14</v>
      </c>
      <c r="L423">
        <f>MONTH(sales2[[#This Row],[Date]])</f>
        <v>1</v>
      </c>
      <c r="M423">
        <f>YEAR(sales2[[#This Row],[Date]])</f>
        <v>2023</v>
      </c>
      <c r="N423" t="str">
        <f>TEXT(sales2[[#This Row],[Date]],"MMMM")</f>
        <v>January</v>
      </c>
      <c r="O423" t="str">
        <f>TEXT(sales2[[#This Row],[Date]],"dddd")</f>
        <v>Saturday</v>
      </c>
    </row>
    <row r="424" spans="1:15" x14ac:dyDescent="0.35">
      <c r="A424">
        <v>911</v>
      </c>
      <c r="B424" s="10">
        <v>45067</v>
      </c>
      <c r="C424" s="8" t="s">
        <v>923</v>
      </c>
      <c r="D424" s="11" t="s">
        <v>9</v>
      </c>
      <c r="E424" s="12">
        <v>42</v>
      </c>
      <c r="F424" s="11" t="s">
        <v>15</v>
      </c>
      <c r="G424" s="12">
        <v>3</v>
      </c>
      <c r="H424" s="9">
        <v>300</v>
      </c>
      <c r="I424" s="9">
        <f>sales2[[#This Row],[Quantity]]*sales2[[#This Row],[Price per Unit]]</f>
        <v>900</v>
      </c>
      <c r="J424" s="9">
        <f>sales2[[#This Row],[Total_Sales]]*$R$5</f>
        <v>13.5</v>
      </c>
      <c r="K424">
        <f>DAY(sales2[[#This Row],[Date]])</f>
        <v>21</v>
      </c>
      <c r="L424">
        <f>MONTH(sales2[[#This Row],[Date]])</f>
        <v>5</v>
      </c>
      <c r="M424">
        <f>YEAR(sales2[[#This Row],[Date]])</f>
        <v>2023</v>
      </c>
      <c r="N424" t="str">
        <f>TEXT(sales2[[#This Row],[Date]],"MMMM")</f>
        <v>May</v>
      </c>
      <c r="O424" t="str">
        <f>TEXT(sales2[[#This Row],[Date]],"dddd")</f>
        <v>Sunday</v>
      </c>
    </row>
    <row r="425" spans="1:15" x14ac:dyDescent="0.35">
      <c r="A425">
        <v>180</v>
      </c>
      <c r="B425" s="10">
        <v>44927</v>
      </c>
      <c r="C425" s="8" t="s">
        <v>192</v>
      </c>
      <c r="D425" s="11" t="s">
        <v>9</v>
      </c>
      <c r="E425" s="12">
        <v>41</v>
      </c>
      <c r="F425" s="11" t="s">
        <v>13</v>
      </c>
      <c r="G425" s="12">
        <v>3</v>
      </c>
      <c r="H425" s="9">
        <v>300</v>
      </c>
      <c r="I425" s="9">
        <f>sales2[[#This Row],[Quantity]]*sales2[[#This Row],[Price per Unit]]</f>
        <v>900</v>
      </c>
      <c r="J425" s="9">
        <f>sales2[[#This Row],[Total_Sales]]*$R$5</f>
        <v>13.5</v>
      </c>
      <c r="K425">
        <f>DAY(sales2[[#This Row],[Date]])</f>
        <v>1</v>
      </c>
      <c r="L425">
        <f>MONTH(sales2[[#This Row],[Date]])</f>
        <v>1</v>
      </c>
      <c r="M425">
        <f>YEAR(sales2[[#This Row],[Date]])</f>
        <v>2023</v>
      </c>
      <c r="N425" t="str">
        <f>TEXT(sales2[[#This Row],[Date]],"MMMM")</f>
        <v>January</v>
      </c>
      <c r="O425" t="str">
        <f>TEXT(sales2[[#This Row],[Date]],"dddd")</f>
        <v>Sunday</v>
      </c>
    </row>
    <row r="426" spans="1:15" x14ac:dyDescent="0.35">
      <c r="A426">
        <v>891</v>
      </c>
      <c r="B426" s="10">
        <v>45021</v>
      </c>
      <c r="C426" s="8" t="s">
        <v>903</v>
      </c>
      <c r="D426" s="11" t="s">
        <v>9</v>
      </c>
      <c r="E426" s="12">
        <v>41</v>
      </c>
      <c r="F426" s="11" t="s">
        <v>15</v>
      </c>
      <c r="G426" s="12">
        <v>3</v>
      </c>
      <c r="H426" s="9">
        <v>300</v>
      </c>
      <c r="I426" s="9">
        <f>sales2[[#This Row],[Quantity]]*sales2[[#This Row],[Price per Unit]]</f>
        <v>900</v>
      </c>
      <c r="J426" s="9">
        <f>sales2[[#This Row],[Total_Sales]]*$R$5</f>
        <v>13.5</v>
      </c>
      <c r="K426">
        <f>DAY(sales2[[#This Row],[Date]])</f>
        <v>5</v>
      </c>
      <c r="L426">
        <f>MONTH(sales2[[#This Row],[Date]])</f>
        <v>4</v>
      </c>
      <c r="M426">
        <f>YEAR(sales2[[#This Row],[Date]])</f>
        <v>2023</v>
      </c>
      <c r="N426" t="str">
        <f>TEXT(sales2[[#This Row],[Date]],"MMMM")</f>
        <v>April</v>
      </c>
      <c r="O426" t="str">
        <f>TEXT(sales2[[#This Row],[Date]],"dddd")</f>
        <v>Wednesday</v>
      </c>
    </row>
    <row r="427" spans="1:15" x14ac:dyDescent="0.35">
      <c r="A427">
        <v>550</v>
      </c>
      <c r="B427" s="10">
        <v>45267</v>
      </c>
      <c r="C427" s="8" t="s">
        <v>562</v>
      </c>
      <c r="D427" s="11" t="s">
        <v>9</v>
      </c>
      <c r="E427" s="12">
        <v>40</v>
      </c>
      <c r="F427" s="11" t="s">
        <v>13</v>
      </c>
      <c r="G427" s="12">
        <v>3</v>
      </c>
      <c r="H427" s="9">
        <v>300</v>
      </c>
      <c r="I427" s="9">
        <f>sales2[[#This Row],[Quantity]]*sales2[[#This Row],[Price per Unit]]</f>
        <v>900</v>
      </c>
      <c r="J427" s="9">
        <f>sales2[[#This Row],[Total_Sales]]*$R$5</f>
        <v>13.5</v>
      </c>
      <c r="K427">
        <f>DAY(sales2[[#This Row],[Date]])</f>
        <v>7</v>
      </c>
      <c r="L427">
        <f>MONTH(sales2[[#This Row],[Date]])</f>
        <v>12</v>
      </c>
      <c r="M427">
        <f>YEAR(sales2[[#This Row],[Date]])</f>
        <v>2023</v>
      </c>
      <c r="N427" t="str">
        <f>TEXT(sales2[[#This Row],[Date]],"MMMM")</f>
        <v>December</v>
      </c>
      <c r="O427" t="str">
        <f>TEXT(sales2[[#This Row],[Date]],"dddd")</f>
        <v>Thursday</v>
      </c>
    </row>
    <row r="428" spans="1:15" x14ac:dyDescent="0.35">
      <c r="A428">
        <v>969</v>
      </c>
      <c r="B428" s="10">
        <v>45035</v>
      </c>
      <c r="C428" s="8" t="s">
        <v>981</v>
      </c>
      <c r="D428" s="11" t="s">
        <v>12</v>
      </c>
      <c r="E428" s="12">
        <v>40</v>
      </c>
      <c r="F428" s="11" t="s">
        <v>13</v>
      </c>
      <c r="G428" s="12">
        <v>3</v>
      </c>
      <c r="H428" s="9">
        <v>300</v>
      </c>
      <c r="I428" s="9">
        <f>sales2[[#This Row],[Quantity]]*sales2[[#This Row],[Price per Unit]]</f>
        <v>900</v>
      </c>
      <c r="J428" s="9">
        <f>sales2[[#This Row],[Total_Sales]]*$R$5</f>
        <v>13.5</v>
      </c>
      <c r="K428">
        <f>DAY(sales2[[#This Row],[Date]])</f>
        <v>19</v>
      </c>
      <c r="L428">
        <f>MONTH(sales2[[#This Row],[Date]])</f>
        <v>4</v>
      </c>
      <c r="M428">
        <f>YEAR(sales2[[#This Row],[Date]])</f>
        <v>2023</v>
      </c>
      <c r="N428" t="str">
        <f>TEXT(sales2[[#This Row],[Date]],"MMMM")</f>
        <v>April</v>
      </c>
      <c r="O428" t="str">
        <f>TEXT(sales2[[#This Row],[Date]],"dddd")</f>
        <v>Wednesday</v>
      </c>
    </row>
    <row r="429" spans="1:15" x14ac:dyDescent="0.35">
      <c r="A429">
        <v>30</v>
      </c>
      <c r="B429" s="10">
        <v>45228</v>
      </c>
      <c r="C429" s="8" t="s">
        <v>42</v>
      </c>
      <c r="D429" s="11" t="s">
        <v>12</v>
      </c>
      <c r="E429" s="12">
        <v>39</v>
      </c>
      <c r="F429" s="11" t="s">
        <v>10</v>
      </c>
      <c r="G429" s="12">
        <v>3</v>
      </c>
      <c r="H429" s="9">
        <v>300</v>
      </c>
      <c r="I429" s="9">
        <f>sales2[[#This Row],[Quantity]]*sales2[[#This Row],[Price per Unit]]</f>
        <v>900</v>
      </c>
      <c r="J429" s="9">
        <f>sales2[[#This Row],[Total_Sales]]*$R$5</f>
        <v>13.5</v>
      </c>
      <c r="K429">
        <f>DAY(sales2[[#This Row],[Date]])</f>
        <v>29</v>
      </c>
      <c r="L429">
        <f>MONTH(sales2[[#This Row],[Date]])</f>
        <v>10</v>
      </c>
      <c r="M429">
        <f>YEAR(sales2[[#This Row],[Date]])</f>
        <v>2023</v>
      </c>
      <c r="N429" t="str">
        <f>TEXT(sales2[[#This Row],[Date]],"MMMM")</f>
        <v>October</v>
      </c>
      <c r="O429" t="str">
        <f>TEXT(sales2[[#This Row],[Date]],"dddd")</f>
        <v>Sunday</v>
      </c>
    </row>
    <row r="430" spans="1:15" x14ac:dyDescent="0.35">
      <c r="A430">
        <v>472</v>
      </c>
      <c r="B430" s="10">
        <v>45286</v>
      </c>
      <c r="C430" s="8" t="s">
        <v>484</v>
      </c>
      <c r="D430" s="11" t="s">
        <v>12</v>
      </c>
      <c r="E430" s="12">
        <v>38</v>
      </c>
      <c r="F430" s="11" t="s">
        <v>10</v>
      </c>
      <c r="G430" s="12">
        <v>3</v>
      </c>
      <c r="H430" s="9">
        <v>300</v>
      </c>
      <c r="I430" s="9">
        <f>sales2[[#This Row],[Quantity]]*sales2[[#This Row],[Price per Unit]]</f>
        <v>900</v>
      </c>
      <c r="J430" s="9">
        <f>sales2[[#This Row],[Total_Sales]]*$R$5</f>
        <v>13.5</v>
      </c>
      <c r="K430">
        <f>DAY(sales2[[#This Row],[Date]])</f>
        <v>26</v>
      </c>
      <c r="L430">
        <f>MONTH(sales2[[#This Row],[Date]])</f>
        <v>12</v>
      </c>
      <c r="M430">
        <f>YEAR(sales2[[#This Row],[Date]])</f>
        <v>2023</v>
      </c>
      <c r="N430" t="str">
        <f>TEXT(sales2[[#This Row],[Date]],"MMMM")</f>
        <v>December</v>
      </c>
      <c r="O430" t="str">
        <f>TEXT(sales2[[#This Row],[Date]],"dddd")</f>
        <v>Tuesday</v>
      </c>
    </row>
    <row r="431" spans="1:15" x14ac:dyDescent="0.35">
      <c r="A431">
        <v>766</v>
      </c>
      <c r="B431" s="10">
        <v>44982</v>
      </c>
      <c r="C431" s="8" t="s">
        <v>778</v>
      </c>
      <c r="D431" s="11" t="s">
        <v>9</v>
      </c>
      <c r="E431" s="12">
        <v>38</v>
      </c>
      <c r="F431" s="11" t="s">
        <v>15</v>
      </c>
      <c r="G431" s="12">
        <v>3</v>
      </c>
      <c r="H431" s="9">
        <v>300</v>
      </c>
      <c r="I431" s="9">
        <f>sales2[[#This Row],[Quantity]]*sales2[[#This Row],[Price per Unit]]</f>
        <v>900</v>
      </c>
      <c r="J431" s="9">
        <f>sales2[[#This Row],[Total_Sales]]*$R$5</f>
        <v>13.5</v>
      </c>
      <c r="K431">
        <f>DAY(sales2[[#This Row],[Date]])</f>
        <v>25</v>
      </c>
      <c r="L431">
        <f>MONTH(sales2[[#This Row],[Date]])</f>
        <v>2</v>
      </c>
      <c r="M431">
        <f>YEAR(sales2[[#This Row],[Date]])</f>
        <v>2023</v>
      </c>
      <c r="N431" t="str">
        <f>TEXT(sales2[[#This Row],[Date]],"MMMM")</f>
        <v>February</v>
      </c>
      <c r="O431" t="str">
        <f>TEXT(sales2[[#This Row],[Date]],"dddd")</f>
        <v>Saturday</v>
      </c>
    </row>
    <row r="432" spans="1:15" x14ac:dyDescent="0.35">
      <c r="A432">
        <v>509</v>
      </c>
      <c r="B432" s="10">
        <v>45103</v>
      </c>
      <c r="C432" s="8" t="s">
        <v>521</v>
      </c>
      <c r="D432" s="11" t="s">
        <v>12</v>
      </c>
      <c r="E432" s="12">
        <v>37</v>
      </c>
      <c r="F432" s="11" t="s">
        <v>15</v>
      </c>
      <c r="G432" s="12">
        <v>3</v>
      </c>
      <c r="H432" s="9">
        <v>300</v>
      </c>
      <c r="I432" s="9">
        <f>sales2[[#This Row],[Quantity]]*sales2[[#This Row],[Price per Unit]]</f>
        <v>900</v>
      </c>
      <c r="J432" s="9">
        <f>sales2[[#This Row],[Total_Sales]]*$R$5</f>
        <v>13.5</v>
      </c>
      <c r="K432">
        <f>DAY(sales2[[#This Row],[Date]])</f>
        <v>26</v>
      </c>
      <c r="L432">
        <f>MONTH(sales2[[#This Row],[Date]])</f>
        <v>6</v>
      </c>
      <c r="M432">
        <f>YEAR(sales2[[#This Row],[Date]])</f>
        <v>2023</v>
      </c>
      <c r="N432" t="str">
        <f>TEXT(sales2[[#This Row],[Date]],"MMMM")</f>
        <v>June</v>
      </c>
      <c r="O432" t="str">
        <f>TEXT(sales2[[#This Row],[Date]],"dddd")</f>
        <v>Monday</v>
      </c>
    </row>
    <row r="433" spans="1:15" x14ac:dyDescent="0.35">
      <c r="A433">
        <v>886</v>
      </c>
      <c r="B433" s="10">
        <v>45025</v>
      </c>
      <c r="C433" s="8" t="s">
        <v>898</v>
      </c>
      <c r="D433" s="11" t="s">
        <v>9</v>
      </c>
      <c r="E433" s="12">
        <v>37</v>
      </c>
      <c r="F433" s="11" t="s">
        <v>15</v>
      </c>
      <c r="G433" s="12">
        <v>3</v>
      </c>
      <c r="H433" s="9">
        <v>300</v>
      </c>
      <c r="I433" s="9">
        <f>sales2[[#This Row],[Quantity]]*sales2[[#This Row],[Price per Unit]]</f>
        <v>900</v>
      </c>
      <c r="J433" s="9">
        <f>sales2[[#This Row],[Total_Sales]]*$R$5</f>
        <v>13.5</v>
      </c>
      <c r="K433">
        <f>DAY(sales2[[#This Row],[Date]])</f>
        <v>9</v>
      </c>
      <c r="L433">
        <f>MONTH(sales2[[#This Row],[Date]])</f>
        <v>4</v>
      </c>
      <c r="M433">
        <f>YEAR(sales2[[#This Row],[Date]])</f>
        <v>2023</v>
      </c>
      <c r="N433" t="str">
        <f>TEXT(sales2[[#This Row],[Date]],"MMMM")</f>
        <v>April</v>
      </c>
      <c r="O433" t="str">
        <f>TEXT(sales2[[#This Row],[Date]],"dddd")</f>
        <v>Sunday</v>
      </c>
    </row>
    <row r="434" spans="1:15" x14ac:dyDescent="0.35">
      <c r="A434">
        <v>590</v>
      </c>
      <c r="B434" s="10">
        <v>45002</v>
      </c>
      <c r="C434" s="8" t="s">
        <v>602</v>
      </c>
      <c r="D434" s="11" t="s">
        <v>9</v>
      </c>
      <c r="E434" s="12">
        <v>36</v>
      </c>
      <c r="F434" s="11" t="s">
        <v>13</v>
      </c>
      <c r="G434" s="12">
        <v>3</v>
      </c>
      <c r="H434" s="9">
        <v>300</v>
      </c>
      <c r="I434" s="9">
        <f>sales2[[#This Row],[Quantity]]*sales2[[#This Row],[Price per Unit]]</f>
        <v>900</v>
      </c>
      <c r="J434" s="9">
        <f>sales2[[#This Row],[Total_Sales]]*$R$5</f>
        <v>13.5</v>
      </c>
      <c r="K434">
        <f>DAY(sales2[[#This Row],[Date]])</f>
        <v>17</v>
      </c>
      <c r="L434">
        <f>MONTH(sales2[[#This Row],[Date]])</f>
        <v>3</v>
      </c>
      <c r="M434">
        <f>YEAR(sales2[[#This Row],[Date]])</f>
        <v>2023</v>
      </c>
      <c r="N434" t="str">
        <f>TEXT(sales2[[#This Row],[Date]],"MMMM")</f>
        <v>March</v>
      </c>
      <c r="O434" t="str">
        <f>TEXT(sales2[[#This Row],[Date]],"dddd")</f>
        <v>Friday</v>
      </c>
    </row>
    <row r="435" spans="1:15" x14ac:dyDescent="0.35">
      <c r="A435">
        <v>950</v>
      </c>
      <c r="B435" s="10">
        <v>45237</v>
      </c>
      <c r="C435" s="8" t="s">
        <v>962</v>
      </c>
      <c r="D435" s="11" t="s">
        <v>9</v>
      </c>
      <c r="E435" s="12">
        <v>36</v>
      </c>
      <c r="F435" s="11" t="s">
        <v>13</v>
      </c>
      <c r="G435" s="12">
        <v>3</v>
      </c>
      <c r="H435" s="9">
        <v>300</v>
      </c>
      <c r="I435" s="9">
        <f>sales2[[#This Row],[Quantity]]*sales2[[#This Row],[Price per Unit]]</f>
        <v>900</v>
      </c>
      <c r="J435" s="9">
        <f>sales2[[#This Row],[Total_Sales]]*$R$5</f>
        <v>13.5</v>
      </c>
      <c r="K435">
        <f>DAY(sales2[[#This Row],[Date]])</f>
        <v>7</v>
      </c>
      <c r="L435">
        <f>MONTH(sales2[[#This Row],[Date]])</f>
        <v>11</v>
      </c>
      <c r="M435">
        <f>YEAR(sales2[[#This Row],[Date]])</f>
        <v>2023</v>
      </c>
      <c r="N435" t="str">
        <f>TEXT(sales2[[#This Row],[Date]],"MMMM")</f>
        <v>November</v>
      </c>
      <c r="O435" t="str">
        <f>TEXT(sales2[[#This Row],[Date]],"dddd")</f>
        <v>Tuesday</v>
      </c>
    </row>
    <row r="436" spans="1:15" x14ac:dyDescent="0.35">
      <c r="A436">
        <v>582</v>
      </c>
      <c r="B436" s="10">
        <v>45244</v>
      </c>
      <c r="C436" s="8" t="s">
        <v>594</v>
      </c>
      <c r="D436" s="11" t="s">
        <v>9</v>
      </c>
      <c r="E436" s="12">
        <v>35</v>
      </c>
      <c r="F436" s="11" t="s">
        <v>13</v>
      </c>
      <c r="G436" s="12">
        <v>3</v>
      </c>
      <c r="H436" s="9">
        <v>300</v>
      </c>
      <c r="I436" s="9">
        <f>sales2[[#This Row],[Quantity]]*sales2[[#This Row],[Price per Unit]]</f>
        <v>900</v>
      </c>
      <c r="J436" s="9">
        <f>sales2[[#This Row],[Total_Sales]]*$R$5</f>
        <v>13.5</v>
      </c>
      <c r="K436">
        <f>DAY(sales2[[#This Row],[Date]])</f>
        <v>14</v>
      </c>
      <c r="L436">
        <f>MONTH(sales2[[#This Row],[Date]])</f>
        <v>11</v>
      </c>
      <c r="M436">
        <f>YEAR(sales2[[#This Row],[Date]])</f>
        <v>2023</v>
      </c>
      <c r="N436" t="str">
        <f>TEXT(sales2[[#This Row],[Date]],"MMMM")</f>
        <v>November</v>
      </c>
      <c r="O436" t="str">
        <f>TEXT(sales2[[#This Row],[Date]],"dddd")</f>
        <v>Tuesday</v>
      </c>
    </row>
    <row r="437" spans="1:15" x14ac:dyDescent="0.35">
      <c r="A437">
        <v>806</v>
      </c>
      <c r="B437" s="10">
        <v>45005</v>
      </c>
      <c r="C437" s="8" t="s">
        <v>818</v>
      </c>
      <c r="D437" s="11" t="s">
        <v>12</v>
      </c>
      <c r="E437" s="12">
        <v>35</v>
      </c>
      <c r="F437" s="11" t="s">
        <v>10</v>
      </c>
      <c r="G437" s="12">
        <v>3</v>
      </c>
      <c r="H437" s="9">
        <v>300</v>
      </c>
      <c r="I437" s="9">
        <f>sales2[[#This Row],[Quantity]]*sales2[[#This Row],[Price per Unit]]</f>
        <v>900</v>
      </c>
      <c r="J437" s="9">
        <f>sales2[[#This Row],[Total_Sales]]*$R$5</f>
        <v>13.5</v>
      </c>
      <c r="K437">
        <f>DAY(sales2[[#This Row],[Date]])</f>
        <v>20</v>
      </c>
      <c r="L437">
        <f>MONTH(sales2[[#This Row],[Date]])</f>
        <v>3</v>
      </c>
      <c r="M437">
        <f>YEAR(sales2[[#This Row],[Date]])</f>
        <v>2023</v>
      </c>
      <c r="N437" t="str">
        <f>TEXT(sales2[[#This Row],[Date]],"MMMM")</f>
        <v>March</v>
      </c>
      <c r="O437" t="str">
        <f>TEXT(sales2[[#This Row],[Date]],"dddd")</f>
        <v>Monday</v>
      </c>
    </row>
    <row r="438" spans="1:15" x14ac:dyDescent="0.35">
      <c r="A438">
        <v>624</v>
      </c>
      <c r="B438" s="10">
        <v>45164</v>
      </c>
      <c r="C438" s="8" t="s">
        <v>636</v>
      </c>
      <c r="D438" s="11" t="s">
        <v>12</v>
      </c>
      <c r="E438" s="12">
        <v>34</v>
      </c>
      <c r="F438" s="11" t="s">
        <v>10</v>
      </c>
      <c r="G438" s="12">
        <v>3</v>
      </c>
      <c r="H438" s="9">
        <v>300</v>
      </c>
      <c r="I438" s="9">
        <f>sales2[[#This Row],[Quantity]]*sales2[[#This Row],[Price per Unit]]</f>
        <v>900</v>
      </c>
      <c r="J438" s="9">
        <f>sales2[[#This Row],[Total_Sales]]*$R$5</f>
        <v>13.5</v>
      </c>
      <c r="K438">
        <f>DAY(sales2[[#This Row],[Date]])</f>
        <v>26</v>
      </c>
      <c r="L438">
        <f>MONTH(sales2[[#This Row],[Date]])</f>
        <v>8</v>
      </c>
      <c r="M438">
        <f>YEAR(sales2[[#This Row],[Date]])</f>
        <v>2023</v>
      </c>
      <c r="N438" t="str">
        <f>TEXT(sales2[[#This Row],[Date]],"MMMM")</f>
        <v>August</v>
      </c>
      <c r="O438" t="str">
        <f>TEXT(sales2[[#This Row],[Date]],"dddd")</f>
        <v>Saturday</v>
      </c>
    </row>
    <row r="439" spans="1:15" x14ac:dyDescent="0.35">
      <c r="A439">
        <v>196</v>
      </c>
      <c r="B439" s="10">
        <v>45199</v>
      </c>
      <c r="C439" s="8" t="s">
        <v>208</v>
      </c>
      <c r="D439" s="11" t="s">
        <v>12</v>
      </c>
      <c r="E439" s="12">
        <v>32</v>
      </c>
      <c r="F439" s="11" t="s">
        <v>13</v>
      </c>
      <c r="G439" s="12">
        <v>3</v>
      </c>
      <c r="H439" s="9">
        <v>300</v>
      </c>
      <c r="I439" s="9">
        <f>sales2[[#This Row],[Quantity]]*sales2[[#This Row],[Price per Unit]]</f>
        <v>900</v>
      </c>
      <c r="J439" s="9">
        <f>sales2[[#This Row],[Total_Sales]]*$R$5</f>
        <v>13.5</v>
      </c>
      <c r="K439">
        <f>DAY(sales2[[#This Row],[Date]])</f>
        <v>30</v>
      </c>
      <c r="L439">
        <f>MONTH(sales2[[#This Row],[Date]])</f>
        <v>9</v>
      </c>
      <c r="M439">
        <f>YEAR(sales2[[#This Row],[Date]])</f>
        <v>2023</v>
      </c>
      <c r="N439" t="str">
        <f>TEXT(sales2[[#This Row],[Date]],"MMMM")</f>
        <v>September</v>
      </c>
      <c r="O439" t="str">
        <f>TEXT(sales2[[#This Row],[Date]],"dddd")</f>
        <v>Saturday</v>
      </c>
    </row>
    <row r="440" spans="1:15" x14ac:dyDescent="0.35">
      <c r="A440">
        <v>923</v>
      </c>
      <c r="B440" s="10">
        <v>45072</v>
      </c>
      <c r="C440" s="8" t="s">
        <v>935</v>
      </c>
      <c r="D440" s="11" t="s">
        <v>9</v>
      </c>
      <c r="E440" s="12">
        <v>32</v>
      </c>
      <c r="F440" s="11" t="s">
        <v>10</v>
      </c>
      <c r="G440" s="12">
        <v>3</v>
      </c>
      <c r="H440" s="9">
        <v>300</v>
      </c>
      <c r="I440" s="9">
        <f>sales2[[#This Row],[Quantity]]*sales2[[#This Row],[Price per Unit]]</f>
        <v>900</v>
      </c>
      <c r="J440" s="9">
        <f>sales2[[#This Row],[Total_Sales]]*$R$5</f>
        <v>13.5</v>
      </c>
      <c r="K440">
        <f>DAY(sales2[[#This Row],[Date]])</f>
        <v>26</v>
      </c>
      <c r="L440">
        <f>MONTH(sales2[[#This Row],[Date]])</f>
        <v>5</v>
      </c>
      <c r="M440">
        <f>YEAR(sales2[[#This Row],[Date]])</f>
        <v>2023</v>
      </c>
      <c r="N440" t="str">
        <f>TEXT(sales2[[#This Row],[Date]],"MMMM")</f>
        <v>May</v>
      </c>
      <c r="O440" t="str">
        <f>TEXT(sales2[[#This Row],[Date]],"dddd")</f>
        <v>Friday</v>
      </c>
    </row>
    <row r="441" spans="1:15" x14ac:dyDescent="0.35">
      <c r="A441">
        <v>334</v>
      </c>
      <c r="B441" s="10">
        <v>45231</v>
      </c>
      <c r="C441" s="8" t="s">
        <v>346</v>
      </c>
      <c r="D441" s="11" t="s">
        <v>9</v>
      </c>
      <c r="E441" s="12">
        <v>31</v>
      </c>
      <c r="F441" s="11" t="s">
        <v>15</v>
      </c>
      <c r="G441" s="12">
        <v>3</v>
      </c>
      <c r="H441" s="9">
        <v>300</v>
      </c>
      <c r="I441" s="9">
        <f>sales2[[#This Row],[Quantity]]*sales2[[#This Row],[Price per Unit]]</f>
        <v>900</v>
      </c>
      <c r="J441" s="9">
        <f>sales2[[#This Row],[Total_Sales]]*$R$5</f>
        <v>13.5</v>
      </c>
      <c r="K441">
        <f>DAY(sales2[[#This Row],[Date]])</f>
        <v>1</v>
      </c>
      <c r="L441">
        <f>MONTH(sales2[[#This Row],[Date]])</f>
        <v>11</v>
      </c>
      <c r="M441">
        <f>YEAR(sales2[[#This Row],[Date]])</f>
        <v>2023</v>
      </c>
      <c r="N441" t="str">
        <f>TEXT(sales2[[#This Row],[Date]],"MMMM")</f>
        <v>November</v>
      </c>
      <c r="O441" t="str">
        <f>TEXT(sales2[[#This Row],[Date]],"dddd")</f>
        <v>Wednesday</v>
      </c>
    </row>
    <row r="442" spans="1:15" x14ac:dyDescent="0.35">
      <c r="A442">
        <v>435</v>
      </c>
      <c r="B442" s="10">
        <v>45280</v>
      </c>
      <c r="C442" s="8" t="s">
        <v>447</v>
      </c>
      <c r="D442" s="11" t="s">
        <v>12</v>
      </c>
      <c r="E442" s="12">
        <v>30</v>
      </c>
      <c r="F442" s="11" t="s">
        <v>10</v>
      </c>
      <c r="G442" s="12">
        <v>3</v>
      </c>
      <c r="H442" s="9">
        <v>300</v>
      </c>
      <c r="I442" s="9">
        <f>sales2[[#This Row],[Quantity]]*sales2[[#This Row],[Price per Unit]]</f>
        <v>900</v>
      </c>
      <c r="J442" s="9">
        <f>sales2[[#This Row],[Total_Sales]]*$R$5</f>
        <v>13.5</v>
      </c>
      <c r="K442">
        <f>DAY(sales2[[#This Row],[Date]])</f>
        <v>20</v>
      </c>
      <c r="L442">
        <f>MONTH(sales2[[#This Row],[Date]])</f>
        <v>12</v>
      </c>
      <c r="M442">
        <f>YEAR(sales2[[#This Row],[Date]])</f>
        <v>2023</v>
      </c>
      <c r="N442" t="str">
        <f>TEXT(sales2[[#This Row],[Date]],"MMMM")</f>
        <v>December</v>
      </c>
      <c r="O442" t="str">
        <f>TEXT(sales2[[#This Row],[Date]],"dddd")</f>
        <v>Wednesday</v>
      </c>
    </row>
    <row r="443" spans="1:15" x14ac:dyDescent="0.35">
      <c r="A443">
        <v>987</v>
      </c>
      <c r="B443" s="10">
        <v>45045</v>
      </c>
      <c r="C443" s="8" t="s">
        <v>999</v>
      </c>
      <c r="D443" s="11" t="s">
        <v>12</v>
      </c>
      <c r="E443" s="12">
        <v>30</v>
      </c>
      <c r="F443" s="11" t="s">
        <v>13</v>
      </c>
      <c r="G443" s="12">
        <v>3</v>
      </c>
      <c r="H443" s="9">
        <v>300</v>
      </c>
      <c r="I443" s="9">
        <f>sales2[[#This Row],[Quantity]]*sales2[[#This Row],[Price per Unit]]</f>
        <v>900</v>
      </c>
      <c r="J443" s="9">
        <f>sales2[[#This Row],[Total_Sales]]*$R$5</f>
        <v>13.5</v>
      </c>
      <c r="K443">
        <f>DAY(sales2[[#This Row],[Date]])</f>
        <v>29</v>
      </c>
      <c r="L443">
        <f>MONTH(sales2[[#This Row],[Date]])</f>
        <v>4</v>
      </c>
      <c r="M443">
        <f>YEAR(sales2[[#This Row],[Date]])</f>
        <v>2023</v>
      </c>
      <c r="N443" t="str">
        <f>TEXT(sales2[[#This Row],[Date]],"MMMM")</f>
        <v>April</v>
      </c>
      <c r="O443" t="str">
        <f>TEXT(sales2[[#This Row],[Date]],"dddd")</f>
        <v>Saturday</v>
      </c>
    </row>
    <row r="444" spans="1:15" x14ac:dyDescent="0.35">
      <c r="A444">
        <v>323</v>
      </c>
      <c r="B444" s="10">
        <v>44952</v>
      </c>
      <c r="C444" s="8" t="s">
        <v>335</v>
      </c>
      <c r="D444" s="11" t="s">
        <v>12</v>
      </c>
      <c r="E444" s="12">
        <v>29</v>
      </c>
      <c r="F444" s="11" t="s">
        <v>10</v>
      </c>
      <c r="G444" s="12">
        <v>3</v>
      </c>
      <c r="H444" s="9">
        <v>300</v>
      </c>
      <c r="I444" s="9">
        <f>sales2[[#This Row],[Quantity]]*sales2[[#This Row],[Price per Unit]]</f>
        <v>900</v>
      </c>
      <c r="J444" s="9">
        <f>sales2[[#This Row],[Total_Sales]]*$R$5</f>
        <v>13.5</v>
      </c>
      <c r="K444">
        <f>DAY(sales2[[#This Row],[Date]])</f>
        <v>26</v>
      </c>
      <c r="L444">
        <f>MONTH(sales2[[#This Row],[Date]])</f>
        <v>1</v>
      </c>
      <c r="M444">
        <f>YEAR(sales2[[#This Row],[Date]])</f>
        <v>2023</v>
      </c>
      <c r="N444" t="str">
        <f>TEXT(sales2[[#This Row],[Date]],"MMMM")</f>
        <v>January</v>
      </c>
      <c r="O444" t="str">
        <f>TEXT(sales2[[#This Row],[Date]],"dddd")</f>
        <v>Thursday</v>
      </c>
    </row>
    <row r="445" spans="1:15" x14ac:dyDescent="0.35">
      <c r="A445">
        <v>110</v>
      </c>
      <c r="B445" s="10">
        <v>45088</v>
      </c>
      <c r="C445" s="8" t="s">
        <v>122</v>
      </c>
      <c r="D445" s="11" t="s">
        <v>9</v>
      </c>
      <c r="E445" s="12">
        <v>27</v>
      </c>
      <c r="F445" s="11" t="s">
        <v>13</v>
      </c>
      <c r="G445" s="12">
        <v>3</v>
      </c>
      <c r="H445" s="9">
        <v>300</v>
      </c>
      <c r="I445" s="9">
        <f>sales2[[#This Row],[Quantity]]*sales2[[#This Row],[Price per Unit]]</f>
        <v>900</v>
      </c>
      <c r="J445" s="9">
        <f>sales2[[#This Row],[Total_Sales]]*$R$5</f>
        <v>13.5</v>
      </c>
      <c r="K445">
        <f>DAY(sales2[[#This Row],[Date]])</f>
        <v>11</v>
      </c>
      <c r="L445">
        <f>MONTH(sales2[[#This Row],[Date]])</f>
        <v>6</v>
      </c>
      <c r="M445">
        <f>YEAR(sales2[[#This Row],[Date]])</f>
        <v>2023</v>
      </c>
      <c r="N445" t="str">
        <f>TEXT(sales2[[#This Row],[Date]],"MMMM")</f>
        <v>June</v>
      </c>
      <c r="O445" t="str">
        <f>TEXT(sales2[[#This Row],[Date]],"dddd")</f>
        <v>Sunday</v>
      </c>
    </row>
    <row r="446" spans="1:15" x14ac:dyDescent="0.35">
      <c r="A446">
        <v>295</v>
      </c>
      <c r="B446" s="10">
        <v>45135</v>
      </c>
      <c r="C446" s="8" t="s">
        <v>307</v>
      </c>
      <c r="D446" s="11" t="s">
        <v>12</v>
      </c>
      <c r="E446" s="12">
        <v>27</v>
      </c>
      <c r="F446" s="11" t="s">
        <v>10</v>
      </c>
      <c r="G446" s="12">
        <v>3</v>
      </c>
      <c r="H446" s="9">
        <v>300</v>
      </c>
      <c r="I446" s="9">
        <f>sales2[[#This Row],[Quantity]]*sales2[[#This Row],[Price per Unit]]</f>
        <v>900</v>
      </c>
      <c r="J446" s="9">
        <f>sales2[[#This Row],[Total_Sales]]*$R$5</f>
        <v>13.5</v>
      </c>
      <c r="K446">
        <f>DAY(sales2[[#This Row],[Date]])</f>
        <v>28</v>
      </c>
      <c r="L446">
        <f>MONTH(sales2[[#This Row],[Date]])</f>
        <v>7</v>
      </c>
      <c r="M446">
        <f>YEAR(sales2[[#This Row],[Date]])</f>
        <v>2023</v>
      </c>
      <c r="N446" t="str">
        <f>TEXT(sales2[[#This Row],[Date]],"MMMM")</f>
        <v>July</v>
      </c>
      <c r="O446" t="str">
        <f>TEXT(sales2[[#This Row],[Date]],"dddd")</f>
        <v>Friday</v>
      </c>
    </row>
    <row r="447" spans="1:15" x14ac:dyDescent="0.35">
      <c r="A447">
        <v>56</v>
      </c>
      <c r="B447" s="10">
        <v>45077</v>
      </c>
      <c r="C447" s="8" t="s">
        <v>68</v>
      </c>
      <c r="D447" s="11" t="s">
        <v>12</v>
      </c>
      <c r="E447" s="12">
        <v>26</v>
      </c>
      <c r="F447" s="11" t="s">
        <v>13</v>
      </c>
      <c r="G447" s="12">
        <v>3</v>
      </c>
      <c r="H447" s="9">
        <v>300</v>
      </c>
      <c r="I447" s="9">
        <f>sales2[[#This Row],[Quantity]]*sales2[[#This Row],[Price per Unit]]</f>
        <v>900</v>
      </c>
      <c r="J447" s="9">
        <f>sales2[[#This Row],[Total_Sales]]*$R$5</f>
        <v>13.5</v>
      </c>
      <c r="K447">
        <f>DAY(sales2[[#This Row],[Date]])</f>
        <v>31</v>
      </c>
      <c r="L447">
        <f>MONTH(sales2[[#This Row],[Date]])</f>
        <v>5</v>
      </c>
      <c r="M447">
        <f>YEAR(sales2[[#This Row],[Date]])</f>
        <v>2023</v>
      </c>
      <c r="N447" t="str">
        <f>TEXT(sales2[[#This Row],[Date]],"MMMM")</f>
        <v>May</v>
      </c>
      <c r="O447" t="str">
        <f>TEXT(sales2[[#This Row],[Date]],"dddd")</f>
        <v>Wednesday</v>
      </c>
    </row>
    <row r="448" spans="1:15" x14ac:dyDescent="0.35">
      <c r="A448">
        <v>248</v>
      </c>
      <c r="B448" s="10">
        <v>44994</v>
      </c>
      <c r="C448" s="8" t="s">
        <v>260</v>
      </c>
      <c r="D448" s="11" t="s">
        <v>9</v>
      </c>
      <c r="E448" s="12">
        <v>26</v>
      </c>
      <c r="F448" s="11" t="s">
        <v>13</v>
      </c>
      <c r="G448" s="12">
        <v>3</v>
      </c>
      <c r="H448" s="9">
        <v>300</v>
      </c>
      <c r="I448" s="9">
        <f>sales2[[#This Row],[Quantity]]*sales2[[#This Row],[Price per Unit]]</f>
        <v>900</v>
      </c>
      <c r="J448" s="9">
        <f>sales2[[#This Row],[Total_Sales]]*$R$5</f>
        <v>13.5</v>
      </c>
      <c r="K448">
        <f>DAY(sales2[[#This Row],[Date]])</f>
        <v>9</v>
      </c>
      <c r="L448">
        <f>MONTH(sales2[[#This Row],[Date]])</f>
        <v>3</v>
      </c>
      <c r="M448">
        <f>YEAR(sales2[[#This Row],[Date]])</f>
        <v>2023</v>
      </c>
      <c r="N448" t="str">
        <f>TEXT(sales2[[#This Row],[Date]],"MMMM")</f>
        <v>March</v>
      </c>
      <c r="O448" t="str">
        <f>TEXT(sales2[[#This Row],[Date]],"dddd")</f>
        <v>Thursday</v>
      </c>
    </row>
    <row r="449" spans="1:15" x14ac:dyDescent="0.35">
      <c r="A449">
        <v>567</v>
      </c>
      <c r="B449" s="10">
        <v>45091</v>
      </c>
      <c r="C449" s="8" t="s">
        <v>579</v>
      </c>
      <c r="D449" s="11" t="s">
        <v>12</v>
      </c>
      <c r="E449" s="12">
        <v>25</v>
      </c>
      <c r="F449" s="11" t="s">
        <v>13</v>
      </c>
      <c r="G449" s="12">
        <v>3</v>
      </c>
      <c r="H449" s="9">
        <v>300</v>
      </c>
      <c r="I449" s="9">
        <f>sales2[[#This Row],[Quantity]]*sales2[[#This Row],[Price per Unit]]</f>
        <v>900</v>
      </c>
      <c r="J449" s="9">
        <f>sales2[[#This Row],[Total_Sales]]*$R$5</f>
        <v>13.5</v>
      </c>
      <c r="K449">
        <f>DAY(sales2[[#This Row],[Date]])</f>
        <v>14</v>
      </c>
      <c r="L449">
        <f>MONTH(sales2[[#This Row],[Date]])</f>
        <v>6</v>
      </c>
      <c r="M449">
        <f>YEAR(sales2[[#This Row],[Date]])</f>
        <v>2023</v>
      </c>
      <c r="N449" t="str">
        <f>TEXT(sales2[[#This Row],[Date]],"MMMM")</f>
        <v>June</v>
      </c>
      <c r="O449" t="str">
        <f>TEXT(sales2[[#This Row],[Date]],"dddd")</f>
        <v>Wednesday</v>
      </c>
    </row>
    <row r="450" spans="1:15" x14ac:dyDescent="0.35">
      <c r="A450">
        <v>964</v>
      </c>
      <c r="B450" s="10">
        <v>44957</v>
      </c>
      <c r="C450" s="8" t="s">
        <v>976</v>
      </c>
      <c r="D450" s="11" t="s">
        <v>9</v>
      </c>
      <c r="E450" s="12">
        <v>24</v>
      </c>
      <c r="F450" s="11" t="s">
        <v>13</v>
      </c>
      <c r="G450" s="12">
        <v>3</v>
      </c>
      <c r="H450" s="9">
        <v>300</v>
      </c>
      <c r="I450" s="9">
        <f>sales2[[#This Row],[Quantity]]*sales2[[#This Row],[Price per Unit]]</f>
        <v>900</v>
      </c>
      <c r="J450" s="9">
        <f>sales2[[#This Row],[Total_Sales]]*$R$5</f>
        <v>13.5</v>
      </c>
      <c r="K450">
        <f>DAY(sales2[[#This Row],[Date]])</f>
        <v>31</v>
      </c>
      <c r="L450">
        <f>MONTH(sales2[[#This Row],[Date]])</f>
        <v>1</v>
      </c>
      <c r="M450">
        <f>YEAR(sales2[[#This Row],[Date]])</f>
        <v>2023</v>
      </c>
      <c r="N450" t="str">
        <f>TEXT(sales2[[#This Row],[Date]],"MMMM")</f>
        <v>January</v>
      </c>
      <c r="O450" t="str">
        <f>TEXT(sales2[[#This Row],[Date]],"dddd")</f>
        <v>Tuesday</v>
      </c>
    </row>
    <row r="451" spans="1:15" x14ac:dyDescent="0.35">
      <c r="A451">
        <v>20</v>
      </c>
      <c r="B451" s="10">
        <v>45235</v>
      </c>
      <c r="C451" s="8" t="s">
        <v>32</v>
      </c>
      <c r="D451" s="11" t="s">
        <v>9</v>
      </c>
      <c r="E451" s="12">
        <v>22</v>
      </c>
      <c r="F451" s="11" t="s">
        <v>13</v>
      </c>
      <c r="G451" s="12">
        <v>3</v>
      </c>
      <c r="H451" s="9">
        <v>300</v>
      </c>
      <c r="I451" s="9">
        <f>sales2[[#This Row],[Quantity]]*sales2[[#This Row],[Price per Unit]]</f>
        <v>900</v>
      </c>
      <c r="J451" s="9">
        <f>sales2[[#This Row],[Total_Sales]]*$R$5</f>
        <v>13.5</v>
      </c>
      <c r="K451">
        <f>DAY(sales2[[#This Row],[Date]])</f>
        <v>5</v>
      </c>
      <c r="L451">
        <f>MONTH(sales2[[#This Row],[Date]])</f>
        <v>11</v>
      </c>
      <c r="M451">
        <f>YEAR(sales2[[#This Row],[Date]])</f>
        <v>2023</v>
      </c>
      <c r="N451" t="str">
        <f>TEXT(sales2[[#This Row],[Date]],"MMMM")</f>
        <v>November</v>
      </c>
      <c r="O451" t="str">
        <f>TEXT(sales2[[#This Row],[Date]],"dddd")</f>
        <v>Sunday</v>
      </c>
    </row>
    <row r="452" spans="1:15" x14ac:dyDescent="0.35">
      <c r="A452">
        <v>42</v>
      </c>
      <c r="B452" s="10">
        <v>44974</v>
      </c>
      <c r="C452" s="8" t="s">
        <v>54</v>
      </c>
      <c r="D452" s="11" t="s">
        <v>9</v>
      </c>
      <c r="E452" s="12">
        <v>22</v>
      </c>
      <c r="F452" s="11" t="s">
        <v>13</v>
      </c>
      <c r="G452" s="12">
        <v>3</v>
      </c>
      <c r="H452" s="9">
        <v>300</v>
      </c>
      <c r="I452" s="9">
        <f>sales2[[#This Row],[Quantity]]*sales2[[#This Row],[Price per Unit]]</f>
        <v>900</v>
      </c>
      <c r="J452" s="9">
        <f>sales2[[#This Row],[Total_Sales]]*$R$5</f>
        <v>13.5</v>
      </c>
      <c r="K452">
        <f>DAY(sales2[[#This Row],[Date]])</f>
        <v>17</v>
      </c>
      <c r="L452">
        <f>MONTH(sales2[[#This Row],[Date]])</f>
        <v>2</v>
      </c>
      <c r="M452">
        <f>YEAR(sales2[[#This Row],[Date]])</f>
        <v>2023</v>
      </c>
      <c r="N452" t="str">
        <f>TEXT(sales2[[#This Row],[Date]],"MMMM")</f>
        <v>February</v>
      </c>
      <c r="O452" t="str">
        <f>TEXT(sales2[[#This Row],[Date]],"dddd")</f>
        <v>Friday</v>
      </c>
    </row>
    <row r="453" spans="1:15" x14ac:dyDescent="0.35">
      <c r="A453">
        <v>409</v>
      </c>
      <c r="B453" s="10">
        <v>45278</v>
      </c>
      <c r="C453" s="8" t="s">
        <v>421</v>
      </c>
      <c r="D453" s="11" t="s">
        <v>12</v>
      </c>
      <c r="E453" s="12">
        <v>21</v>
      </c>
      <c r="F453" s="11" t="s">
        <v>15</v>
      </c>
      <c r="G453" s="12">
        <v>3</v>
      </c>
      <c r="H453" s="9">
        <v>300</v>
      </c>
      <c r="I453" s="9">
        <f>sales2[[#This Row],[Quantity]]*sales2[[#This Row],[Price per Unit]]</f>
        <v>900</v>
      </c>
      <c r="J453" s="9">
        <f>sales2[[#This Row],[Total_Sales]]*$R$5</f>
        <v>13.5</v>
      </c>
      <c r="K453">
        <f>DAY(sales2[[#This Row],[Date]])</f>
        <v>18</v>
      </c>
      <c r="L453">
        <f>MONTH(sales2[[#This Row],[Date]])</f>
        <v>12</v>
      </c>
      <c r="M453">
        <f>YEAR(sales2[[#This Row],[Date]])</f>
        <v>2023</v>
      </c>
      <c r="N453" t="str">
        <f>TEXT(sales2[[#This Row],[Date]],"MMMM")</f>
        <v>December</v>
      </c>
      <c r="O453" t="str">
        <f>TEXT(sales2[[#This Row],[Date]],"dddd")</f>
        <v>Monday</v>
      </c>
    </row>
    <row r="454" spans="1:15" x14ac:dyDescent="0.35">
      <c r="A454">
        <v>133</v>
      </c>
      <c r="B454" s="10">
        <v>44973</v>
      </c>
      <c r="C454" s="8" t="s">
        <v>145</v>
      </c>
      <c r="D454" s="11" t="s">
        <v>9</v>
      </c>
      <c r="E454" s="12">
        <v>20</v>
      </c>
      <c r="F454" s="11" t="s">
        <v>15</v>
      </c>
      <c r="G454" s="12">
        <v>3</v>
      </c>
      <c r="H454" s="9">
        <v>300</v>
      </c>
      <c r="I454" s="9">
        <f>sales2[[#This Row],[Quantity]]*sales2[[#This Row],[Price per Unit]]</f>
        <v>900</v>
      </c>
      <c r="J454" s="9">
        <f>sales2[[#This Row],[Total_Sales]]*$R$5</f>
        <v>13.5</v>
      </c>
      <c r="K454">
        <f>DAY(sales2[[#This Row],[Date]])</f>
        <v>16</v>
      </c>
      <c r="L454">
        <f>MONTH(sales2[[#This Row],[Date]])</f>
        <v>2</v>
      </c>
      <c r="M454">
        <f>YEAR(sales2[[#This Row],[Date]])</f>
        <v>2023</v>
      </c>
      <c r="N454" t="str">
        <f>TEXT(sales2[[#This Row],[Date]],"MMMM")</f>
        <v>February</v>
      </c>
      <c r="O454" t="str">
        <f>TEXT(sales2[[#This Row],[Date]],"dddd")</f>
        <v>Thursday</v>
      </c>
    </row>
    <row r="455" spans="1:15" x14ac:dyDescent="0.35">
      <c r="A455">
        <v>722</v>
      </c>
      <c r="B455" s="10">
        <v>45121</v>
      </c>
      <c r="C455" s="8" t="s">
        <v>734</v>
      </c>
      <c r="D455" s="11" t="s">
        <v>9</v>
      </c>
      <c r="E455" s="12">
        <v>20</v>
      </c>
      <c r="F455" s="11" t="s">
        <v>10</v>
      </c>
      <c r="G455" s="12">
        <v>3</v>
      </c>
      <c r="H455" s="9">
        <v>300</v>
      </c>
      <c r="I455" s="9">
        <f>sales2[[#This Row],[Quantity]]*sales2[[#This Row],[Price per Unit]]</f>
        <v>900</v>
      </c>
      <c r="J455" s="9">
        <f>sales2[[#This Row],[Total_Sales]]*$R$5</f>
        <v>13.5</v>
      </c>
      <c r="K455">
        <f>DAY(sales2[[#This Row],[Date]])</f>
        <v>14</v>
      </c>
      <c r="L455">
        <f>MONTH(sales2[[#This Row],[Date]])</f>
        <v>7</v>
      </c>
      <c r="M455">
        <f>YEAR(sales2[[#This Row],[Date]])</f>
        <v>2023</v>
      </c>
      <c r="N455" t="str">
        <f>TEXT(sales2[[#This Row],[Date]],"MMMM")</f>
        <v>July</v>
      </c>
      <c r="O455" t="str">
        <f>TEXT(sales2[[#This Row],[Date]],"dddd")</f>
        <v>Friday</v>
      </c>
    </row>
    <row r="456" spans="1:15" x14ac:dyDescent="0.35">
      <c r="A456">
        <v>676</v>
      </c>
      <c r="B456" s="10">
        <v>45126</v>
      </c>
      <c r="C456" s="8" t="s">
        <v>688</v>
      </c>
      <c r="D456" s="11" t="s">
        <v>9</v>
      </c>
      <c r="E456" s="12">
        <v>63</v>
      </c>
      <c r="F456" s="11" t="s">
        <v>15</v>
      </c>
      <c r="G456" s="12">
        <v>3</v>
      </c>
      <c r="H456" s="9">
        <v>500</v>
      </c>
      <c r="I456" s="9">
        <f>sales2[[#This Row],[Quantity]]*sales2[[#This Row],[Price per Unit]]</f>
        <v>1500</v>
      </c>
      <c r="J456" s="9">
        <f>sales2[[#This Row],[Total_Sales]]*$R$5</f>
        <v>22.5</v>
      </c>
      <c r="K456">
        <f>DAY(sales2[[#This Row],[Date]])</f>
        <v>19</v>
      </c>
      <c r="L456">
        <f>MONTH(sales2[[#This Row],[Date]])</f>
        <v>7</v>
      </c>
      <c r="M456">
        <f>YEAR(sales2[[#This Row],[Date]])</f>
        <v>2023</v>
      </c>
      <c r="N456" t="str">
        <f>TEXT(sales2[[#This Row],[Date]],"MMMM")</f>
        <v>July</v>
      </c>
      <c r="O456" t="str">
        <f>TEXT(sales2[[#This Row],[Date]],"dddd")</f>
        <v>Wednesday</v>
      </c>
    </row>
    <row r="457" spans="1:15" x14ac:dyDescent="0.35">
      <c r="A457">
        <v>144</v>
      </c>
      <c r="B457" s="10">
        <v>45122</v>
      </c>
      <c r="C457" s="8" t="s">
        <v>156</v>
      </c>
      <c r="D457" s="11" t="s">
        <v>12</v>
      </c>
      <c r="E457" s="12">
        <v>59</v>
      </c>
      <c r="F457" s="11" t="s">
        <v>10</v>
      </c>
      <c r="G457" s="12">
        <v>3</v>
      </c>
      <c r="H457" s="9">
        <v>500</v>
      </c>
      <c r="I457" s="9">
        <f>sales2[[#This Row],[Quantity]]*sales2[[#This Row],[Price per Unit]]</f>
        <v>1500</v>
      </c>
      <c r="J457" s="9">
        <f>sales2[[#This Row],[Total_Sales]]*$R$5</f>
        <v>22.5</v>
      </c>
      <c r="K457">
        <f>DAY(sales2[[#This Row],[Date]])</f>
        <v>15</v>
      </c>
      <c r="L457">
        <f>MONTH(sales2[[#This Row],[Date]])</f>
        <v>7</v>
      </c>
      <c r="M457">
        <f>YEAR(sales2[[#This Row],[Date]])</f>
        <v>2023</v>
      </c>
      <c r="N457" t="str">
        <f>TEXT(sales2[[#This Row],[Date]],"MMMM")</f>
        <v>July</v>
      </c>
      <c r="O457" t="str">
        <f>TEXT(sales2[[#This Row],[Date]],"dddd")</f>
        <v>Saturday</v>
      </c>
    </row>
    <row r="458" spans="1:15" x14ac:dyDescent="0.35">
      <c r="A458">
        <v>647</v>
      </c>
      <c r="B458" s="10">
        <v>45067</v>
      </c>
      <c r="C458" s="8" t="s">
        <v>659</v>
      </c>
      <c r="D458" s="11" t="s">
        <v>9</v>
      </c>
      <c r="E458" s="12">
        <v>59</v>
      </c>
      <c r="F458" s="11" t="s">
        <v>13</v>
      </c>
      <c r="G458" s="12">
        <v>3</v>
      </c>
      <c r="H458" s="9">
        <v>500</v>
      </c>
      <c r="I458" s="9">
        <f>sales2[[#This Row],[Quantity]]*sales2[[#This Row],[Price per Unit]]</f>
        <v>1500</v>
      </c>
      <c r="J458" s="9">
        <f>sales2[[#This Row],[Total_Sales]]*$R$5</f>
        <v>22.5</v>
      </c>
      <c r="K458">
        <f>DAY(sales2[[#This Row],[Date]])</f>
        <v>21</v>
      </c>
      <c r="L458">
        <f>MONTH(sales2[[#This Row],[Date]])</f>
        <v>5</v>
      </c>
      <c r="M458">
        <f>YEAR(sales2[[#This Row],[Date]])</f>
        <v>2023</v>
      </c>
      <c r="N458" t="str">
        <f>TEXT(sales2[[#This Row],[Date]],"MMMM")</f>
        <v>May</v>
      </c>
      <c r="O458" t="str">
        <f>TEXT(sales2[[#This Row],[Date]],"dddd")</f>
        <v>Sunday</v>
      </c>
    </row>
    <row r="459" spans="1:15" x14ac:dyDescent="0.35">
      <c r="A459">
        <v>215</v>
      </c>
      <c r="B459" s="10">
        <v>45259</v>
      </c>
      <c r="C459" s="8" t="s">
        <v>227</v>
      </c>
      <c r="D459" s="11" t="s">
        <v>9</v>
      </c>
      <c r="E459" s="12">
        <v>58</v>
      </c>
      <c r="F459" s="11" t="s">
        <v>13</v>
      </c>
      <c r="G459" s="12">
        <v>3</v>
      </c>
      <c r="H459" s="9">
        <v>500</v>
      </c>
      <c r="I459" s="9">
        <f>sales2[[#This Row],[Quantity]]*sales2[[#This Row],[Price per Unit]]</f>
        <v>1500</v>
      </c>
      <c r="J459" s="9">
        <f>sales2[[#This Row],[Total_Sales]]*$R$5</f>
        <v>22.5</v>
      </c>
      <c r="K459">
        <f>DAY(sales2[[#This Row],[Date]])</f>
        <v>29</v>
      </c>
      <c r="L459">
        <f>MONTH(sales2[[#This Row],[Date]])</f>
        <v>11</v>
      </c>
      <c r="M459">
        <f>YEAR(sales2[[#This Row],[Date]])</f>
        <v>2023</v>
      </c>
      <c r="N459" t="str">
        <f>TEXT(sales2[[#This Row],[Date]],"MMMM")</f>
        <v>November</v>
      </c>
      <c r="O459" t="str">
        <f>TEXT(sales2[[#This Row],[Date]],"dddd")</f>
        <v>Wednesday</v>
      </c>
    </row>
    <row r="460" spans="1:15" x14ac:dyDescent="0.35">
      <c r="A460">
        <v>720</v>
      </c>
      <c r="B460" s="10">
        <v>44952</v>
      </c>
      <c r="C460" s="8" t="s">
        <v>732</v>
      </c>
      <c r="D460" s="11" t="s">
        <v>12</v>
      </c>
      <c r="E460" s="12">
        <v>56</v>
      </c>
      <c r="F460" s="11" t="s">
        <v>10</v>
      </c>
      <c r="G460" s="12">
        <v>3</v>
      </c>
      <c r="H460" s="9">
        <v>500</v>
      </c>
      <c r="I460" s="9">
        <f>sales2[[#This Row],[Quantity]]*sales2[[#This Row],[Price per Unit]]</f>
        <v>1500</v>
      </c>
      <c r="J460" s="9">
        <f>sales2[[#This Row],[Total_Sales]]*$R$5</f>
        <v>22.5</v>
      </c>
      <c r="K460">
        <f>DAY(sales2[[#This Row],[Date]])</f>
        <v>26</v>
      </c>
      <c r="L460">
        <f>MONTH(sales2[[#This Row],[Date]])</f>
        <v>1</v>
      </c>
      <c r="M460">
        <f>YEAR(sales2[[#This Row],[Date]])</f>
        <v>2023</v>
      </c>
      <c r="N460" t="str">
        <f>TEXT(sales2[[#This Row],[Date]],"MMMM")</f>
        <v>January</v>
      </c>
      <c r="O460" t="str">
        <f>TEXT(sales2[[#This Row],[Date]],"dddd")</f>
        <v>Thursday</v>
      </c>
    </row>
    <row r="461" spans="1:15" x14ac:dyDescent="0.35">
      <c r="A461">
        <v>859</v>
      </c>
      <c r="B461" s="10">
        <v>45156</v>
      </c>
      <c r="C461" s="8" t="s">
        <v>871</v>
      </c>
      <c r="D461" s="11" t="s">
        <v>12</v>
      </c>
      <c r="E461" s="12">
        <v>56</v>
      </c>
      <c r="F461" s="11" t="s">
        <v>15</v>
      </c>
      <c r="G461" s="12">
        <v>3</v>
      </c>
      <c r="H461" s="9">
        <v>500</v>
      </c>
      <c r="I461" s="9">
        <f>sales2[[#This Row],[Quantity]]*sales2[[#This Row],[Price per Unit]]</f>
        <v>1500</v>
      </c>
      <c r="J461" s="9">
        <f>sales2[[#This Row],[Total_Sales]]*$R$5</f>
        <v>22.5</v>
      </c>
      <c r="K461">
        <f>DAY(sales2[[#This Row],[Date]])</f>
        <v>18</v>
      </c>
      <c r="L461">
        <f>MONTH(sales2[[#This Row],[Date]])</f>
        <v>8</v>
      </c>
      <c r="M461">
        <f>YEAR(sales2[[#This Row],[Date]])</f>
        <v>2023</v>
      </c>
      <c r="N461" t="str">
        <f>TEXT(sales2[[#This Row],[Date]],"MMMM")</f>
        <v>August</v>
      </c>
      <c r="O461" t="str">
        <f>TEXT(sales2[[#This Row],[Date]],"dddd")</f>
        <v>Friday</v>
      </c>
    </row>
    <row r="462" spans="1:15" x14ac:dyDescent="0.35">
      <c r="A462">
        <v>313</v>
      </c>
      <c r="B462" s="10">
        <v>45006</v>
      </c>
      <c r="C462" s="8" t="s">
        <v>325</v>
      </c>
      <c r="D462" s="11" t="s">
        <v>12</v>
      </c>
      <c r="E462" s="12">
        <v>55</v>
      </c>
      <c r="F462" s="11" t="s">
        <v>10</v>
      </c>
      <c r="G462" s="12">
        <v>3</v>
      </c>
      <c r="H462" s="9">
        <v>500</v>
      </c>
      <c r="I462" s="9">
        <f>sales2[[#This Row],[Quantity]]*sales2[[#This Row],[Price per Unit]]</f>
        <v>1500</v>
      </c>
      <c r="J462" s="9">
        <f>sales2[[#This Row],[Total_Sales]]*$R$5</f>
        <v>22.5</v>
      </c>
      <c r="K462">
        <f>DAY(sales2[[#This Row],[Date]])</f>
        <v>21</v>
      </c>
      <c r="L462">
        <f>MONTH(sales2[[#This Row],[Date]])</f>
        <v>3</v>
      </c>
      <c r="M462">
        <f>YEAR(sales2[[#This Row],[Date]])</f>
        <v>2023</v>
      </c>
      <c r="N462" t="str">
        <f>TEXT(sales2[[#This Row],[Date]],"MMMM")</f>
        <v>March</v>
      </c>
      <c r="O462" t="str">
        <f>TEXT(sales2[[#This Row],[Date]],"dddd")</f>
        <v>Tuesday</v>
      </c>
    </row>
    <row r="463" spans="1:15" x14ac:dyDescent="0.35">
      <c r="A463">
        <v>608</v>
      </c>
      <c r="B463" s="10">
        <v>45262</v>
      </c>
      <c r="C463" s="8" t="s">
        <v>620</v>
      </c>
      <c r="D463" s="11" t="s">
        <v>12</v>
      </c>
      <c r="E463" s="12">
        <v>55</v>
      </c>
      <c r="F463" s="11" t="s">
        <v>15</v>
      </c>
      <c r="G463" s="12">
        <v>3</v>
      </c>
      <c r="H463" s="9">
        <v>500</v>
      </c>
      <c r="I463" s="9">
        <f>sales2[[#This Row],[Quantity]]*sales2[[#This Row],[Price per Unit]]</f>
        <v>1500</v>
      </c>
      <c r="J463" s="9">
        <f>sales2[[#This Row],[Total_Sales]]*$R$5</f>
        <v>22.5</v>
      </c>
      <c r="K463">
        <f>DAY(sales2[[#This Row],[Date]])</f>
        <v>2</v>
      </c>
      <c r="L463">
        <f>MONTH(sales2[[#This Row],[Date]])</f>
        <v>12</v>
      </c>
      <c r="M463">
        <f>YEAR(sales2[[#This Row],[Date]])</f>
        <v>2023</v>
      </c>
      <c r="N463" t="str">
        <f>TEXT(sales2[[#This Row],[Date]],"MMMM")</f>
        <v>December</v>
      </c>
      <c r="O463" t="str">
        <f>TEXT(sales2[[#This Row],[Date]],"dddd")</f>
        <v>Saturday</v>
      </c>
    </row>
    <row r="464" spans="1:15" x14ac:dyDescent="0.35">
      <c r="A464">
        <v>463</v>
      </c>
      <c r="B464" s="10">
        <v>45138</v>
      </c>
      <c r="C464" s="8" t="s">
        <v>475</v>
      </c>
      <c r="D464" s="11" t="s">
        <v>12</v>
      </c>
      <c r="E464" s="12">
        <v>54</v>
      </c>
      <c r="F464" s="11" t="s">
        <v>10</v>
      </c>
      <c r="G464" s="12">
        <v>3</v>
      </c>
      <c r="H464" s="9">
        <v>500</v>
      </c>
      <c r="I464" s="9">
        <f>sales2[[#This Row],[Quantity]]*sales2[[#This Row],[Price per Unit]]</f>
        <v>1500</v>
      </c>
      <c r="J464" s="9">
        <f>sales2[[#This Row],[Total_Sales]]*$R$5</f>
        <v>22.5</v>
      </c>
      <c r="K464">
        <f>DAY(sales2[[#This Row],[Date]])</f>
        <v>31</v>
      </c>
      <c r="L464">
        <f>MONTH(sales2[[#This Row],[Date]])</f>
        <v>7</v>
      </c>
      <c r="M464">
        <f>YEAR(sales2[[#This Row],[Date]])</f>
        <v>2023</v>
      </c>
      <c r="N464" t="str">
        <f>TEXT(sales2[[#This Row],[Date]],"MMMM")</f>
        <v>July</v>
      </c>
      <c r="O464" t="str">
        <f>TEXT(sales2[[#This Row],[Date]],"dddd")</f>
        <v>Monday</v>
      </c>
    </row>
    <row r="465" spans="1:15" x14ac:dyDescent="0.35">
      <c r="A465">
        <v>115</v>
      </c>
      <c r="B465" s="10">
        <v>45256</v>
      </c>
      <c r="C465" s="8" t="s">
        <v>127</v>
      </c>
      <c r="D465" s="11" t="s">
        <v>9</v>
      </c>
      <c r="E465" s="12">
        <v>51</v>
      </c>
      <c r="F465" s="11" t="s">
        <v>13</v>
      </c>
      <c r="G465" s="12">
        <v>3</v>
      </c>
      <c r="H465" s="9">
        <v>500</v>
      </c>
      <c r="I465" s="9">
        <f>sales2[[#This Row],[Quantity]]*sales2[[#This Row],[Price per Unit]]</f>
        <v>1500</v>
      </c>
      <c r="J465" s="9">
        <f>sales2[[#This Row],[Total_Sales]]*$R$5</f>
        <v>22.5</v>
      </c>
      <c r="K465">
        <f>DAY(sales2[[#This Row],[Date]])</f>
        <v>26</v>
      </c>
      <c r="L465">
        <f>MONTH(sales2[[#This Row],[Date]])</f>
        <v>11</v>
      </c>
      <c r="M465">
        <f>YEAR(sales2[[#This Row],[Date]])</f>
        <v>2023</v>
      </c>
      <c r="N465" t="str">
        <f>TEXT(sales2[[#This Row],[Date]],"MMMM")</f>
        <v>November</v>
      </c>
      <c r="O465" t="str">
        <f>TEXT(sales2[[#This Row],[Date]],"dddd")</f>
        <v>Sunday</v>
      </c>
    </row>
    <row r="466" spans="1:15" x14ac:dyDescent="0.35">
      <c r="A466">
        <v>611</v>
      </c>
      <c r="B466" s="10">
        <v>44981</v>
      </c>
      <c r="C466" s="8" t="s">
        <v>623</v>
      </c>
      <c r="D466" s="11" t="s">
        <v>9</v>
      </c>
      <c r="E466" s="12">
        <v>51</v>
      </c>
      <c r="F466" s="11" t="s">
        <v>10</v>
      </c>
      <c r="G466" s="12">
        <v>3</v>
      </c>
      <c r="H466" s="9">
        <v>500</v>
      </c>
      <c r="I466" s="9">
        <f>sales2[[#This Row],[Quantity]]*sales2[[#This Row],[Price per Unit]]</f>
        <v>1500</v>
      </c>
      <c r="J466" s="9">
        <f>sales2[[#This Row],[Total_Sales]]*$R$5</f>
        <v>22.5</v>
      </c>
      <c r="K466">
        <f>DAY(sales2[[#This Row],[Date]])</f>
        <v>24</v>
      </c>
      <c r="L466">
        <f>MONTH(sales2[[#This Row],[Date]])</f>
        <v>2</v>
      </c>
      <c r="M466">
        <f>YEAR(sales2[[#This Row],[Date]])</f>
        <v>2023</v>
      </c>
      <c r="N466" t="str">
        <f>TEXT(sales2[[#This Row],[Date]],"MMMM")</f>
        <v>February</v>
      </c>
      <c r="O466" t="str">
        <f>TEXT(sales2[[#This Row],[Date]],"dddd")</f>
        <v>Friday</v>
      </c>
    </row>
    <row r="467" spans="1:15" x14ac:dyDescent="0.35">
      <c r="A467">
        <v>942</v>
      </c>
      <c r="B467" s="10">
        <v>45003</v>
      </c>
      <c r="C467" s="8" t="s">
        <v>954</v>
      </c>
      <c r="D467" s="11" t="s">
        <v>9</v>
      </c>
      <c r="E467" s="12">
        <v>51</v>
      </c>
      <c r="F467" s="11" t="s">
        <v>13</v>
      </c>
      <c r="G467" s="12">
        <v>3</v>
      </c>
      <c r="H467" s="9">
        <v>500</v>
      </c>
      <c r="I467" s="9">
        <f>sales2[[#This Row],[Quantity]]*sales2[[#This Row],[Price per Unit]]</f>
        <v>1500</v>
      </c>
      <c r="J467" s="9">
        <f>sales2[[#This Row],[Total_Sales]]*$R$5</f>
        <v>22.5</v>
      </c>
      <c r="K467">
        <f>DAY(sales2[[#This Row],[Date]])</f>
        <v>18</v>
      </c>
      <c r="L467">
        <f>MONTH(sales2[[#This Row],[Date]])</f>
        <v>3</v>
      </c>
      <c r="M467">
        <f>YEAR(sales2[[#This Row],[Date]])</f>
        <v>2023</v>
      </c>
      <c r="N467" t="str">
        <f>TEXT(sales2[[#This Row],[Date]],"MMMM")</f>
        <v>March</v>
      </c>
      <c r="O467" t="str">
        <f>TEXT(sales2[[#This Row],[Date]],"dddd")</f>
        <v>Saturday</v>
      </c>
    </row>
    <row r="468" spans="1:15" x14ac:dyDescent="0.35">
      <c r="A468">
        <v>356</v>
      </c>
      <c r="B468" s="10">
        <v>45087</v>
      </c>
      <c r="C468" s="8" t="s">
        <v>368</v>
      </c>
      <c r="D468" s="11" t="s">
        <v>9</v>
      </c>
      <c r="E468" s="12">
        <v>50</v>
      </c>
      <c r="F468" s="11" t="s">
        <v>15</v>
      </c>
      <c r="G468" s="12">
        <v>3</v>
      </c>
      <c r="H468" s="9">
        <v>500</v>
      </c>
      <c r="I468" s="9">
        <f>sales2[[#This Row],[Quantity]]*sales2[[#This Row],[Price per Unit]]</f>
        <v>1500</v>
      </c>
      <c r="J468" s="9">
        <f>sales2[[#This Row],[Total_Sales]]*$R$5</f>
        <v>22.5</v>
      </c>
      <c r="K468">
        <f>DAY(sales2[[#This Row],[Date]])</f>
        <v>10</v>
      </c>
      <c r="L468">
        <f>MONTH(sales2[[#This Row],[Date]])</f>
        <v>6</v>
      </c>
      <c r="M468">
        <f>YEAR(sales2[[#This Row],[Date]])</f>
        <v>2023</v>
      </c>
      <c r="N468" t="str">
        <f>TEXT(sales2[[#This Row],[Date]],"MMMM")</f>
        <v>June</v>
      </c>
      <c r="O468" t="str">
        <f>TEXT(sales2[[#This Row],[Date]],"dddd")</f>
        <v>Saturday</v>
      </c>
    </row>
    <row r="469" spans="1:15" x14ac:dyDescent="0.35">
      <c r="A469">
        <v>385</v>
      </c>
      <c r="B469" s="10">
        <v>45205</v>
      </c>
      <c r="C469" s="8" t="s">
        <v>397</v>
      </c>
      <c r="D469" s="11" t="s">
        <v>9</v>
      </c>
      <c r="E469" s="12">
        <v>50</v>
      </c>
      <c r="F469" s="11" t="s">
        <v>15</v>
      </c>
      <c r="G469" s="12">
        <v>3</v>
      </c>
      <c r="H469" s="9">
        <v>500</v>
      </c>
      <c r="I469" s="9">
        <f>sales2[[#This Row],[Quantity]]*sales2[[#This Row],[Price per Unit]]</f>
        <v>1500</v>
      </c>
      <c r="J469" s="9">
        <f>sales2[[#This Row],[Total_Sales]]*$R$5</f>
        <v>22.5</v>
      </c>
      <c r="K469">
        <f>DAY(sales2[[#This Row],[Date]])</f>
        <v>6</v>
      </c>
      <c r="L469">
        <f>MONTH(sales2[[#This Row],[Date]])</f>
        <v>10</v>
      </c>
      <c r="M469">
        <f>YEAR(sales2[[#This Row],[Date]])</f>
        <v>2023</v>
      </c>
      <c r="N469" t="str">
        <f>TEXT(sales2[[#This Row],[Date]],"MMMM")</f>
        <v>October</v>
      </c>
      <c r="O469" t="str">
        <f>TEXT(sales2[[#This Row],[Date]],"dddd")</f>
        <v>Friday</v>
      </c>
    </row>
    <row r="470" spans="1:15" x14ac:dyDescent="0.35">
      <c r="A470">
        <v>452</v>
      </c>
      <c r="B470" s="10">
        <v>45054</v>
      </c>
      <c r="C470" s="8" t="s">
        <v>464</v>
      </c>
      <c r="D470" s="11" t="s">
        <v>12</v>
      </c>
      <c r="E470" s="12">
        <v>48</v>
      </c>
      <c r="F470" s="11" t="s">
        <v>13</v>
      </c>
      <c r="G470" s="12">
        <v>3</v>
      </c>
      <c r="H470" s="9">
        <v>500</v>
      </c>
      <c r="I470" s="9">
        <f>sales2[[#This Row],[Quantity]]*sales2[[#This Row],[Price per Unit]]</f>
        <v>1500</v>
      </c>
      <c r="J470" s="9">
        <f>sales2[[#This Row],[Total_Sales]]*$R$5</f>
        <v>22.5</v>
      </c>
      <c r="K470">
        <f>DAY(sales2[[#This Row],[Date]])</f>
        <v>8</v>
      </c>
      <c r="L470">
        <f>MONTH(sales2[[#This Row],[Date]])</f>
        <v>5</v>
      </c>
      <c r="M470">
        <f>YEAR(sales2[[#This Row],[Date]])</f>
        <v>2023</v>
      </c>
      <c r="N470" t="str">
        <f>TEXT(sales2[[#This Row],[Date]],"MMMM")</f>
        <v>May</v>
      </c>
      <c r="O470" t="str">
        <f>TEXT(sales2[[#This Row],[Date]],"dddd")</f>
        <v>Monday</v>
      </c>
    </row>
    <row r="471" spans="1:15" x14ac:dyDescent="0.35">
      <c r="A471">
        <v>78</v>
      </c>
      <c r="B471" s="10">
        <v>45108</v>
      </c>
      <c r="C471" s="8" t="s">
        <v>90</v>
      </c>
      <c r="D471" s="11" t="s">
        <v>12</v>
      </c>
      <c r="E471" s="12">
        <v>47</v>
      </c>
      <c r="F471" s="11" t="s">
        <v>13</v>
      </c>
      <c r="G471" s="12">
        <v>3</v>
      </c>
      <c r="H471" s="9">
        <v>500</v>
      </c>
      <c r="I471" s="9">
        <f>sales2[[#This Row],[Quantity]]*sales2[[#This Row],[Price per Unit]]</f>
        <v>1500</v>
      </c>
      <c r="J471" s="9">
        <f>sales2[[#This Row],[Total_Sales]]*$R$5</f>
        <v>22.5</v>
      </c>
      <c r="K471">
        <f>DAY(sales2[[#This Row],[Date]])</f>
        <v>1</v>
      </c>
      <c r="L471">
        <f>MONTH(sales2[[#This Row],[Date]])</f>
        <v>7</v>
      </c>
      <c r="M471">
        <f>YEAR(sales2[[#This Row],[Date]])</f>
        <v>2023</v>
      </c>
      <c r="N471" t="str">
        <f>TEXT(sales2[[#This Row],[Date]],"MMMM")</f>
        <v>July</v>
      </c>
      <c r="O471" t="str">
        <f>TEXT(sales2[[#This Row],[Date]],"dddd")</f>
        <v>Saturday</v>
      </c>
    </row>
    <row r="472" spans="1:15" x14ac:dyDescent="0.35">
      <c r="A472">
        <v>164</v>
      </c>
      <c r="B472" s="10">
        <v>45061</v>
      </c>
      <c r="C472" s="8" t="s">
        <v>176</v>
      </c>
      <c r="D472" s="11" t="s">
        <v>12</v>
      </c>
      <c r="E472" s="12">
        <v>47</v>
      </c>
      <c r="F472" s="11" t="s">
        <v>10</v>
      </c>
      <c r="G472" s="12">
        <v>3</v>
      </c>
      <c r="H472" s="9">
        <v>500</v>
      </c>
      <c r="I472" s="9">
        <f>sales2[[#This Row],[Quantity]]*sales2[[#This Row],[Price per Unit]]</f>
        <v>1500</v>
      </c>
      <c r="J472" s="9">
        <f>sales2[[#This Row],[Total_Sales]]*$R$5</f>
        <v>22.5</v>
      </c>
      <c r="K472">
        <f>DAY(sales2[[#This Row],[Date]])</f>
        <v>15</v>
      </c>
      <c r="L472">
        <f>MONTH(sales2[[#This Row],[Date]])</f>
        <v>5</v>
      </c>
      <c r="M472">
        <f>YEAR(sales2[[#This Row],[Date]])</f>
        <v>2023</v>
      </c>
      <c r="N472" t="str">
        <f>TEXT(sales2[[#This Row],[Date]],"MMMM")</f>
        <v>May</v>
      </c>
      <c r="O472" t="str">
        <f>TEXT(sales2[[#This Row],[Date]],"dddd")</f>
        <v>Monday</v>
      </c>
    </row>
    <row r="473" spans="1:15" x14ac:dyDescent="0.35">
      <c r="A473">
        <v>522</v>
      </c>
      <c r="B473" s="10">
        <v>44927</v>
      </c>
      <c r="C473" s="8" t="s">
        <v>534</v>
      </c>
      <c r="D473" s="11" t="s">
        <v>9</v>
      </c>
      <c r="E473" s="12">
        <v>46</v>
      </c>
      <c r="F473" s="11" t="s">
        <v>10</v>
      </c>
      <c r="G473" s="12">
        <v>3</v>
      </c>
      <c r="H473" s="9">
        <v>500</v>
      </c>
      <c r="I473" s="9">
        <f>sales2[[#This Row],[Quantity]]*sales2[[#This Row],[Price per Unit]]</f>
        <v>1500</v>
      </c>
      <c r="J473" s="9">
        <f>sales2[[#This Row],[Total_Sales]]*$R$5</f>
        <v>22.5</v>
      </c>
      <c r="K473">
        <f>DAY(sales2[[#This Row],[Date]])</f>
        <v>1</v>
      </c>
      <c r="L473">
        <f>MONTH(sales2[[#This Row],[Date]])</f>
        <v>1</v>
      </c>
      <c r="M473">
        <f>YEAR(sales2[[#This Row],[Date]])</f>
        <v>2023</v>
      </c>
      <c r="N473" t="str">
        <f>TEXT(sales2[[#This Row],[Date]],"MMMM")</f>
        <v>January</v>
      </c>
      <c r="O473" t="str">
        <f>TEXT(sales2[[#This Row],[Date]],"dddd")</f>
        <v>Sunday</v>
      </c>
    </row>
    <row r="474" spans="1:15" x14ac:dyDescent="0.35">
      <c r="A474">
        <v>199</v>
      </c>
      <c r="B474" s="10">
        <v>45264</v>
      </c>
      <c r="C474" s="8" t="s">
        <v>211</v>
      </c>
      <c r="D474" s="11" t="s">
        <v>9</v>
      </c>
      <c r="E474" s="12">
        <v>45</v>
      </c>
      <c r="F474" s="11" t="s">
        <v>10</v>
      </c>
      <c r="G474" s="12">
        <v>3</v>
      </c>
      <c r="H474" s="9">
        <v>500</v>
      </c>
      <c r="I474" s="9">
        <f>sales2[[#This Row],[Quantity]]*sales2[[#This Row],[Price per Unit]]</f>
        <v>1500</v>
      </c>
      <c r="J474" s="9">
        <f>sales2[[#This Row],[Total_Sales]]*$R$5</f>
        <v>22.5</v>
      </c>
      <c r="K474">
        <f>DAY(sales2[[#This Row],[Date]])</f>
        <v>4</v>
      </c>
      <c r="L474">
        <f>MONTH(sales2[[#This Row],[Date]])</f>
        <v>12</v>
      </c>
      <c r="M474">
        <f>YEAR(sales2[[#This Row],[Date]])</f>
        <v>2023</v>
      </c>
      <c r="N474" t="str">
        <f>TEXT(sales2[[#This Row],[Date]],"MMMM")</f>
        <v>December</v>
      </c>
      <c r="O474" t="str">
        <f>TEXT(sales2[[#This Row],[Date]],"dddd")</f>
        <v>Monday</v>
      </c>
    </row>
    <row r="475" spans="1:15" x14ac:dyDescent="0.35">
      <c r="A475">
        <v>673</v>
      </c>
      <c r="B475" s="10">
        <v>44958</v>
      </c>
      <c r="C475" s="8" t="s">
        <v>685</v>
      </c>
      <c r="D475" s="11" t="s">
        <v>12</v>
      </c>
      <c r="E475" s="12">
        <v>43</v>
      </c>
      <c r="F475" s="11" t="s">
        <v>13</v>
      </c>
      <c r="G475" s="12">
        <v>3</v>
      </c>
      <c r="H475" s="9">
        <v>500</v>
      </c>
      <c r="I475" s="9">
        <f>sales2[[#This Row],[Quantity]]*sales2[[#This Row],[Price per Unit]]</f>
        <v>1500</v>
      </c>
      <c r="J475" s="9">
        <f>sales2[[#This Row],[Total_Sales]]*$R$5</f>
        <v>22.5</v>
      </c>
      <c r="K475">
        <f>DAY(sales2[[#This Row],[Date]])</f>
        <v>1</v>
      </c>
      <c r="L475">
        <f>MONTH(sales2[[#This Row],[Date]])</f>
        <v>2</v>
      </c>
      <c r="M475">
        <f>YEAR(sales2[[#This Row],[Date]])</f>
        <v>2023</v>
      </c>
      <c r="N475" t="str">
        <f>TEXT(sales2[[#This Row],[Date]],"MMMM")</f>
        <v>February</v>
      </c>
      <c r="O475" t="str">
        <f>TEXT(sales2[[#This Row],[Date]],"dddd")</f>
        <v>Wednesday</v>
      </c>
    </row>
    <row r="476" spans="1:15" x14ac:dyDescent="0.35">
      <c r="A476">
        <v>211</v>
      </c>
      <c r="B476" s="10">
        <v>45292</v>
      </c>
      <c r="C476" s="8" t="s">
        <v>223</v>
      </c>
      <c r="D476" s="11" t="s">
        <v>9</v>
      </c>
      <c r="E476" s="12">
        <v>42</v>
      </c>
      <c r="F476" s="11" t="s">
        <v>10</v>
      </c>
      <c r="G476" s="12">
        <v>3</v>
      </c>
      <c r="H476" s="9">
        <v>500</v>
      </c>
      <c r="I476" s="9">
        <f>sales2[[#This Row],[Quantity]]*sales2[[#This Row],[Price per Unit]]</f>
        <v>1500</v>
      </c>
      <c r="J476" s="9">
        <f>sales2[[#This Row],[Total_Sales]]*$R$5</f>
        <v>22.5</v>
      </c>
      <c r="K476">
        <f>DAY(sales2[[#This Row],[Date]])</f>
        <v>1</v>
      </c>
      <c r="L476">
        <f>MONTH(sales2[[#This Row],[Date]])</f>
        <v>1</v>
      </c>
      <c r="M476">
        <f>YEAR(sales2[[#This Row],[Date]])</f>
        <v>2024</v>
      </c>
      <c r="N476" t="str">
        <f>TEXT(sales2[[#This Row],[Date]],"MMMM")</f>
        <v>January</v>
      </c>
      <c r="O476" t="str">
        <f>TEXT(sales2[[#This Row],[Date]],"dddd")</f>
        <v>Monday</v>
      </c>
    </row>
    <row r="477" spans="1:15" x14ac:dyDescent="0.35">
      <c r="A477">
        <v>693</v>
      </c>
      <c r="B477" s="10">
        <v>45039</v>
      </c>
      <c r="C477" s="8" t="s">
        <v>705</v>
      </c>
      <c r="D477" s="11" t="s">
        <v>9</v>
      </c>
      <c r="E477" s="12">
        <v>41</v>
      </c>
      <c r="F477" s="11" t="s">
        <v>10</v>
      </c>
      <c r="G477" s="12">
        <v>3</v>
      </c>
      <c r="H477" s="9">
        <v>500</v>
      </c>
      <c r="I477" s="9">
        <f>sales2[[#This Row],[Quantity]]*sales2[[#This Row],[Price per Unit]]</f>
        <v>1500</v>
      </c>
      <c r="J477" s="9">
        <f>sales2[[#This Row],[Total_Sales]]*$R$5</f>
        <v>22.5</v>
      </c>
      <c r="K477">
        <f>DAY(sales2[[#This Row],[Date]])</f>
        <v>23</v>
      </c>
      <c r="L477">
        <f>MONTH(sales2[[#This Row],[Date]])</f>
        <v>4</v>
      </c>
      <c r="M477">
        <f>YEAR(sales2[[#This Row],[Date]])</f>
        <v>2023</v>
      </c>
      <c r="N477" t="str">
        <f>TEXT(sales2[[#This Row],[Date]],"MMMM")</f>
        <v>April</v>
      </c>
      <c r="O477" t="str">
        <f>TEXT(sales2[[#This Row],[Date]],"dddd")</f>
        <v>Sunday</v>
      </c>
    </row>
    <row r="478" spans="1:15" x14ac:dyDescent="0.35">
      <c r="A478">
        <v>47</v>
      </c>
      <c r="B478" s="10">
        <v>45236</v>
      </c>
      <c r="C478" s="8" t="s">
        <v>59</v>
      </c>
      <c r="D478" s="11" t="s">
        <v>12</v>
      </c>
      <c r="E478" s="12">
        <v>40</v>
      </c>
      <c r="F478" s="11" t="s">
        <v>10</v>
      </c>
      <c r="G478" s="12">
        <v>3</v>
      </c>
      <c r="H478" s="9">
        <v>500</v>
      </c>
      <c r="I478" s="9">
        <f>sales2[[#This Row],[Quantity]]*sales2[[#This Row],[Price per Unit]]</f>
        <v>1500</v>
      </c>
      <c r="J478" s="9">
        <f>sales2[[#This Row],[Total_Sales]]*$R$5</f>
        <v>22.5</v>
      </c>
      <c r="K478">
        <f>DAY(sales2[[#This Row],[Date]])</f>
        <v>6</v>
      </c>
      <c r="L478">
        <f>MONTH(sales2[[#This Row],[Date]])</f>
        <v>11</v>
      </c>
      <c r="M478">
        <f>YEAR(sales2[[#This Row],[Date]])</f>
        <v>2023</v>
      </c>
      <c r="N478" t="str">
        <f>TEXT(sales2[[#This Row],[Date]],"MMMM")</f>
        <v>November</v>
      </c>
      <c r="O478" t="str">
        <f>TEXT(sales2[[#This Row],[Date]],"dddd")</f>
        <v>Monday</v>
      </c>
    </row>
    <row r="479" spans="1:15" x14ac:dyDescent="0.35">
      <c r="A479">
        <v>54</v>
      </c>
      <c r="B479" s="10">
        <v>44967</v>
      </c>
      <c r="C479" s="8" t="s">
        <v>66</v>
      </c>
      <c r="D479" s="11" t="s">
        <v>12</v>
      </c>
      <c r="E479" s="12">
        <v>38</v>
      </c>
      <c r="F479" s="11" t="s">
        <v>15</v>
      </c>
      <c r="G479" s="12">
        <v>3</v>
      </c>
      <c r="H479" s="9">
        <v>500</v>
      </c>
      <c r="I479" s="9">
        <f>sales2[[#This Row],[Quantity]]*sales2[[#This Row],[Price per Unit]]</f>
        <v>1500</v>
      </c>
      <c r="J479" s="9">
        <f>sales2[[#This Row],[Total_Sales]]*$R$5</f>
        <v>22.5</v>
      </c>
      <c r="K479">
        <f>DAY(sales2[[#This Row],[Date]])</f>
        <v>10</v>
      </c>
      <c r="L479">
        <f>MONTH(sales2[[#This Row],[Date]])</f>
        <v>2</v>
      </c>
      <c r="M479">
        <f>YEAR(sales2[[#This Row],[Date]])</f>
        <v>2023</v>
      </c>
      <c r="N479" t="str">
        <f>TEXT(sales2[[#This Row],[Date]],"MMMM")</f>
        <v>February</v>
      </c>
      <c r="O479" t="str">
        <f>TEXT(sales2[[#This Row],[Date]],"dddd")</f>
        <v>Friday</v>
      </c>
    </row>
    <row r="480" spans="1:15" x14ac:dyDescent="0.35">
      <c r="A480">
        <v>239</v>
      </c>
      <c r="B480" s="10">
        <v>45096</v>
      </c>
      <c r="C480" s="8" t="s">
        <v>251</v>
      </c>
      <c r="D480" s="11" t="s">
        <v>9</v>
      </c>
      <c r="E480" s="12">
        <v>38</v>
      </c>
      <c r="F480" s="11" t="s">
        <v>15</v>
      </c>
      <c r="G480" s="12">
        <v>3</v>
      </c>
      <c r="H480" s="9">
        <v>500</v>
      </c>
      <c r="I480" s="9">
        <f>sales2[[#This Row],[Quantity]]*sales2[[#This Row],[Price per Unit]]</f>
        <v>1500</v>
      </c>
      <c r="J480" s="9">
        <f>sales2[[#This Row],[Total_Sales]]*$R$5</f>
        <v>22.5</v>
      </c>
      <c r="K480">
        <f>DAY(sales2[[#This Row],[Date]])</f>
        <v>19</v>
      </c>
      <c r="L480">
        <f>MONTH(sales2[[#This Row],[Date]])</f>
        <v>6</v>
      </c>
      <c r="M480">
        <f>YEAR(sales2[[#This Row],[Date]])</f>
        <v>2023</v>
      </c>
      <c r="N480" t="str">
        <f>TEXT(sales2[[#This Row],[Date]],"MMMM")</f>
        <v>June</v>
      </c>
      <c r="O480" t="str">
        <f>TEXT(sales2[[#This Row],[Date]],"dddd")</f>
        <v>Monday</v>
      </c>
    </row>
    <row r="481" spans="1:15" x14ac:dyDescent="0.35">
      <c r="A481">
        <v>112</v>
      </c>
      <c r="B481" s="10">
        <v>45262</v>
      </c>
      <c r="C481" s="8" t="s">
        <v>124</v>
      </c>
      <c r="D481" s="11" t="s">
        <v>9</v>
      </c>
      <c r="E481" s="12">
        <v>37</v>
      </c>
      <c r="F481" s="11" t="s">
        <v>13</v>
      </c>
      <c r="G481" s="12">
        <v>3</v>
      </c>
      <c r="H481" s="9">
        <v>500</v>
      </c>
      <c r="I481" s="9">
        <f>sales2[[#This Row],[Quantity]]*sales2[[#This Row],[Price per Unit]]</f>
        <v>1500</v>
      </c>
      <c r="J481" s="9">
        <f>sales2[[#This Row],[Total_Sales]]*$R$5</f>
        <v>22.5</v>
      </c>
      <c r="K481">
        <f>DAY(sales2[[#This Row],[Date]])</f>
        <v>2</v>
      </c>
      <c r="L481">
        <f>MONTH(sales2[[#This Row],[Date]])</f>
        <v>12</v>
      </c>
      <c r="M481">
        <f>YEAR(sales2[[#This Row],[Date]])</f>
        <v>2023</v>
      </c>
      <c r="N481" t="str">
        <f>TEXT(sales2[[#This Row],[Date]],"MMMM")</f>
        <v>December</v>
      </c>
      <c r="O481" t="str">
        <f>TEXT(sales2[[#This Row],[Date]],"dddd")</f>
        <v>Saturday</v>
      </c>
    </row>
    <row r="482" spans="1:15" x14ac:dyDescent="0.35">
      <c r="A482">
        <v>280</v>
      </c>
      <c r="B482" s="10">
        <v>45020</v>
      </c>
      <c r="C482" s="8" t="s">
        <v>292</v>
      </c>
      <c r="D482" s="11" t="s">
        <v>12</v>
      </c>
      <c r="E482" s="12">
        <v>37</v>
      </c>
      <c r="F482" s="11" t="s">
        <v>13</v>
      </c>
      <c r="G482" s="12">
        <v>3</v>
      </c>
      <c r="H482" s="9">
        <v>500</v>
      </c>
      <c r="I482" s="9">
        <f>sales2[[#This Row],[Quantity]]*sales2[[#This Row],[Price per Unit]]</f>
        <v>1500</v>
      </c>
      <c r="J482" s="9">
        <f>sales2[[#This Row],[Total_Sales]]*$R$5</f>
        <v>22.5</v>
      </c>
      <c r="K482">
        <f>DAY(sales2[[#This Row],[Date]])</f>
        <v>4</v>
      </c>
      <c r="L482">
        <f>MONTH(sales2[[#This Row],[Date]])</f>
        <v>4</v>
      </c>
      <c r="M482">
        <f>YEAR(sales2[[#This Row],[Date]])</f>
        <v>2023</v>
      </c>
      <c r="N482" t="str">
        <f>TEXT(sales2[[#This Row],[Date]],"MMMM")</f>
        <v>April</v>
      </c>
      <c r="O482" t="str">
        <f>TEXT(sales2[[#This Row],[Date]],"dddd")</f>
        <v>Tuesday</v>
      </c>
    </row>
    <row r="483" spans="1:15" x14ac:dyDescent="0.35">
      <c r="A483">
        <v>421</v>
      </c>
      <c r="B483" s="10">
        <v>44928</v>
      </c>
      <c r="C483" s="8" t="s">
        <v>433</v>
      </c>
      <c r="D483" s="11" t="s">
        <v>12</v>
      </c>
      <c r="E483" s="12">
        <v>37</v>
      </c>
      <c r="F483" s="11" t="s">
        <v>13</v>
      </c>
      <c r="G483" s="12">
        <v>3</v>
      </c>
      <c r="H483" s="9">
        <v>500</v>
      </c>
      <c r="I483" s="9">
        <f>sales2[[#This Row],[Quantity]]*sales2[[#This Row],[Price per Unit]]</f>
        <v>1500</v>
      </c>
      <c r="J483" s="9">
        <f>sales2[[#This Row],[Total_Sales]]*$R$5</f>
        <v>22.5</v>
      </c>
      <c r="K483">
        <f>DAY(sales2[[#This Row],[Date]])</f>
        <v>2</v>
      </c>
      <c r="L483">
        <f>MONTH(sales2[[#This Row],[Date]])</f>
        <v>1</v>
      </c>
      <c r="M483">
        <f>YEAR(sales2[[#This Row],[Date]])</f>
        <v>2023</v>
      </c>
      <c r="N483" t="str">
        <f>TEXT(sales2[[#This Row],[Date]],"MMMM")</f>
        <v>January</v>
      </c>
      <c r="O483" t="str">
        <f>TEXT(sales2[[#This Row],[Date]],"dddd")</f>
        <v>Monday</v>
      </c>
    </row>
    <row r="484" spans="1:15" x14ac:dyDescent="0.35">
      <c r="A484">
        <v>507</v>
      </c>
      <c r="B484" s="10">
        <v>45232</v>
      </c>
      <c r="C484" s="8" t="s">
        <v>519</v>
      </c>
      <c r="D484" s="11" t="s">
        <v>12</v>
      </c>
      <c r="E484" s="12">
        <v>37</v>
      </c>
      <c r="F484" s="11" t="s">
        <v>15</v>
      </c>
      <c r="G484" s="12">
        <v>3</v>
      </c>
      <c r="H484" s="9">
        <v>500</v>
      </c>
      <c r="I484" s="9">
        <f>sales2[[#This Row],[Quantity]]*sales2[[#This Row],[Price per Unit]]</f>
        <v>1500</v>
      </c>
      <c r="J484" s="9">
        <f>sales2[[#This Row],[Total_Sales]]*$R$5</f>
        <v>22.5</v>
      </c>
      <c r="K484">
        <f>DAY(sales2[[#This Row],[Date]])</f>
        <v>2</v>
      </c>
      <c r="L484">
        <f>MONTH(sales2[[#This Row],[Date]])</f>
        <v>11</v>
      </c>
      <c r="M484">
        <f>YEAR(sales2[[#This Row],[Date]])</f>
        <v>2023</v>
      </c>
      <c r="N484" t="str">
        <f>TEXT(sales2[[#This Row],[Date]],"MMMM")</f>
        <v>November</v>
      </c>
      <c r="O484" t="str">
        <f>TEXT(sales2[[#This Row],[Date]],"dddd")</f>
        <v>Thursday</v>
      </c>
    </row>
    <row r="485" spans="1:15" x14ac:dyDescent="0.35">
      <c r="A485">
        <v>869</v>
      </c>
      <c r="B485" s="10">
        <v>45224</v>
      </c>
      <c r="C485" s="8" t="s">
        <v>881</v>
      </c>
      <c r="D485" s="11" t="s">
        <v>9</v>
      </c>
      <c r="E485" s="12">
        <v>37</v>
      </c>
      <c r="F485" s="11" t="s">
        <v>10</v>
      </c>
      <c r="G485" s="12">
        <v>3</v>
      </c>
      <c r="H485" s="9">
        <v>500</v>
      </c>
      <c r="I485" s="9">
        <f>sales2[[#This Row],[Quantity]]*sales2[[#This Row],[Price per Unit]]</f>
        <v>1500</v>
      </c>
      <c r="J485" s="9">
        <f>sales2[[#This Row],[Total_Sales]]*$R$5</f>
        <v>22.5</v>
      </c>
      <c r="K485">
        <f>DAY(sales2[[#This Row],[Date]])</f>
        <v>25</v>
      </c>
      <c r="L485">
        <f>MONTH(sales2[[#This Row],[Date]])</f>
        <v>10</v>
      </c>
      <c r="M485">
        <f>YEAR(sales2[[#This Row],[Date]])</f>
        <v>2023</v>
      </c>
      <c r="N485" t="str">
        <f>TEXT(sales2[[#This Row],[Date]],"MMMM")</f>
        <v>October</v>
      </c>
      <c r="O485" t="str">
        <f>TEXT(sales2[[#This Row],[Date]],"dddd")</f>
        <v>Wednesday</v>
      </c>
    </row>
    <row r="486" spans="1:15" x14ac:dyDescent="0.35">
      <c r="A486">
        <v>193</v>
      </c>
      <c r="B486" s="10">
        <v>44970</v>
      </c>
      <c r="C486" s="8" t="s">
        <v>205</v>
      </c>
      <c r="D486" s="11" t="s">
        <v>9</v>
      </c>
      <c r="E486" s="12">
        <v>35</v>
      </c>
      <c r="F486" s="11" t="s">
        <v>10</v>
      </c>
      <c r="G486" s="12">
        <v>3</v>
      </c>
      <c r="H486" s="9">
        <v>500</v>
      </c>
      <c r="I486" s="9">
        <f>sales2[[#This Row],[Quantity]]*sales2[[#This Row],[Price per Unit]]</f>
        <v>1500</v>
      </c>
      <c r="J486" s="9">
        <f>sales2[[#This Row],[Total_Sales]]*$R$5</f>
        <v>22.5</v>
      </c>
      <c r="K486">
        <f>DAY(sales2[[#This Row],[Date]])</f>
        <v>13</v>
      </c>
      <c r="L486">
        <f>MONTH(sales2[[#This Row],[Date]])</f>
        <v>2</v>
      </c>
      <c r="M486">
        <f>YEAR(sales2[[#This Row],[Date]])</f>
        <v>2023</v>
      </c>
      <c r="N486" t="str">
        <f>TEXT(sales2[[#This Row],[Date]],"MMMM")</f>
        <v>February</v>
      </c>
      <c r="O486" t="str">
        <f>TEXT(sales2[[#This Row],[Date]],"dddd")</f>
        <v>Monday</v>
      </c>
    </row>
    <row r="487" spans="1:15" x14ac:dyDescent="0.35">
      <c r="A487">
        <v>111</v>
      </c>
      <c r="B487" s="10">
        <v>45035</v>
      </c>
      <c r="C487" s="8" t="s">
        <v>123</v>
      </c>
      <c r="D487" s="11" t="s">
        <v>12</v>
      </c>
      <c r="E487" s="12">
        <v>34</v>
      </c>
      <c r="F487" s="11" t="s">
        <v>15</v>
      </c>
      <c r="G487" s="12">
        <v>3</v>
      </c>
      <c r="H487" s="9">
        <v>500</v>
      </c>
      <c r="I487" s="9">
        <f>sales2[[#This Row],[Quantity]]*sales2[[#This Row],[Price per Unit]]</f>
        <v>1500</v>
      </c>
      <c r="J487" s="9">
        <f>sales2[[#This Row],[Total_Sales]]*$R$5</f>
        <v>22.5</v>
      </c>
      <c r="K487">
        <f>DAY(sales2[[#This Row],[Date]])</f>
        <v>19</v>
      </c>
      <c r="L487">
        <f>MONTH(sales2[[#This Row],[Date]])</f>
        <v>4</v>
      </c>
      <c r="M487">
        <f>YEAR(sales2[[#This Row],[Date]])</f>
        <v>2023</v>
      </c>
      <c r="N487" t="str">
        <f>TEXT(sales2[[#This Row],[Date]],"MMMM")</f>
        <v>April</v>
      </c>
      <c r="O487" t="str">
        <f>TEXT(sales2[[#This Row],[Date]],"dddd")</f>
        <v>Wednesday</v>
      </c>
    </row>
    <row r="488" spans="1:15" x14ac:dyDescent="0.35">
      <c r="A488">
        <v>506</v>
      </c>
      <c r="B488" s="10">
        <v>44982</v>
      </c>
      <c r="C488" s="8" t="s">
        <v>518</v>
      </c>
      <c r="D488" s="11" t="s">
        <v>9</v>
      </c>
      <c r="E488" s="12">
        <v>34</v>
      </c>
      <c r="F488" s="11" t="s">
        <v>10</v>
      </c>
      <c r="G488" s="12">
        <v>3</v>
      </c>
      <c r="H488" s="9">
        <v>500</v>
      </c>
      <c r="I488" s="9">
        <f>sales2[[#This Row],[Quantity]]*sales2[[#This Row],[Price per Unit]]</f>
        <v>1500</v>
      </c>
      <c r="J488" s="9">
        <f>sales2[[#This Row],[Total_Sales]]*$R$5</f>
        <v>22.5</v>
      </c>
      <c r="K488">
        <f>DAY(sales2[[#This Row],[Date]])</f>
        <v>25</v>
      </c>
      <c r="L488">
        <f>MONTH(sales2[[#This Row],[Date]])</f>
        <v>2</v>
      </c>
      <c r="M488">
        <f>YEAR(sales2[[#This Row],[Date]])</f>
        <v>2023</v>
      </c>
      <c r="N488" t="str">
        <f>TEXT(sales2[[#This Row],[Date]],"MMMM")</f>
        <v>February</v>
      </c>
      <c r="O488" t="str">
        <f>TEXT(sales2[[#This Row],[Date]],"dddd")</f>
        <v>Saturday</v>
      </c>
    </row>
    <row r="489" spans="1:15" x14ac:dyDescent="0.35">
      <c r="A489">
        <v>580</v>
      </c>
      <c r="B489" s="10">
        <v>45266</v>
      </c>
      <c r="C489" s="8" t="s">
        <v>592</v>
      </c>
      <c r="D489" s="11" t="s">
        <v>12</v>
      </c>
      <c r="E489" s="12">
        <v>31</v>
      </c>
      <c r="F489" s="11" t="s">
        <v>13</v>
      </c>
      <c r="G489" s="12">
        <v>3</v>
      </c>
      <c r="H489" s="9">
        <v>500</v>
      </c>
      <c r="I489" s="9">
        <f>sales2[[#This Row],[Quantity]]*sales2[[#This Row],[Price per Unit]]</f>
        <v>1500</v>
      </c>
      <c r="J489" s="9">
        <f>sales2[[#This Row],[Total_Sales]]*$R$5</f>
        <v>22.5</v>
      </c>
      <c r="K489">
        <f>DAY(sales2[[#This Row],[Date]])</f>
        <v>6</v>
      </c>
      <c r="L489">
        <f>MONTH(sales2[[#This Row],[Date]])</f>
        <v>12</v>
      </c>
      <c r="M489">
        <f>YEAR(sales2[[#This Row],[Date]])</f>
        <v>2023</v>
      </c>
      <c r="N489" t="str">
        <f>TEXT(sales2[[#This Row],[Date]],"MMMM")</f>
        <v>December</v>
      </c>
      <c r="O489" t="str">
        <f>TEXT(sales2[[#This Row],[Date]],"dddd")</f>
        <v>Wednesday</v>
      </c>
    </row>
    <row r="490" spans="1:15" x14ac:dyDescent="0.35">
      <c r="A490">
        <v>805</v>
      </c>
      <c r="B490" s="10">
        <v>45289</v>
      </c>
      <c r="C490" s="8" t="s">
        <v>817</v>
      </c>
      <c r="D490" s="11" t="s">
        <v>12</v>
      </c>
      <c r="E490" s="12">
        <v>30</v>
      </c>
      <c r="F490" s="11" t="s">
        <v>10</v>
      </c>
      <c r="G490" s="12">
        <v>3</v>
      </c>
      <c r="H490" s="9">
        <v>500</v>
      </c>
      <c r="I490" s="9">
        <f>sales2[[#This Row],[Quantity]]*sales2[[#This Row],[Price per Unit]]</f>
        <v>1500</v>
      </c>
      <c r="J490" s="9">
        <f>sales2[[#This Row],[Total_Sales]]*$R$5</f>
        <v>22.5</v>
      </c>
      <c r="K490">
        <f>DAY(sales2[[#This Row],[Date]])</f>
        <v>29</v>
      </c>
      <c r="L490">
        <f>MONTH(sales2[[#This Row],[Date]])</f>
        <v>12</v>
      </c>
      <c r="M490">
        <f>YEAR(sales2[[#This Row],[Date]])</f>
        <v>2023</v>
      </c>
      <c r="N490" t="str">
        <f>TEXT(sales2[[#This Row],[Date]],"MMMM")</f>
        <v>December</v>
      </c>
      <c r="O490" t="str">
        <f>TEXT(sales2[[#This Row],[Date]],"dddd")</f>
        <v>Friday</v>
      </c>
    </row>
    <row r="491" spans="1:15" x14ac:dyDescent="0.35">
      <c r="A491">
        <v>956</v>
      </c>
      <c r="B491" s="10">
        <v>45157</v>
      </c>
      <c r="C491" s="8" t="s">
        <v>968</v>
      </c>
      <c r="D491" s="11" t="s">
        <v>9</v>
      </c>
      <c r="E491" s="12">
        <v>30</v>
      </c>
      <c r="F491" s="11" t="s">
        <v>13</v>
      </c>
      <c r="G491" s="12">
        <v>3</v>
      </c>
      <c r="H491" s="9">
        <v>500</v>
      </c>
      <c r="I491" s="9">
        <f>sales2[[#This Row],[Quantity]]*sales2[[#This Row],[Price per Unit]]</f>
        <v>1500</v>
      </c>
      <c r="J491" s="9">
        <f>sales2[[#This Row],[Total_Sales]]*$R$5</f>
        <v>22.5</v>
      </c>
      <c r="K491">
        <f>DAY(sales2[[#This Row],[Date]])</f>
        <v>19</v>
      </c>
      <c r="L491">
        <f>MONTH(sales2[[#This Row],[Date]])</f>
        <v>8</v>
      </c>
      <c r="M491">
        <f>YEAR(sales2[[#This Row],[Date]])</f>
        <v>2023</v>
      </c>
      <c r="N491" t="str">
        <f>TEXT(sales2[[#This Row],[Date]],"MMMM")</f>
        <v>August</v>
      </c>
      <c r="O491" t="str">
        <f>TEXT(sales2[[#This Row],[Date]],"dddd")</f>
        <v>Saturday</v>
      </c>
    </row>
    <row r="492" spans="1:15" x14ac:dyDescent="0.35">
      <c r="A492">
        <v>213</v>
      </c>
      <c r="B492" s="10">
        <v>45131</v>
      </c>
      <c r="C492" s="8" t="s">
        <v>225</v>
      </c>
      <c r="D492" s="11" t="s">
        <v>9</v>
      </c>
      <c r="E492" s="12">
        <v>27</v>
      </c>
      <c r="F492" s="11" t="s">
        <v>10</v>
      </c>
      <c r="G492" s="12">
        <v>3</v>
      </c>
      <c r="H492" s="9">
        <v>500</v>
      </c>
      <c r="I492" s="9">
        <f>sales2[[#This Row],[Quantity]]*sales2[[#This Row],[Price per Unit]]</f>
        <v>1500</v>
      </c>
      <c r="J492" s="9">
        <f>sales2[[#This Row],[Total_Sales]]*$R$5</f>
        <v>22.5</v>
      </c>
      <c r="K492">
        <f>DAY(sales2[[#This Row],[Date]])</f>
        <v>24</v>
      </c>
      <c r="L492">
        <f>MONTH(sales2[[#This Row],[Date]])</f>
        <v>7</v>
      </c>
      <c r="M492">
        <f>YEAR(sales2[[#This Row],[Date]])</f>
        <v>2023</v>
      </c>
      <c r="N492" t="str">
        <f>TEXT(sales2[[#This Row],[Date]],"MMMM")</f>
        <v>July</v>
      </c>
      <c r="O492" t="str">
        <f>TEXT(sales2[[#This Row],[Date]],"dddd")</f>
        <v>Monday</v>
      </c>
    </row>
    <row r="493" spans="1:15" x14ac:dyDescent="0.35">
      <c r="A493">
        <v>474</v>
      </c>
      <c r="B493" s="10">
        <v>45122</v>
      </c>
      <c r="C493" s="8" t="s">
        <v>486</v>
      </c>
      <c r="D493" s="11" t="s">
        <v>12</v>
      </c>
      <c r="E493" s="12">
        <v>26</v>
      </c>
      <c r="F493" s="11" t="s">
        <v>13</v>
      </c>
      <c r="G493" s="12">
        <v>3</v>
      </c>
      <c r="H493" s="9">
        <v>500</v>
      </c>
      <c r="I493" s="9">
        <f>sales2[[#This Row],[Quantity]]*sales2[[#This Row],[Price per Unit]]</f>
        <v>1500</v>
      </c>
      <c r="J493" s="9">
        <f>sales2[[#This Row],[Total_Sales]]*$R$5</f>
        <v>22.5</v>
      </c>
      <c r="K493">
        <f>DAY(sales2[[#This Row],[Date]])</f>
        <v>15</v>
      </c>
      <c r="L493">
        <f>MONTH(sales2[[#This Row],[Date]])</f>
        <v>7</v>
      </c>
      <c r="M493">
        <f>YEAR(sales2[[#This Row],[Date]])</f>
        <v>2023</v>
      </c>
      <c r="N493" t="str">
        <f>TEXT(sales2[[#This Row],[Date]],"MMMM")</f>
        <v>July</v>
      </c>
      <c r="O493" t="str">
        <f>TEXT(sales2[[#This Row],[Date]],"dddd")</f>
        <v>Saturday</v>
      </c>
    </row>
    <row r="494" spans="1:15" x14ac:dyDescent="0.35">
      <c r="A494">
        <v>710</v>
      </c>
      <c r="B494" s="10">
        <v>45230</v>
      </c>
      <c r="C494" s="8" t="s">
        <v>722</v>
      </c>
      <c r="D494" s="11" t="s">
        <v>12</v>
      </c>
      <c r="E494" s="12">
        <v>26</v>
      </c>
      <c r="F494" s="11" t="s">
        <v>15</v>
      </c>
      <c r="G494" s="12">
        <v>3</v>
      </c>
      <c r="H494" s="9">
        <v>500</v>
      </c>
      <c r="I494" s="9">
        <f>sales2[[#This Row],[Quantity]]*sales2[[#This Row],[Price per Unit]]</f>
        <v>1500</v>
      </c>
      <c r="J494" s="9">
        <f>sales2[[#This Row],[Total_Sales]]*$R$5</f>
        <v>22.5</v>
      </c>
      <c r="K494">
        <f>DAY(sales2[[#This Row],[Date]])</f>
        <v>31</v>
      </c>
      <c r="L494">
        <f>MONTH(sales2[[#This Row],[Date]])</f>
        <v>10</v>
      </c>
      <c r="M494">
        <f>YEAR(sales2[[#This Row],[Date]])</f>
        <v>2023</v>
      </c>
      <c r="N494" t="str">
        <f>TEXT(sales2[[#This Row],[Date]],"MMMM")</f>
        <v>October</v>
      </c>
      <c r="O494" t="str">
        <f>TEXT(sales2[[#This Row],[Date]],"dddd")</f>
        <v>Tuesday</v>
      </c>
    </row>
    <row r="495" spans="1:15" x14ac:dyDescent="0.35">
      <c r="A495">
        <v>711</v>
      </c>
      <c r="B495" s="10">
        <v>45215</v>
      </c>
      <c r="C495" s="8" t="s">
        <v>723</v>
      </c>
      <c r="D495" s="11" t="s">
        <v>9</v>
      </c>
      <c r="E495" s="12">
        <v>26</v>
      </c>
      <c r="F495" s="11" t="s">
        <v>15</v>
      </c>
      <c r="G495" s="12">
        <v>3</v>
      </c>
      <c r="H495" s="9">
        <v>500</v>
      </c>
      <c r="I495" s="9">
        <f>sales2[[#This Row],[Quantity]]*sales2[[#This Row],[Price per Unit]]</f>
        <v>1500</v>
      </c>
      <c r="J495" s="9">
        <f>sales2[[#This Row],[Total_Sales]]*$R$5</f>
        <v>22.5</v>
      </c>
      <c r="K495">
        <f>DAY(sales2[[#This Row],[Date]])</f>
        <v>16</v>
      </c>
      <c r="L495">
        <f>MONTH(sales2[[#This Row],[Date]])</f>
        <v>10</v>
      </c>
      <c r="M495">
        <f>YEAR(sales2[[#This Row],[Date]])</f>
        <v>2023</v>
      </c>
      <c r="N495" t="str">
        <f>TEXT(sales2[[#This Row],[Date]],"MMMM")</f>
        <v>October</v>
      </c>
      <c r="O495" t="str">
        <f>TEXT(sales2[[#This Row],[Date]],"dddd")</f>
        <v>Monday</v>
      </c>
    </row>
    <row r="496" spans="1:15" x14ac:dyDescent="0.35">
      <c r="A496">
        <v>372</v>
      </c>
      <c r="B496" s="10">
        <v>44964</v>
      </c>
      <c r="C496" s="8" t="s">
        <v>384</v>
      </c>
      <c r="D496" s="11" t="s">
        <v>12</v>
      </c>
      <c r="E496" s="12">
        <v>24</v>
      </c>
      <c r="F496" s="11" t="s">
        <v>10</v>
      </c>
      <c r="G496" s="12">
        <v>3</v>
      </c>
      <c r="H496" s="9">
        <v>500</v>
      </c>
      <c r="I496" s="9">
        <f>sales2[[#This Row],[Quantity]]*sales2[[#This Row],[Price per Unit]]</f>
        <v>1500</v>
      </c>
      <c r="J496" s="9">
        <f>sales2[[#This Row],[Total_Sales]]*$R$5</f>
        <v>22.5</v>
      </c>
      <c r="K496">
        <f>DAY(sales2[[#This Row],[Date]])</f>
        <v>7</v>
      </c>
      <c r="L496">
        <f>MONTH(sales2[[#This Row],[Date]])</f>
        <v>2</v>
      </c>
      <c r="M496">
        <f>YEAR(sales2[[#This Row],[Date]])</f>
        <v>2023</v>
      </c>
      <c r="N496" t="str">
        <f>TEXT(sales2[[#This Row],[Date]],"MMMM")</f>
        <v>February</v>
      </c>
      <c r="O496" t="str">
        <f>TEXT(sales2[[#This Row],[Date]],"dddd")</f>
        <v>Tuesday</v>
      </c>
    </row>
    <row r="497" spans="1:15" x14ac:dyDescent="0.35">
      <c r="A497">
        <v>369</v>
      </c>
      <c r="B497" s="10">
        <v>45245</v>
      </c>
      <c r="C497" s="8" t="s">
        <v>381</v>
      </c>
      <c r="D497" s="11" t="s">
        <v>9</v>
      </c>
      <c r="E497" s="12">
        <v>23</v>
      </c>
      <c r="F497" s="11" t="s">
        <v>15</v>
      </c>
      <c r="G497" s="12">
        <v>3</v>
      </c>
      <c r="H497" s="9">
        <v>500</v>
      </c>
      <c r="I497" s="9">
        <f>sales2[[#This Row],[Quantity]]*sales2[[#This Row],[Price per Unit]]</f>
        <v>1500</v>
      </c>
      <c r="J497" s="9">
        <f>sales2[[#This Row],[Total_Sales]]*$R$5</f>
        <v>22.5</v>
      </c>
      <c r="K497">
        <f>DAY(sales2[[#This Row],[Date]])</f>
        <v>15</v>
      </c>
      <c r="L497">
        <f>MONTH(sales2[[#This Row],[Date]])</f>
        <v>11</v>
      </c>
      <c r="M497">
        <f>YEAR(sales2[[#This Row],[Date]])</f>
        <v>2023</v>
      </c>
      <c r="N497" t="str">
        <f>TEXT(sales2[[#This Row],[Date]],"MMMM")</f>
        <v>November</v>
      </c>
      <c r="O497" t="str">
        <f>TEXT(sales2[[#This Row],[Date]],"dddd")</f>
        <v>Wednesday</v>
      </c>
    </row>
    <row r="498" spans="1:15" x14ac:dyDescent="0.35">
      <c r="A498">
        <v>13</v>
      </c>
      <c r="B498" s="10">
        <v>45143</v>
      </c>
      <c r="C498" s="8" t="s">
        <v>25</v>
      </c>
      <c r="D498" s="11" t="s">
        <v>9</v>
      </c>
      <c r="E498" s="12">
        <v>22</v>
      </c>
      <c r="F498" s="11" t="s">
        <v>15</v>
      </c>
      <c r="G498" s="12">
        <v>3</v>
      </c>
      <c r="H498" s="9">
        <v>500</v>
      </c>
      <c r="I498" s="9">
        <f>sales2[[#This Row],[Quantity]]*sales2[[#This Row],[Price per Unit]]</f>
        <v>1500</v>
      </c>
      <c r="J498" s="9">
        <f>sales2[[#This Row],[Total_Sales]]*$R$5</f>
        <v>22.5</v>
      </c>
      <c r="K498">
        <f>DAY(sales2[[#This Row],[Date]])</f>
        <v>5</v>
      </c>
      <c r="L498">
        <f>MONTH(sales2[[#This Row],[Date]])</f>
        <v>8</v>
      </c>
      <c r="M498">
        <f>YEAR(sales2[[#This Row],[Date]])</f>
        <v>2023</v>
      </c>
      <c r="N498" t="str">
        <f>TEXT(sales2[[#This Row],[Date]],"MMMM")</f>
        <v>August</v>
      </c>
      <c r="O498" t="str">
        <f>TEXT(sales2[[#This Row],[Date]],"dddd")</f>
        <v>Saturday</v>
      </c>
    </row>
    <row r="499" spans="1:15" x14ac:dyDescent="0.35">
      <c r="A499">
        <v>212</v>
      </c>
      <c r="B499" s="10">
        <v>45086</v>
      </c>
      <c r="C499" s="8" t="s">
        <v>224</v>
      </c>
      <c r="D499" s="11" t="s">
        <v>9</v>
      </c>
      <c r="E499" s="12">
        <v>21</v>
      </c>
      <c r="F499" s="11" t="s">
        <v>13</v>
      </c>
      <c r="G499" s="12">
        <v>3</v>
      </c>
      <c r="H499" s="9">
        <v>500</v>
      </c>
      <c r="I499" s="9">
        <f>sales2[[#This Row],[Quantity]]*sales2[[#This Row],[Price per Unit]]</f>
        <v>1500</v>
      </c>
      <c r="J499" s="9">
        <f>sales2[[#This Row],[Total_Sales]]*$R$5</f>
        <v>22.5</v>
      </c>
      <c r="K499">
        <f>DAY(sales2[[#This Row],[Date]])</f>
        <v>9</v>
      </c>
      <c r="L499">
        <f>MONTH(sales2[[#This Row],[Date]])</f>
        <v>6</v>
      </c>
      <c r="M499">
        <f>YEAR(sales2[[#This Row],[Date]])</f>
        <v>2023</v>
      </c>
      <c r="N499" t="str">
        <f>TEXT(sales2[[#This Row],[Date]],"MMMM")</f>
        <v>June</v>
      </c>
      <c r="O499" t="str">
        <f>TEXT(sales2[[#This Row],[Date]],"dddd")</f>
        <v>Friday</v>
      </c>
    </row>
    <row r="500" spans="1:15" x14ac:dyDescent="0.35">
      <c r="A500">
        <v>636</v>
      </c>
      <c r="B500" s="10">
        <v>45008</v>
      </c>
      <c r="C500" s="8" t="s">
        <v>648</v>
      </c>
      <c r="D500" s="11" t="s">
        <v>12</v>
      </c>
      <c r="E500" s="12">
        <v>21</v>
      </c>
      <c r="F500" s="11" t="s">
        <v>10</v>
      </c>
      <c r="G500" s="12">
        <v>3</v>
      </c>
      <c r="H500" s="9">
        <v>500</v>
      </c>
      <c r="I500" s="9">
        <f>sales2[[#This Row],[Quantity]]*sales2[[#This Row],[Price per Unit]]</f>
        <v>1500</v>
      </c>
      <c r="J500" s="9">
        <f>sales2[[#This Row],[Total_Sales]]*$R$5</f>
        <v>22.5</v>
      </c>
      <c r="K500">
        <f>DAY(sales2[[#This Row],[Date]])</f>
        <v>23</v>
      </c>
      <c r="L500">
        <f>MONTH(sales2[[#This Row],[Date]])</f>
        <v>3</v>
      </c>
      <c r="M500">
        <f>YEAR(sales2[[#This Row],[Date]])</f>
        <v>2023</v>
      </c>
      <c r="N500" t="str">
        <f>TEXT(sales2[[#This Row],[Date]],"MMMM")</f>
        <v>March</v>
      </c>
      <c r="O500" t="str">
        <f>TEXT(sales2[[#This Row],[Date]],"dddd")</f>
        <v>Thursday</v>
      </c>
    </row>
    <row r="501" spans="1:15" x14ac:dyDescent="0.35">
      <c r="A501">
        <v>843</v>
      </c>
      <c r="B501" s="10">
        <v>45068</v>
      </c>
      <c r="C501" s="8" t="s">
        <v>855</v>
      </c>
      <c r="D501" s="11" t="s">
        <v>9</v>
      </c>
      <c r="E501" s="12">
        <v>21</v>
      </c>
      <c r="F501" s="11" t="s">
        <v>10</v>
      </c>
      <c r="G501" s="12">
        <v>3</v>
      </c>
      <c r="H501" s="9">
        <v>500</v>
      </c>
      <c r="I501" s="9">
        <f>sales2[[#This Row],[Quantity]]*sales2[[#This Row],[Price per Unit]]</f>
        <v>1500</v>
      </c>
      <c r="J501" s="9">
        <f>sales2[[#This Row],[Total_Sales]]*$R$5</f>
        <v>22.5</v>
      </c>
      <c r="K501">
        <f>DAY(sales2[[#This Row],[Date]])</f>
        <v>22</v>
      </c>
      <c r="L501">
        <f>MONTH(sales2[[#This Row],[Date]])</f>
        <v>5</v>
      </c>
      <c r="M501">
        <f>YEAR(sales2[[#This Row],[Date]])</f>
        <v>2023</v>
      </c>
      <c r="N501" t="str">
        <f>TEXT(sales2[[#This Row],[Date]],"MMMM")</f>
        <v>May</v>
      </c>
      <c r="O501" t="str">
        <f>TEXT(sales2[[#This Row],[Date]],"dddd")</f>
        <v>Monday</v>
      </c>
    </row>
    <row r="502" spans="1:15" x14ac:dyDescent="0.35">
      <c r="A502">
        <v>16</v>
      </c>
      <c r="B502" s="10">
        <v>44974</v>
      </c>
      <c r="C502" s="8" t="s">
        <v>28</v>
      </c>
      <c r="D502" s="11" t="s">
        <v>9</v>
      </c>
      <c r="E502" s="12">
        <v>19</v>
      </c>
      <c r="F502" s="11" t="s">
        <v>13</v>
      </c>
      <c r="G502" s="12">
        <v>3</v>
      </c>
      <c r="H502" s="9">
        <v>500</v>
      </c>
      <c r="I502" s="9">
        <f>sales2[[#This Row],[Quantity]]*sales2[[#This Row],[Price per Unit]]</f>
        <v>1500</v>
      </c>
      <c r="J502" s="9">
        <f>sales2[[#This Row],[Total_Sales]]*$R$5</f>
        <v>22.5</v>
      </c>
      <c r="K502">
        <f>DAY(sales2[[#This Row],[Date]])</f>
        <v>17</v>
      </c>
      <c r="L502">
        <f>MONTH(sales2[[#This Row],[Date]])</f>
        <v>2</v>
      </c>
      <c r="M502">
        <f>YEAR(sales2[[#This Row],[Date]])</f>
        <v>2023</v>
      </c>
      <c r="N502" t="str">
        <f>TEXT(sales2[[#This Row],[Date]],"MMMM")</f>
        <v>February</v>
      </c>
      <c r="O502" t="str">
        <f>TEXT(sales2[[#This Row],[Date]],"dddd")</f>
        <v>Friday</v>
      </c>
    </row>
    <row r="503" spans="1:15" x14ac:dyDescent="0.35">
      <c r="A503">
        <v>533</v>
      </c>
      <c r="B503" s="10">
        <v>45246</v>
      </c>
      <c r="C503" s="8" t="s">
        <v>545</v>
      </c>
      <c r="D503" s="11" t="s">
        <v>9</v>
      </c>
      <c r="E503" s="12">
        <v>19</v>
      </c>
      <c r="F503" s="11" t="s">
        <v>15</v>
      </c>
      <c r="G503" s="12">
        <v>3</v>
      </c>
      <c r="H503" s="9">
        <v>500</v>
      </c>
      <c r="I503" s="9">
        <f>sales2[[#This Row],[Quantity]]*sales2[[#This Row],[Price per Unit]]</f>
        <v>1500</v>
      </c>
      <c r="J503" s="9">
        <f>sales2[[#This Row],[Total_Sales]]*$R$5</f>
        <v>22.5</v>
      </c>
      <c r="K503">
        <f>DAY(sales2[[#This Row],[Date]])</f>
        <v>16</v>
      </c>
      <c r="L503">
        <f>MONTH(sales2[[#This Row],[Date]])</f>
        <v>11</v>
      </c>
      <c r="M503">
        <f>YEAR(sales2[[#This Row],[Date]])</f>
        <v>2023</v>
      </c>
      <c r="N503" t="str">
        <f>TEXT(sales2[[#This Row],[Date]],"MMMM")</f>
        <v>November</v>
      </c>
      <c r="O503" t="str">
        <f>TEXT(sales2[[#This Row],[Date]],"dddd")</f>
        <v>Thursday</v>
      </c>
    </row>
    <row r="504" spans="1:15" x14ac:dyDescent="0.35">
      <c r="A504">
        <v>677</v>
      </c>
      <c r="B504" s="10">
        <v>45226</v>
      </c>
      <c r="C504" s="8" t="s">
        <v>689</v>
      </c>
      <c r="D504" s="11" t="s">
        <v>12</v>
      </c>
      <c r="E504" s="12">
        <v>19</v>
      </c>
      <c r="F504" s="11" t="s">
        <v>10</v>
      </c>
      <c r="G504" s="12">
        <v>3</v>
      </c>
      <c r="H504" s="9">
        <v>500</v>
      </c>
      <c r="I504" s="9">
        <f>sales2[[#This Row],[Quantity]]*sales2[[#This Row],[Price per Unit]]</f>
        <v>1500</v>
      </c>
      <c r="J504" s="9">
        <f>sales2[[#This Row],[Total_Sales]]*$R$5</f>
        <v>22.5</v>
      </c>
      <c r="K504">
        <f>DAY(sales2[[#This Row],[Date]])</f>
        <v>27</v>
      </c>
      <c r="L504">
        <f>MONTH(sales2[[#This Row],[Date]])</f>
        <v>10</v>
      </c>
      <c r="M504">
        <f>YEAR(sales2[[#This Row],[Date]])</f>
        <v>2023</v>
      </c>
      <c r="N504" t="str">
        <f>TEXT(sales2[[#This Row],[Date]],"MMMM")</f>
        <v>October</v>
      </c>
      <c r="O504" t="str">
        <f>TEXT(sales2[[#This Row],[Date]],"dddd")</f>
        <v>Friday</v>
      </c>
    </row>
    <row r="505" spans="1:15" x14ac:dyDescent="0.35">
      <c r="A505">
        <v>169</v>
      </c>
      <c r="B505" s="10">
        <v>45247</v>
      </c>
      <c r="C505" s="8" t="s">
        <v>181</v>
      </c>
      <c r="D505" s="11" t="s">
        <v>9</v>
      </c>
      <c r="E505" s="12">
        <v>18</v>
      </c>
      <c r="F505" s="11" t="s">
        <v>10</v>
      </c>
      <c r="G505" s="12">
        <v>3</v>
      </c>
      <c r="H505" s="9">
        <v>500</v>
      </c>
      <c r="I505" s="9">
        <f>sales2[[#This Row],[Quantity]]*sales2[[#This Row],[Price per Unit]]</f>
        <v>1500</v>
      </c>
      <c r="J505" s="9">
        <f>sales2[[#This Row],[Total_Sales]]*$R$5</f>
        <v>22.5</v>
      </c>
      <c r="K505">
        <f>DAY(sales2[[#This Row],[Date]])</f>
        <v>17</v>
      </c>
      <c r="L505">
        <f>MONTH(sales2[[#This Row],[Date]])</f>
        <v>11</v>
      </c>
      <c r="M505">
        <f>YEAR(sales2[[#This Row],[Date]])</f>
        <v>2023</v>
      </c>
      <c r="N505" t="str">
        <f>TEXT(sales2[[#This Row],[Date]],"MMMM")</f>
        <v>November</v>
      </c>
      <c r="O505" t="str">
        <f>TEXT(sales2[[#This Row],[Date]],"dddd")</f>
        <v>Friday</v>
      </c>
    </row>
    <row r="506" spans="1:15" x14ac:dyDescent="0.35">
      <c r="A506">
        <v>429</v>
      </c>
      <c r="B506" s="10">
        <v>45288</v>
      </c>
      <c r="C506" s="8" t="s">
        <v>441</v>
      </c>
      <c r="D506" s="11" t="s">
        <v>9</v>
      </c>
      <c r="E506" s="12">
        <v>64</v>
      </c>
      <c r="F506" s="11" t="s">
        <v>15</v>
      </c>
      <c r="G506" s="12">
        <v>2</v>
      </c>
      <c r="H506" s="9">
        <v>25</v>
      </c>
      <c r="I506" s="9">
        <f>sales2[[#This Row],[Quantity]]*sales2[[#This Row],[Price per Unit]]</f>
        <v>50</v>
      </c>
      <c r="J506" s="9">
        <f>sales2[[#This Row],[Total_Sales]]*$R$5</f>
        <v>0.75</v>
      </c>
      <c r="K506">
        <f>DAY(sales2[[#This Row],[Date]])</f>
        <v>28</v>
      </c>
      <c r="L506">
        <f>MONTH(sales2[[#This Row],[Date]])</f>
        <v>12</v>
      </c>
      <c r="M506">
        <f>YEAR(sales2[[#This Row],[Date]])</f>
        <v>2023</v>
      </c>
      <c r="N506" t="str">
        <f>TEXT(sales2[[#This Row],[Date]],"MMMM")</f>
        <v>December</v>
      </c>
      <c r="O506" t="str">
        <f>TEXT(sales2[[#This Row],[Date]],"dddd")</f>
        <v>Thursday</v>
      </c>
    </row>
    <row r="507" spans="1:15" x14ac:dyDescent="0.35">
      <c r="A507">
        <v>882</v>
      </c>
      <c r="B507" s="10">
        <v>45083</v>
      </c>
      <c r="C507" s="8" t="s">
        <v>894</v>
      </c>
      <c r="D507" s="11" t="s">
        <v>12</v>
      </c>
      <c r="E507" s="12">
        <v>64</v>
      </c>
      <c r="F507" s="11" t="s">
        <v>15</v>
      </c>
      <c r="G507" s="12">
        <v>2</v>
      </c>
      <c r="H507" s="9">
        <v>25</v>
      </c>
      <c r="I507" s="9">
        <f>sales2[[#This Row],[Quantity]]*sales2[[#This Row],[Price per Unit]]</f>
        <v>50</v>
      </c>
      <c r="J507" s="9">
        <f>sales2[[#This Row],[Total_Sales]]*$R$5</f>
        <v>0.75</v>
      </c>
      <c r="K507">
        <f>DAY(sales2[[#This Row],[Date]])</f>
        <v>6</v>
      </c>
      <c r="L507">
        <f>MONTH(sales2[[#This Row],[Date]])</f>
        <v>6</v>
      </c>
      <c r="M507">
        <f>YEAR(sales2[[#This Row],[Date]])</f>
        <v>2023</v>
      </c>
      <c r="N507" t="str">
        <f>TEXT(sales2[[#This Row],[Date]],"MMMM")</f>
        <v>June</v>
      </c>
      <c r="O507" t="str">
        <f>TEXT(sales2[[#This Row],[Date]],"dddd")</f>
        <v>Tuesday</v>
      </c>
    </row>
    <row r="508" spans="1:15" x14ac:dyDescent="0.35">
      <c r="A508">
        <v>574</v>
      </c>
      <c r="B508" s="10">
        <v>45169</v>
      </c>
      <c r="C508" s="8" t="s">
        <v>586</v>
      </c>
      <c r="D508" s="11" t="s">
        <v>12</v>
      </c>
      <c r="E508" s="12">
        <v>63</v>
      </c>
      <c r="F508" s="11" t="s">
        <v>15</v>
      </c>
      <c r="G508" s="12">
        <v>2</v>
      </c>
      <c r="H508" s="9">
        <v>25</v>
      </c>
      <c r="I508" s="9">
        <f>sales2[[#This Row],[Quantity]]*sales2[[#This Row],[Price per Unit]]</f>
        <v>50</v>
      </c>
      <c r="J508" s="9">
        <f>sales2[[#This Row],[Total_Sales]]*$R$5</f>
        <v>0.75</v>
      </c>
      <c r="K508">
        <f>DAY(sales2[[#This Row],[Date]])</f>
        <v>31</v>
      </c>
      <c r="L508">
        <f>MONTH(sales2[[#This Row],[Date]])</f>
        <v>8</v>
      </c>
      <c r="M508">
        <f>YEAR(sales2[[#This Row],[Date]])</f>
        <v>2023</v>
      </c>
      <c r="N508" t="str">
        <f>TEXT(sales2[[#This Row],[Date]],"MMMM")</f>
        <v>August</v>
      </c>
      <c r="O508" t="str">
        <f>TEXT(sales2[[#This Row],[Date]],"dddd")</f>
        <v>Thursday</v>
      </c>
    </row>
    <row r="509" spans="1:15" x14ac:dyDescent="0.35">
      <c r="A509">
        <v>19</v>
      </c>
      <c r="B509" s="10">
        <v>45185</v>
      </c>
      <c r="C509" s="8" t="s">
        <v>31</v>
      </c>
      <c r="D509" s="11" t="s">
        <v>12</v>
      </c>
      <c r="E509" s="12">
        <v>62</v>
      </c>
      <c r="F509" s="11" t="s">
        <v>13</v>
      </c>
      <c r="G509" s="12">
        <v>2</v>
      </c>
      <c r="H509" s="9">
        <v>25</v>
      </c>
      <c r="I509" s="9">
        <f>sales2[[#This Row],[Quantity]]*sales2[[#This Row],[Price per Unit]]</f>
        <v>50</v>
      </c>
      <c r="J509" s="9">
        <f>sales2[[#This Row],[Total_Sales]]*$R$5</f>
        <v>0.75</v>
      </c>
      <c r="K509">
        <f>DAY(sales2[[#This Row],[Date]])</f>
        <v>16</v>
      </c>
      <c r="L509">
        <f>MONTH(sales2[[#This Row],[Date]])</f>
        <v>9</v>
      </c>
      <c r="M509">
        <f>YEAR(sales2[[#This Row],[Date]])</f>
        <v>2023</v>
      </c>
      <c r="N509" t="str">
        <f>TEXT(sales2[[#This Row],[Date]],"MMMM")</f>
        <v>September</v>
      </c>
      <c r="O509" t="str">
        <f>TEXT(sales2[[#This Row],[Date]],"dddd")</f>
        <v>Saturday</v>
      </c>
    </row>
    <row r="510" spans="1:15" x14ac:dyDescent="0.35">
      <c r="A510">
        <v>234</v>
      </c>
      <c r="B510" s="10">
        <v>45250</v>
      </c>
      <c r="C510" s="8" t="s">
        <v>246</v>
      </c>
      <c r="D510" s="11" t="s">
        <v>12</v>
      </c>
      <c r="E510" s="12">
        <v>62</v>
      </c>
      <c r="F510" s="11" t="s">
        <v>15</v>
      </c>
      <c r="G510" s="12">
        <v>2</v>
      </c>
      <c r="H510" s="9">
        <v>25</v>
      </c>
      <c r="I510" s="9">
        <f>sales2[[#This Row],[Quantity]]*sales2[[#This Row],[Price per Unit]]</f>
        <v>50</v>
      </c>
      <c r="J510" s="9">
        <f>sales2[[#This Row],[Total_Sales]]*$R$5</f>
        <v>0.75</v>
      </c>
      <c r="K510">
        <f>DAY(sales2[[#This Row],[Date]])</f>
        <v>20</v>
      </c>
      <c r="L510">
        <f>MONTH(sales2[[#This Row],[Date]])</f>
        <v>11</v>
      </c>
      <c r="M510">
        <f>YEAR(sales2[[#This Row],[Date]])</f>
        <v>2023</v>
      </c>
      <c r="N510" t="str">
        <f>TEXT(sales2[[#This Row],[Date]],"MMMM")</f>
        <v>November</v>
      </c>
      <c r="O510" t="str">
        <f>TEXT(sales2[[#This Row],[Date]],"dddd")</f>
        <v>Monday</v>
      </c>
    </row>
    <row r="511" spans="1:15" x14ac:dyDescent="0.35">
      <c r="A511">
        <v>629</v>
      </c>
      <c r="B511" s="10">
        <v>45089</v>
      </c>
      <c r="C511" s="8" t="s">
        <v>641</v>
      </c>
      <c r="D511" s="11" t="s">
        <v>9</v>
      </c>
      <c r="E511" s="12">
        <v>62</v>
      </c>
      <c r="F511" s="11" t="s">
        <v>15</v>
      </c>
      <c r="G511" s="12">
        <v>2</v>
      </c>
      <c r="H511" s="9">
        <v>25</v>
      </c>
      <c r="I511" s="9">
        <f>sales2[[#This Row],[Quantity]]*sales2[[#This Row],[Price per Unit]]</f>
        <v>50</v>
      </c>
      <c r="J511" s="9">
        <f>sales2[[#This Row],[Total_Sales]]*$R$5</f>
        <v>0.75</v>
      </c>
      <c r="K511">
        <f>DAY(sales2[[#This Row],[Date]])</f>
        <v>12</v>
      </c>
      <c r="L511">
        <f>MONTH(sales2[[#This Row],[Date]])</f>
        <v>6</v>
      </c>
      <c r="M511">
        <f>YEAR(sales2[[#This Row],[Date]])</f>
        <v>2023</v>
      </c>
      <c r="N511" t="str">
        <f>TEXT(sales2[[#This Row],[Date]],"MMMM")</f>
        <v>June</v>
      </c>
      <c r="O511" t="str">
        <f>TEXT(sales2[[#This Row],[Date]],"dddd")</f>
        <v>Monday</v>
      </c>
    </row>
    <row r="512" spans="1:15" x14ac:dyDescent="0.35">
      <c r="A512">
        <v>840</v>
      </c>
      <c r="B512" s="10">
        <v>45070</v>
      </c>
      <c r="C512" s="8" t="s">
        <v>852</v>
      </c>
      <c r="D512" s="11" t="s">
        <v>9</v>
      </c>
      <c r="E512" s="12">
        <v>62</v>
      </c>
      <c r="F512" s="11" t="s">
        <v>13</v>
      </c>
      <c r="G512" s="12">
        <v>2</v>
      </c>
      <c r="H512" s="9">
        <v>25</v>
      </c>
      <c r="I512" s="9">
        <f>sales2[[#This Row],[Quantity]]*sales2[[#This Row],[Price per Unit]]</f>
        <v>50</v>
      </c>
      <c r="J512" s="9">
        <f>sales2[[#This Row],[Total_Sales]]*$R$5</f>
        <v>0.75</v>
      </c>
      <c r="K512">
        <f>DAY(sales2[[#This Row],[Date]])</f>
        <v>24</v>
      </c>
      <c r="L512">
        <f>MONTH(sales2[[#This Row],[Date]])</f>
        <v>5</v>
      </c>
      <c r="M512">
        <f>YEAR(sales2[[#This Row],[Date]])</f>
        <v>2023</v>
      </c>
      <c r="N512" t="str">
        <f>TEXT(sales2[[#This Row],[Date]],"MMMM")</f>
        <v>May</v>
      </c>
      <c r="O512" t="str">
        <f>TEXT(sales2[[#This Row],[Date]],"dddd")</f>
        <v>Wednesday</v>
      </c>
    </row>
    <row r="513" spans="1:15" x14ac:dyDescent="0.35">
      <c r="A513">
        <v>958</v>
      </c>
      <c r="B513" s="10">
        <v>45079</v>
      </c>
      <c r="C513" s="8" t="s">
        <v>970</v>
      </c>
      <c r="D513" s="11" t="s">
        <v>9</v>
      </c>
      <c r="E513" s="12">
        <v>62</v>
      </c>
      <c r="F513" s="11" t="s">
        <v>15</v>
      </c>
      <c r="G513" s="12">
        <v>2</v>
      </c>
      <c r="H513" s="9">
        <v>25</v>
      </c>
      <c r="I513" s="9">
        <f>sales2[[#This Row],[Quantity]]*sales2[[#This Row],[Price per Unit]]</f>
        <v>50</v>
      </c>
      <c r="J513" s="9">
        <f>sales2[[#This Row],[Total_Sales]]*$R$5</f>
        <v>0.75</v>
      </c>
      <c r="K513">
        <f>DAY(sales2[[#This Row],[Date]])</f>
        <v>2</v>
      </c>
      <c r="L513">
        <f>MONTH(sales2[[#This Row],[Date]])</f>
        <v>6</v>
      </c>
      <c r="M513">
        <f>YEAR(sales2[[#This Row],[Date]])</f>
        <v>2023</v>
      </c>
      <c r="N513" t="str">
        <f>TEXT(sales2[[#This Row],[Date]],"MMMM")</f>
        <v>June</v>
      </c>
      <c r="O513" t="str">
        <f>TEXT(sales2[[#This Row],[Date]],"dddd")</f>
        <v>Friday</v>
      </c>
    </row>
    <row r="514" spans="1:15" x14ac:dyDescent="0.35">
      <c r="A514">
        <v>811</v>
      </c>
      <c r="B514" s="10">
        <v>45065</v>
      </c>
      <c r="C514" s="8" t="s">
        <v>823</v>
      </c>
      <c r="D514" s="11" t="s">
        <v>9</v>
      </c>
      <c r="E514" s="12">
        <v>61</v>
      </c>
      <c r="F514" s="11" t="s">
        <v>10</v>
      </c>
      <c r="G514" s="12">
        <v>2</v>
      </c>
      <c r="H514" s="9">
        <v>25</v>
      </c>
      <c r="I514" s="9">
        <f>sales2[[#This Row],[Quantity]]*sales2[[#This Row],[Price per Unit]]</f>
        <v>50</v>
      </c>
      <c r="J514" s="9">
        <f>sales2[[#This Row],[Total_Sales]]*$R$5</f>
        <v>0.75</v>
      </c>
      <c r="K514">
        <f>DAY(sales2[[#This Row],[Date]])</f>
        <v>19</v>
      </c>
      <c r="L514">
        <f>MONTH(sales2[[#This Row],[Date]])</f>
        <v>5</v>
      </c>
      <c r="M514">
        <f>YEAR(sales2[[#This Row],[Date]])</f>
        <v>2023</v>
      </c>
      <c r="N514" t="str">
        <f>TEXT(sales2[[#This Row],[Date]],"MMMM")</f>
        <v>May</v>
      </c>
      <c r="O514" t="str">
        <f>TEXT(sales2[[#This Row],[Date]],"dddd")</f>
        <v>Friday</v>
      </c>
    </row>
    <row r="515" spans="1:15" x14ac:dyDescent="0.35">
      <c r="A515">
        <v>705</v>
      </c>
      <c r="B515" s="10">
        <v>44992</v>
      </c>
      <c r="C515" s="8" t="s">
        <v>717</v>
      </c>
      <c r="D515" s="11" t="s">
        <v>9</v>
      </c>
      <c r="E515" s="12">
        <v>60</v>
      </c>
      <c r="F515" s="11" t="s">
        <v>15</v>
      </c>
      <c r="G515" s="12">
        <v>2</v>
      </c>
      <c r="H515" s="9">
        <v>25</v>
      </c>
      <c r="I515" s="9">
        <f>sales2[[#This Row],[Quantity]]*sales2[[#This Row],[Price per Unit]]</f>
        <v>50</v>
      </c>
      <c r="J515" s="9">
        <f>sales2[[#This Row],[Total_Sales]]*$R$5</f>
        <v>0.75</v>
      </c>
      <c r="K515">
        <f>DAY(sales2[[#This Row],[Date]])</f>
        <v>7</v>
      </c>
      <c r="L515">
        <f>MONTH(sales2[[#This Row],[Date]])</f>
        <v>3</v>
      </c>
      <c r="M515">
        <f>YEAR(sales2[[#This Row],[Date]])</f>
        <v>2023</v>
      </c>
      <c r="N515" t="str">
        <f>TEXT(sales2[[#This Row],[Date]],"MMMM")</f>
        <v>March</v>
      </c>
      <c r="O515" t="str">
        <f>TEXT(sales2[[#This Row],[Date]],"dddd")</f>
        <v>Tuesday</v>
      </c>
    </row>
    <row r="516" spans="1:15" x14ac:dyDescent="0.35">
      <c r="A516">
        <v>857</v>
      </c>
      <c r="B516" s="10">
        <v>45291</v>
      </c>
      <c r="C516" s="8" t="s">
        <v>869</v>
      </c>
      <c r="D516" s="11" t="s">
        <v>9</v>
      </c>
      <c r="E516" s="12">
        <v>60</v>
      </c>
      <c r="F516" s="11" t="s">
        <v>15</v>
      </c>
      <c r="G516" s="12">
        <v>2</v>
      </c>
      <c r="H516" s="9">
        <v>25</v>
      </c>
      <c r="I516" s="9">
        <f>sales2[[#This Row],[Quantity]]*sales2[[#This Row],[Price per Unit]]</f>
        <v>50</v>
      </c>
      <c r="J516" s="9">
        <f>sales2[[#This Row],[Total_Sales]]*$R$5</f>
        <v>0.75</v>
      </c>
      <c r="K516">
        <f>DAY(sales2[[#This Row],[Date]])</f>
        <v>31</v>
      </c>
      <c r="L516">
        <f>MONTH(sales2[[#This Row],[Date]])</f>
        <v>12</v>
      </c>
      <c r="M516">
        <f>YEAR(sales2[[#This Row],[Date]])</f>
        <v>2023</v>
      </c>
      <c r="N516" t="str">
        <f>TEXT(sales2[[#This Row],[Date]],"MMMM")</f>
        <v>December</v>
      </c>
      <c r="O516" t="str">
        <f>TEXT(sales2[[#This Row],[Date]],"dddd")</f>
        <v>Sunday</v>
      </c>
    </row>
    <row r="517" spans="1:15" x14ac:dyDescent="0.35">
      <c r="A517">
        <v>450</v>
      </c>
      <c r="B517" s="10">
        <v>45034</v>
      </c>
      <c r="C517" s="8" t="s">
        <v>462</v>
      </c>
      <c r="D517" s="11" t="s">
        <v>12</v>
      </c>
      <c r="E517" s="12">
        <v>59</v>
      </c>
      <c r="F517" s="11" t="s">
        <v>10</v>
      </c>
      <c r="G517" s="12">
        <v>2</v>
      </c>
      <c r="H517" s="9">
        <v>25</v>
      </c>
      <c r="I517" s="9">
        <f>sales2[[#This Row],[Quantity]]*sales2[[#This Row],[Price per Unit]]</f>
        <v>50</v>
      </c>
      <c r="J517" s="9">
        <f>sales2[[#This Row],[Total_Sales]]*$R$5</f>
        <v>0.75</v>
      </c>
      <c r="K517">
        <f>DAY(sales2[[#This Row],[Date]])</f>
        <v>18</v>
      </c>
      <c r="L517">
        <f>MONTH(sales2[[#This Row],[Date]])</f>
        <v>4</v>
      </c>
      <c r="M517">
        <f>YEAR(sales2[[#This Row],[Date]])</f>
        <v>2023</v>
      </c>
      <c r="N517" t="str">
        <f>TEXT(sales2[[#This Row],[Date]],"MMMM")</f>
        <v>April</v>
      </c>
      <c r="O517" t="str">
        <f>TEXT(sales2[[#This Row],[Date]],"dddd")</f>
        <v>Tuesday</v>
      </c>
    </row>
    <row r="518" spans="1:15" x14ac:dyDescent="0.35">
      <c r="A518">
        <v>63</v>
      </c>
      <c r="B518" s="10">
        <v>44962</v>
      </c>
      <c r="C518" s="8" t="s">
        <v>75</v>
      </c>
      <c r="D518" s="11" t="s">
        <v>9</v>
      </c>
      <c r="E518" s="12">
        <v>57</v>
      </c>
      <c r="F518" s="11" t="s">
        <v>15</v>
      </c>
      <c r="G518" s="12">
        <v>2</v>
      </c>
      <c r="H518" s="9">
        <v>25</v>
      </c>
      <c r="I518" s="9">
        <f>sales2[[#This Row],[Quantity]]*sales2[[#This Row],[Price per Unit]]</f>
        <v>50</v>
      </c>
      <c r="J518" s="9">
        <f>sales2[[#This Row],[Total_Sales]]*$R$5</f>
        <v>0.75</v>
      </c>
      <c r="K518">
        <f>DAY(sales2[[#This Row],[Date]])</f>
        <v>5</v>
      </c>
      <c r="L518">
        <f>MONTH(sales2[[#This Row],[Date]])</f>
        <v>2</v>
      </c>
      <c r="M518">
        <f>YEAR(sales2[[#This Row],[Date]])</f>
        <v>2023</v>
      </c>
      <c r="N518" t="str">
        <f>TEXT(sales2[[#This Row],[Date]],"MMMM")</f>
        <v>February</v>
      </c>
      <c r="O518" t="str">
        <f>TEXT(sales2[[#This Row],[Date]],"dddd")</f>
        <v>Sunday</v>
      </c>
    </row>
    <row r="519" spans="1:15" x14ac:dyDescent="0.35">
      <c r="A519">
        <v>527</v>
      </c>
      <c r="B519" s="10">
        <v>45027</v>
      </c>
      <c r="C519" s="8" t="s">
        <v>539</v>
      </c>
      <c r="D519" s="11" t="s">
        <v>9</v>
      </c>
      <c r="E519" s="12">
        <v>57</v>
      </c>
      <c r="F519" s="11" t="s">
        <v>13</v>
      </c>
      <c r="G519" s="12">
        <v>2</v>
      </c>
      <c r="H519" s="9">
        <v>25</v>
      </c>
      <c r="I519" s="9">
        <f>sales2[[#This Row],[Quantity]]*sales2[[#This Row],[Price per Unit]]</f>
        <v>50</v>
      </c>
      <c r="J519" s="9">
        <f>sales2[[#This Row],[Total_Sales]]*$R$5</f>
        <v>0.75</v>
      </c>
      <c r="K519">
        <f>DAY(sales2[[#This Row],[Date]])</f>
        <v>11</v>
      </c>
      <c r="L519">
        <f>MONTH(sales2[[#This Row],[Date]])</f>
        <v>4</v>
      </c>
      <c r="M519">
        <f>YEAR(sales2[[#This Row],[Date]])</f>
        <v>2023</v>
      </c>
      <c r="N519" t="str">
        <f>TEXT(sales2[[#This Row],[Date]],"MMMM")</f>
        <v>April</v>
      </c>
      <c r="O519" t="str">
        <f>TEXT(sales2[[#This Row],[Date]],"dddd")</f>
        <v>Tuesday</v>
      </c>
    </row>
    <row r="520" spans="1:15" x14ac:dyDescent="0.35">
      <c r="A520">
        <v>685</v>
      </c>
      <c r="B520" s="10">
        <v>45079</v>
      </c>
      <c r="C520" s="8" t="s">
        <v>697</v>
      </c>
      <c r="D520" s="11" t="s">
        <v>9</v>
      </c>
      <c r="E520" s="12">
        <v>57</v>
      </c>
      <c r="F520" s="11" t="s">
        <v>15</v>
      </c>
      <c r="G520" s="12">
        <v>2</v>
      </c>
      <c r="H520" s="9">
        <v>25</v>
      </c>
      <c r="I520" s="9">
        <f>sales2[[#This Row],[Quantity]]*sales2[[#This Row],[Price per Unit]]</f>
        <v>50</v>
      </c>
      <c r="J520" s="9">
        <f>sales2[[#This Row],[Total_Sales]]*$R$5</f>
        <v>0.75</v>
      </c>
      <c r="K520">
        <f>DAY(sales2[[#This Row],[Date]])</f>
        <v>2</v>
      </c>
      <c r="L520">
        <f>MONTH(sales2[[#This Row],[Date]])</f>
        <v>6</v>
      </c>
      <c r="M520">
        <f>YEAR(sales2[[#This Row],[Date]])</f>
        <v>2023</v>
      </c>
      <c r="N520" t="str">
        <f>TEXT(sales2[[#This Row],[Date]],"MMMM")</f>
        <v>June</v>
      </c>
      <c r="O520" t="str">
        <f>TEXT(sales2[[#This Row],[Date]],"dddd")</f>
        <v>Friday</v>
      </c>
    </row>
    <row r="521" spans="1:15" x14ac:dyDescent="0.35">
      <c r="A521">
        <v>712</v>
      </c>
      <c r="B521" s="10">
        <v>45266</v>
      </c>
      <c r="C521" s="8" t="s">
        <v>724</v>
      </c>
      <c r="D521" s="11" t="s">
        <v>12</v>
      </c>
      <c r="E521" s="12">
        <v>57</v>
      </c>
      <c r="F521" s="11" t="s">
        <v>10</v>
      </c>
      <c r="G521" s="12">
        <v>2</v>
      </c>
      <c r="H521" s="9">
        <v>25</v>
      </c>
      <c r="I521" s="9">
        <f>sales2[[#This Row],[Quantity]]*sales2[[#This Row],[Price per Unit]]</f>
        <v>50</v>
      </c>
      <c r="J521" s="9">
        <f>sales2[[#This Row],[Total_Sales]]*$R$5</f>
        <v>0.75</v>
      </c>
      <c r="K521">
        <f>DAY(sales2[[#This Row],[Date]])</f>
        <v>6</v>
      </c>
      <c r="L521">
        <f>MONTH(sales2[[#This Row],[Date]])</f>
        <v>12</v>
      </c>
      <c r="M521">
        <f>YEAR(sales2[[#This Row],[Date]])</f>
        <v>2023</v>
      </c>
      <c r="N521" t="str">
        <f>TEXT(sales2[[#This Row],[Date]],"MMMM")</f>
        <v>December</v>
      </c>
      <c r="O521" t="str">
        <f>TEXT(sales2[[#This Row],[Date]],"dddd")</f>
        <v>Wednesday</v>
      </c>
    </row>
    <row r="522" spans="1:15" x14ac:dyDescent="0.35">
      <c r="A522">
        <v>941</v>
      </c>
      <c r="B522" s="10">
        <v>45004</v>
      </c>
      <c r="C522" s="8" t="s">
        <v>953</v>
      </c>
      <c r="D522" s="11" t="s">
        <v>12</v>
      </c>
      <c r="E522" s="12">
        <v>57</v>
      </c>
      <c r="F522" s="11" t="s">
        <v>13</v>
      </c>
      <c r="G522" s="12">
        <v>2</v>
      </c>
      <c r="H522" s="9">
        <v>25</v>
      </c>
      <c r="I522" s="9">
        <f>sales2[[#This Row],[Quantity]]*sales2[[#This Row],[Price per Unit]]</f>
        <v>50</v>
      </c>
      <c r="J522" s="9">
        <f>sales2[[#This Row],[Total_Sales]]*$R$5</f>
        <v>0.75</v>
      </c>
      <c r="K522">
        <f>DAY(sales2[[#This Row],[Date]])</f>
        <v>19</v>
      </c>
      <c r="L522">
        <f>MONTH(sales2[[#This Row],[Date]])</f>
        <v>3</v>
      </c>
      <c r="M522">
        <f>YEAR(sales2[[#This Row],[Date]])</f>
        <v>2023</v>
      </c>
      <c r="N522" t="str">
        <f>TEXT(sales2[[#This Row],[Date]],"MMMM")</f>
        <v>March</v>
      </c>
      <c r="O522" t="str">
        <f>TEXT(sales2[[#This Row],[Date]],"dddd")</f>
        <v>Sunday</v>
      </c>
    </row>
    <row r="523" spans="1:15" x14ac:dyDescent="0.35">
      <c r="A523">
        <v>286</v>
      </c>
      <c r="B523" s="10">
        <v>45208</v>
      </c>
      <c r="C523" s="8" t="s">
        <v>298</v>
      </c>
      <c r="D523" s="11" t="s">
        <v>9</v>
      </c>
      <c r="E523" s="12">
        <v>55</v>
      </c>
      <c r="F523" s="11" t="s">
        <v>15</v>
      </c>
      <c r="G523" s="12">
        <v>2</v>
      </c>
      <c r="H523" s="9">
        <v>25</v>
      </c>
      <c r="I523" s="9">
        <f>sales2[[#This Row],[Quantity]]*sales2[[#This Row],[Price per Unit]]</f>
        <v>50</v>
      </c>
      <c r="J523" s="9">
        <f>sales2[[#This Row],[Total_Sales]]*$R$5</f>
        <v>0.75</v>
      </c>
      <c r="K523">
        <f>DAY(sales2[[#This Row],[Date]])</f>
        <v>9</v>
      </c>
      <c r="L523">
        <f>MONTH(sales2[[#This Row],[Date]])</f>
        <v>10</v>
      </c>
      <c r="M523">
        <f>YEAR(sales2[[#This Row],[Date]])</f>
        <v>2023</v>
      </c>
      <c r="N523" t="str">
        <f>TEXT(sales2[[#This Row],[Date]],"MMMM")</f>
        <v>October</v>
      </c>
      <c r="O523" t="str">
        <f>TEXT(sales2[[#This Row],[Date]],"dddd")</f>
        <v>Monday</v>
      </c>
    </row>
    <row r="524" spans="1:15" x14ac:dyDescent="0.35">
      <c r="A524">
        <v>562</v>
      </c>
      <c r="B524" s="10">
        <v>45034</v>
      </c>
      <c r="C524" s="8" t="s">
        <v>574</v>
      </c>
      <c r="D524" s="11" t="s">
        <v>9</v>
      </c>
      <c r="E524" s="12">
        <v>54</v>
      </c>
      <c r="F524" s="11" t="s">
        <v>15</v>
      </c>
      <c r="G524" s="12">
        <v>2</v>
      </c>
      <c r="H524" s="9">
        <v>25</v>
      </c>
      <c r="I524" s="9">
        <f>sales2[[#This Row],[Quantity]]*sales2[[#This Row],[Price per Unit]]</f>
        <v>50</v>
      </c>
      <c r="J524" s="9">
        <f>sales2[[#This Row],[Total_Sales]]*$R$5</f>
        <v>0.75</v>
      </c>
      <c r="K524">
        <f>DAY(sales2[[#This Row],[Date]])</f>
        <v>18</v>
      </c>
      <c r="L524">
        <f>MONTH(sales2[[#This Row],[Date]])</f>
        <v>4</v>
      </c>
      <c r="M524">
        <f>YEAR(sales2[[#This Row],[Date]])</f>
        <v>2023</v>
      </c>
      <c r="N524" t="str">
        <f>TEXT(sales2[[#This Row],[Date]],"MMMM")</f>
        <v>April</v>
      </c>
      <c r="O524" t="str">
        <f>TEXT(sales2[[#This Row],[Date]],"dddd")</f>
        <v>Tuesday</v>
      </c>
    </row>
    <row r="525" spans="1:15" x14ac:dyDescent="0.35">
      <c r="A525">
        <v>325</v>
      </c>
      <c r="B525" s="10">
        <v>45171</v>
      </c>
      <c r="C525" s="8" t="s">
        <v>337</v>
      </c>
      <c r="D525" s="11" t="s">
        <v>12</v>
      </c>
      <c r="E525" s="12">
        <v>52</v>
      </c>
      <c r="F525" s="11" t="s">
        <v>15</v>
      </c>
      <c r="G525" s="12">
        <v>2</v>
      </c>
      <c r="H525" s="9">
        <v>25</v>
      </c>
      <c r="I525" s="9">
        <f>sales2[[#This Row],[Quantity]]*sales2[[#This Row],[Price per Unit]]</f>
        <v>50</v>
      </c>
      <c r="J525" s="9">
        <f>sales2[[#This Row],[Total_Sales]]*$R$5</f>
        <v>0.75</v>
      </c>
      <c r="K525">
        <f>DAY(sales2[[#This Row],[Date]])</f>
        <v>2</v>
      </c>
      <c r="L525">
        <f>MONTH(sales2[[#This Row],[Date]])</f>
        <v>9</v>
      </c>
      <c r="M525">
        <f>YEAR(sales2[[#This Row],[Date]])</f>
        <v>2023</v>
      </c>
      <c r="N525" t="str">
        <f>TEXT(sales2[[#This Row],[Date]],"MMMM")</f>
        <v>September</v>
      </c>
      <c r="O525" t="str">
        <f>TEXT(sales2[[#This Row],[Date]],"dddd")</f>
        <v>Saturday</v>
      </c>
    </row>
    <row r="526" spans="1:15" x14ac:dyDescent="0.35">
      <c r="A526">
        <v>780</v>
      </c>
      <c r="B526" s="10">
        <v>44979</v>
      </c>
      <c r="C526" s="8" t="s">
        <v>792</v>
      </c>
      <c r="D526" s="11" t="s">
        <v>9</v>
      </c>
      <c r="E526" s="12">
        <v>52</v>
      </c>
      <c r="F526" s="11" t="s">
        <v>15</v>
      </c>
      <c r="G526" s="12">
        <v>2</v>
      </c>
      <c r="H526" s="9">
        <v>25</v>
      </c>
      <c r="I526" s="9">
        <f>sales2[[#This Row],[Quantity]]*sales2[[#This Row],[Price per Unit]]</f>
        <v>50</v>
      </c>
      <c r="J526" s="9">
        <f>sales2[[#This Row],[Total_Sales]]*$R$5</f>
        <v>0.75</v>
      </c>
      <c r="K526">
        <f>DAY(sales2[[#This Row],[Date]])</f>
        <v>22</v>
      </c>
      <c r="L526">
        <f>MONTH(sales2[[#This Row],[Date]])</f>
        <v>2</v>
      </c>
      <c r="M526">
        <f>YEAR(sales2[[#This Row],[Date]])</f>
        <v>2023</v>
      </c>
      <c r="N526" t="str">
        <f>TEXT(sales2[[#This Row],[Date]],"MMMM")</f>
        <v>February</v>
      </c>
      <c r="O526" t="str">
        <f>TEXT(sales2[[#This Row],[Date]],"dddd")</f>
        <v>Wednesday</v>
      </c>
    </row>
    <row r="527" spans="1:15" x14ac:dyDescent="0.35">
      <c r="A527">
        <v>246</v>
      </c>
      <c r="B527" s="10">
        <v>45036</v>
      </c>
      <c r="C527" s="8" t="s">
        <v>258</v>
      </c>
      <c r="D527" s="11" t="s">
        <v>12</v>
      </c>
      <c r="E527" s="12">
        <v>48</v>
      </c>
      <c r="F527" s="11" t="s">
        <v>15</v>
      </c>
      <c r="G527" s="12">
        <v>2</v>
      </c>
      <c r="H527" s="9">
        <v>25</v>
      </c>
      <c r="I527" s="9">
        <f>sales2[[#This Row],[Quantity]]*sales2[[#This Row],[Price per Unit]]</f>
        <v>50</v>
      </c>
      <c r="J527" s="9">
        <f>sales2[[#This Row],[Total_Sales]]*$R$5</f>
        <v>0.75</v>
      </c>
      <c r="K527">
        <f>DAY(sales2[[#This Row],[Date]])</f>
        <v>20</v>
      </c>
      <c r="L527">
        <f>MONTH(sales2[[#This Row],[Date]])</f>
        <v>4</v>
      </c>
      <c r="M527">
        <f>YEAR(sales2[[#This Row],[Date]])</f>
        <v>2023</v>
      </c>
      <c r="N527" t="str">
        <f>TEXT(sales2[[#This Row],[Date]],"MMMM")</f>
        <v>April</v>
      </c>
      <c r="O527" t="str">
        <f>TEXT(sales2[[#This Row],[Date]],"dddd")</f>
        <v>Thursday</v>
      </c>
    </row>
    <row r="528" spans="1:15" x14ac:dyDescent="0.35">
      <c r="A528">
        <v>316</v>
      </c>
      <c r="B528" s="10">
        <v>45038</v>
      </c>
      <c r="C528" s="8" t="s">
        <v>328</v>
      </c>
      <c r="D528" s="11" t="s">
        <v>12</v>
      </c>
      <c r="E528" s="12">
        <v>48</v>
      </c>
      <c r="F528" s="11" t="s">
        <v>13</v>
      </c>
      <c r="G528" s="12">
        <v>2</v>
      </c>
      <c r="H528" s="9">
        <v>25</v>
      </c>
      <c r="I528" s="9">
        <f>sales2[[#This Row],[Quantity]]*sales2[[#This Row],[Price per Unit]]</f>
        <v>50</v>
      </c>
      <c r="J528" s="9">
        <f>sales2[[#This Row],[Total_Sales]]*$R$5</f>
        <v>0.75</v>
      </c>
      <c r="K528">
        <f>DAY(sales2[[#This Row],[Date]])</f>
        <v>22</v>
      </c>
      <c r="L528">
        <f>MONTH(sales2[[#This Row],[Date]])</f>
        <v>4</v>
      </c>
      <c r="M528">
        <f>YEAR(sales2[[#This Row],[Date]])</f>
        <v>2023</v>
      </c>
      <c r="N528" t="str">
        <f>TEXT(sales2[[#This Row],[Date]],"MMMM")</f>
        <v>April</v>
      </c>
      <c r="O528" t="str">
        <f>TEXT(sales2[[#This Row],[Date]],"dddd")</f>
        <v>Saturday</v>
      </c>
    </row>
    <row r="529" spans="1:15" x14ac:dyDescent="0.35">
      <c r="A529">
        <v>18</v>
      </c>
      <c r="B529" s="10">
        <v>45046</v>
      </c>
      <c r="C529" s="8" t="s">
        <v>30</v>
      </c>
      <c r="D529" s="11" t="s">
        <v>12</v>
      </c>
      <c r="E529" s="12">
        <v>47</v>
      </c>
      <c r="F529" s="11" t="s">
        <v>15</v>
      </c>
      <c r="G529" s="12">
        <v>2</v>
      </c>
      <c r="H529" s="9">
        <v>25</v>
      </c>
      <c r="I529" s="9">
        <f>sales2[[#This Row],[Quantity]]*sales2[[#This Row],[Price per Unit]]</f>
        <v>50</v>
      </c>
      <c r="J529" s="9">
        <f>sales2[[#This Row],[Total_Sales]]*$R$5</f>
        <v>0.75</v>
      </c>
      <c r="K529">
        <f>DAY(sales2[[#This Row],[Date]])</f>
        <v>30</v>
      </c>
      <c r="L529">
        <f>MONTH(sales2[[#This Row],[Date]])</f>
        <v>4</v>
      </c>
      <c r="M529">
        <f>YEAR(sales2[[#This Row],[Date]])</f>
        <v>2023</v>
      </c>
      <c r="N529" t="str">
        <f>TEXT(sales2[[#This Row],[Date]],"MMMM")</f>
        <v>April</v>
      </c>
      <c r="O529" t="str">
        <f>TEXT(sales2[[#This Row],[Date]],"dddd")</f>
        <v>Sunday</v>
      </c>
    </row>
    <row r="530" spans="1:15" x14ac:dyDescent="0.35">
      <c r="A530">
        <v>102</v>
      </c>
      <c r="B530" s="10">
        <v>45044</v>
      </c>
      <c r="C530" s="8" t="s">
        <v>114</v>
      </c>
      <c r="D530" s="11" t="s">
        <v>12</v>
      </c>
      <c r="E530" s="12">
        <v>47</v>
      </c>
      <c r="F530" s="11" t="s">
        <v>10</v>
      </c>
      <c r="G530" s="12">
        <v>2</v>
      </c>
      <c r="H530" s="9">
        <v>25</v>
      </c>
      <c r="I530" s="9">
        <f>sales2[[#This Row],[Quantity]]*sales2[[#This Row],[Price per Unit]]</f>
        <v>50</v>
      </c>
      <c r="J530" s="9">
        <f>sales2[[#This Row],[Total_Sales]]*$R$5</f>
        <v>0.75</v>
      </c>
      <c r="K530">
        <f>DAY(sales2[[#This Row],[Date]])</f>
        <v>28</v>
      </c>
      <c r="L530">
        <f>MONTH(sales2[[#This Row],[Date]])</f>
        <v>4</v>
      </c>
      <c r="M530">
        <f>YEAR(sales2[[#This Row],[Date]])</f>
        <v>2023</v>
      </c>
      <c r="N530" t="str">
        <f>TEXT(sales2[[#This Row],[Date]],"MMMM")</f>
        <v>April</v>
      </c>
      <c r="O530" t="str">
        <f>TEXT(sales2[[#This Row],[Date]],"dddd")</f>
        <v>Friday</v>
      </c>
    </row>
    <row r="531" spans="1:15" x14ac:dyDescent="0.35">
      <c r="A531">
        <v>525</v>
      </c>
      <c r="B531" s="10">
        <v>45278</v>
      </c>
      <c r="C531" s="8" t="s">
        <v>537</v>
      </c>
      <c r="D531" s="11" t="s">
        <v>12</v>
      </c>
      <c r="E531" s="12">
        <v>47</v>
      </c>
      <c r="F531" s="11" t="s">
        <v>10</v>
      </c>
      <c r="G531" s="12">
        <v>2</v>
      </c>
      <c r="H531" s="9">
        <v>25</v>
      </c>
      <c r="I531" s="9">
        <f>sales2[[#This Row],[Quantity]]*sales2[[#This Row],[Price per Unit]]</f>
        <v>50</v>
      </c>
      <c r="J531" s="9">
        <f>sales2[[#This Row],[Total_Sales]]*$R$5</f>
        <v>0.75</v>
      </c>
      <c r="K531">
        <f>DAY(sales2[[#This Row],[Date]])</f>
        <v>18</v>
      </c>
      <c r="L531">
        <f>MONTH(sales2[[#This Row],[Date]])</f>
        <v>12</v>
      </c>
      <c r="M531">
        <f>YEAR(sales2[[#This Row],[Date]])</f>
        <v>2023</v>
      </c>
      <c r="N531" t="str">
        <f>TEXT(sales2[[#This Row],[Date]],"MMMM")</f>
        <v>December</v>
      </c>
      <c r="O531" t="str">
        <f>TEXT(sales2[[#This Row],[Date]],"dddd")</f>
        <v>Monday</v>
      </c>
    </row>
    <row r="532" spans="1:15" x14ac:dyDescent="0.35">
      <c r="A532">
        <v>7</v>
      </c>
      <c r="B532" s="10">
        <v>44998</v>
      </c>
      <c r="C532" s="8" t="s">
        <v>19</v>
      </c>
      <c r="D532" s="11" t="s">
        <v>9</v>
      </c>
      <c r="E532" s="12">
        <v>46</v>
      </c>
      <c r="F532" s="11" t="s">
        <v>13</v>
      </c>
      <c r="G532" s="12">
        <v>2</v>
      </c>
      <c r="H532" s="9">
        <v>25</v>
      </c>
      <c r="I532" s="9">
        <f>sales2[[#This Row],[Quantity]]*sales2[[#This Row],[Price per Unit]]</f>
        <v>50</v>
      </c>
      <c r="J532" s="9">
        <f>sales2[[#This Row],[Total_Sales]]*$R$5</f>
        <v>0.75</v>
      </c>
      <c r="K532">
        <f>DAY(sales2[[#This Row],[Date]])</f>
        <v>13</v>
      </c>
      <c r="L532">
        <f>MONTH(sales2[[#This Row],[Date]])</f>
        <v>3</v>
      </c>
      <c r="M532">
        <f>YEAR(sales2[[#This Row],[Date]])</f>
        <v>2023</v>
      </c>
      <c r="N532" t="str">
        <f>TEXT(sales2[[#This Row],[Date]],"MMMM")</f>
        <v>March</v>
      </c>
      <c r="O532" t="str">
        <f>TEXT(sales2[[#This Row],[Date]],"dddd")</f>
        <v>Monday</v>
      </c>
    </row>
    <row r="533" spans="1:15" x14ac:dyDescent="0.35">
      <c r="A533">
        <v>944</v>
      </c>
      <c r="B533" s="10">
        <v>45082</v>
      </c>
      <c r="C533" s="8" t="s">
        <v>956</v>
      </c>
      <c r="D533" s="11" t="s">
        <v>9</v>
      </c>
      <c r="E533" s="12">
        <v>44</v>
      </c>
      <c r="F533" s="11" t="s">
        <v>13</v>
      </c>
      <c r="G533" s="12">
        <v>2</v>
      </c>
      <c r="H533" s="9">
        <v>25</v>
      </c>
      <c r="I533" s="9">
        <f>sales2[[#This Row],[Quantity]]*sales2[[#This Row],[Price per Unit]]</f>
        <v>50</v>
      </c>
      <c r="J533" s="9">
        <f>sales2[[#This Row],[Total_Sales]]*$R$5</f>
        <v>0.75</v>
      </c>
      <c r="K533">
        <f>DAY(sales2[[#This Row],[Date]])</f>
        <v>5</v>
      </c>
      <c r="L533">
        <f>MONTH(sales2[[#This Row],[Date]])</f>
        <v>6</v>
      </c>
      <c r="M533">
        <f>YEAR(sales2[[#This Row],[Date]])</f>
        <v>2023</v>
      </c>
      <c r="N533" t="str">
        <f>TEXT(sales2[[#This Row],[Date]],"MMMM")</f>
        <v>June</v>
      </c>
      <c r="O533" t="str">
        <f>TEXT(sales2[[#This Row],[Date]],"dddd")</f>
        <v>Monday</v>
      </c>
    </row>
    <row r="534" spans="1:15" x14ac:dyDescent="0.35">
      <c r="A534">
        <v>434</v>
      </c>
      <c r="B534" s="10">
        <v>44965</v>
      </c>
      <c r="C534" s="8" t="s">
        <v>446</v>
      </c>
      <c r="D534" s="11" t="s">
        <v>12</v>
      </c>
      <c r="E534" s="12">
        <v>43</v>
      </c>
      <c r="F534" s="11" t="s">
        <v>15</v>
      </c>
      <c r="G534" s="12">
        <v>2</v>
      </c>
      <c r="H534" s="9">
        <v>25</v>
      </c>
      <c r="I534" s="9">
        <f>sales2[[#This Row],[Quantity]]*sales2[[#This Row],[Price per Unit]]</f>
        <v>50</v>
      </c>
      <c r="J534" s="9">
        <f>sales2[[#This Row],[Total_Sales]]*$R$5</f>
        <v>0.75</v>
      </c>
      <c r="K534">
        <f>DAY(sales2[[#This Row],[Date]])</f>
        <v>8</v>
      </c>
      <c r="L534">
        <f>MONTH(sales2[[#This Row],[Date]])</f>
        <v>2</v>
      </c>
      <c r="M534">
        <f>YEAR(sales2[[#This Row],[Date]])</f>
        <v>2023</v>
      </c>
      <c r="N534" t="str">
        <f>TEXT(sales2[[#This Row],[Date]],"MMMM")</f>
        <v>February</v>
      </c>
      <c r="O534" t="str">
        <f>TEXT(sales2[[#This Row],[Date]],"dddd")</f>
        <v>Wednesday</v>
      </c>
    </row>
    <row r="535" spans="1:15" x14ac:dyDescent="0.35">
      <c r="A535">
        <v>207</v>
      </c>
      <c r="B535" s="10">
        <v>45035</v>
      </c>
      <c r="C535" s="8" t="s">
        <v>219</v>
      </c>
      <c r="D535" s="11" t="s">
        <v>12</v>
      </c>
      <c r="E535" s="12">
        <v>42</v>
      </c>
      <c r="F535" s="11" t="s">
        <v>10</v>
      </c>
      <c r="G535" s="12">
        <v>2</v>
      </c>
      <c r="H535" s="9">
        <v>25</v>
      </c>
      <c r="I535" s="9">
        <f>sales2[[#This Row],[Quantity]]*sales2[[#This Row],[Price per Unit]]</f>
        <v>50</v>
      </c>
      <c r="J535" s="9">
        <f>sales2[[#This Row],[Total_Sales]]*$R$5</f>
        <v>0.75</v>
      </c>
      <c r="K535">
        <f>DAY(sales2[[#This Row],[Date]])</f>
        <v>19</v>
      </c>
      <c r="L535">
        <f>MONTH(sales2[[#This Row],[Date]])</f>
        <v>4</v>
      </c>
      <c r="M535">
        <f>YEAR(sales2[[#This Row],[Date]])</f>
        <v>2023</v>
      </c>
      <c r="N535" t="str">
        <f>TEXT(sales2[[#This Row],[Date]],"MMMM")</f>
        <v>April</v>
      </c>
      <c r="O535" t="str">
        <f>TEXT(sales2[[#This Row],[Date]],"dddd")</f>
        <v>Wednesday</v>
      </c>
    </row>
    <row r="536" spans="1:15" x14ac:dyDescent="0.35">
      <c r="A536">
        <v>751</v>
      </c>
      <c r="B536" s="10">
        <v>45169</v>
      </c>
      <c r="C536" s="8" t="s">
        <v>763</v>
      </c>
      <c r="D536" s="11" t="s">
        <v>12</v>
      </c>
      <c r="E536" s="12">
        <v>42</v>
      </c>
      <c r="F536" s="11" t="s">
        <v>13</v>
      </c>
      <c r="G536" s="12">
        <v>2</v>
      </c>
      <c r="H536" s="9">
        <v>25</v>
      </c>
      <c r="I536" s="9">
        <f>sales2[[#This Row],[Quantity]]*sales2[[#This Row],[Price per Unit]]</f>
        <v>50</v>
      </c>
      <c r="J536" s="9">
        <f>sales2[[#This Row],[Total_Sales]]*$R$5</f>
        <v>0.75</v>
      </c>
      <c r="K536">
        <f>DAY(sales2[[#This Row],[Date]])</f>
        <v>31</v>
      </c>
      <c r="L536">
        <f>MONTH(sales2[[#This Row],[Date]])</f>
        <v>8</v>
      </c>
      <c r="M536">
        <f>YEAR(sales2[[#This Row],[Date]])</f>
        <v>2023</v>
      </c>
      <c r="N536" t="str">
        <f>TEXT(sales2[[#This Row],[Date]],"MMMM")</f>
        <v>August</v>
      </c>
      <c r="O536" t="str">
        <f>TEXT(sales2[[#This Row],[Date]],"dddd")</f>
        <v>Thursday</v>
      </c>
    </row>
    <row r="537" spans="1:15" x14ac:dyDescent="0.35">
      <c r="A537">
        <v>113</v>
      </c>
      <c r="B537" s="10">
        <v>45182</v>
      </c>
      <c r="C537" s="8" t="s">
        <v>125</v>
      </c>
      <c r="D537" s="11" t="s">
        <v>12</v>
      </c>
      <c r="E537" s="12">
        <v>41</v>
      </c>
      <c r="F537" s="11" t="s">
        <v>15</v>
      </c>
      <c r="G537" s="12">
        <v>2</v>
      </c>
      <c r="H537" s="9">
        <v>25</v>
      </c>
      <c r="I537" s="9">
        <f>sales2[[#This Row],[Quantity]]*sales2[[#This Row],[Price per Unit]]</f>
        <v>50</v>
      </c>
      <c r="J537" s="9">
        <f>sales2[[#This Row],[Total_Sales]]*$R$5</f>
        <v>0.75</v>
      </c>
      <c r="K537">
        <f>DAY(sales2[[#This Row],[Date]])</f>
        <v>13</v>
      </c>
      <c r="L537">
        <f>MONTH(sales2[[#This Row],[Date]])</f>
        <v>9</v>
      </c>
      <c r="M537">
        <f>YEAR(sales2[[#This Row],[Date]])</f>
        <v>2023</v>
      </c>
      <c r="N537" t="str">
        <f>TEXT(sales2[[#This Row],[Date]],"MMMM")</f>
        <v>September</v>
      </c>
      <c r="O537" t="str">
        <f>TEXT(sales2[[#This Row],[Date]],"dddd")</f>
        <v>Wednesday</v>
      </c>
    </row>
    <row r="538" spans="1:15" x14ac:dyDescent="0.35">
      <c r="A538">
        <v>493</v>
      </c>
      <c r="B538" s="10">
        <v>45255</v>
      </c>
      <c r="C538" s="8" t="s">
        <v>505</v>
      </c>
      <c r="D538" s="11" t="s">
        <v>9</v>
      </c>
      <c r="E538" s="12">
        <v>41</v>
      </c>
      <c r="F538" s="11" t="s">
        <v>10</v>
      </c>
      <c r="G538" s="12">
        <v>2</v>
      </c>
      <c r="H538" s="9">
        <v>25</v>
      </c>
      <c r="I538" s="9">
        <f>sales2[[#This Row],[Quantity]]*sales2[[#This Row],[Price per Unit]]</f>
        <v>50</v>
      </c>
      <c r="J538" s="9">
        <f>sales2[[#This Row],[Total_Sales]]*$R$5</f>
        <v>0.75</v>
      </c>
      <c r="K538">
        <f>DAY(sales2[[#This Row],[Date]])</f>
        <v>25</v>
      </c>
      <c r="L538">
        <f>MONTH(sales2[[#This Row],[Date]])</f>
        <v>11</v>
      </c>
      <c r="M538">
        <f>YEAR(sales2[[#This Row],[Date]])</f>
        <v>2023</v>
      </c>
      <c r="N538" t="str">
        <f>TEXT(sales2[[#This Row],[Date]],"MMMM")</f>
        <v>November</v>
      </c>
      <c r="O538" t="str">
        <f>TEXT(sales2[[#This Row],[Date]],"dddd")</f>
        <v>Saturday</v>
      </c>
    </row>
    <row r="539" spans="1:15" x14ac:dyDescent="0.35">
      <c r="A539">
        <v>949</v>
      </c>
      <c r="B539" s="10">
        <v>45140</v>
      </c>
      <c r="C539" s="8" t="s">
        <v>961</v>
      </c>
      <c r="D539" s="11" t="s">
        <v>12</v>
      </c>
      <c r="E539" s="12">
        <v>41</v>
      </c>
      <c r="F539" s="11" t="s">
        <v>15</v>
      </c>
      <c r="G539" s="12">
        <v>2</v>
      </c>
      <c r="H539" s="9">
        <v>25</v>
      </c>
      <c r="I539" s="9">
        <f>sales2[[#This Row],[Quantity]]*sales2[[#This Row],[Price per Unit]]</f>
        <v>50</v>
      </c>
      <c r="J539" s="9">
        <f>sales2[[#This Row],[Total_Sales]]*$R$5</f>
        <v>0.75</v>
      </c>
      <c r="K539">
        <f>DAY(sales2[[#This Row],[Date]])</f>
        <v>2</v>
      </c>
      <c r="L539">
        <f>MONTH(sales2[[#This Row],[Date]])</f>
        <v>8</v>
      </c>
      <c r="M539">
        <f>YEAR(sales2[[#This Row],[Date]])</f>
        <v>2023</v>
      </c>
      <c r="N539" t="str">
        <f>TEXT(sales2[[#This Row],[Date]],"MMMM")</f>
        <v>August</v>
      </c>
      <c r="O539" t="str">
        <f>TEXT(sales2[[#This Row],[Date]],"dddd")</f>
        <v>Wednesday</v>
      </c>
    </row>
    <row r="540" spans="1:15" x14ac:dyDescent="0.35">
      <c r="A540">
        <v>774</v>
      </c>
      <c r="B540" s="10">
        <v>45028</v>
      </c>
      <c r="C540" s="8" t="s">
        <v>786</v>
      </c>
      <c r="D540" s="11" t="s">
        <v>12</v>
      </c>
      <c r="E540" s="12">
        <v>40</v>
      </c>
      <c r="F540" s="11" t="s">
        <v>13</v>
      </c>
      <c r="G540" s="12">
        <v>2</v>
      </c>
      <c r="H540" s="9">
        <v>25</v>
      </c>
      <c r="I540" s="9">
        <f>sales2[[#This Row],[Quantity]]*sales2[[#This Row],[Price per Unit]]</f>
        <v>50</v>
      </c>
      <c r="J540" s="9">
        <f>sales2[[#This Row],[Total_Sales]]*$R$5</f>
        <v>0.75</v>
      </c>
      <c r="K540">
        <f>DAY(sales2[[#This Row],[Date]])</f>
        <v>12</v>
      </c>
      <c r="L540">
        <f>MONTH(sales2[[#This Row],[Date]])</f>
        <v>4</v>
      </c>
      <c r="M540">
        <f>YEAR(sales2[[#This Row],[Date]])</f>
        <v>2023</v>
      </c>
      <c r="N540" t="str">
        <f>TEXT(sales2[[#This Row],[Date]],"MMMM")</f>
        <v>April</v>
      </c>
      <c r="O540" t="str">
        <f>TEXT(sales2[[#This Row],[Date]],"dddd")</f>
        <v>Wednesday</v>
      </c>
    </row>
    <row r="541" spans="1:15" x14ac:dyDescent="0.35">
      <c r="A541">
        <v>694</v>
      </c>
      <c r="B541" s="10">
        <v>45066</v>
      </c>
      <c r="C541" s="8" t="s">
        <v>706</v>
      </c>
      <c r="D541" s="11" t="s">
        <v>12</v>
      </c>
      <c r="E541" s="12">
        <v>39</v>
      </c>
      <c r="F541" s="11" t="s">
        <v>15</v>
      </c>
      <c r="G541" s="12">
        <v>2</v>
      </c>
      <c r="H541" s="9">
        <v>25</v>
      </c>
      <c r="I541" s="9">
        <f>sales2[[#This Row],[Quantity]]*sales2[[#This Row],[Price per Unit]]</f>
        <v>50</v>
      </c>
      <c r="J541" s="9">
        <f>sales2[[#This Row],[Total_Sales]]*$R$5</f>
        <v>0.75</v>
      </c>
      <c r="K541">
        <f>DAY(sales2[[#This Row],[Date]])</f>
        <v>20</v>
      </c>
      <c r="L541">
        <f>MONTH(sales2[[#This Row],[Date]])</f>
        <v>5</v>
      </c>
      <c r="M541">
        <f>YEAR(sales2[[#This Row],[Date]])</f>
        <v>2023</v>
      </c>
      <c r="N541" t="str">
        <f>TEXT(sales2[[#This Row],[Date]],"MMMM")</f>
        <v>May</v>
      </c>
      <c r="O541" t="str">
        <f>TEXT(sales2[[#This Row],[Date]],"dddd")</f>
        <v>Saturday</v>
      </c>
    </row>
    <row r="542" spans="1:15" x14ac:dyDescent="0.35">
      <c r="A542">
        <v>27</v>
      </c>
      <c r="B542" s="10">
        <v>45141</v>
      </c>
      <c r="C542" s="8" t="s">
        <v>39</v>
      </c>
      <c r="D542" s="11" t="s">
        <v>12</v>
      </c>
      <c r="E542" s="12">
        <v>38</v>
      </c>
      <c r="F542" s="11" t="s">
        <v>10</v>
      </c>
      <c r="G542" s="12">
        <v>2</v>
      </c>
      <c r="H542" s="9">
        <v>25</v>
      </c>
      <c r="I542" s="9">
        <f>sales2[[#This Row],[Quantity]]*sales2[[#This Row],[Price per Unit]]</f>
        <v>50</v>
      </c>
      <c r="J542" s="9">
        <f>sales2[[#This Row],[Total_Sales]]*$R$5</f>
        <v>0.75</v>
      </c>
      <c r="K542">
        <f>DAY(sales2[[#This Row],[Date]])</f>
        <v>3</v>
      </c>
      <c r="L542">
        <f>MONTH(sales2[[#This Row],[Date]])</f>
        <v>8</v>
      </c>
      <c r="M542">
        <f>YEAR(sales2[[#This Row],[Date]])</f>
        <v>2023</v>
      </c>
      <c r="N542" t="str">
        <f>TEXT(sales2[[#This Row],[Date]],"MMMM")</f>
        <v>August</v>
      </c>
      <c r="O542" t="str">
        <f>TEXT(sales2[[#This Row],[Date]],"dddd")</f>
        <v>Thursday</v>
      </c>
    </row>
    <row r="543" spans="1:15" x14ac:dyDescent="0.35">
      <c r="A543">
        <v>730</v>
      </c>
      <c r="B543" s="10">
        <v>45142</v>
      </c>
      <c r="C543" s="8" t="s">
        <v>742</v>
      </c>
      <c r="D543" s="11" t="s">
        <v>12</v>
      </c>
      <c r="E543" s="12">
        <v>36</v>
      </c>
      <c r="F543" s="11" t="s">
        <v>13</v>
      </c>
      <c r="G543" s="12">
        <v>2</v>
      </c>
      <c r="H543" s="9">
        <v>25</v>
      </c>
      <c r="I543" s="9">
        <f>sales2[[#This Row],[Quantity]]*sales2[[#This Row],[Price per Unit]]</f>
        <v>50</v>
      </c>
      <c r="J543" s="9">
        <f>sales2[[#This Row],[Total_Sales]]*$R$5</f>
        <v>0.75</v>
      </c>
      <c r="K543">
        <f>DAY(sales2[[#This Row],[Date]])</f>
        <v>4</v>
      </c>
      <c r="L543">
        <f>MONTH(sales2[[#This Row],[Date]])</f>
        <v>8</v>
      </c>
      <c r="M543">
        <f>YEAR(sales2[[#This Row],[Date]])</f>
        <v>2023</v>
      </c>
      <c r="N543" t="str">
        <f>TEXT(sales2[[#This Row],[Date]],"MMMM")</f>
        <v>August</v>
      </c>
      <c r="O543" t="str">
        <f>TEXT(sales2[[#This Row],[Date]],"dddd")</f>
        <v>Friday</v>
      </c>
    </row>
    <row r="544" spans="1:15" x14ac:dyDescent="0.35">
      <c r="A544">
        <v>41</v>
      </c>
      <c r="B544" s="10">
        <v>44979</v>
      </c>
      <c r="C544" s="8" t="s">
        <v>53</v>
      </c>
      <c r="D544" s="11" t="s">
        <v>9</v>
      </c>
      <c r="E544" s="12">
        <v>34</v>
      </c>
      <c r="F544" s="11" t="s">
        <v>13</v>
      </c>
      <c r="G544" s="12">
        <v>2</v>
      </c>
      <c r="H544" s="9">
        <v>25</v>
      </c>
      <c r="I544" s="9">
        <f>sales2[[#This Row],[Quantity]]*sales2[[#This Row],[Price per Unit]]</f>
        <v>50</v>
      </c>
      <c r="J544" s="9">
        <f>sales2[[#This Row],[Total_Sales]]*$R$5</f>
        <v>0.75</v>
      </c>
      <c r="K544">
        <f>DAY(sales2[[#This Row],[Date]])</f>
        <v>22</v>
      </c>
      <c r="L544">
        <f>MONTH(sales2[[#This Row],[Date]])</f>
        <v>2</v>
      </c>
      <c r="M544">
        <f>YEAR(sales2[[#This Row],[Date]])</f>
        <v>2023</v>
      </c>
      <c r="N544" t="str">
        <f>TEXT(sales2[[#This Row],[Date]],"MMMM")</f>
        <v>February</v>
      </c>
      <c r="O544" t="str">
        <f>TEXT(sales2[[#This Row],[Date]],"dddd")</f>
        <v>Wednesday</v>
      </c>
    </row>
    <row r="545" spans="1:15" x14ac:dyDescent="0.35">
      <c r="A545">
        <v>763</v>
      </c>
      <c r="B545" s="10">
        <v>44985</v>
      </c>
      <c r="C545" s="8" t="s">
        <v>775</v>
      </c>
      <c r="D545" s="11" t="s">
        <v>9</v>
      </c>
      <c r="E545" s="12">
        <v>34</v>
      </c>
      <c r="F545" s="11" t="s">
        <v>13</v>
      </c>
      <c r="G545" s="12">
        <v>2</v>
      </c>
      <c r="H545" s="9">
        <v>25</v>
      </c>
      <c r="I545" s="9">
        <f>sales2[[#This Row],[Quantity]]*sales2[[#This Row],[Price per Unit]]</f>
        <v>50</v>
      </c>
      <c r="J545" s="9">
        <f>sales2[[#This Row],[Total_Sales]]*$R$5</f>
        <v>0.75</v>
      </c>
      <c r="K545">
        <f>DAY(sales2[[#This Row],[Date]])</f>
        <v>28</v>
      </c>
      <c r="L545">
        <f>MONTH(sales2[[#This Row],[Date]])</f>
        <v>2</v>
      </c>
      <c r="M545">
        <f>YEAR(sales2[[#This Row],[Date]])</f>
        <v>2023</v>
      </c>
      <c r="N545" t="str">
        <f>TEXT(sales2[[#This Row],[Date]],"MMMM")</f>
        <v>February</v>
      </c>
      <c r="O545" t="str">
        <f>TEXT(sales2[[#This Row],[Date]],"dddd")</f>
        <v>Tuesday</v>
      </c>
    </row>
    <row r="546" spans="1:15" x14ac:dyDescent="0.35">
      <c r="A546">
        <v>890</v>
      </c>
      <c r="B546" s="10">
        <v>45280</v>
      </c>
      <c r="C546" s="8" t="s">
        <v>902</v>
      </c>
      <c r="D546" s="11" t="s">
        <v>9</v>
      </c>
      <c r="E546" s="12">
        <v>34</v>
      </c>
      <c r="F546" s="11" t="s">
        <v>15</v>
      </c>
      <c r="G546" s="12">
        <v>2</v>
      </c>
      <c r="H546" s="9">
        <v>25</v>
      </c>
      <c r="I546" s="9">
        <f>sales2[[#This Row],[Quantity]]*sales2[[#This Row],[Price per Unit]]</f>
        <v>50</v>
      </c>
      <c r="J546" s="9">
        <f>sales2[[#This Row],[Total_Sales]]*$R$5</f>
        <v>0.75</v>
      </c>
      <c r="K546">
        <f>DAY(sales2[[#This Row],[Date]])</f>
        <v>20</v>
      </c>
      <c r="L546">
        <f>MONTH(sales2[[#This Row],[Date]])</f>
        <v>12</v>
      </c>
      <c r="M546">
        <f>YEAR(sales2[[#This Row],[Date]])</f>
        <v>2023</v>
      </c>
      <c r="N546" t="str">
        <f>TEXT(sales2[[#This Row],[Date]],"MMMM")</f>
        <v>December</v>
      </c>
      <c r="O546" t="str">
        <f>TEXT(sales2[[#This Row],[Date]],"dddd")</f>
        <v>Wednesday</v>
      </c>
    </row>
    <row r="547" spans="1:15" x14ac:dyDescent="0.35">
      <c r="A547">
        <v>127</v>
      </c>
      <c r="B547" s="10">
        <v>45131</v>
      </c>
      <c r="C547" s="8" t="s">
        <v>139</v>
      </c>
      <c r="D547" s="11" t="s">
        <v>12</v>
      </c>
      <c r="E547" s="12">
        <v>33</v>
      </c>
      <c r="F547" s="11" t="s">
        <v>13</v>
      </c>
      <c r="G547" s="12">
        <v>2</v>
      </c>
      <c r="H547" s="9">
        <v>25</v>
      </c>
      <c r="I547" s="9">
        <f>sales2[[#This Row],[Quantity]]*sales2[[#This Row],[Price per Unit]]</f>
        <v>50</v>
      </c>
      <c r="J547" s="9">
        <f>sales2[[#This Row],[Total_Sales]]*$R$5</f>
        <v>0.75</v>
      </c>
      <c r="K547">
        <f>DAY(sales2[[#This Row],[Date]])</f>
        <v>24</v>
      </c>
      <c r="L547">
        <f>MONTH(sales2[[#This Row],[Date]])</f>
        <v>7</v>
      </c>
      <c r="M547">
        <f>YEAR(sales2[[#This Row],[Date]])</f>
        <v>2023</v>
      </c>
      <c r="N547" t="str">
        <f>TEXT(sales2[[#This Row],[Date]],"MMMM")</f>
        <v>July</v>
      </c>
      <c r="O547" t="str">
        <f>TEXT(sales2[[#This Row],[Date]],"dddd")</f>
        <v>Monday</v>
      </c>
    </row>
    <row r="548" spans="1:15" x14ac:dyDescent="0.35">
      <c r="A548">
        <v>172</v>
      </c>
      <c r="B548" s="10">
        <v>45186</v>
      </c>
      <c r="C548" s="8" t="s">
        <v>184</v>
      </c>
      <c r="D548" s="11" t="s">
        <v>9</v>
      </c>
      <c r="E548" s="12">
        <v>32</v>
      </c>
      <c r="F548" s="11" t="s">
        <v>10</v>
      </c>
      <c r="G548" s="12">
        <v>2</v>
      </c>
      <c r="H548" s="9">
        <v>25</v>
      </c>
      <c r="I548" s="9">
        <f>sales2[[#This Row],[Quantity]]*sales2[[#This Row],[Price per Unit]]</f>
        <v>50</v>
      </c>
      <c r="J548" s="9">
        <f>sales2[[#This Row],[Total_Sales]]*$R$5</f>
        <v>0.75</v>
      </c>
      <c r="K548">
        <f>DAY(sales2[[#This Row],[Date]])</f>
        <v>17</v>
      </c>
      <c r="L548">
        <f>MONTH(sales2[[#This Row],[Date]])</f>
        <v>9</v>
      </c>
      <c r="M548">
        <f>YEAR(sales2[[#This Row],[Date]])</f>
        <v>2023</v>
      </c>
      <c r="N548" t="str">
        <f>TEXT(sales2[[#This Row],[Date]],"MMMM")</f>
        <v>September</v>
      </c>
      <c r="O548" t="str">
        <f>TEXT(sales2[[#This Row],[Date]],"dddd")</f>
        <v>Sunday</v>
      </c>
    </row>
    <row r="549" spans="1:15" x14ac:dyDescent="0.35">
      <c r="A549">
        <v>849</v>
      </c>
      <c r="B549" s="10">
        <v>45050</v>
      </c>
      <c r="C549" s="8" t="s">
        <v>861</v>
      </c>
      <c r="D549" s="11" t="s">
        <v>9</v>
      </c>
      <c r="E549" s="12">
        <v>32</v>
      </c>
      <c r="F549" s="11" t="s">
        <v>13</v>
      </c>
      <c r="G549" s="12">
        <v>2</v>
      </c>
      <c r="H549" s="9">
        <v>25</v>
      </c>
      <c r="I549" s="9">
        <f>sales2[[#This Row],[Quantity]]*sales2[[#This Row],[Price per Unit]]</f>
        <v>50</v>
      </c>
      <c r="J549" s="9">
        <f>sales2[[#This Row],[Total_Sales]]*$R$5</f>
        <v>0.75</v>
      </c>
      <c r="K549">
        <f>DAY(sales2[[#This Row],[Date]])</f>
        <v>4</v>
      </c>
      <c r="L549">
        <f>MONTH(sales2[[#This Row],[Date]])</f>
        <v>5</v>
      </c>
      <c r="M549">
        <f>YEAR(sales2[[#This Row],[Date]])</f>
        <v>2023</v>
      </c>
      <c r="N549" t="str">
        <f>TEXT(sales2[[#This Row],[Date]],"MMMM")</f>
        <v>May</v>
      </c>
      <c r="O549" t="str">
        <f>TEXT(sales2[[#This Row],[Date]],"dddd")</f>
        <v>Thursday</v>
      </c>
    </row>
    <row r="550" spans="1:15" x14ac:dyDescent="0.35">
      <c r="A550">
        <v>851</v>
      </c>
      <c r="B550" s="10">
        <v>45177</v>
      </c>
      <c r="C550" s="8" t="s">
        <v>863</v>
      </c>
      <c r="D550" s="11" t="s">
        <v>9</v>
      </c>
      <c r="E550" s="12">
        <v>32</v>
      </c>
      <c r="F550" s="11" t="s">
        <v>15</v>
      </c>
      <c r="G550" s="12">
        <v>2</v>
      </c>
      <c r="H550" s="9">
        <v>25</v>
      </c>
      <c r="I550" s="9">
        <f>sales2[[#This Row],[Quantity]]*sales2[[#This Row],[Price per Unit]]</f>
        <v>50</v>
      </c>
      <c r="J550" s="9">
        <f>sales2[[#This Row],[Total_Sales]]*$R$5</f>
        <v>0.75</v>
      </c>
      <c r="K550">
        <f>DAY(sales2[[#This Row],[Date]])</f>
        <v>8</v>
      </c>
      <c r="L550">
        <f>MONTH(sales2[[#This Row],[Date]])</f>
        <v>9</v>
      </c>
      <c r="M550">
        <f>YEAR(sales2[[#This Row],[Date]])</f>
        <v>2023</v>
      </c>
      <c r="N550" t="str">
        <f>TEXT(sales2[[#This Row],[Date]],"MMMM")</f>
        <v>September</v>
      </c>
      <c r="O550" t="str">
        <f>TEXT(sales2[[#This Row],[Date]],"dddd")</f>
        <v>Friday</v>
      </c>
    </row>
    <row r="551" spans="1:15" x14ac:dyDescent="0.35">
      <c r="A551">
        <v>863</v>
      </c>
      <c r="B551" s="10">
        <v>45040</v>
      </c>
      <c r="C551" s="8" t="s">
        <v>875</v>
      </c>
      <c r="D551" s="11" t="s">
        <v>12</v>
      </c>
      <c r="E551" s="12">
        <v>30</v>
      </c>
      <c r="F551" s="11" t="s">
        <v>15</v>
      </c>
      <c r="G551" s="12">
        <v>2</v>
      </c>
      <c r="H551" s="9">
        <v>25</v>
      </c>
      <c r="I551" s="9">
        <f>sales2[[#This Row],[Quantity]]*sales2[[#This Row],[Price per Unit]]</f>
        <v>50</v>
      </c>
      <c r="J551" s="9">
        <f>sales2[[#This Row],[Total_Sales]]*$R$5</f>
        <v>0.75</v>
      </c>
      <c r="K551">
        <f>DAY(sales2[[#This Row],[Date]])</f>
        <v>24</v>
      </c>
      <c r="L551">
        <f>MONTH(sales2[[#This Row],[Date]])</f>
        <v>4</v>
      </c>
      <c r="M551">
        <f>YEAR(sales2[[#This Row],[Date]])</f>
        <v>2023</v>
      </c>
      <c r="N551" t="str">
        <f>TEXT(sales2[[#This Row],[Date]],"MMMM")</f>
        <v>April</v>
      </c>
      <c r="O551" t="str">
        <f>TEXT(sales2[[#This Row],[Date]],"dddd")</f>
        <v>Monday</v>
      </c>
    </row>
    <row r="552" spans="1:15" x14ac:dyDescent="0.35">
      <c r="A552">
        <v>896</v>
      </c>
      <c r="B552" s="10">
        <v>45228</v>
      </c>
      <c r="C552" s="8" t="s">
        <v>908</v>
      </c>
      <c r="D552" s="11" t="s">
        <v>12</v>
      </c>
      <c r="E552" s="12">
        <v>30</v>
      </c>
      <c r="F552" s="11" t="s">
        <v>15</v>
      </c>
      <c r="G552" s="12">
        <v>2</v>
      </c>
      <c r="H552" s="9">
        <v>25</v>
      </c>
      <c r="I552" s="9">
        <f>sales2[[#This Row],[Quantity]]*sales2[[#This Row],[Price per Unit]]</f>
        <v>50</v>
      </c>
      <c r="J552" s="9">
        <f>sales2[[#This Row],[Total_Sales]]*$R$5</f>
        <v>0.75</v>
      </c>
      <c r="K552">
        <f>DAY(sales2[[#This Row],[Date]])</f>
        <v>29</v>
      </c>
      <c r="L552">
        <f>MONTH(sales2[[#This Row],[Date]])</f>
        <v>10</v>
      </c>
      <c r="M552">
        <f>YEAR(sales2[[#This Row],[Date]])</f>
        <v>2023</v>
      </c>
      <c r="N552" t="str">
        <f>TEXT(sales2[[#This Row],[Date]],"MMMM")</f>
        <v>October</v>
      </c>
      <c r="O552" t="str">
        <f>TEXT(sales2[[#This Row],[Date]],"dddd")</f>
        <v>Sunday</v>
      </c>
    </row>
    <row r="553" spans="1:15" x14ac:dyDescent="0.35">
      <c r="A553">
        <v>545</v>
      </c>
      <c r="B553" s="10">
        <v>45078</v>
      </c>
      <c r="C553" s="8" t="s">
        <v>557</v>
      </c>
      <c r="D553" s="11" t="s">
        <v>9</v>
      </c>
      <c r="E553" s="12">
        <v>27</v>
      </c>
      <c r="F553" s="11" t="s">
        <v>13</v>
      </c>
      <c r="G553" s="12">
        <v>2</v>
      </c>
      <c r="H553" s="9">
        <v>25</v>
      </c>
      <c r="I553" s="9">
        <f>sales2[[#This Row],[Quantity]]*sales2[[#This Row],[Price per Unit]]</f>
        <v>50</v>
      </c>
      <c r="J553" s="9">
        <f>sales2[[#This Row],[Total_Sales]]*$R$5</f>
        <v>0.75</v>
      </c>
      <c r="K553">
        <f>DAY(sales2[[#This Row],[Date]])</f>
        <v>1</v>
      </c>
      <c r="L553">
        <f>MONTH(sales2[[#This Row],[Date]])</f>
        <v>6</v>
      </c>
      <c r="M553">
        <f>YEAR(sales2[[#This Row],[Date]])</f>
        <v>2023</v>
      </c>
      <c r="N553" t="str">
        <f>TEXT(sales2[[#This Row],[Date]],"MMMM")</f>
        <v>June</v>
      </c>
      <c r="O553" t="str">
        <f>TEXT(sales2[[#This Row],[Date]],"dddd")</f>
        <v>Thursday</v>
      </c>
    </row>
    <row r="554" spans="1:15" x14ac:dyDescent="0.35">
      <c r="A554">
        <v>307</v>
      </c>
      <c r="B554" s="10">
        <v>45073</v>
      </c>
      <c r="C554" s="8" t="s">
        <v>319</v>
      </c>
      <c r="D554" s="11" t="s">
        <v>12</v>
      </c>
      <c r="E554" s="12">
        <v>26</v>
      </c>
      <c r="F554" s="11" t="s">
        <v>15</v>
      </c>
      <c r="G554" s="12">
        <v>2</v>
      </c>
      <c r="H554" s="9">
        <v>25</v>
      </c>
      <c r="I554" s="9">
        <f>sales2[[#This Row],[Quantity]]*sales2[[#This Row],[Price per Unit]]</f>
        <v>50</v>
      </c>
      <c r="J554" s="9">
        <f>sales2[[#This Row],[Total_Sales]]*$R$5</f>
        <v>0.75</v>
      </c>
      <c r="K554">
        <f>DAY(sales2[[#This Row],[Date]])</f>
        <v>27</v>
      </c>
      <c r="L554">
        <f>MONTH(sales2[[#This Row],[Date]])</f>
        <v>5</v>
      </c>
      <c r="M554">
        <f>YEAR(sales2[[#This Row],[Date]])</f>
        <v>2023</v>
      </c>
      <c r="N554" t="str">
        <f>TEXT(sales2[[#This Row],[Date]],"MMMM")</f>
        <v>May</v>
      </c>
      <c r="O554" t="str">
        <f>TEXT(sales2[[#This Row],[Date]],"dddd")</f>
        <v>Saturday</v>
      </c>
    </row>
    <row r="555" spans="1:15" x14ac:dyDescent="0.35">
      <c r="A555">
        <v>321</v>
      </c>
      <c r="B555" s="10">
        <v>45087</v>
      </c>
      <c r="C555" s="8" t="s">
        <v>333</v>
      </c>
      <c r="D555" s="11" t="s">
        <v>12</v>
      </c>
      <c r="E555" s="12">
        <v>26</v>
      </c>
      <c r="F555" s="11" t="s">
        <v>15</v>
      </c>
      <c r="G555" s="12">
        <v>2</v>
      </c>
      <c r="H555" s="9">
        <v>25</v>
      </c>
      <c r="I555" s="9">
        <f>sales2[[#This Row],[Quantity]]*sales2[[#This Row],[Price per Unit]]</f>
        <v>50</v>
      </c>
      <c r="J555" s="9">
        <f>sales2[[#This Row],[Total_Sales]]*$R$5</f>
        <v>0.75</v>
      </c>
      <c r="K555">
        <f>DAY(sales2[[#This Row],[Date]])</f>
        <v>10</v>
      </c>
      <c r="L555">
        <f>MONTH(sales2[[#This Row],[Date]])</f>
        <v>6</v>
      </c>
      <c r="M555">
        <f>YEAR(sales2[[#This Row],[Date]])</f>
        <v>2023</v>
      </c>
      <c r="N555" t="str">
        <f>TEXT(sales2[[#This Row],[Date]],"MMMM")</f>
        <v>June</v>
      </c>
      <c r="O555" t="str">
        <f>TEXT(sales2[[#This Row],[Date]],"dddd")</f>
        <v>Saturday</v>
      </c>
    </row>
    <row r="556" spans="1:15" x14ac:dyDescent="0.35">
      <c r="A556">
        <v>170</v>
      </c>
      <c r="B556" s="10">
        <v>45079</v>
      </c>
      <c r="C556" s="8" t="s">
        <v>182</v>
      </c>
      <c r="D556" s="11" t="s">
        <v>12</v>
      </c>
      <c r="E556" s="12">
        <v>25</v>
      </c>
      <c r="F556" s="11" t="s">
        <v>13</v>
      </c>
      <c r="G556" s="12">
        <v>2</v>
      </c>
      <c r="H556" s="9">
        <v>25</v>
      </c>
      <c r="I556" s="9">
        <f>sales2[[#This Row],[Quantity]]*sales2[[#This Row],[Price per Unit]]</f>
        <v>50</v>
      </c>
      <c r="J556" s="9">
        <f>sales2[[#This Row],[Total_Sales]]*$R$5</f>
        <v>0.75</v>
      </c>
      <c r="K556">
        <f>DAY(sales2[[#This Row],[Date]])</f>
        <v>2</v>
      </c>
      <c r="L556">
        <f>MONTH(sales2[[#This Row],[Date]])</f>
        <v>6</v>
      </c>
      <c r="M556">
        <f>YEAR(sales2[[#This Row],[Date]])</f>
        <v>2023</v>
      </c>
      <c r="N556" t="str">
        <f>TEXT(sales2[[#This Row],[Date]],"MMMM")</f>
        <v>June</v>
      </c>
      <c r="O556" t="str">
        <f>TEXT(sales2[[#This Row],[Date]],"dddd")</f>
        <v>Friday</v>
      </c>
    </row>
    <row r="557" spans="1:15" x14ac:dyDescent="0.35">
      <c r="A557">
        <v>762</v>
      </c>
      <c r="B557" s="10">
        <v>45237</v>
      </c>
      <c r="C557" s="8" t="s">
        <v>774</v>
      </c>
      <c r="D557" s="11" t="s">
        <v>12</v>
      </c>
      <c r="E557" s="12">
        <v>24</v>
      </c>
      <c r="F557" s="11" t="s">
        <v>15</v>
      </c>
      <c r="G557" s="12">
        <v>2</v>
      </c>
      <c r="H557" s="9">
        <v>25</v>
      </c>
      <c r="I557" s="9">
        <f>sales2[[#This Row],[Quantity]]*sales2[[#This Row],[Price per Unit]]</f>
        <v>50</v>
      </c>
      <c r="J557" s="9">
        <f>sales2[[#This Row],[Total_Sales]]*$R$5</f>
        <v>0.75</v>
      </c>
      <c r="K557">
        <f>DAY(sales2[[#This Row],[Date]])</f>
        <v>7</v>
      </c>
      <c r="L557">
        <f>MONTH(sales2[[#This Row],[Date]])</f>
        <v>11</v>
      </c>
      <c r="M557">
        <f>YEAR(sales2[[#This Row],[Date]])</f>
        <v>2023</v>
      </c>
      <c r="N557" t="str">
        <f>TEXT(sales2[[#This Row],[Date]],"MMMM")</f>
        <v>November</v>
      </c>
      <c r="O557" t="str">
        <f>TEXT(sales2[[#This Row],[Date]],"dddd")</f>
        <v>Tuesday</v>
      </c>
    </row>
    <row r="558" spans="1:15" x14ac:dyDescent="0.35">
      <c r="A558">
        <v>771</v>
      </c>
      <c r="B558" s="10">
        <v>45273</v>
      </c>
      <c r="C558" s="8" t="s">
        <v>783</v>
      </c>
      <c r="D558" s="11" t="s">
        <v>9</v>
      </c>
      <c r="E558" s="12">
        <v>24</v>
      </c>
      <c r="F558" s="11" t="s">
        <v>15</v>
      </c>
      <c r="G558" s="12">
        <v>2</v>
      </c>
      <c r="H558" s="9">
        <v>25</v>
      </c>
      <c r="I558" s="9">
        <f>sales2[[#This Row],[Quantity]]*sales2[[#This Row],[Price per Unit]]</f>
        <v>50</v>
      </c>
      <c r="J558" s="9">
        <f>sales2[[#This Row],[Total_Sales]]*$R$5</f>
        <v>0.75</v>
      </c>
      <c r="K558">
        <f>DAY(sales2[[#This Row],[Date]])</f>
        <v>13</v>
      </c>
      <c r="L558">
        <f>MONTH(sales2[[#This Row],[Date]])</f>
        <v>12</v>
      </c>
      <c r="M558">
        <f>YEAR(sales2[[#This Row],[Date]])</f>
        <v>2023</v>
      </c>
      <c r="N558" t="str">
        <f>TEXT(sales2[[#This Row],[Date]],"MMMM")</f>
        <v>December</v>
      </c>
      <c r="O558" t="str">
        <f>TEXT(sales2[[#This Row],[Date]],"dddd")</f>
        <v>Wednesday</v>
      </c>
    </row>
    <row r="559" spans="1:15" x14ac:dyDescent="0.35">
      <c r="A559">
        <v>339</v>
      </c>
      <c r="B559" s="10">
        <v>44988</v>
      </c>
      <c r="C559" s="8" t="s">
        <v>351</v>
      </c>
      <c r="D559" s="11" t="s">
        <v>12</v>
      </c>
      <c r="E559" s="12">
        <v>22</v>
      </c>
      <c r="F559" s="11" t="s">
        <v>15</v>
      </c>
      <c r="G559" s="12">
        <v>2</v>
      </c>
      <c r="H559" s="9">
        <v>25</v>
      </c>
      <c r="I559" s="9">
        <f>sales2[[#This Row],[Quantity]]*sales2[[#This Row],[Price per Unit]]</f>
        <v>50</v>
      </c>
      <c r="J559" s="9">
        <f>sales2[[#This Row],[Total_Sales]]*$R$5</f>
        <v>0.75</v>
      </c>
      <c r="K559">
        <f>DAY(sales2[[#This Row],[Date]])</f>
        <v>3</v>
      </c>
      <c r="L559">
        <f>MONTH(sales2[[#This Row],[Date]])</f>
        <v>3</v>
      </c>
      <c r="M559">
        <f>YEAR(sales2[[#This Row],[Date]])</f>
        <v>2023</v>
      </c>
      <c r="N559" t="str">
        <f>TEXT(sales2[[#This Row],[Date]],"MMMM")</f>
        <v>March</v>
      </c>
      <c r="O559" t="str">
        <f>TEXT(sales2[[#This Row],[Date]],"dddd")</f>
        <v>Friday</v>
      </c>
    </row>
    <row r="560" spans="1:15" x14ac:dyDescent="0.35">
      <c r="A560">
        <v>919</v>
      </c>
      <c r="B560" s="10">
        <v>45178</v>
      </c>
      <c r="C560" s="8" t="s">
        <v>931</v>
      </c>
      <c r="D560" s="11" t="s">
        <v>12</v>
      </c>
      <c r="E560" s="12">
        <v>22</v>
      </c>
      <c r="F560" s="11" t="s">
        <v>10</v>
      </c>
      <c r="G560" s="12">
        <v>2</v>
      </c>
      <c r="H560" s="9">
        <v>25</v>
      </c>
      <c r="I560" s="9">
        <f>sales2[[#This Row],[Quantity]]*sales2[[#This Row],[Price per Unit]]</f>
        <v>50</v>
      </c>
      <c r="J560" s="9">
        <f>sales2[[#This Row],[Total_Sales]]*$R$5</f>
        <v>0.75</v>
      </c>
      <c r="K560">
        <f>DAY(sales2[[#This Row],[Date]])</f>
        <v>9</v>
      </c>
      <c r="L560">
        <f>MONTH(sales2[[#This Row],[Date]])</f>
        <v>9</v>
      </c>
      <c r="M560">
        <f>YEAR(sales2[[#This Row],[Date]])</f>
        <v>2023</v>
      </c>
      <c r="N560" t="str">
        <f>TEXT(sales2[[#This Row],[Date]],"MMMM")</f>
        <v>September</v>
      </c>
      <c r="O560" t="str">
        <f>TEXT(sales2[[#This Row],[Date]],"dddd")</f>
        <v>Saturday</v>
      </c>
    </row>
    <row r="561" spans="1:15" x14ac:dyDescent="0.35">
      <c r="A561">
        <v>261</v>
      </c>
      <c r="B561" s="10">
        <v>45143</v>
      </c>
      <c r="C561" s="8" t="s">
        <v>273</v>
      </c>
      <c r="D561" s="11" t="s">
        <v>9</v>
      </c>
      <c r="E561" s="12">
        <v>21</v>
      </c>
      <c r="F561" s="11" t="s">
        <v>13</v>
      </c>
      <c r="G561" s="12">
        <v>2</v>
      </c>
      <c r="H561" s="9">
        <v>25</v>
      </c>
      <c r="I561" s="9">
        <f>sales2[[#This Row],[Quantity]]*sales2[[#This Row],[Price per Unit]]</f>
        <v>50</v>
      </c>
      <c r="J561" s="9">
        <f>sales2[[#This Row],[Total_Sales]]*$R$5</f>
        <v>0.75</v>
      </c>
      <c r="K561">
        <f>DAY(sales2[[#This Row],[Date]])</f>
        <v>5</v>
      </c>
      <c r="L561">
        <f>MONTH(sales2[[#This Row],[Date]])</f>
        <v>8</v>
      </c>
      <c r="M561">
        <f>YEAR(sales2[[#This Row],[Date]])</f>
        <v>2023</v>
      </c>
      <c r="N561" t="str">
        <f>TEXT(sales2[[#This Row],[Date]],"MMMM")</f>
        <v>August</v>
      </c>
      <c r="O561" t="str">
        <f>TEXT(sales2[[#This Row],[Date]],"dddd")</f>
        <v>Saturday</v>
      </c>
    </row>
    <row r="562" spans="1:15" x14ac:dyDescent="0.35">
      <c r="A562">
        <v>343</v>
      </c>
      <c r="B562" s="10">
        <v>45231</v>
      </c>
      <c r="C562" s="8" t="s">
        <v>355</v>
      </c>
      <c r="D562" s="11" t="s">
        <v>9</v>
      </c>
      <c r="E562" s="12">
        <v>21</v>
      </c>
      <c r="F562" s="11" t="s">
        <v>15</v>
      </c>
      <c r="G562" s="12">
        <v>2</v>
      </c>
      <c r="H562" s="9">
        <v>25</v>
      </c>
      <c r="I562" s="9">
        <f>sales2[[#This Row],[Quantity]]*sales2[[#This Row],[Price per Unit]]</f>
        <v>50</v>
      </c>
      <c r="J562" s="9">
        <f>sales2[[#This Row],[Total_Sales]]*$R$5</f>
        <v>0.75</v>
      </c>
      <c r="K562">
        <f>DAY(sales2[[#This Row],[Date]])</f>
        <v>1</v>
      </c>
      <c r="L562">
        <f>MONTH(sales2[[#This Row],[Date]])</f>
        <v>11</v>
      </c>
      <c r="M562">
        <f>YEAR(sales2[[#This Row],[Date]])</f>
        <v>2023</v>
      </c>
      <c r="N562" t="str">
        <f>TEXT(sales2[[#This Row],[Date]],"MMMM")</f>
        <v>November</v>
      </c>
      <c r="O562" t="str">
        <f>TEXT(sales2[[#This Row],[Date]],"dddd")</f>
        <v>Wednesday</v>
      </c>
    </row>
    <row r="563" spans="1:15" x14ac:dyDescent="0.35">
      <c r="A563">
        <v>389</v>
      </c>
      <c r="B563" s="10">
        <v>45261</v>
      </c>
      <c r="C563" s="8" t="s">
        <v>401</v>
      </c>
      <c r="D563" s="11" t="s">
        <v>9</v>
      </c>
      <c r="E563" s="12">
        <v>21</v>
      </c>
      <c r="F563" s="11" t="s">
        <v>13</v>
      </c>
      <c r="G563" s="12">
        <v>2</v>
      </c>
      <c r="H563" s="9">
        <v>25</v>
      </c>
      <c r="I563" s="9">
        <f>sales2[[#This Row],[Quantity]]*sales2[[#This Row],[Price per Unit]]</f>
        <v>50</v>
      </c>
      <c r="J563" s="9">
        <f>sales2[[#This Row],[Total_Sales]]*$R$5</f>
        <v>0.75</v>
      </c>
      <c r="K563">
        <f>DAY(sales2[[#This Row],[Date]])</f>
        <v>1</v>
      </c>
      <c r="L563">
        <f>MONTH(sales2[[#This Row],[Date]])</f>
        <v>12</v>
      </c>
      <c r="M563">
        <f>YEAR(sales2[[#This Row],[Date]])</f>
        <v>2023</v>
      </c>
      <c r="N563" t="str">
        <f>TEXT(sales2[[#This Row],[Date]],"MMMM")</f>
        <v>December</v>
      </c>
      <c r="O563" t="str">
        <f>TEXT(sales2[[#This Row],[Date]],"dddd")</f>
        <v>Friday</v>
      </c>
    </row>
    <row r="564" spans="1:15" x14ac:dyDescent="0.35">
      <c r="A564">
        <v>135</v>
      </c>
      <c r="B564" s="10">
        <v>44983</v>
      </c>
      <c r="C564" s="8" t="s">
        <v>147</v>
      </c>
      <c r="D564" s="11" t="s">
        <v>9</v>
      </c>
      <c r="E564" s="12">
        <v>20</v>
      </c>
      <c r="F564" s="11" t="s">
        <v>13</v>
      </c>
      <c r="G564" s="12">
        <v>2</v>
      </c>
      <c r="H564" s="9">
        <v>25</v>
      </c>
      <c r="I564" s="9">
        <f>sales2[[#This Row],[Quantity]]*sales2[[#This Row],[Price per Unit]]</f>
        <v>50</v>
      </c>
      <c r="J564" s="9">
        <f>sales2[[#This Row],[Total_Sales]]*$R$5</f>
        <v>0.75</v>
      </c>
      <c r="K564">
        <f>DAY(sales2[[#This Row],[Date]])</f>
        <v>26</v>
      </c>
      <c r="L564">
        <f>MONTH(sales2[[#This Row],[Date]])</f>
        <v>2</v>
      </c>
      <c r="M564">
        <f>YEAR(sales2[[#This Row],[Date]])</f>
        <v>2023</v>
      </c>
      <c r="N564" t="str">
        <f>TEXT(sales2[[#This Row],[Date]],"MMMM")</f>
        <v>February</v>
      </c>
      <c r="O564" t="str">
        <f>TEXT(sales2[[#This Row],[Date]],"dddd")</f>
        <v>Sunday</v>
      </c>
    </row>
    <row r="565" spans="1:15" x14ac:dyDescent="0.35">
      <c r="A565">
        <v>391</v>
      </c>
      <c r="B565" s="10">
        <v>44931</v>
      </c>
      <c r="C565" s="8" t="s">
        <v>403</v>
      </c>
      <c r="D565" s="11" t="s">
        <v>9</v>
      </c>
      <c r="E565" s="12">
        <v>19</v>
      </c>
      <c r="F565" s="11" t="s">
        <v>10</v>
      </c>
      <c r="G565" s="12">
        <v>2</v>
      </c>
      <c r="H565" s="9">
        <v>25</v>
      </c>
      <c r="I565" s="9">
        <f>sales2[[#This Row],[Quantity]]*sales2[[#This Row],[Price per Unit]]</f>
        <v>50</v>
      </c>
      <c r="J565" s="9">
        <f>sales2[[#This Row],[Total_Sales]]*$R$5</f>
        <v>0.75</v>
      </c>
      <c r="K565">
        <f>DAY(sales2[[#This Row],[Date]])</f>
        <v>5</v>
      </c>
      <c r="L565">
        <f>MONTH(sales2[[#This Row],[Date]])</f>
        <v>1</v>
      </c>
      <c r="M565">
        <f>YEAR(sales2[[#This Row],[Date]])</f>
        <v>2023</v>
      </c>
      <c r="N565" t="str">
        <f>TEXT(sales2[[#This Row],[Date]],"MMMM")</f>
        <v>January</v>
      </c>
      <c r="O565" t="str">
        <f>TEXT(sales2[[#This Row],[Date]],"dddd")</f>
        <v>Thursday</v>
      </c>
    </row>
    <row r="566" spans="1:15" x14ac:dyDescent="0.35">
      <c r="A566">
        <v>985</v>
      </c>
      <c r="B566" s="10">
        <v>45076</v>
      </c>
      <c r="C566" s="8" t="s">
        <v>997</v>
      </c>
      <c r="D566" s="11" t="s">
        <v>12</v>
      </c>
      <c r="E566" s="12">
        <v>19</v>
      </c>
      <c r="F566" s="11" t="s">
        <v>15</v>
      </c>
      <c r="G566" s="12">
        <v>2</v>
      </c>
      <c r="H566" s="9">
        <v>25</v>
      </c>
      <c r="I566" s="9">
        <f>sales2[[#This Row],[Quantity]]*sales2[[#This Row],[Price per Unit]]</f>
        <v>50</v>
      </c>
      <c r="J566" s="9">
        <f>sales2[[#This Row],[Total_Sales]]*$R$5</f>
        <v>0.75</v>
      </c>
      <c r="K566">
        <f>DAY(sales2[[#This Row],[Date]])</f>
        <v>30</v>
      </c>
      <c r="L566">
        <f>MONTH(sales2[[#This Row],[Date]])</f>
        <v>5</v>
      </c>
      <c r="M566">
        <f>YEAR(sales2[[#This Row],[Date]])</f>
        <v>2023</v>
      </c>
      <c r="N566" t="str">
        <f>TEXT(sales2[[#This Row],[Date]],"MMMM")</f>
        <v>May</v>
      </c>
      <c r="O566" t="str">
        <f>TEXT(sales2[[#This Row],[Date]],"dddd")</f>
        <v>Tuesday</v>
      </c>
    </row>
    <row r="567" spans="1:15" x14ac:dyDescent="0.35">
      <c r="A567">
        <v>80</v>
      </c>
      <c r="B567" s="10">
        <v>45270</v>
      </c>
      <c r="C567" s="8" t="s">
        <v>92</v>
      </c>
      <c r="D567" s="11" t="s">
        <v>12</v>
      </c>
      <c r="E567" s="12">
        <v>64</v>
      </c>
      <c r="F567" s="11" t="s">
        <v>13</v>
      </c>
      <c r="G567" s="12">
        <v>2</v>
      </c>
      <c r="H567" s="9">
        <v>30</v>
      </c>
      <c r="I567" s="9">
        <f>sales2[[#This Row],[Quantity]]*sales2[[#This Row],[Price per Unit]]</f>
        <v>60</v>
      </c>
      <c r="J567" s="9">
        <f>sales2[[#This Row],[Total_Sales]]*$R$5</f>
        <v>0.89999999999999991</v>
      </c>
      <c r="K567">
        <f>DAY(sales2[[#This Row],[Date]])</f>
        <v>10</v>
      </c>
      <c r="L567">
        <f>MONTH(sales2[[#This Row],[Date]])</f>
        <v>12</v>
      </c>
      <c r="M567">
        <f>YEAR(sales2[[#This Row],[Date]])</f>
        <v>2023</v>
      </c>
      <c r="N567" t="str">
        <f>TEXT(sales2[[#This Row],[Date]],"MMMM")</f>
        <v>December</v>
      </c>
      <c r="O567" t="str">
        <f>TEXT(sales2[[#This Row],[Date]],"dddd")</f>
        <v>Sunday</v>
      </c>
    </row>
    <row r="568" spans="1:15" x14ac:dyDescent="0.35">
      <c r="A568">
        <v>399</v>
      </c>
      <c r="B568" s="10">
        <v>44986</v>
      </c>
      <c r="C568" s="8" t="s">
        <v>411</v>
      </c>
      <c r="D568" s="11" t="s">
        <v>12</v>
      </c>
      <c r="E568" s="12">
        <v>64</v>
      </c>
      <c r="F568" s="11" t="s">
        <v>10</v>
      </c>
      <c r="G568" s="12">
        <v>2</v>
      </c>
      <c r="H568" s="9">
        <v>30</v>
      </c>
      <c r="I568" s="9">
        <f>sales2[[#This Row],[Quantity]]*sales2[[#This Row],[Price per Unit]]</f>
        <v>60</v>
      </c>
      <c r="J568" s="9">
        <f>sales2[[#This Row],[Total_Sales]]*$R$5</f>
        <v>0.89999999999999991</v>
      </c>
      <c r="K568">
        <f>DAY(sales2[[#This Row],[Date]])</f>
        <v>1</v>
      </c>
      <c r="L568">
        <f>MONTH(sales2[[#This Row],[Date]])</f>
        <v>3</v>
      </c>
      <c r="M568">
        <f>YEAR(sales2[[#This Row],[Date]])</f>
        <v>2023</v>
      </c>
      <c r="N568" t="str">
        <f>TEXT(sales2[[#This Row],[Date]],"MMMM")</f>
        <v>March</v>
      </c>
      <c r="O568" t="str">
        <f>TEXT(sales2[[#This Row],[Date]],"dddd")</f>
        <v>Wednesday</v>
      </c>
    </row>
    <row r="569" spans="1:15" x14ac:dyDescent="0.35">
      <c r="A569">
        <v>871</v>
      </c>
      <c r="B569" s="10">
        <v>45169</v>
      </c>
      <c r="C569" s="8" t="s">
        <v>883</v>
      </c>
      <c r="D569" s="11" t="s">
        <v>9</v>
      </c>
      <c r="E569" s="12">
        <v>62</v>
      </c>
      <c r="F569" s="11" t="s">
        <v>10</v>
      </c>
      <c r="G569" s="12">
        <v>2</v>
      </c>
      <c r="H569" s="9">
        <v>30</v>
      </c>
      <c r="I569" s="9">
        <f>sales2[[#This Row],[Quantity]]*sales2[[#This Row],[Price per Unit]]</f>
        <v>60</v>
      </c>
      <c r="J569" s="9">
        <f>sales2[[#This Row],[Total_Sales]]*$R$5</f>
        <v>0.89999999999999991</v>
      </c>
      <c r="K569">
        <f>DAY(sales2[[#This Row],[Date]])</f>
        <v>31</v>
      </c>
      <c r="L569">
        <f>MONTH(sales2[[#This Row],[Date]])</f>
        <v>8</v>
      </c>
      <c r="M569">
        <f>YEAR(sales2[[#This Row],[Date]])</f>
        <v>2023</v>
      </c>
      <c r="N569" t="str">
        <f>TEXT(sales2[[#This Row],[Date]],"MMMM")</f>
        <v>August</v>
      </c>
      <c r="O569" t="str">
        <f>TEXT(sales2[[#This Row],[Date]],"dddd")</f>
        <v>Thursday</v>
      </c>
    </row>
    <row r="570" spans="1:15" x14ac:dyDescent="0.35">
      <c r="A570">
        <v>228</v>
      </c>
      <c r="B570" s="10">
        <v>45044</v>
      </c>
      <c r="C570" s="8" t="s">
        <v>240</v>
      </c>
      <c r="D570" s="11" t="s">
        <v>12</v>
      </c>
      <c r="E570" s="12">
        <v>59</v>
      </c>
      <c r="F570" s="11" t="s">
        <v>15</v>
      </c>
      <c r="G570" s="12">
        <v>2</v>
      </c>
      <c r="H570" s="9">
        <v>30</v>
      </c>
      <c r="I570" s="9">
        <f>sales2[[#This Row],[Quantity]]*sales2[[#This Row],[Price per Unit]]</f>
        <v>60</v>
      </c>
      <c r="J570" s="9">
        <f>sales2[[#This Row],[Total_Sales]]*$R$5</f>
        <v>0.89999999999999991</v>
      </c>
      <c r="K570">
        <f>DAY(sales2[[#This Row],[Date]])</f>
        <v>28</v>
      </c>
      <c r="L570">
        <f>MONTH(sales2[[#This Row],[Date]])</f>
        <v>4</v>
      </c>
      <c r="M570">
        <f>YEAR(sales2[[#This Row],[Date]])</f>
        <v>2023</v>
      </c>
      <c r="N570" t="str">
        <f>TEXT(sales2[[#This Row],[Date]],"MMMM")</f>
        <v>April</v>
      </c>
      <c r="O570" t="str">
        <f>TEXT(sales2[[#This Row],[Date]],"dddd")</f>
        <v>Friday</v>
      </c>
    </row>
    <row r="571" spans="1:15" x14ac:dyDescent="0.35">
      <c r="A571">
        <v>960</v>
      </c>
      <c r="B571" s="10">
        <v>45146</v>
      </c>
      <c r="C571" s="8" t="s">
        <v>972</v>
      </c>
      <c r="D571" s="11" t="s">
        <v>9</v>
      </c>
      <c r="E571" s="12">
        <v>59</v>
      </c>
      <c r="F571" s="11" t="s">
        <v>13</v>
      </c>
      <c r="G571" s="12">
        <v>2</v>
      </c>
      <c r="H571" s="9">
        <v>30</v>
      </c>
      <c r="I571" s="9">
        <f>sales2[[#This Row],[Quantity]]*sales2[[#This Row],[Price per Unit]]</f>
        <v>60</v>
      </c>
      <c r="J571" s="9">
        <f>sales2[[#This Row],[Total_Sales]]*$R$5</f>
        <v>0.89999999999999991</v>
      </c>
      <c r="K571">
        <f>DAY(sales2[[#This Row],[Date]])</f>
        <v>8</v>
      </c>
      <c r="L571">
        <f>MONTH(sales2[[#This Row],[Date]])</f>
        <v>8</v>
      </c>
      <c r="M571">
        <f>YEAR(sales2[[#This Row],[Date]])</f>
        <v>2023</v>
      </c>
      <c r="N571" t="str">
        <f>TEXT(sales2[[#This Row],[Date]],"MMMM")</f>
        <v>August</v>
      </c>
      <c r="O571" t="str">
        <f>TEXT(sales2[[#This Row],[Date]],"dddd")</f>
        <v>Tuesday</v>
      </c>
    </row>
    <row r="572" spans="1:15" x14ac:dyDescent="0.35">
      <c r="A572">
        <v>478</v>
      </c>
      <c r="B572" s="10">
        <v>45029</v>
      </c>
      <c r="C572" s="8" t="s">
        <v>490</v>
      </c>
      <c r="D572" s="11" t="s">
        <v>12</v>
      </c>
      <c r="E572" s="12">
        <v>58</v>
      </c>
      <c r="F572" s="11" t="s">
        <v>13</v>
      </c>
      <c r="G572" s="12">
        <v>2</v>
      </c>
      <c r="H572" s="9">
        <v>30</v>
      </c>
      <c r="I572" s="9">
        <f>sales2[[#This Row],[Quantity]]*sales2[[#This Row],[Price per Unit]]</f>
        <v>60</v>
      </c>
      <c r="J572" s="9">
        <f>sales2[[#This Row],[Total_Sales]]*$R$5</f>
        <v>0.89999999999999991</v>
      </c>
      <c r="K572">
        <f>DAY(sales2[[#This Row],[Date]])</f>
        <v>13</v>
      </c>
      <c r="L572">
        <f>MONTH(sales2[[#This Row],[Date]])</f>
        <v>4</v>
      </c>
      <c r="M572">
        <f>YEAR(sales2[[#This Row],[Date]])</f>
        <v>2023</v>
      </c>
      <c r="N572" t="str">
        <f>TEXT(sales2[[#This Row],[Date]],"MMMM")</f>
        <v>April</v>
      </c>
      <c r="O572" t="str">
        <f>TEXT(sales2[[#This Row],[Date]],"dddd")</f>
        <v>Thursday</v>
      </c>
    </row>
    <row r="573" spans="1:15" x14ac:dyDescent="0.35">
      <c r="A573">
        <v>456</v>
      </c>
      <c r="B573" s="10">
        <v>45213</v>
      </c>
      <c r="C573" s="8" t="s">
        <v>468</v>
      </c>
      <c r="D573" s="11" t="s">
        <v>9</v>
      </c>
      <c r="E573" s="12">
        <v>57</v>
      </c>
      <c r="F573" s="11" t="s">
        <v>15</v>
      </c>
      <c r="G573" s="12">
        <v>2</v>
      </c>
      <c r="H573" s="9">
        <v>30</v>
      </c>
      <c r="I573" s="9">
        <f>sales2[[#This Row],[Quantity]]*sales2[[#This Row],[Price per Unit]]</f>
        <v>60</v>
      </c>
      <c r="J573" s="9">
        <f>sales2[[#This Row],[Total_Sales]]*$R$5</f>
        <v>0.89999999999999991</v>
      </c>
      <c r="K573">
        <f>DAY(sales2[[#This Row],[Date]])</f>
        <v>14</v>
      </c>
      <c r="L573">
        <f>MONTH(sales2[[#This Row],[Date]])</f>
        <v>10</v>
      </c>
      <c r="M573">
        <f>YEAR(sales2[[#This Row],[Date]])</f>
        <v>2023</v>
      </c>
      <c r="N573" t="str">
        <f>TEXT(sales2[[#This Row],[Date]],"MMMM")</f>
        <v>October</v>
      </c>
      <c r="O573" t="str">
        <f>TEXT(sales2[[#This Row],[Date]],"dddd")</f>
        <v>Saturday</v>
      </c>
    </row>
    <row r="574" spans="1:15" x14ac:dyDescent="0.35">
      <c r="A574">
        <v>992</v>
      </c>
      <c r="B574" s="10">
        <v>45159</v>
      </c>
      <c r="C574" s="8" t="s">
        <v>1004</v>
      </c>
      <c r="D574" s="11" t="s">
        <v>12</v>
      </c>
      <c r="E574" s="12">
        <v>57</v>
      </c>
      <c r="F574" s="11" t="s">
        <v>15</v>
      </c>
      <c r="G574" s="12">
        <v>2</v>
      </c>
      <c r="H574" s="9">
        <v>30</v>
      </c>
      <c r="I574" s="9">
        <f>sales2[[#This Row],[Quantity]]*sales2[[#This Row],[Price per Unit]]</f>
        <v>60</v>
      </c>
      <c r="J574" s="9">
        <f>sales2[[#This Row],[Total_Sales]]*$R$5</f>
        <v>0.89999999999999991</v>
      </c>
      <c r="K574">
        <f>DAY(sales2[[#This Row],[Date]])</f>
        <v>21</v>
      </c>
      <c r="L574">
        <f>MONTH(sales2[[#This Row],[Date]])</f>
        <v>8</v>
      </c>
      <c r="M574">
        <f>YEAR(sales2[[#This Row],[Date]])</f>
        <v>2023</v>
      </c>
      <c r="N574" t="str">
        <f>TEXT(sales2[[#This Row],[Date]],"MMMM")</f>
        <v>August</v>
      </c>
      <c r="O574" t="str">
        <f>TEXT(sales2[[#This Row],[Date]],"dddd")</f>
        <v>Monday</v>
      </c>
    </row>
    <row r="575" spans="1:15" x14ac:dyDescent="0.35">
      <c r="A575">
        <v>834</v>
      </c>
      <c r="B575" s="10">
        <v>45020</v>
      </c>
      <c r="C575" s="8" t="s">
        <v>846</v>
      </c>
      <c r="D575" s="11" t="s">
        <v>12</v>
      </c>
      <c r="E575" s="12">
        <v>56</v>
      </c>
      <c r="F575" s="11" t="s">
        <v>10</v>
      </c>
      <c r="G575" s="12">
        <v>2</v>
      </c>
      <c r="H575" s="9">
        <v>30</v>
      </c>
      <c r="I575" s="9">
        <f>sales2[[#This Row],[Quantity]]*sales2[[#This Row],[Price per Unit]]</f>
        <v>60</v>
      </c>
      <c r="J575" s="9">
        <f>sales2[[#This Row],[Total_Sales]]*$R$5</f>
        <v>0.89999999999999991</v>
      </c>
      <c r="K575">
        <f>DAY(sales2[[#This Row],[Date]])</f>
        <v>4</v>
      </c>
      <c r="L575">
        <f>MONTH(sales2[[#This Row],[Date]])</f>
        <v>4</v>
      </c>
      <c r="M575">
        <f>YEAR(sales2[[#This Row],[Date]])</f>
        <v>2023</v>
      </c>
      <c r="N575" t="str">
        <f>TEXT(sales2[[#This Row],[Date]],"MMMM")</f>
        <v>April</v>
      </c>
      <c r="O575" t="str">
        <f>TEXT(sales2[[#This Row],[Date]],"dddd")</f>
        <v>Tuesday</v>
      </c>
    </row>
    <row r="576" spans="1:15" x14ac:dyDescent="0.35">
      <c r="A576">
        <v>448</v>
      </c>
      <c r="B576" s="10">
        <v>44947</v>
      </c>
      <c r="C576" s="8" t="s">
        <v>460</v>
      </c>
      <c r="D576" s="11" t="s">
        <v>12</v>
      </c>
      <c r="E576" s="12">
        <v>54</v>
      </c>
      <c r="F576" s="11" t="s">
        <v>10</v>
      </c>
      <c r="G576" s="12">
        <v>2</v>
      </c>
      <c r="H576" s="9">
        <v>30</v>
      </c>
      <c r="I576" s="9">
        <f>sales2[[#This Row],[Quantity]]*sales2[[#This Row],[Price per Unit]]</f>
        <v>60</v>
      </c>
      <c r="J576" s="9">
        <f>sales2[[#This Row],[Total_Sales]]*$R$5</f>
        <v>0.89999999999999991</v>
      </c>
      <c r="K576">
        <f>DAY(sales2[[#This Row],[Date]])</f>
        <v>21</v>
      </c>
      <c r="L576">
        <f>MONTH(sales2[[#This Row],[Date]])</f>
        <v>1</v>
      </c>
      <c r="M576">
        <f>YEAR(sales2[[#This Row],[Date]])</f>
        <v>2023</v>
      </c>
      <c r="N576" t="str">
        <f>TEXT(sales2[[#This Row],[Date]],"MMMM")</f>
        <v>January</v>
      </c>
      <c r="O576" t="str">
        <f>TEXT(sales2[[#This Row],[Date]],"dddd")</f>
        <v>Saturday</v>
      </c>
    </row>
    <row r="577" spans="1:15" x14ac:dyDescent="0.35">
      <c r="A577">
        <v>289</v>
      </c>
      <c r="B577" s="10">
        <v>45260</v>
      </c>
      <c r="C577" s="8" t="s">
        <v>301</v>
      </c>
      <c r="D577" s="11" t="s">
        <v>9</v>
      </c>
      <c r="E577" s="12">
        <v>53</v>
      </c>
      <c r="F577" s="11" t="s">
        <v>15</v>
      </c>
      <c r="G577" s="12">
        <v>2</v>
      </c>
      <c r="H577" s="9">
        <v>30</v>
      </c>
      <c r="I577" s="9">
        <f>sales2[[#This Row],[Quantity]]*sales2[[#This Row],[Price per Unit]]</f>
        <v>60</v>
      </c>
      <c r="J577" s="9">
        <f>sales2[[#This Row],[Total_Sales]]*$R$5</f>
        <v>0.89999999999999991</v>
      </c>
      <c r="K577">
        <f>DAY(sales2[[#This Row],[Date]])</f>
        <v>30</v>
      </c>
      <c r="L577">
        <f>MONTH(sales2[[#This Row],[Date]])</f>
        <v>11</v>
      </c>
      <c r="M577">
        <f>YEAR(sales2[[#This Row],[Date]])</f>
        <v>2023</v>
      </c>
      <c r="N577" t="str">
        <f>TEXT(sales2[[#This Row],[Date]],"MMMM")</f>
        <v>November</v>
      </c>
      <c r="O577" t="str">
        <f>TEXT(sales2[[#This Row],[Date]],"dddd")</f>
        <v>Thursday</v>
      </c>
    </row>
    <row r="578" spans="1:15" x14ac:dyDescent="0.35">
      <c r="A578">
        <v>415</v>
      </c>
      <c r="B578" s="10">
        <v>44953</v>
      </c>
      <c r="C578" s="8" t="s">
        <v>427</v>
      </c>
      <c r="D578" s="11" t="s">
        <v>9</v>
      </c>
      <c r="E578" s="12">
        <v>53</v>
      </c>
      <c r="F578" s="11" t="s">
        <v>13</v>
      </c>
      <c r="G578" s="12">
        <v>2</v>
      </c>
      <c r="H578" s="9">
        <v>30</v>
      </c>
      <c r="I578" s="9">
        <f>sales2[[#This Row],[Quantity]]*sales2[[#This Row],[Price per Unit]]</f>
        <v>60</v>
      </c>
      <c r="J578" s="9">
        <f>sales2[[#This Row],[Total_Sales]]*$R$5</f>
        <v>0.89999999999999991</v>
      </c>
      <c r="K578">
        <f>DAY(sales2[[#This Row],[Date]])</f>
        <v>27</v>
      </c>
      <c r="L578">
        <f>MONTH(sales2[[#This Row],[Date]])</f>
        <v>1</v>
      </c>
      <c r="M578">
        <f>YEAR(sales2[[#This Row],[Date]])</f>
        <v>2023</v>
      </c>
      <c r="N578" t="str">
        <f>TEXT(sales2[[#This Row],[Date]],"MMMM")</f>
        <v>January</v>
      </c>
      <c r="O578" t="str">
        <f>TEXT(sales2[[#This Row],[Date]],"dddd")</f>
        <v>Friday</v>
      </c>
    </row>
    <row r="579" spans="1:15" x14ac:dyDescent="0.35">
      <c r="A579">
        <v>701</v>
      </c>
      <c r="B579" s="10">
        <v>45274</v>
      </c>
      <c r="C579" s="8" t="s">
        <v>713</v>
      </c>
      <c r="D579" s="11" t="s">
        <v>12</v>
      </c>
      <c r="E579" s="12">
        <v>52</v>
      </c>
      <c r="F579" s="11" t="s">
        <v>10</v>
      </c>
      <c r="G579" s="12">
        <v>2</v>
      </c>
      <c r="H579" s="9">
        <v>30</v>
      </c>
      <c r="I579" s="9">
        <f>sales2[[#This Row],[Quantity]]*sales2[[#This Row],[Price per Unit]]</f>
        <v>60</v>
      </c>
      <c r="J579" s="9">
        <f>sales2[[#This Row],[Total_Sales]]*$R$5</f>
        <v>0.89999999999999991</v>
      </c>
      <c r="K579">
        <f>DAY(sales2[[#This Row],[Date]])</f>
        <v>14</v>
      </c>
      <c r="L579">
        <f>MONTH(sales2[[#This Row],[Date]])</f>
        <v>12</v>
      </c>
      <c r="M579">
        <f>YEAR(sales2[[#This Row],[Date]])</f>
        <v>2023</v>
      </c>
      <c r="N579" t="str">
        <f>TEXT(sales2[[#This Row],[Date]],"MMMM")</f>
        <v>December</v>
      </c>
      <c r="O579" t="str">
        <f>TEXT(sales2[[#This Row],[Date]],"dddd")</f>
        <v>Thursday</v>
      </c>
    </row>
    <row r="580" spans="1:15" x14ac:dyDescent="0.35">
      <c r="A580">
        <v>548</v>
      </c>
      <c r="B580" s="10">
        <v>45025</v>
      </c>
      <c r="C580" s="8" t="s">
        <v>560</v>
      </c>
      <c r="D580" s="11" t="s">
        <v>12</v>
      </c>
      <c r="E580" s="12">
        <v>51</v>
      </c>
      <c r="F580" s="11" t="s">
        <v>13</v>
      </c>
      <c r="G580" s="12">
        <v>2</v>
      </c>
      <c r="H580" s="9">
        <v>30</v>
      </c>
      <c r="I580" s="9">
        <f>sales2[[#This Row],[Quantity]]*sales2[[#This Row],[Price per Unit]]</f>
        <v>60</v>
      </c>
      <c r="J580" s="9">
        <f>sales2[[#This Row],[Total_Sales]]*$R$5</f>
        <v>0.89999999999999991</v>
      </c>
      <c r="K580">
        <f>DAY(sales2[[#This Row],[Date]])</f>
        <v>9</v>
      </c>
      <c r="L580">
        <f>MONTH(sales2[[#This Row],[Date]])</f>
        <v>4</v>
      </c>
      <c r="M580">
        <f>YEAR(sales2[[#This Row],[Date]])</f>
        <v>2023</v>
      </c>
      <c r="N580" t="str">
        <f>TEXT(sales2[[#This Row],[Date]],"MMMM")</f>
        <v>April</v>
      </c>
      <c r="O580" t="str">
        <f>TEXT(sales2[[#This Row],[Date]],"dddd")</f>
        <v>Sunday</v>
      </c>
    </row>
    <row r="581" spans="1:15" x14ac:dyDescent="0.35">
      <c r="A581">
        <v>573</v>
      </c>
      <c r="B581" s="10">
        <v>45188</v>
      </c>
      <c r="C581" s="8" t="s">
        <v>585</v>
      </c>
      <c r="D581" s="11" t="s">
        <v>9</v>
      </c>
      <c r="E581" s="12">
        <v>49</v>
      </c>
      <c r="F581" s="11" t="s">
        <v>10</v>
      </c>
      <c r="G581" s="12">
        <v>2</v>
      </c>
      <c r="H581" s="9">
        <v>30</v>
      </c>
      <c r="I581" s="9">
        <f>sales2[[#This Row],[Quantity]]*sales2[[#This Row],[Price per Unit]]</f>
        <v>60</v>
      </c>
      <c r="J581" s="9">
        <f>sales2[[#This Row],[Total_Sales]]*$R$5</f>
        <v>0.89999999999999991</v>
      </c>
      <c r="K581">
        <f>DAY(sales2[[#This Row],[Date]])</f>
        <v>19</v>
      </c>
      <c r="L581">
        <f>MONTH(sales2[[#This Row],[Date]])</f>
        <v>9</v>
      </c>
      <c r="M581">
        <f>YEAR(sales2[[#This Row],[Date]])</f>
        <v>2023</v>
      </c>
      <c r="N581" t="str">
        <f>TEXT(sales2[[#This Row],[Date]],"MMMM")</f>
        <v>September</v>
      </c>
      <c r="O581" t="str">
        <f>TEXT(sales2[[#This Row],[Date]],"dddd")</f>
        <v>Tuesday</v>
      </c>
    </row>
    <row r="582" spans="1:15" x14ac:dyDescent="0.35">
      <c r="A582">
        <v>581</v>
      </c>
      <c r="B582" s="10">
        <v>45251</v>
      </c>
      <c r="C582" s="8" t="s">
        <v>593</v>
      </c>
      <c r="D582" s="11" t="s">
        <v>12</v>
      </c>
      <c r="E582" s="12">
        <v>48</v>
      </c>
      <c r="F582" s="11" t="s">
        <v>10</v>
      </c>
      <c r="G582" s="12">
        <v>2</v>
      </c>
      <c r="H582" s="9">
        <v>30</v>
      </c>
      <c r="I582" s="9">
        <f>sales2[[#This Row],[Quantity]]*sales2[[#This Row],[Price per Unit]]</f>
        <v>60</v>
      </c>
      <c r="J582" s="9">
        <f>sales2[[#This Row],[Total_Sales]]*$R$5</f>
        <v>0.89999999999999991</v>
      </c>
      <c r="K582">
        <f>DAY(sales2[[#This Row],[Date]])</f>
        <v>21</v>
      </c>
      <c r="L582">
        <f>MONTH(sales2[[#This Row],[Date]])</f>
        <v>11</v>
      </c>
      <c r="M582">
        <f>YEAR(sales2[[#This Row],[Date]])</f>
        <v>2023</v>
      </c>
      <c r="N582" t="str">
        <f>TEXT(sales2[[#This Row],[Date]],"MMMM")</f>
        <v>November</v>
      </c>
      <c r="O582" t="str">
        <f>TEXT(sales2[[#This Row],[Date]],"dddd")</f>
        <v>Tuesday</v>
      </c>
    </row>
    <row r="583" spans="1:15" x14ac:dyDescent="0.35">
      <c r="A583">
        <v>315</v>
      </c>
      <c r="B583" s="10">
        <v>45078</v>
      </c>
      <c r="C583" s="8" t="s">
        <v>327</v>
      </c>
      <c r="D583" s="11" t="s">
        <v>9</v>
      </c>
      <c r="E583" s="12">
        <v>47</v>
      </c>
      <c r="F583" s="11" t="s">
        <v>13</v>
      </c>
      <c r="G583" s="12">
        <v>2</v>
      </c>
      <c r="H583" s="9">
        <v>30</v>
      </c>
      <c r="I583" s="9">
        <f>sales2[[#This Row],[Quantity]]*sales2[[#This Row],[Price per Unit]]</f>
        <v>60</v>
      </c>
      <c r="J583" s="9">
        <f>sales2[[#This Row],[Total_Sales]]*$R$5</f>
        <v>0.89999999999999991</v>
      </c>
      <c r="K583">
        <f>DAY(sales2[[#This Row],[Date]])</f>
        <v>1</v>
      </c>
      <c r="L583">
        <f>MONTH(sales2[[#This Row],[Date]])</f>
        <v>6</v>
      </c>
      <c r="M583">
        <f>YEAR(sales2[[#This Row],[Date]])</f>
        <v>2023</v>
      </c>
      <c r="N583" t="str">
        <f>TEXT(sales2[[#This Row],[Date]],"MMMM")</f>
        <v>June</v>
      </c>
      <c r="O583" t="str">
        <f>TEXT(sales2[[#This Row],[Date]],"dddd")</f>
        <v>Thursday</v>
      </c>
    </row>
    <row r="584" spans="1:15" x14ac:dyDescent="0.35">
      <c r="A584">
        <v>499</v>
      </c>
      <c r="B584" s="10">
        <v>44941</v>
      </c>
      <c r="C584" s="8" t="s">
        <v>511</v>
      </c>
      <c r="D584" s="11" t="s">
        <v>9</v>
      </c>
      <c r="E584" s="12">
        <v>46</v>
      </c>
      <c r="F584" s="11" t="s">
        <v>10</v>
      </c>
      <c r="G584" s="12">
        <v>2</v>
      </c>
      <c r="H584" s="9">
        <v>30</v>
      </c>
      <c r="I584" s="9">
        <f>sales2[[#This Row],[Quantity]]*sales2[[#This Row],[Price per Unit]]</f>
        <v>60</v>
      </c>
      <c r="J584" s="9">
        <f>sales2[[#This Row],[Total_Sales]]*$R$5</f>
        <v>0.89999999999999991</v>
      </c>
      <c r="K584">
        <f>DAY(sales2[[#This Row],[Date]])</f>
        <v>15</v>
      </c>
      <c r="L584">
        <f>MONTH(sales2[[#This Row],[Date]])</f>
        <v>1</v>
      </c>
      <c r="M584">
        <f>YEAR(sales2[[#This Row],[Date]])</f>
        <v>2023</v>
      </c>
      <c r="N584" t="str">
        <f>TEXT(sales2[[#This Row],[Date]],"MMMM")</f>
        <v>January</v>
      </c>
      <c r="O584" t="str">
        <f>TEXT(sales2[[#This Row],[Date]],"dddd")</f>
        <v>Sunday</v>
      </c>
    </row>
    <row r="585" spans="1:15" x14ac:dyDescent="0.35">
      <c r="A585">
        <v>565</v>
      </c>
      <c r="B585" s="10">
        <v>45237</v>
      </c>
      <c r="C585" s="8" t="s">
        <v>577</v>
      </c>
      <c r="D585" s="11" t="s">
        <v>12</v>
      </c>
      <c r="E585" s="12">
        <v>45</v>
      </c>
      <c r="F585" s="11" t="s">
        <v>10</v>
      </c>
      <c r="G585" s="12">
        <v>2</v>
      </c>
      <c r="H585" s="9">
        <v>30</v>
      </c>
      <c r="I585" s="9">
        <f>sales2[[#This Row],[Quantity]]*sales2[[#This Row],[Price per Unit]]</f>
        <v>60</v>
      </c>
      <c r="J585" s="9">
        <f>sales2[[#This Row],[Total_Sales]]*$R$5</f>
        <v>0.89999999999999991</v>
      </c>
      <c r="K585">
        <f>DAY(sales2[[#This Row],[Date]])</f>
        <v>7</v>
      </c>
      <c r="L585">
        <f>MONTH(sales2[[#This Row],[Date]])</f>
        <v>11</v>
      </c>
      <c r="M585">
        <f>YEAR(sales2[[#This Row],[Date]])</f>
        <v>2023</v>
      </c>
      <c r="N585" t="str">
        <f>TEXT(sales2[[#This Row],[Date]],"MMMM")</f>
        <v>November</v>
      </c>
      <c r="O585" t="str">
        <f>TEXT(sales2[[#This Row],[Date]],"dddd")</f>
        <v>Tuesday</v>
      </c>
    </row>
    <row r="586" spans="1:15" x14ac:dyDescent="0.35">
      <c r="A586">
        <v>675</v>
      </c>
      <c r="B586" s="10">
        <v>45142</v>
      </c>
      <c r="C586" s="8" t="s">
        <v>687</v>
      </c>
      <c r="D586" s="11" t="s">
        <v>12</v>
      </c>
      <c r="E586" s="12">
        <v>45</v>
      </c>
      <c r="F586" s="11" t="s">
        <v>13</v>
      </c>
      <c r="G586" s="12">
        <v>2</v>
      </c>
      <c r="H586" s="9">
        <v>30</v>
      </c>
      <c r="I586" s="9">
        <f>sales2[[#This Row],[Quantity]]*sales2[[#This Row],[Price per Unit]]</f>
        <v>60</v>
      </c>
      <c r="J586" s="9">
        <f>sales2[[#This Row],[Total_Sales]]*$R$5</f>
        <v>0.89999999999999991</v>
      </c>
      <c r="K586">
        <f>DAY(sales2[[#This Row],[Date]])</f>
        <v>4</v>
      </c>
      <c r="L586">
        <f>MONTH(sales2[[#This Row],[Date]])</f>
        <v>8</v>
      </c>
      <c r="M586">
        <f>YEAR(sales2[[#This Row],[Date]])</f>
        <v>2023</v>
      </c>
      <c r="N586" t="str">
        <f>TEXT(sales2[[#This Row],[Date]],"MMMM")</f>
        <v>August</v>
      </c>
      <c r="O586" t="str">
        <f>TEXT(sales2[[#This Row],[Date]],"dddd")</f>
        <v>Friday</v>
      </c>
    </row>
    <row r="587" spans="1:15" x14ac:dyDescent="0.35">
      <c r="A587">
        <v>962</v>
      </c>
      <c r="B587" s="10">
        <v>45218</v>
      </c>
      <c r="C587" s="8" t="s">
        <v>974</v>
      </c>
      <c r="D587" s="11" t="s">
        <v>9</v>
      </c>
      <c r="E587" s="12">
        <v>44</v>
      </c>
      <c r="F587" s="11" t="s">
        <v>13</v>
      </c>
      <c r="G587" s="12">
        <v>2</v>
      </c>
      <c r="H587" s="9">
        <v>30</v>
      </c>
      <c r="I587" s="9">
        <f>sales2[[#This Row],[Quantity]]*sales2[[#This Row],[Price per Unit]]</f>
        <v>60</v>
      </c>
      <c r="J587" s="9">
        <f>sales2[[#This Row],[Total_Sales]]*$R$5</f>
        <v>0.89999999999999991</v>
      </c>
      <c r="K587">
        <f>DAY(sales2[[#This Row],[Date]])</f>
        <v>19</v>
      </c>
      <c r="L587">
        <f>MONTH(sales2[[#This Row],[Date]])</f>
        <v>10</v>
      </c>
      <c r="M587">
        <f>YEAR(sales2[[#This Row],[Date]])</f>
        <v>2023</v>
      </c>
      <c r="N587" t="str">
        <f>TEXT(sales2[[#This Row],[Date]],"MMMM")</f>
        <v>October</v>
      </c>
      <c r="O587" t="str">
        <f>TEXT(sales2[[#This Row],[Date]],"dddd")</f>
        <v>Thursday</v>
      </c>
    </row>
    <row r="588" spans="1:15" x14ac:dyDescent="0.35">
      <c r="A588">
        <v>681</v>
      </c>
      <c r="B588" s="10">
        <v>45121</v>
      </c>
      <c r="C588" s="8" t="s">
        <v>693</v>
      </c>
      <c r="D588" s="11" t="s">
        <v>12</v>
      </c>
      <c r="E588" s="12">
        <v>43</v>
      </c>
      <c r="F588" s="11" t="s">
        <v>15</v>
      </c>
      <c r="G588" s="12">
        <v>2</v>
      </c>
      <c r="H588" s="9">
        <v>30</v>
      </c>
      <c r="I588" s="9">
        <f>sales2[[#This Row],[Quantity]]*sales2[[#This Row],[Price per Unit]]</f>
        <v>60</v>
      </c>
      <c r="J588" s="9">
        <f>sales2[[#This Row],[Total_Sales]]*$R$5</f>
        <v>0.89999999999999991</v>
      </c>
      <c r="K588">
        <f>DAY(sales2[[#This Row],[Date]])</f>
        <v>14</v>
      </c>
      <c r="L588">
        <f>MONTH(sales2[[#This Row],[Date]])</f>
        <v>7</v>
      </c>
      <c r="M588">
        <f>YEAR(sales2[[#This Row],[Date]])</f>
        <v>2023</v>
      </c>
      <c r="N588" t="str">
        <f>TEXT(sales2[[#This Row],[Date]],"MMMM")</f>
        <v>July</v>
      </c>
      <c r="O588" t="str">
        <f>TEXT(sales2[[#This Row],[Date]],"dddd")</f>
        <v>Friday</v>
      </c>
    </row>
    <row r="589" spans="1:15" x14ac:dyDescent="0.35">
      <c r="A589">
        <v>719</v>
      </c>
      <c r="B589" s="10">
        <v>45020</v>
      </c>
      <c r="C589" s="8" t="s">
        <v>731</v>
      </c>
      <c r="D589" s="11" t="s">
        <v>12</v>
      </c>
      <c r="E589" s="12">
        <v>42</v>
      </c>
      <c r="F589" s="11" t="s">
        <v>13</v>
      </c>
      <c r="G589" s="12">
        <v>2</v>
      </c>
      <c r="H589" s="9">
        <v>30</v>
      </c>
      <c r="I589" s="9">
        <f>sales2[[#This Row],[Quantity]]*sales2[[#This Row],[Price per Unit]]</f>
        <v>60</v>
      </c>
      <c r="J589" s="9">
        <f>sales2[[#This Row],[Total_Sales]]*$R$5</f>
        <v>0.89999999999999991</v>
      </c>
      <c r="K589">
        <f>DAY(sales2[[#This Row],[Date]])</f>
        <v>4</v>
      </c>
      <c r="L589">
        <f>MONTH(sales2[[#This Row],[Date]])</f>
        <v>4</v>
      </c>
      <c r="M589">
        <f>YEAR(sales2[[#This Row],[Date]])</f>
        <v>2023</v>
      </c>
      <c r="N589" t="str">
        <f>TEXT(sales2[[#This Row],[Date]],"MMMM")</f>
        <v>April</v>
      </c>
      <c r="O589" t="str">
        <f>TEXT(sales2[[#This Row],[Date]],"dddd")</f>
        <v>Tuesday</v>
      </c>
    </row>
    <row r="590" spans="1:15" x14ac:dyDescent="0.35">
      <c r="A590">
        <v>959</v>
      </c>
      <c r="B590" s="10">
        <v>45228</v>
      </c>
      <c r="C590" s="8" t="s">
        <v>971</v>
      </c>
      <c r="D590" s="11" t="s">
        <v>12</v>
      </c>
      <c r="E590" s="12">
        <v>42</v>
      </c>
      <c r="F590" s="11" t="s">
        <v>15</v>
      </c>
      <c r="G590" s="12">
        <v>2</v>
      </c>
      <c r="H590" s="9">
        <v>30</v>
      </c>
      <c r="I590" s="9">
        <f>sales2[[#This Row],[Quantity]]*sales2[[#This Row],[Price per Unit]]</f>
        <v>60</v>
      </c>
      <c r="J590" s="9">
        <f>sales2[[#This Row],[Total_Sales]]*$R$5</f>
        <v>0.89999999999999991</v>
      </c>
      <c r="K590">
        <f>DAY(sales2[[#This Row],[Date]])</f>
        <v>29</v>
      </c>
      <c r="L590">
        <f>MONTH(sales2[[#This Row],[Date]])</f>
        <v>10</v>
      </c>
      <c r="M590">
        <f>YEAR(sales2[[#This Row],[Date]])</f>
        <v>2023</v>
      </c>
      <c r="N590" t="str">
        <f>TEXT(sales2[[#This Row],[Date]],"MMMM")</f>
        <v>October</v>
      </c>
      <c r="O590" t="str">
        <f>TEXT(sales2[[#This Row],[Date]],"dddd")</f>
        <v>Sunday</v>
      </c>
    </row>
    <row r="591" spans="1:15" x14ac:dyDescent="0.35">
      <c r="A591">
        <v>247</v>
      </c>
      <c r="B591" s="10">
        <v>45203</v>
      </c>
      <c r="C591" s="8" t="s">
        <v>259</v>
      </c>
      <c r="D591" s="11" t="s">
        <v>9</v>
      </c>
      <c r="E591" s="12">
        <v>41</v>
      </c>
      <c r="F591" s="11" t="s">
        <v>15</v>
      </c>
      <c r="G591" s="12">
        <v>2</v>
      </c>
      <c r="H591" s="9">
        <v>30</v>
      </c>
      <c r="I591" s="9">
        <f>sales2[[#This Row],[Quantity]]*sales2[[#This Row],[Price per Unit]]</f>
        <v>60</v>
      </c>
      <c r="J591" s="9">
        <f>sales2[[#This Row],[Total_Sales]]*$R$5</f>
        <v>0.89999999999999991</v>
      </c>
      <c r="K591">
        <f>DAY(sales2[[#This Row],[Date]])</f>
        <v>4</v>
      </c>
      <c r="L591">
        <f>MONTH(sales2[[#This Row],[Date]])</f>
        <v>10</v>
      </c>
      <c r="M591">
        <f>YEAR(sales2[[#This Row],[Date]])</f>
        <v>2023</v>
      </c>
      <c r="N591" t="str">
        <f>TEXT(sales2[[#This Row],[Date]],"MMMM")</f>
        <v>October</v>
      </c>
      <c r="O591" t="str">
        <f>TEXT(sales2[[#This Row],[Date]],"dddd")</f>
        <v>Wednesday</v>
      </c>
    </row>
    <row r="592" spans="1:15" x14ac:dyDescent="0.35">
      <c r="A592">
        <v>123</v>
      </c>
      <c r="B592" s="10">
        <v>45061</v>
      </c>
      <c r="C592" s="8" t="s">
        <v>135</v>
      </c>
      <c r="D592" s="11" t="s">
        <v>12</v>
      </c>
      <c r="E592" s="12">
        <v>40</v>
      </c>
      <c r="F592" s="11" t="s">
        <v>15</v>
      </c>
      <c r="G592" s="12">
        <v>2</v>
      </c>
      <c r="H592" s="9">
        <v>30</v>
      </c>
      <c r="I592" s="9">
        <f>sales2[[#This Row],[Quantity]]*sales2[[#This Row],[Price per Unit]]</f>
        <v>60</v>
      </c>
      <c r="J592" s="9">
        <f>sales2[[#This Row],[Total_Sales]]*$R$5</f>
        <v>0.89999999999999991</v>
      </c>
      <c r="K592">
        <f>DAY(sales2[[#This Row],[Date]])</f>
        <v>15</v>
      </c>
      <c r="L592">
        <f>MONTH(sales2[[#This Row],[Date]])</f>
        <v>5</v>
      </c>
      <c r="M592">
        <f>YEAR(sales2[[#This Row],[Date]])</f>
        <v>2023</v>
      </c>
      <c r="N592" t="str">
        <f>TEXT(sales2[[#This Row],[Date]],"MMMM")</f>
        <v>May</v>
      </c>
      <c r="O592" t="str">
        <f>TEXT(sales2[[#This Row],[Date]],"dddd")</f>
        <v>Monday</v>
      </c>
    </row>
    <row r="593" spans="1:15" x14ac:dyDescent="0.35">
      <c r="A593">
        <v>178</v>
      </c>
      <c r="B593" s="10">
        <v>45203</v>
      </c>
      <c r="C593" s="8" t="s">
        <v>190</v>
      </c>
      <c r="D593" s="11" t="s">
        <v>9</v>
      </c>
      <c r="E593" s="12">
        <v>40</v>
      </c>
      <c r="F593" s="11" t="s">
        <v>13</v>
      </c>
      <c r="G593" s="12">
        <v>2</v>
      </c>
      <c r="H593" s="9">
        <v>30</v>
      </c>
      <c r="I593" s="9">
        <f>sales2[[#This Row],[Quantity]]*sales2[[#This Row],[Price per Unit]]</f>
        <v>60</v>
      </c>
      <c r="J593" s="9">
        <f>sales2[[#This Row],[Total_Sales]]*$R$5</f>
        <v>0.89999999999999991</v>
      </c>
      <c r="K593">
        <f>DAY(sales2[[#This Row],[Date]])</f>
        <v>4</v>
      </c>
      <c r="L593">
        <f>MONTH(sales2[[#This Row],[Date]])</f>
        <v>10</v>
      </c>
      <c r="M593">
        <f>YEAR(sales2[[#This Row],[Date]])</f>
        <v>2023</v>
      </c>
      <c r="N593" t="str">
        <f>TEXT(sales2[[#This Row],[Date]],"MMMM")</f>
        <v>October</v>
      </c>
      <c r="O593" t="str">
        <f>TEXT(sales2[[#This Row],[Date]],"dddd")</f>
        <v>Wednesday</v>
      </c>
    </row>
    <row r="594" spans="1:15" x14ac:dyDescent="0.35">
      <c r="A594">
        <v>162</v>
      </c>
      <c r="B594" s="10">
        <v>45159</v>
      </c>
      <c r="C594" s="8" t="s">
        <v>174</v>
      </c>
      <c r="D594" s="11" t="s">
        <v>9</v>
      </c>
      <c r="E594" s="12">
        <v>39</v>
      </c>
      <c r="F594" s="11" t="s">
        <v>13</v>
      </c>
      <c r="G594" s="12">
        <v>2</v>
      </c>
      <c r="H594" s="9">
        <v>30</v>
      </c>
      <c r="I594" s="9">
        <f>sales2[[#This Row],[Quantity]]*sales2[[#This Row],[Price per Unit]]</f>
        <v>60</v>
      </c>
      <c r="J594" s="9">
        <f>sales2[[#This Row],[Total_Sales]]*$R$5</f>
        <v>0.89999999999999991</v>
      </c>
      <c r="K594">
        <f>DAY(sales2[[#This Row],[Date]])</f>
        <v>21</v>
      </c>
      <c r="L594">
        <f>MONTH(sales2[[#This Row],[Date]])</f>
        <v>8</v>
      </c>
      <c r="M594">
        <f>YEAR(sales2[[#This Row],[Date]])</f>
        <v>2023</v>
      </c>
      <c r="N594" t="str">
        <f>TEXT(sales2[[#This Row],[Date]],"MMMM")</f>
        <v>August</v>
      </c>
      <c r="O594" t="str">
        <f>TEXT(sales2[[#This Row],[Date]],"dddd")</f>
        <v>Monday</v>
      </c>
    </row>
    <row r="595" spans="1:15" x14ac:dyDescent="0.35">
      <c r="A595">
        <v>501</v>
      </c>
      <c r="B595" s="10">
        <v>45060</v>
      </c>
      <c r="C595" s="8" t="s">
        <v>513</v>
      </c>
      <c r="D595" s="11" t="s">
        <v>9</v>
      </c>
      <c r="E595" s="12">
        <v>39</v>
      </c>
      <c r="F595" s="11" t="s">
        <v>15</v>
      </c>
      <c r="G595" s="12">
        <v>2</v>
      </c>
      <c r="H595" s="9">
        <v>30</v>
      </c>
      <c r="I595" s="9">
        <f>sales2[[#This Row],[Quantity]]*sales2[[#This Row],[Price per Unit]]</f>
        <v>60</v>
      </c>
      <c r="J595" s="9">
        <f>sales2[[#This Row],[Total_Sales]]*$R$5</f>
        <v>0.89999999999999991</v>
      </c>
      <c r="K595">
        <f>DAY(sales2[[#This Row],[Date]])</f>
        <v>14</v>
      </c>
      <c r="L595">
        <f>MONTH(sales2[[#This Row],[Date]])</f>
        <v>5</v>
      </c>
      <c r="M595">
        <f>YEAR(sales2[[#This Row],[Date]])</f>
        <v>2023</v>
      </c>
      <c r="N595" t="str">
        <f>TEXT(sales2[[#This Row],[Date]],"MMMM")</f>
        <v>May</v>
      </c>
      <c r="O595" t="str">
        <f>TEXT(sales2[[#This Row],[Date]],"dddd")</f>
        <v>Sunday</v>
      </c>
    </row>
    <row r="596" spans="1:15" x14ac:dyDescent="0.35">
      <c r="A596">
        <v>588</v>
      </c>
      <c r="B596" s="10">
        <v>45042</v>
      </c>
      <c r="C596" s="8" t="s">
        <v>600</v>
      </c>
      <c r="D596" s="11" t="s">
        <v>9</v>
      </c>
      <c r="E596" s="12">
        <v>38</v>
      </c>
      <c r="F596" s="11" t="s">
        <v>15</v>
      </c>
      <c r="G596" s="12">
        <v>2</v>
      </c>
      <c r="H596" s="9">
        <v>30</v>
      </c>
      <c r="I596" s="9">
        <f>sales2[[#This Row],[Quantity]]*sales2[[#This Row],[Price per Unit]]</f>
        <v>60</v>
      </c>
      <c r="J596" s="9">
        <f>sales2[[#This Row],[Total_Sales]]*$R$5</f>
        <v>0.89999999999999991</v>
      </c>
      <c r="K596">
        <f>DAY(sales2[[#This Row],[Date]])</f>
        <v>26</v>
      </c>
      <c r="L596">
        <f>MONTH(sales2[[#This Row],[Date]])</f>
        <v>4</v>
      </c>
      <c r="M596">
        <f>YEAR(sales2[[#This Row],[Date]])</f>
        <v>2023</v>
      </c>
      <c r="N596" t="str">
        <f>TEXT(sales2[[#This Row],[Date]],"MMMM")</f>
        <v>April</v>
      </c>
      <c r="O596" t="str">
        <f>TEXT(sales2[[#This Row],[Date]],"dddd")</f>
        <v>Wednesday</v>
      </c>
    </row>
    <row r="597" spans="1:15" x14ac:dyDescent="0.35">
      <c r="A597">
        <v>304</v>
      </c>
      <c r="B597" s="10">
        <v>45126</v>
      </c>
      <c r="C597" s="8" t="s">
        <v>316</v>
      </c>
      <c r="D597" s="11" t="s">
        <v>12</v>
      </c>
      <c r="E597" s="12">
        <v>37</v>
      </c>
      <c r="F597" s="11" t="s">
        <v>15</v>
      </c>
      <c r="G597" s="12">
        <v>2</v>
      </c>
      <c r="H597" s="9">
        <v>30</v>
      </c>
      <c r="I597" s="9">
        <f>sales2[[#This Row],[Quantity]]*sales2[[#This Row],[Price per Unit]]</f>
        <v>60</v>
      </c>
      <c r="J597" s="9">
        <f>sales2[[#This Row],[Total_Sales]]*$R$5</f>
        <v>0.89999999999999991</v>
      </c>
      <c r="K597">
        <f>DAY(sales2[[#This Row],[Date]])</f>
        <v>19</v>
      </c>
      <c r="L597">
        <f>MONTH(sales2[[#This Row],[Date]])</f>
        <v>7</v>
      </c>
      <c r="M597">
        <f>YEAR(sales2[[#This Row],[Date]])</f>
        <v>2023</v>
      </c>
      <c r="N597" t="str">
        <f>TEXT(sales2[[#This Row],[Date]],"MMMM")</f>
        <v>July</v>
      </c>
      <c r="O597" t="str">
        <f>TEXT(sales2[[#This Row],[Date]],"dddd")</f>
        <v>Wednesday</v>
      </c>
    </row>
    <row r="598" spans="1:15" x14ac:dyDescent="0.35">
      <c r="A598">
        <v>528</v>
      </c>
      <c r="B598" s="10">
        <v>45113</v>
      </c>
      <c r="C598" s="8" t="s">
        <v>540</v>
      </c>
      <c r="D598" s="11" t="s">
        <v>12</v>
      </c>
      <c r="E598" s="12">
        <v>36</v>
      </c>
      <c r="F598" s="11" t="s">
        <v>13</v>
      </c>
      <c r="G598" s="12">
        <v>2</v>
      </c>
      <c r="H598" s="9">
        <v>30</v>
      </c>
      <c r="I598" s="9">
        <f>sales2[[#This Row],[Quantity]]*sales2[[#This Row],[Price per Unit]]</f>
        <v>60</v>
      </c>
      <c r="J598" s="9">
        <f>sales2[[#This Row],[Total_Sales]]*$R$5</f>
        <v>0.89999999999999991</v>
      </c>
      <c r="K598">
        <f>DAY(sales2[[#This Row],[Date]])</f>
        <v>6</v>
      </c>
      <c r="L598">
        <f>MONTH(sales2[[#This Row],[Date]])</f>
        <v>7</v>
      </c>
      <c r="M598">
        <f>YEAR(sales2[[#This Row],[Date]])</f>
        <v>2023</v>
      </c>
      <c r="N598" t="str">
        <f>TEXT(sales2[[#This Row],[Date]],"MMMM")</f>
        <v>July</v>
      </c>
      <c r="O598" t="str">
        <f>TEXT(sales2[[#This Row],[Date]],"dddd")</f>
        <v>Thursday</v>
      </c>
    </row>
    <row r="599" spans="1:15" x14ac:dyDescent="0.35">
      <c r="A599">
        <v>593</v>
      </c>
      <c r="B599" s="10">
        <v>45052</v>
      </c>
      <c r="C599" s="8" t="s">
        <v>605</v>
      </c>
      <c r="D599" s="11" t="s">
        <v>9</v>
      </c>
      <c r="E599" s="12">
        <v>35</v>
      </c>
      <c r="F599" s="11" t="s">
        <v>15</v>
      </c>
      <c r="G599" s="12">
        <v>2</v>
      </c>
      <c r="H599" s="9">
        <v>30</v>
      </c>
      <c r="I599" s="9">
        <f>sales2[[#This Row],[Quantity]]*sales2[[#This Row],[Price per Unit]]</f>
        <v>60</v>
      </c>
      <c r="J599" s="9">
        <f>sales2[[#This Row],[Total_Sales]]*$R$5</f>
        <v>0.89999999999999991</v>
      </c>
      <c r="K599">
        <f>DAY(sales2[[#This Row],[Date]])</f>
        <v>6</v>
      </c>
      <c r="L599">
        <f>MONTH(sales2[[#This Row],[Date]])</f>
        <v>5</v>
      </c>
      <c r="M599">
        <f>YEAR(sales2[[#This Row],[Date]])</f>
        <v>2023</v>
      </c>
      <c r="N599" t="str">
        <f>TEXT(sales2[[#This Row],[Date]],"MMMM")</f>
        <v>May</v>
      </c>
      <c r="O599" t="str">
        <f>TEXT(sales2[[#This Row],[Date]],"dddd")</f>
        <v>Saturday</v>
      </c>
    </row>
    <row r="600" spans="1:15" x14ac:dyDescent="0.35">
      <c r="A600">
        <v>95</v>
      </c>
      <c r="B600" s="10">
        <v>45254</v>
      </c>
      <c r="C600" s="8" t="s">
        <v>107</v>
      </c>
      <c r="D600" s="11" t="s">
        <v>12</v>
      </c>
      <c r="E600" s="12">
        <v>32</v>
      </c>
      <c r="F600" s="11" t="s">
        <v>13</v>
      </c>
      <c r="G600" s="12">
        <v>2</v>
      </c>
      <c r="H600" s="9">
        <v>30</v>
      </c>
      <c r="I600" s="9">
        <f>sales2[[#This Row],[Quantity]]*sales2[[#This Row],[Price per Unit]]</f>
        <v>60</v>
      </c>
      <c r="J600" s="9">
        <f>sales2[[#This Row],[Total_Sales]]*$R$5</f>
        <v>0.89999999999999991</v>
      </c>
      <c r="K600">
        <f>DAY(sales2[[#This Row],[Date]])</f>
        <v>24</v>
      </c>
      <c r="L600">
        <f>MONTH(sales2[[#This Row],[Date]])</f>
        <v>11</v>
      </c>
      <c r="M600">
        <f>YEAR(sales2[[#This Row],[Date]])</f>
        <v>2023</v>
      </c>
      <c r="N600" t="str">
        <f>TEXT(sales2[[#This Row],[Date]],"MMMM")</f>
        <v>November</v>
      </c>
      <c r="O600" t="str">
        <f>TEXT(sales2[[#This Row],[Date]],"dddd")</f>
        <v>Friday</v>
      </c>
    </row>
    <row r="601" spans="1:15" x14ac:dyDescent="0.35">
      <c r="A601">
        <v>981</v>
      </c>
      <c r="B601" s="10">
        <v>45157</v>
      </c>
      <c r="C601" s="8" t="s">
        <v>993</v>
      </c>
      <c r="D601" s="11" t="s">
        <v>12</v>
      </c>
      <c r="E601" s="12">
        <v>30</v>
      </c>
      <c r="F601" s="11" t="s">
        <v>15</v>
      </c>
      <c r="G601" s="12">
        <v>2</v>
      </c>
      <c r="H601" s="9">
        <v>30</v>
      </c>
      <c r="I601" s="9">
        <f>sales2[[#This Row],[Quantity]]*sales2[[#This Row],[Price per Unit]]</f>
        <v>60</v>
      </c>
      <c r="J601" s="9">
        <f>sales2[[#This Row],[Total_Sales]]*$R$5</f>
        <v>0.89999999999999991</v>
      </c>
      <c r="K601">
        <f>DAY(sales2[[#This Row],[Date]])</f>
        <v>19</v>
      </c>
      <c r="L601">
        <f>MONTH(sales2[[#This Row],[Date]])</f>
        <v>8</v>
      </c>
      <c r="M601">
        <f>YEAR(sales2[[#This Row],[Date]])</f>
        <v>2023</v>
      </c>
      <c r="N601" t="str">
        <f>TEXT(sales2[[#This Row],[Date]],"MMMM")</f>
        <v>August</v>
      </c>
      <c r="O601" t="str">
        <f>TEXT(sales2[[#This Row],[Date]],"dddd")</f>
        <v>Saturday</v>
      </c>
    </row>
    <row r="602" spans="1:15" x14ac:dyDescent="0.35">
      <c r="A602">
        <v>260</v>
      </c>
      <c r="B602" s="10">
        <v>45108</v>
      </c>
      <c r="C602" s="8" t="s">
        <v>272</v>
      </c>
      <c r="D602" s="11" t="s">
        <v>9</v>
      </c>
      <c r="E602" s="12">
        <v>28</v>
      </c>
      <c r="F602" s="11" t="s">
        <v>10</v>
      </c>
      <c r="G602" s="12">
        <v>2</v>
      </c>
      <c r="H602" s="9">
        <v>30</v>
      </c>
      <c r="I602" s="9">
        <f>sales2[[#This Row],[Quantity]]*sales2[[#This Row],[Price per Unit]]</f>
        <v>60</v>
      </c>
      <c r="J602" s="9">
        <f>sales2[[#This Row],[Total_Sales]]*$R$5</f>
        <v>0.89999999999999991</v>
      </c>
      <c r="K602">
        <f>DAY(sales2[[#This Row],[Date]])</f>
        <v>1</v>
      </c>
      <c r="L602">
        <f>MONTH(sales2[[#This Row],[Date]])</f>
        <v>7</v>
      </c>
      <c r="M602">
        <f>YEAR(sales2[[#This Row],[Date]])</f>
        <v>2023</v>
      </c>
      <c r="N602" t="str">
        <f>TEXT(sales2[[#This Row],[Date]],"MMMM")</f>
        <v>July</v>
      </c>
      <c r="O602" t="str">
        <f>TEXT(sales2[[#This Row],[Date]],"dddd")</f>
        <v>Saturday</v>
      </c>
    </row>
    <row r="603" spans="1:15" x14ac:dyDescent="0.35">
      <c r="A603">
        <v>884</v>
      </c>
      <c r="B603" s="10">
        <v>45045</v>
      </c>
      <c r="C603" s="8" t="s">
        <v>896</v>
      </c>
      <c r="D603" s="11" t="s">
        <v>12</v>
      </c>
      <c r="E603" s="12">
        <v>26</v>
      </c>
      <c r="F603" s="11" t="s">
        <v>13</v>
      </c>
      <c r="G603" s="12">
        <v>2</v>
      </c>
      <c r="H603" s="9">
        <v>30</v>
      </c>
      <c r="I603" s="9">
        <f>sales2[[#This Row],[Quantity]]*sales2[[#This Row],[Price per Unit]]</f>
        <v>60</v>
      </c>
      <c r="J603" s="9">
        <f>sales2[[#This Row],[Total_Sales]]*$R$5</f>
        <v>0.89999999999999991</v>
      </c>
      <c r="K603">
        <f>DAY(sales2[[#This Row],[Date]])</f>
        <v>29</v>
      </c>
      <c r="L603">
        <f>MONTH(sales2[[#This Row],[Date]])</f>
        <v>4</v>
      </c>
      <c r="M603">
        <f>YEAR(sales2[[#This Row],[Date]])</f>
        <v>2023</v>
      </c>
      <c r="N603" t="str">
        <f>TEXT(sales2[[#This Row],[Date]],"MMMM")</f>
        <v>April</v>
      </c>
      <c r="O603" t="str">
        <f>TEXT(sales2[[#This Row],[Date]],"dddd")</f>
        <v>Saturday</v>
      </c>
    </row>
    <row r="604" spans="1:15" x14ac:dyDescent="0.35">
      <c r="A604">
        <v>495</v>
      </c>
      <c r="B604" s="10">
        <v>45131</v>
      </c>
      <c r="C604" s="8" t="s">
        <v>507</v>
      </c>
      <c r="D604" s="11" t="s">
        <v>9</v>
      </c>
      <c r="E604" s="12">
        <v>24</v>
      </c>
      <c r="F604" s="11" t="s">
        <v>10</v>
      </c>
      <c r="G604" s="12">
        <v>2</v>
      </c>
      <c r="H604" s="9">
        <v>30</v>
      </c>
      <c r="I604" s="9">
        <f>sales2[[#This Row],[Quantity]]*sales2[[#This Row],[Price per Unit]]</f>
        <v>60</v>
      </c>
      <c r="J604" s="9">
        <f>sales2[[#This Row],[Total_Sales]]*$R$5</f>
        <v>0.89999999999999991</v>
      </c>
      <c r="K604">
        <f>DAY(sales2[[#This Row],[Date]])</f>
        <v>24</v>
      </c>
      <c r="L604">
        <f>MONTH(sales2[[#This Row],[Date]])</f>
        <v>7</v>
      </c>
      <c r="M604">
        <f>YEAR(sales2[[#This Row],[Date]])</f>
        <v>2023</v>
      </c>
      <c r="N604" t="str">
        <f>TEXT(sales2[[#This Row],[Date]],"MMMM")</f>
        <v>July</v>
      </c>
      <c r="O604" t="str">
        <f>TEXT(sales2[[#This Row],[Date]],"dddd")</f>
        <v>Monday</v>
      </c>
    </row>
    <row r="605" spans="1:15" x14ac:dyDescent="0.35">
      <c r="A605">
        <v>263</v>
      </c>
      <c r="B605" s="10">
        <v>45166</v>
      </c>
      <c r="C605" s="8" t="s">
        <v>275</v>
      </c>
      <c r="D605" s="11" t="s">
        <v>9</v>
      </c>
      <c r="E605" s="12">
        <v>23</v>
      </c>
      <c r="F605" s="11" t="s">
        <v>10</v>
      </c>
      <c r="G605" s="12">
        <v>2</v>
      </c>
      <c r="H605" s="9">
        <v>30</v>
      </c>
      <c r="I605" s="9">
        <f>sales2[[#This Row],[Quantity]]*sales2[[#This Row],[Price per Unit]]</f>
        <v>60</v>
      </c>
      <c r="J605" s="9">
        <f>sales2[[#This Row],[Total_Sales]]*$R$5</f>
        <v>0.89999999999999991</v>
      </c>
      <c r="K605">
        <f>DAY(sales2[[#This Row],[Date]])</f>
        <v>28</v>
      </c>
      <c r="L605">
        <f>MONTH(sales2[[#This Row],[Date]])</f>
        <v>8</v>
      </c>
      <c r="M605">
        <f>YEAR(sales2[[#This Row],[Date]])</f>
        <v>2023</v>
      </c>
      <c r="N605" t="str">
        <f>TEXT(sales2[[#This Row],[Date]],"MMMM")</f>
        <v>August</v>
      </c>
      <c r="O605" t="str">
        <f>TEXT(sales2[[#This Row],[Date]],"dddd")</f>
        <v>Monday</v>
      </c>
    </row>
    <row r="606" spans="1:15" x14ac:dyDescent="0.35">
      <c r="A606">
        <v>370</v>
      </c>
      <c r="B606" s="10">
        <v>45215</v>
      </c>
      <c r="C606" s="8" t="s">
        <v>382</v>
      </c>
      <c r="D606" s="11" t="s">
        <v>9</v>
      </c>
      <c r="E606" s="12">
        <v>23</v>
      </c>
      <c r="F606" s="11" t="s">
        <v>15</v>
      </c>
      <c r="G606" s="12">
        <v>2</v>
      </c>
      <c r="H606" s="9">
        <v>30</v>
      </c>
      <c r="I606" s="9">
        <f>sales2[[#This Row],[Quantity]]*sales2[[#This Row],[Price per Unit]]</f>
        <v>60</v>
      </c>
      <c r="J606" s="9">
        <f>sales2[[#This Row],[Total_Sales]]*$R$5</f>
        <v>0.89999999999999991</v>
      </c>
      <c r="K606">
        <f>DAY(sales2[[#This Row],[Date]])</f>
        <v>16</v>
      </c>
      <c r="L606">
        <f>MONTH(sales2[[#This Row],[Date]])</f>
        <v>10</v>
      </c>
      <c r="M606">
        <f>YEAR(sales2[[#This Row],[Date]])</f>
        <v>2023</v>
      </c>
      <c r="N606" t="str">
        <f>TEXT(sales2[[#This Row],[Date]],"MMMM")</f>
        <v>October</v>
      </c>
      <c r="O606" t="str">
        <f>TEXT(sales2[[#This Row],[Date]],"dddd")</f>
        <v>Monday</v>
      </c>
    </row>
    <row r="607" spans="1:15" x14ac:dyDescent="0.35">
      <c r="A607">
        <v>900</v>
      </c>
      <c r="B607" s="10">
        <v>44978</v>
      </c>
      <c r="C607" s="8" t="s">
        <v>912</v>
      </c>
      <c r="D607" s="11" t="s">
        <v>9</v>
      </c>
      <c r="E607" s="12">
        <v>21</v>
      </c>
      <c r="F607" s="11" t="s">
        <v>13</v>
      </c>
      <c r="G607" s="12">
        <v>2</v>
      </c>
      <c r="H607" s="9">
        <v>30</v>
      </c>
      <c r="I607" s="9">
        <f>sales2[[#This Row],[Quantity]]*sales2[[#This Row],[Price per Unit]]</f>
        <v>60</v>
      </c>
      <c r="J607" s="9">
        <f>sales2[[#This Row],[Total_Sales]]*$R$5</f>
        <v>0.89999999999999991</v>
      </c>
      <c r="K607">
        <f>DAY(sales2[[#This Row],[Date]])</f>
        <v>21</v>
      </c>
      <c r="L607">
        <f>MONTH(sales2[[#This Row],[Date]])</f>
        <v>2</v>
      </c>
      <c r="M607">
        <f>YEAR(sales2[[#This Row],[Date]])</f>
        <v>2023</v>
      </c>
      <c r="N607" t="str">
        <f>TEXT(sales2[[#This Row],[Date]],"MMMM")</f>
        <v>February</v>
      </c>
      <c r="O607" t="str">
        <f>TEXT(sales2[[#This Row],[Date]],"dddd")</f>
        <v>Tuesday</v>
      </c>
    </row>
    <row r="608" spans="1:15" x14ac:dyDescent="0.35">
      <c r="A608">
        <v>214</v>
      </c>
      <c r="B608" s="10">
        <v>45270</v>
      </c>
      <c r="C608" s="8" t="s">
        <v>226</v>
      </c>
      <c r="D608" s="11" t="s">
        <v>9</v>
      </c>
      <c r="E608" s="12">
        <v>20</v>
      </c>
      <c r="F608" s="11" t="s">
        <v>10</v>
      </c>
      <c r="G608" s="12">
        <v>2</v>
      </c>
      <c r="H608" s="9">
        <v>30</v>
      </c>
      <c r="I608" s="9">
        <f>sales2[[#This Row],[Quantity]]*sales2[[#This Row],[Price per Unit]]</f>
        <v>60</v>
      </c>
      <c r="J608" s="9">
        <f>sales2[[#This Row],[Total_Sales]]*$R$5</f>
        <v>0.89999999999999991</v>
      </c>
      <c r="K608">
        <f>DAY(sales2[[#This Row],[Date]])</f>
        <v>10</v>
      </c>
      <c r="L608">
        <f>MONTH(sales2[[#This Row],[Date]])</f>
        <v>12</v>
      </c>
      <c r="M608">
        <f>YEAR(sales2[[#This Row],[Date]])</f>
        <v>2023</v>
      </c>
      <c r="N608" t="str">
        <f>TEXT(sales2[[#This Row],[Date]],"MMMM")</f>
        <v>December</v>
      </c>
      <c r="O608" t="str">
        <f>TEXT(sales2[[#This Row],[Date]],"dddd")</f>
        <v>Sunday</v>
      </c>
    </row>
    <row r="609" spans="1:15" x14ac:dyDescent="0.35">
      <c r="A609">
        <v>563</v>
      </c>
      <c r="B609" s="10">
        <v>45147</v>
      </c>
      <c r="C609" s="8" t="s">
        <v>575</v>
      </c>
      <c r="D609" s="11" t="s">
        <v>9</v>
      </c>
      <c r="E609" s="12">
        <v>20</v>
      </c>
      <c r="F609" s="11" t="s">
        <v>13</v>
      </c>
      <c r="G609" s="12">
        <v>2</v>
      </c>
      <c r="H609" s="9">
        <v>30</v>
      </c>
      <c r="I609" s="9">
        <f>sales2[[#This Row],[Quantity]]*sales2[[#This Row],[Price per Unit]]</f>
        <v>60</v>
      </c>
      <c r="J609" s="9">
        <f>sales2[[#This Row],[Total_Sales]]*$R$5</f>
        <v>0.89999999999999991</v>
      </c>
      <c r="K609">
        <f>DAY(sales2[[#This Row],[Date]])</f>
        <v>9</v>
      </c>
      <c r="L609">
        <f>MONTH(sales2[[#This Row],[Date]])</f>
        <v>8</v>
      </c>
      <c r="M609">
        <f>YEAR(sales2[[#This Row],[Date]])</f>
        <v>2023</v>
      </c>
      <c r="N609" t="str">
        <f>TEXT(sales2[[#This Row],[Date]],"MMMM")</f>
        <v>August</v>
      </c>
      <c r="O609" t="str">
        <f>TEXT(sales2[[#This Row],[Date]],"dddd")</f>
        <v>Wednesday</v>
      </c>
    </row>
    <row r="610" spans="1:15" x14ac:dyDescent="0.35">
      <c r="A610">
        <v>266</v>
      </c>
      <c r="B610" s="10">
        <v>45261</v>
      </c>
      <c r="C610" s="8" t="s">
        <v>278</v>
      </c>
      <c r="D610" s="11" t="s">
        <v>12</v>
      </c>
      <c r="E610" s="12">
        <v>19</v>
      </c>
      <c r="F610" s="11" t="s">
        <v>15</v>
      </c>
      <c r="G610" s="12">
        <v>2</v>
      </c>
      <c r="H610" s="9">
        <v>30</v>
      </c>
      <c r="I610" s="9">
        <f>sales2[[#This Row],[Quantity]]*sales2[[#This Row],[Price per Unit]]</f>
        <v>60</v>
      </c>
      <c r="J610" s="9">
        <f>sales2[[#This Row],[Total_Sales]]*$R$5</f>
        <v>0.89999999999999991</v>
      </c>
      <c r="K610">
        <f>DAY(sales2[[#This Row],[Date]])</f>
        <v>1</v>
      </c>
      <c r="L610">
        <f>MONTH(sales2[[#This Row],[Date]])</f>
        <v>12</v>
      </c>
      <c r="M610">
        <f>YEAR(sales2[[#This Row],[Date]])</f>
        <v>2023</v>
      </c>
      <c r="N610" t="str">
        <f>TEXT(sales2[[#This Row],[Date]],"MMMM")</f>
        <v>December</v>
      </c>
      <c r="O610" t="str">
        <f>TEXT(sales2[[#This Row],[Date]],"dddd")</f>
        <v>Friday</v>
      </c>
    </row>
    <row r="611" spans="1:15" x14ac:dyDescent="0.35">
      <c r="A611">
        <v>148</v>
      </c>
      <c r="B611" s="10">
        <v>45055</v>
      </c>
      <c r="C611" s="8" t="s">
        <v>160</v>
      </c>
      <c r="D611" s="11" t="s">
        <v>9</v>
      </c>
      <c r="E611" s="12">
        <v>18</v>
      </c>
      <c r="F611" s="11" t="s">
        <v>13</v>
      </c>
      <c r="G611" s="12">
        <v>2</v>
      </c>
      <c r="H611" s="9">
        <v>30</v>
      </c>
      <c r="I611" s="9">
        <f>sales2[[#This Row],[Quantity]]*sales2[[#This Row],[Price per Unit]]</f>
        <v>60</v>
      </c>
      <c r="J611" s="9">
        <f>sales2[[#This Row],[Total_Sales]]*$R$5</f>
        <v>0.89999999999999991</v>
      </c>
      <c r="K611">
        <f>DAY(sales2[[#This Row],[Date]])</f>
        <v>9</v>
      </c>
      <c r="L611">
        <f>MONTH(sales2[[#This Row],[Date]])</f>
        <v>5</v>
      </c>
      <c r="M611">
        <f>YEAR(sales2[[#This Row],[Date]])</f>
        <v>2023</v>
      </c>
      <c r="N611" t="str">
        <f>TEXT(sales2[[#This Row],[Date]],"MMMM")</f>
        <v>May</v>
      </c>
      <c r="O611" t="str">
        <f>TEXT(sales2[[#This Row],[Date]],"dddd")</f>
        <v>Tuesday</v>
      </c>
    </row>
    <row r="612" spans="1:15" x14ac:dyDescent="0.35">
      <c r="A612">
        <v>187</v>
      </c>
      <c r="B612" s="10">
        <v>45084</v>
      </c>
      <c r="C612" s="8" t="s">
        <v>199</v>
      </c>
      <c r="D612" s="11" t="s">
        <v>12</v>
      </c>
      <c r="E612" s="12">
        <v>64</v>
      </c>
      <c r="F612" s="11" t="s">
        <v>13</v>
      </c>
      <c r="G612" s="12">
        <v>2</v>
      </c>
      <c r="H612" s="9">
        <v>50</v>
      </c>
      <c r="I612" s="9">
        <f>sales2[[#This Row],[Quantity]]*sales2[[#This Row],[Price per Unit]]</f>
        <v>100</v>
      </c>
      <c r="J612" s="9">
        <f>sales2[[#This Row],[Total_Sales]]*$R$5</f>
        <v>1.5</v>
      </c>
      <c r="K612">
        <f>DAY(sales2[[#This Row],[Date]])</f>
        <v>7</v>
      </c>
      <c r="L612">
        <f>MONTH(sales2[[#This Row],[Date]])</f>
        <v>6</v>
      </c>
      <c r="M612">
        <f>YEAR(sales2[[#This Row],[Date]])</f>
        <v>2023</v>
      </c>
      <c r="N612" t="str">
        <f>TEXT(sales2[[#This Row],[Date]],"MMMM")</f>
        <v>June</v>
      </c>
      <c r="O612" t="str">
        <f>TEXT(sales2[[#This Row],[Date]],"dddd")</f>
        <v>Wednesday</v>
      </c>
    </row>
    <row r="613" spans="1:15" x14ac:dyDescent="0.35">
      <c r="A613">
        <v>692</v>
      </c>
      <c r="B613" s="10">
        <v>45176</v>
      </c>
      <c r="C613" s="8" t="s">
        <v>704</v>
      </c>
      <c r="D613" s="11" t="s">
        <v>12</v>
      </c>
      <c r="E613" s="12">
        <v>64</v>
      </c>
      <c r="F613" s="11" t="s">
        <v>13</v>
      </c>
      <c r="G613" s="12">
        <v>2</v>
      </c>
      <c r="H613" s="9">
        <v>50</v>
      </c>
      <c r="I613" s="9">
        <f>sales2[[#This Row],[Quantity]]*sales2[[#This Row],[Price per Unit]]</f>
        <v>100</v>
      </c>
      <c r="J613" s="9">
        <f>sales2[[#This Row],[Total_Sales]]*$R$5</f>
        <v>1.5</v>
      </c>
      <c r="K613">
        <f>DAY(sales2[[#This Row],[Date]])</f>
        <v>7</v>
      </c>
      <c r="L613">
        <f>MONTH(sales2[[#This Row],[Date]])</f>
        <v>9</v>
      </c>
      <c r="M613">
        <f>YEAR(sales2[[#This Row],[Date]])</f>
        <v>2023</v>
      </c>
      <c r="N613" t="str">
        <f>TEXT(sales2[[#This Row],[Date]],"MMMM")</f>
        <v>September</v>
      </c>
      <c r="O613" t="str">
        <f>TEXT(sales2[[#This Row],[Date]],"dddd")</f>
        <v>Thursday</v>
      </c>
    </row>
    <row r="614" spans="1:15" x14ac:dyDescent="0.35">
      <c r="A614">
        <v>897</v>
      </c>
      <c r="B614" s="10">
        <v>45195</v>
      </c>
      <c r="C614" s="8" t="s">
        <v>909</v>
      </c>
      <c r="D614" s="11" t="s">
        <v>12</v>
      </c>
      <c r="E614" s="12">
        <v>64</v>
      </c>
      <c r="F614" s="11" t="s">
        <v>15</v>
      </c>
      <c r="G614" s="12">
        <v>2</v>
      </c>
      <c r="H614" s="9">
        <v>50</v>
      </c>
      <c r="I614" s="9">
        <f>sales2[[#This Row],[Quantity]]*sales2[[#This Row],[Price per Unit]]</f>
        <v>100</v>
      </c>
      <c r="J614" s="9">
        <f>sales2[[#This Row],[Total_Sales]]*$R$5</f>
        <v>1.5</v>
      </c>
      <c r="K614">
        <f>DAY(sales2[[#This Row],[Date]])</f>
        <v>26</v>
      </c>
      <c r="L614">
        <f>MONTH(sales2[[#This Row],[Date]])</f>
        <v>9</v>
      </c>
      <c r="M614">
        <f>YEAR(sales2[[#This Row],[Date]])</f>
        <v>2023</v>
      </c>
      <c r="N614" t="str">
        <f>TEXT(sales2[[#This Row],[Date]],"MMMM")</f>
        <v>September</v>
      </c>
      <c r="O614" t="str">
        <f>TEXT(sales2[[#This Row],[Date]],"dddd")</f>
        <v>Tuesday</v>
      </c>
    </row>
    <row r="615" spans="1:15" x14ac:dyDescent="0.35">
      <c r="A615">
        <v>192</v>
      </c>
      <c r="B615" s="10">
        <v>44967</v>
      </c>
      <c r="C615" s="8" t="s">
        <v>204</v>
      </c>
      <c r="D615" s="11" t="s">
        <v>9</v>
      </c>
      <c r="E615" s="12">
        <v>62</v>
      </c>
      <c r="F615" s="11" t="s">
        <v>10</v>
      </c>
      <c r="G615" s="12">
        <v>2</v>
      </c>
      <c r="H615" s="9">
        <v>50</v>
      </c>
      <c r="I615" s="9">
        <f>sales2[[#This Row],[Quantity]]*sales2[[#This Row],[Price per Unit]]</f>
        <v>100</v>
      </c>
      <c r="J615" s="9">
        <f>sales2[[#This Row],[Total_Sales]]*$R$5</f>
        <v>1.5</v>
      </c>
      <c r="K615">
        <f>DAY(sales2[[#This Row],[Date]])</f>
        <v>10</v>
      </c>
      <c r="L615">
        <f>MONTH(sales2[[#This Row],[Date]])</f>
        <v>2</v>
      </c>
      <c r="M615">
        <f>YEAR(sales2[[#This Row],[Date]])</f>
        <v>2023</v>
      </c>
      <c r="N615" t="str">
        <f>TEXT(sales2[[#This Row],[Date]],"MMMM")</f>
        <v>February</v>
      </c>
      <c r="O615" t="str">
        <f>TEXT(sales2[[#This Row],[Date]],"dddd")</f>
        <v>Friday</v>
      </c>
    </row>
    <row r="616" spans="1:15" x14ac:dyDescent="0.35">
      <c r="A616">
        <v>216</v>
      </c>
      <c r="B616" s="10">
        <v>45118</v>
      </c>
      <c r="C616" s="8" t="s">
        <v>228</v>
      </c>
      <c r="D616" s="11" t="s">
        <v>9</v>
      </c>
      <c r="E616" s="12">
        <v>62</v>
      </c>
      <c r="F616" s="11" t="s">
        <v>15</v>
      </c>
      <c r="G616" s="12">
        <v>2</v>
      </c>
      <c r="H616" s="9">
        <v>50</v>
      </c>
      <c r="I616" s="9">
        <f>sales2[[#This Row],[Quantity]]*sales2[[#This Row],[Price per Unit]]</f>
        <v>100</v>
      </c>
      <c r="J616" s="9">
        <f>sales2[[#This Row],[Total_Sales]]*$R$5</f>
        <v>1.5</v>
      </c>
      <c r="K616">
        <f>DAY(sales2[[#This Row],[Date]])</f>
        <v>11</v>
      </c>
      <c r="L616">
        <f>MONTH(sales2[[#This Row],[Date]])</f>
        <v>7</v>
      </c>
      <c r="M616">
        <f>YEAR(sales2[[#This Row],[Date]])</f>
        <v>2023</v>
      </c>
      <c r="N616" t="str">
        <f>TEXT(sales2[[#This Row],[Date]],"MMMM")</f>
        <v>July</v>
      </c>
      <c r="O616" t="str">
        <f>TEXT(sales2[[#This Row],[Date]],"dddd")</f>
        <v>Tuesday</v>
      </c>
    </row>
    <row r="617" spans="1:15" x14ac:dyDescent="0.35">
      <c r="A617">
        <v>809</v>
      </c>
      <c r="B617" s="10">
        <v>45194</v>
      </c>
      <c r="C617" s="8" t="s">
        <v>821</v>
      </c>
      <c r="D617" s="11" t="s">
        <v>12</v>
      </c>
      <c r="E617" s="12">
        <v>62</v>
      </c>
      <c r="F617" s="11" t="s">
        <v>10</v>
      </c>
      <c r="G617" s="12">
        <v>2</v>
      </c>
      <c r="H617" s="9">
        <v>50</v>
      </c>
      <c r="I617" s="9">
        <f>sales2[[#This Row],[Quantity]]*sales2[[#This Row],[Price per Unit]]</f>
        <v>100</v>
      </c>
      <c r="J617" s="9">
        <f>sales2[[#This Row],[Total_Sales]]*$R$5</f>
        <v>1.5</v>
      </c>
      <c r="K617">
        <f>DAY(sales2[[#This Row],[Date]])</f>
        <v>25</v>
      </c>
      <c r="L617">
        <f>MONTH(sales2[[#This Row],[Date]])</f>
        <v>9</v>
      </c>
      <c r="M617">
        <f>YEAR(sales2[[#This Row],[Date]])</f>
        <v>2023</v>
      </c>
      <c r="N617" t="str">
        <f>TEXT(sales2[[#This Row],[Date]],"MMMM")</f>
        <v>September</v>
      </c>
      <c r="O617" t="str">
        <f>TEXT(sales2[[#This Row],[Date]],"dddd")</f>
        <v>Monday</v>
      </c>
    </row>
    <row r="618" spans="1:15" x14ac:dyDescent="0.35">
      <c r="A618">
        <v>272</v>
      </c>
      <c r="B618" s="10">
        <v>44982</v>
      </c>
      <c r="C618" s="8" t="s">
        <v>284</v>
      </c>
      <c r="D618" s="11" t="s">
        <v>12</v>
      </c>
      <c r="E618" s="12">
        <v>61</v>
      </c>
      <c r="F618" s="11" t="s">
        <v>15</v>
      </c>
      <c r="G618" s="12">
        <v>2</v>
      </c>
      <c r="H618" s="9">
        <v>50</v>
      </c>
      <c r="I618" s="9">
        <f>sales2[[#This Row],[Quantity]]*sales2[[#This Row],[Price per Unit]]</f>
        <v>100</v>
      </c>
      <c r="J618" s="9">
        <f>sales2[[#This Row],[Total_Sales]]*$R$5</f>
        <v>1.5</v>
      </c>
      <c r="K618">
        <f>DAY(sales2[[#This Row],[Date]])</f>
        <v>25</v>
      </c>
      <c r="L618">
        <f>MONTH(sales2[[#This Row],[Date]])</f>
        <v>2</v>
      </c>
      <c r="M618">
        <f>YEAR(sales2[[#This Row],[Date]])</f>
        <v>2023</v>
      </c>
      <c r="N618" t="str">
        <f>TEXT(sales2[[#This Row],[Date]],"MMMM")</f>
        <v>February</v>
      </c>
      <c r="O618" t="str">
        <f>TEXT(sales2[[#This Row],[Date]],"dddd")</f>
        <v>Saturday</v>
      </c>
    </row>
    <row r="619" spans="1:15" x14ac:dyDescent="0.35">
      <c r="A619">
        <v>575</v>
      </c>
      <c r="B619" s="10">
        <v>45013</v>
      </c>
      <c r="C619" s="8" t="s">
        <v>587</v>
      </c>
      <c r="D619" s="11" t="s">
        <v>9</v>
      </c>
      <c r="E619" s="12">
        <v>60</v>
      </c>
      <c r="F619" s="11" t="s">
        <v>13</v>
      </c>
      <c r="G619" s="12">
        <v>2</v>
      </c>
      <c r="H619" s="9">
        <v>50</v>
      </c>
      <c r="I619" s="9">
        <f>sales2[[#This Row],[Quantity]]*sales2[[#This Row],[Price per Unit]]</f>
        <v>100</v>
      </c>
      <c r="J619" s="9">
        <f>sales2[[#This Row],[Total_Sales]]*$R$5</f>
        <v>1.5</v>
      </c>
      <c r="K619">
        <f>DAY(sales2[[#This Row],[Date]])</f>
        <v>28</v>
      </c>
      <c r="L619">
        <f>MONTH(sales2[[#This Row],[Date]])</f>
        <v>3</v>
      </c>
      <c r="M619">
        <f>YEAR(sales2[[#This Row],[Date]])</f>
        <v>2023</v>
      </c>
      <c r="N619" t="str">
        <f>TEXT(sales2[[#This Row],[Date]],"MMMM")</f>
        <v>March</v>
      </c>
      <c r="O619" t="str">
        <f>TEXT(sales2[[#This Row],[Date]],"dddd")</f>
        <v>Tuesday</v>
      </c>
    </row>
    <row r="620" spans="1:15" x14ac:dyDescent="0.35">
      <c r="A620">
        <v>366</v>
      </c>
      <c r="B620" s="10">
        <v>44964</v>
      </c>
      <c r="C620" s="8" t="s">
        <v>378</v>
      </c>
      <c r="D620" s="11" t="s">
        <v>9</v>
      </c>
      <c r="E620" s="12">
        <v>57</v>
      </c>
      <c r="F620" s="11" t="s">
        <v>13</v>
      </c>
      <c r="G620" s="12">
        <v>2</v>
      </c>
      <c r="H620" s="9">
        <v>50</v>
      </c>
      <c r="I620" s="9">
        <f>sales2[[#This Row],[Quantity]]*sales2[[#This Row],[Price per Unit]]</f>
        <v>100</v>
      </c>
      <c r="J620" s="9">
        <f>sales2[[#This Row],[Total_Sales]]*$R$5</f>
        <v>1.5</v>
      </c>
      <c r="K620">
        <f>DAY(sales2[[#This Row],[Date]])</f>
        <v>7</v>
      </c>
      <c r="L620">
        <f>MONTH(sales2[[#This Row],[Date]])</f>
        <v>2</v>
      </c>
      <c r="M620">
        <f>YEAR(sales2[[#This Row],[Date]])</f>
        <v>2023</v>
      </c>
      <c r="N620" t="str">
        <f>TEXT(sales2[[#This Row],[Date]],"MMMM")</f>
        <v>February</v>
      </c>
      <c r="O620" t="str">
        <f>TEXT(sales2[[#This Row],[Date]],"dddd")</f>
        <v>Tuesday</v>
      </c>
    </row>
    <row r="621" spans="1:15" x14ac:dyDescent="0.35">
      <c r="A621">
        <v>689</v>
      </c>
      <c r="B621" s="10">
        <v>45206</v>
      </c>
      <c r="C621" s="8" t="s">
        <v>701</v>
      </c>
      <c r="D621" s="11" t="s">
        <v>9</v>
      </c>
      <c r="E621" s="12">
        <v>57</v>
      </c>
      <c r="F621" s="11" t="s">
        <v>15</v>
      </c>
      <c r="G621" s="12">
        <v>2</v>
      </c>
      <c r="H621" s="9">
        <v>50</v>
      </c>
      <c r="I621" s="9">
        <f>sales2[[#This Row],[Quantity]]*sales2[[#This Row],[Price per Unit]]</f>
        <v>100</v>
      </c>
      <c r="J621" s="9">
        <f>sales2[[#This Row],[Total_Sales]]*$R$5</f>
        <v>1.5</v>
      </c>
      <c r="K621">
        <f>DAY(sales2[[#This Row],[Date]])</f>
        <v>7</v>
      </c>
      <c r="L621">
        <f>MONTH(sales2[[#This Row],[Date]])</f>
        <v>10</v>
      </c>
      <c r="M621">
        <f>YEAR(sales2[[#This Row],[Date]])</f>
        <v>2023</v>
      </c>
      <c r="N621" t="str">
        <f>TEXT(sales2[[#This Row],[Date]],"MMMM")</f>
        <v>October</v>
      </c>
      <c r="O621" t="str">
        <f>TEXT(sales2[[#This Row],[Date]],"dddd")</f>
        <v>Saturday</v>
      </c>
    </row>
    <row r="622" spans="1:15" x14ac:dyDescent="0.35">
      <c r="A622">
        <v>799</v>
      </c>
      <c r="B622" s="10">
        <v>45177</v>
      </c>
      <c r="C622" s="8" t="s">
        <v>811</v>
      </c>
      <c r="D622" s="11" t="s">
        <v>9</v>
      </c>
      <c r="E622" s="12">
        <v>56</v>
      </c>
      <c r="F622" s="11" t="s">
        <v>15</v>
      </c>
      <c r="G622" s="12">
        <v>2</v>
      </c>
      <c r="H622" s="9">
        <v>50</v>
      </c>
      <c r="I622" s="9">
        <f>sales2[[#This Row],[Quantity]]*sales2[[#This Row],[Price per Unit]]</f>
        <v>100</v>
      </c>
      <c r="J622" s="9">
        <f>sales2[[#This Row],[Total_Sales]]*$R$5</f>
        <v>1.5</v>
      </c>
      <c r="K622">
        <f>DAY(sales2[[#This Row],[Date]])</f>
        <v>8</v>
      </c>
      <c r="L622">
        <f>MONTH(sales2[[#This Row],[Date]])</f>
        <v>9</v>
      </c>
      <c r="M622">
        <f>YEAR(sales2[[#This Row],[Date]])</f>
        <v>2023</v>
      </c>
      <c r="N622" t="str">
        <f>TEXT(sales2[[#This Row],[Date]],"MMMM")</f>
        <v>September</v>
      </c>
      <c r="O622" t="str">
        <f>TEXT(sales2[[#This Row],[Date]],"dddd")</f>
        <v>Friday</v>
      </c>
    </row>
    <row r="623" spans="1:15" x14ac:dyDescent="0.35">
      <c r="A623">
        <v>823</v>
      </c>
      <c r="B623" s="10">
        <v>45157</v>
      </c>
      <c r="C623" s="8" t="s">
        <v>835</v>
      </c>
      <c r="D623" s="11" t="s">
        <v>12</v>
      </c>
      <c r="E623" s="12">
        <v>56</v>
      </c>
      <c r="F623" s="11" t="s">
        <v>15</v>
      </c>
      <c r="G623" s="12">
        <v>2</v>
      </c>
      <c r="H623" s="9">
        <v>50</v>
      </c>
      <c r="I623" s="9">
        <f>sales2[[#This Row],[Quantity]]*sales2[[#This Row],[Price per Unit]]</f>
        <v>100</v>
      </c>
      <c r="J623" s="9">
        <f>sales2[[#This Row],[Total_Sales]]*$R$5</f>
        <v>1.5</v>
      </c>
      <c r="K623">
        <f>DAY(sales2[[#This Row],[Date]])</f>
        <v>19</v>
      </c>
      <c r="L623">
        <f>MONTH(sales2[[#This Row],[Date]])</f>
        <v>8</v>
      </c>
      <c r="M623">
        <f>YEAR(sales2[[#This Row],[Date]])</f>
        <v>2023</v>
      </c>
      <c r="N623" t="str">
        <f>TEXT(sales2[[#This Row],[Date]],"MMMM")</f>
        <v>August</v>
      </c>
      <c r="O623" t="str">
        <f>TEXT(sales2[[#This Row],[Date]],"dddd")</f>
        <v>Saturday</v>
      </c>
    </row>
    <row r="624" spans="1:15" x14ac:dyDescent="0.35">
      <c r="A624">
        <v>98</v>
      </c>
      <c r="B624" s="10">
        <v>45039</v>
      </c>
      <c r="C624" s="8" t="s">
        <v>110</v>
      </c>
      <c r="D624" s="11" t="s">
        <v>12</v>
      </c>
      <c r="E624" s="12">
        <v>55</v>
      </c>
      <c r="F624" s="11" t="s">
        <v>10</v>
      </c>
      <c r="G624" s="12">
        <v>2</v>
      </c>
      <c r="H624" s="9">
        <v>50</v>
      </c>
      <c r="I624" s="9">
        <f>sales2[[#This Row],[Quantity]]*sales2[[#This Row],[Price per Unit]]</f>
        <v>100</v>
      </c>
      <c r="J624" s="9">
        <f>sales2[[#This Row],[Total_Sales]]*$R$5</f>
        <v>1.5</v>
      </c>
      <c r="K624">
        <f>DAY(sales2[[#This Row],[Date]])</f>
        <v>23</v>
      </c>
      <c r="L624">
        <f>MONTH(sales2[[#This Row],[Date]])</f>
        <v>4</v>
      </c>
      <c r="M624">
        <f>YEAR(sales2[[#This Row],[Date]])</f>
        <v>2023</v>
      </c>
      <c r="N624" t="str">
        <f>TEXT(sales2[[#This Row],[Date]],"MMMM")</f>
        <v>April</v>
      </c>
      <c r="O624" t="str">
        <f>TEXT(sales2[[#This Row],[Date]],"dddd")</f>
        <v>Sunday</v>
      </c>
    </row>
    <row r="625" spans="1:15" x14ac:dyDescent="0.35">
      <c r="A625">
        <v>924</v>
      </c>
      <c r="B625" s="10">
        <v>45167</v>
      </c>
      <c r="C625" s="8" t="s">
        <v>936</v>
      </c>
      <c r="D625" s="11" t="s">
        <v>9</v>
      </c>
      <c r="E625" s="12">
        <v>55</v>
      </c>
      <c r="F625" s="11" t="s">
        <v>10</v>
      </c>
      <c r="G625" s="12">
        <v>2</v>
      </c>
      <c r="H625" s="9">
        <v>50</v>
      </c>
      <c r="I625" s="9">
        <f>sales2[[#This Row],[Quantity]]*sales2[[#This Row],[Price per Unit]]</f>
        <v>100</v>
      </c>
      <c r="J625" s="9">
        <f>sales2[[#This Row],[Total_Sales]]*$R$5</f>
        <v>1.5</v>
      </c>
      <c r="K625">
        <f>DAY(sales2[[#This Row],[Date]])</f>
        <v>29</v>
      </c>
      <c r="L625">
        <f>MONTH(sales2[[#This Row],[Date]])</f>
        <v>8</v>
      </c>
      <c r="M625">
        <f>YEAR(sales2[[#This Row],[Date]])</f>
        <v>2023</v>
      </c>
      <c r="N625" t="str">
        <f>TEXT(sales2[[#This Row],[Date]],"MMMM")</f>
        <v>August</v>
      </c>
      <c r="O625" t="str">
        <f>TEXT(sales2[[#This Row],[Date]],"dddd")</f>
        <v>Tuesday</v>
      </c>
    </row>
    <row r="626" spans="1:15" x14ac:dyDescent="0.35">
      <c r="A626">
        <v>83</v>
      </c>
      <c r="B626" s="10">
        <v>45276</v>
      </c>
      <c r="C626" s="8" t="s">
        <v>95</v>
      </c>
      <c r="D626" s="11" t="s">
        <v>9</v>
      </c>
      <c r="E626" s="12">
        <v>54</v>
      </c>
      <c r="F626" s="11" t="s">
        <v>15</v>
      </c>
      <c r="G626" s="12">
        <v>2</v>
      </c>
      <c r="H626" s="9">
        <v>50</v>
      </c>
      <c r="I626" s="9">
        <f>sales2[[#This Row],[Quantity]]*sales2[[#This Row],[Price per Unit]]</f>
        <v>100</v>
      </c>
      <c r="J626" s="9">
        <f>sales2[[#This Row],[Total_Sales]]*$R$5</f>
        <v>1.5</v>
      </c>
      <c r="K626">
        <f>DAY(sales2[[#This Row],[Date]])</f>
        <v>16</v>
      </c>
      <c r="L626">
        <f>MONTH(sales2[[#This Row],[Date]])</f>
        <v>12</v>
      </c>
      <c r="M626">
        <f>YEAR(sales2[[#This Row],[Date]])</f>
        <v>2023</v>
      </c>
      <c r="N626" t="str">
        <f>TEXT(sales2[[#This Row],[Date]],"MMMM")</f>
        <v>December</v>
      </c>
      <c r="O626" t="str">
        <f>TEXT(sales2[[#This Row],[Date]],"dddd")</f>
        <v>Saturday</v>
      </c>
    </row>
    <row r="627" spans="1:15" x14ac:dyDescent="0.35">
      <c r="A627">
        <v>338</v>
      </c>
      <c r="B627" s="10">
        <v>45133</v>
      </c>
      <c r="C627" s="8" t="s">
        <v>350</v>
      </c>
      <c r="D627" s="11" t="s">
        <v>9</v>
      </c>
      <c r="E627" s="12">
        <v>54</v>
      </c>
      <c r="F627" s="11" t="s">
        <v>10</v>
      </c>
      <c r="G627" s="12">
        <v>2</v>
      </c>
      <c r="H627" s="9">
        <v>50</v>
      </c>
      <c r="I627" s="9">
        <f>sales2[[#This Row],[Quantity]]*sales2[[#This Row],[Price per Unit]]</f>
        <v>100</v>
      </c>
      <c r="J627" s="9">
        <f>sales2[[#This Row],[Total_Sales]]*$R$5</f>
        <v>1.5</v>
      </c>
      <c r="K627">
        <f>DAY(sales2[[#This Row],[Date]])</f>
        <v>26</v>
      </c>
      <c r="L627">
        <f>MONTH(sales2[[#This Row],[Date]])</f>
        <v>7</v>
      </c>
      <c r="M627">
        <f>YEAR(sales2[[#This Row],[Date]])</f>
        <v>2023</v>
      </c>
      <c r="N627" t="str">
        <f>TEXT(sales2[[#This Row],[Date]],"MMMM")</f>
        <v>July</v>
      </c>
      <c r="O627" t="str">
        <f>TEXT(sales2[[#This Row],[Date]],"dddd")</f>
        <v>Wednesday</v>
      </c>
    </row>
    <row r="628" spans="1:15" x14ac:dyDescent="0.35">
      <c r="A628">
        <v>745</v>
      </c>
      <c r="B628" s="10">
        <v>45029</v>
      </c>
      <c r="C628" s="8" t="s">
        <v>757</v>
      </c>
      <c r="D628" s="11" t="s">
        <v>9</v>
      </c>
      <c r="E628" s="12">
        <v>54</v>
      </c>
      <c r="F628" s="11" t="s">
        <v>10</v>
      </c>
      <c r="G628" s="12">
        <v>2</v>
      </c>
      <c r="H628" s="9">
        <v>50</v>
      </c>
      <c r="I628" s="9">
        <f>sales2[[#This Row],[Quantity]]*sales2[[#This Row],[Price per Unit]]</f>
        <v>100</v>
      </c>
      <c r="J628" s="9">
        <f>sales2[[#This Row],[Total_Sales]]*$R$5</f>
        <v>1.5</v>
      </c>
      <c r="K628">
        <f>DAY(sales2[[#This Row],[Date]])</f>
        <v>13</v>
      </c>
      <c r="L628">
        <f>MONTH(sales2[[#This Row],[Date]])</f>
        <v>4</v>
      </c>
      <c r="M628">
        <f>YEAR(sales2[[#This Row],[Date]])</f>
        <v>2023</v>
      </c>
      <c r="N628" t="str">
        <f>TEXT(sales2[[#This Row],[Date]],"MMMM")</f>
        <v>April</v>
      </c>
      <c r="O628" t="str">
        <f>TEXT(sales2[[#This Row],[Date]],"dddd")</f>
        <v>Thursday</v>
      </c>
    </row>
    <row r="629" spans="1:15" x14ac:dyDescent="0.35">
      <c r="A629">
        <v>33</v>
      </c>
      <c r="B629" s="10">
        <v>45008</v>
      </c>
      <c r="C629" s="8" t="s">
        <v>45</v>
      </c>
      <c r="D629" s="11" t="s">
        <v>12</v>
      </c>
      <c r="E629" s="12">
        <v>50</v>
      </c>
      <c r="F629" s="11" t="s">
        <v>15</v>
      </c>
      <c r="G629" s="12">
        <v>2</v>
      </c>
      <c r="H629" s="9">
        <v>50</v>
      </c>
      <c r="I629" s="9">
        <f>sales2[[#This Row],[Quantity]]*sales2[[#This Row],[Price per Unit]]</f>
        <v>100</v>
      </c>
      <c r="J629" s="9">
        <f>sales2[[#This Row],[Total_Sales]]*$R$5</f>
        <v>1.5</v>
      </c>
      <c r="K629">
        <f>DAY(sales2[[#This Row],[Date]])</f>
        <v>23</v>
      </c>
      <c r="L629">
        <f>MONTH(sales2[[#This Row],[Date]])</f>
        <v>3</v>
      </c>
      <c r="M629">
        <f>YEAR(sales2[[#This Row],[Date]])</f>
        <v>2023</v>
      </c>
      <c r="N629" t="str">
        <f>TEXT(sales2[[#This Row],[Date]],"MMMM")</f>
        <v>March</v>
      </c>
      <c r="O629" t="str">
        <f>TEXT(sales2[[#This Row],[Date]],"dddd")</f>
        <v>Thursday</v>
      </c>
    </row>
    <row r="630" spans="1:15" x14ac:dyDescent="0.35">
      <c r="A630">
        <v>549</v>
      </c>
      <c r="B630" s="10">
        <v>45142</v>
      </c>
      <c r="C630" s="8" t="s">
        <v>561</v>
      </c>
      <c r="D630" s="11" t="s">
        <v>12</v>
      </c>
      <c r="E630" s="12">
        <v>50</v>
      </c>
      <c r="F630" s="11" t="s">
        <v>10</v>
      </c>
      <c r="G630" s="12">
        <v>2</v>
      </c>
      <c r="H630" s="9">
        <v>50</v>
      </c>
      <c r="I630" s="9">
        <f>sales2[[#This Row],[Quantity]]*sales2[[#This Row],[Price per Unit]]</f>
        <v>100</v>
      </c>
      <c r="J630" s="9">
        <f>sales2[[#This Row],[Total_Sales]]*$R$5</f>
        <v>1.5</v>
      </c>
      <c r="K630">
        <f>DAY(sales2[[#This Row],[Date]])</f>
        <v>4</v>
      </c>
      <c r="L630">
        <f>MONTH(sales2[[#This Row],[Date]])</f>
        <v>8</v>
      </c>
      <c r="M630">
        <f>YEAR(sales2[[#This Row],[Date]])</f>
        <v>2023</v>
      </c>
      <c r="N630" t="str">
        <f>TEXT(sales2[[#This Row],[Date]],"MMMM")</f>
        <v>August</v>
      </c>
      <c r="O630" t="str">
        <f>TEXT(sales2[[#This Row],[Date]],"dddd")</f>
        <v>Friday</v>
      </c>
    </row>
    <row r="631" spans="1:15" x14ac:dyDescent="0.35">
      <c r="A631">
        <v>564</v>
      </c>
      <c r="B631" s="10">
        <v>45223</v>
      </c>
      <c r="C631" s="8" t="s">
        <v>576</v>
      </c>
      <c r="D631" s="11" t="s">
        <v>9</v>
      </c>
      <c r="E631" s="12">
        <v>50</v>
      </c>
      <c r="F631" s="11" t="s">
        <v>15</v>
      </c>
      <c r="G631" s="12">
        <v>2</v>
      </c>
      <c r="H631" s="9">
        <v>50</v>
      </c>
      <c r="I631" s="9">
        <f>sales2[[#This Row],[Quantity]]*sales2[[#This Row],[Price per Unit]]</f>
        <v>100</v>
      </c>
      <c r="J631" s="9">
        <f>sales2[[#This Row],[Total_Sales]]*$R$5</f>
        <v>1.5</v>
      </c>
      <c r="K631">
        <f>DAY(sales2[[#This Row],[Date]])</f>
        <v>24</v>
      </c>
      <c r="L631">
        <f>MONTH(sales2[[#This Row],[Date]])</f>
        <v>10</v>
      </c>
      <c r="M631">
        <f>YEAR(sales2[[#This Row],[Date]])</f>
        <v>2023</v>
      </c>
      <c r="N631" t="str">
        <f>TEXT(sales2[[#This Row],[Date]],"MMMM")</f>
        <v>October</v>
      </c>
      <c r="O631" t="str">
        <f>TEXT(sales2[[#This Row],[Date]],"dddd")</f>
        <v>Tuesday</v>
      </c>
    </row>
    <row r="632" spans="1:15" x14ac:dyDescent="0.35">
      <c r="A632">
        <v>759</v>
      </c>
      <c r="B632" s="10">
        <v>45115</v>
      </c>
      <c r="C632" s="8" t="s">
        <v>771</v>
      </c>
      <c r="D632" s="11" t="s">
        <v>9</v>
      </c>
      <c r="E632" s="12">
        <v>49</v>
      </c>
      <c r="F632" s="11" t="s">
        <v>15</v>
      </c>
      <c r="G632" s="12">
        <v>2</v>
      </c>
      <c r="H632" s="9">
        <v>50</v>
      </c>
      <c r="I632" s="9">
        <f>sales2[[#This Row],[Quantity]]*sales2[[#This Row],[Price per Unit]]</f>
        <v>100</v>
      </c>
      <c r="J632" s="9">
        <f>sales2[[#This Row],[Total_Sales]]*$R$5</f>
        <v>1.5</v>
      </c>
      <c r="K632">
        <f>DAY(sales2[[#This Row],[Date]])</f>
        <v>8</v>
      </c>
      <c r="L632">
        <f>MONTH(sales2[[#This Row],[Date]])</f>
        <v>7</v>
      </c>
      <c r="M632">
        <f>YEAR(sales2[[#This Row],[Date]])</f>
        <v>2023</v>
      </c>
      <c r="N632" t="str">
        <f>TEXT(sales2[[#This Row],[Date]],"MMMM")</f>
        <v>July</v>
      </c>
      <c r="O632" t="str">
        <f>TEXT(sales2[[#This Row],[Date]],"dddd")</f>
        <v>Saturday</v>
      </c>
    </row>
    <row r="633" spans="1:15" x14ac:dyDescent="0.35">
      <c r="A633">
        <v>125</v>
      </c>
      <c r="B633" s="10">
        <v>45146</v>
      </c>
      <c r="C633" s="8" t="s">
        <v>137</v>
      </c>
      <c r="D633" s="11" t="s">
        <v>9</v>
      </c>
      <c r="E633" s="12">
        <v>48</v>
      </c>
      <c r="F633" s="11" t="s">
        <v>13</v>
      </c>
      <c r="G633" s="12">
        <v>2</v>
      </c>
      <c r="H633" s="9">
        <v>50</v>
      </c>
      <c r="I633" s="9">
        <f>sales2[[#This Row],[Quantity]]*sales2[[#This Row],[Price per Unit]]</f>
        <v>100</v>
      </c>
      <c r="J633" s="9">
        <f>sales2[[#This Row],[Total_Sales]]*$R$5</f>
        <v>1.5</v>
      </c>
      <c r="K633">
        <f>DAY(sales2[[#This Row],[Date]])</f>
        <v>8</v>
      </c>
      <c r="L633">
        <f>MONTH(sales2[[#This Row],[Date]])</f>
        <v>8</v>
      </c>
      <c r="M633">
        <f>YEAR(sales2[[#This Row],[Date]])</f>
        <v>2023</v>
      </c>
      <c r="N633" t="str">
        <f>TEXT(sales2[[#This Row],[Date]],"MMMM")</f>
        <v>August</v>
      </c>
      <c r="O633" t="str">
        <f>TEXT(sales2[[#This Row],[Date]],"dddd")</f>
        <v>Tuesday</v>
      </c>
    </row>
    <row r="634" spans="1:15" x14ac:dyDescent="0.35">
      <c r="A634">
        <v>77</v>
      </c>
      <c r="B634" s="10">
        <v>45116</v>
      </c>
      <c r="C634" s="8" t="s">
        <v>89</v>
      </c>
      <c r="D634" s="11" t="s">
        <v>12</v>
      </c>
      <c r="E634" s="12">
        <v>47</v>
      </c>
      <c r="F634" s="11" t="s">
        <v>13</v>
      </c>
      <c r="G634" s="12">
        <v>2</v>
      </c>
      <c r="H634" s="9">
        <v>50</v>
      </c>
      <c r="I634" s="9">
        <f>sales2[[#This Row],[Quantity]]*sales2[[#This Row],[Price per Unit]]</f>
        <v>100</v>
      </c>
      <c r="J634" s="9">
        <f>sales2[[#This Row],[Total_Sales]]*$R$5</f>
        <v>1.5</v>
      </c>
      <c r="K634">
        <f>DAY(sales2[[#This Row],[Date]])</f>
        <v>9</v>
      </c>
      <c r="L634">
        <f>MONTH(sales2[[#This Row],[Date]])</f>
        <v>7</v>
      </c>
      <c r="M634">
        <f>YEAR(sales2[[#This Row],[Date]])</f>
        <v>2023</v>
      </c>
      <c r="N634" t="str">
        <f>TEXT(sales2[[#This Row],[Date]],"MMMM")</f>
        <v>July</v>
      </c>
      <c r="O634" t="str">
        <f>TEXT(sales2[[#This Row],[Date]],"dddd")</f>
        <v>Sunday</v>
      </c>
    </row>
    <row r="635" spans="1:15" x14ac:dyDescent="0.35">
      <c r="A635">
        <v>609</v>
      </c>
      <c r="B635" s="10">
        <v>45279</v>
      </c>
      <c r="C635" s="8" t="s">
        <v>621</v>
      </c>
      <c r="D635" s="11" t="s">
        <v>12</v>
      </c>
      <c r="E635" s="12">
        <v>47</v>
      </c>
      <c r="F635" s="11" t="s">
        <v>13</v>
      </c>
      <c r="G635" s="12">
        <v>2</v>
      </c>
      <c r="H635" s="9">
        <v>50</v>
      </c>
      <c r="I635" s="9">
        <f>sales2[[#This Row],[Quantity]]*sales2[[#This Row],[Price per Unit]]</f>
        <v>100</v>
      </c>
      <c r="J635" s="9">
        <f>sales2[[#This Row],[Total_Sales]]*$R$5</f>
        <v>1.5</v>
      </c>
      <c r="K635">
        <f>DAY(sales2[[#This Row],[Date]])</f>
        <v>19</v>
      </c>
      <c r="L635">
        <f>MONTH(sales2[[#This Row],[Date]])</f>
        <v>12</v>
      </c>
      <c r="M635">
        <f>YEAR(sales2[[#This Row],[Date]])</f>
        <v>2023</v>
      </c>
      <c r="N635" t="str">
        <f>TEXT(sales2[[#This Row],[Date]],"MMMM")</f>
        <v>December</v>
      </c>
      <c r="O635" t="str">
        <f>TEXT(sales2[[#This Row],[Date]],"dddd")</f>
        <v>Tuesday</v>
      </c>
    </row>
    <row r="636" spans="1:15" x14ac:dyDescent="0.35">
      <c r="A636">
        <v>177</v>
      </c>
      <c r="B636" s="10">
        <v>45009</v>
      </c>
      <c r="C636" s="8" t="s">
        <v>189</v>
      </c>
      <c r="D636" s="11" t="s">
        <v>9</v>
      </c>
      <c r="E636" s="12">
        <v>45</v>
      </c>
      <c r="F636" s="11" t="s">
        <v>10</v>
      </c>
      <c r="G636" s="12">
        <v>2</v>
      </c>
      <c r="H636" s="9">
        <v>50</v>
      </c>
      <c r="I636" s="9">
        <f>sales2[[#This Row],[Quantity]]*sales2[[#This Row],[Price per Unit]]</f>
        <v>100</v>
      </c>
      <c r="J636" s="9">
        <f>sales2[[#This Row],[Total_Sales]]*$R$5</f>
        <v>1.5</v>
      </c>
      <c r="K636">
        <f>DAY(sales2[[#This Row],[Date]])</f>
        <v>24</v>
      </c>
      <c r="L636">
        <f>MONTH(sales2[[#This Row],[Date]])</f>
        <v>3</v>
      </c>
      <c r="M636">
        <f>YEAR(sales2[[#This Row],[Date]])</f>
        <v>2023</v>
      </c>
      <c r="N636" t="str">
        <f>TEXT(sales2[[#This Row],[Date]],"MMMM")</f>
        <v>March</v>
      </c>
      <c r="O636" t="str">
        <f>TEXT(sales2[[#This Row],[Date]],"dddd")</f>
        <v>Friday</v>
      </c>
    </row>
    <row r="637" spans="1:15" x14ac:dyDescent="0.35">
      <c r="A637">
        <v>511</v>
      </c>
      <c r="B637" s="10">
        <v>45150</v>
      </c>
      <c r="C637" s="8" t="s">
        <v>523</v>
      </c>
      <c r="D637" s="11" t="s">
        <v>9</v>
      </c>
      <c r="E637" s="12">
        <v>45</v>
      </c>
      <c r="F637" s="11" t="s">
        <v>10</v>
      </c>
      <c r="G637" s="12">
        <v>2</v>
      </c>
      <c r="H637" s="9">
        <v>50</v>
      </c>
      <c r="I637" s="9">
        <f>sales2[[#This Row],[Quantity]]*sales2[[#This Row],[Price per Unit]]</f>
        <v>100</v>
      </c>
      <c r="J637" s="9">
        <f>sales2[[#This Row],[Total_Sales]]*$R$5</f>
        <v>1.5</v>
      </c>
      <c r="K637">
        <f>DAY(sales2[[#This Row],[Date]])</f>
        <v>12</v>
      </c>
      <c r="L637">
        <f>MONTH(sales2[[#This Row],[Date]])</f>
        <v>8</v>
      </c>
      <c r="M637">
        <f>YEAR(sales2[[#This Row],[Date]])</f>
        <v>2023</v>
      </c>
      <c r="N637" t="str">
        <f>TEXT(sales2[[#This Row],[Date]],"MMMM")</f>
        <v>August</v>
      </c>
      <c r="O637" t="str">
        <f>TEXT(sales2[[#This Row],[Date]],"dddd")</f>
        <v>Saturday</v>
      </c>
    </row>
    <row r="638" spans="1:15" x14ac:dyDescent="0.35">
      <c r="A638">
        <v>160</v>
      </c>
      <c r="B638" s="10">
        <v>45149</v>
      </c>
      <c r="C638" s="8" t="s">
        <v>172</v>
      </c>
      <c r="D638" s="11" t="s">
        <v>12</v>
      </c>
      <c r="E638" s="12">
        <v>43</v>
      </c>
      <c r="F638" s="11" t="s">
        <v>13</v>
      </c>
      <c r="G638" s="12">
        <v>2</v>
      </c>
      <c r="H638" s="9">
        <v>50</v>
      </c>
      <c r="I638" s="9">
        <f>sales2[[#This Row],[Quantity]]*sales2[[#This Row],[Price per Unit]]</f>
        <v>100</v>
      </c>
      <c r="J638" s="9">
        <f>sales2[[#This Row],[Total_Sales]]*$R$5</f>
        <v>1.5</v>
      </c>
      <c r="K638">
        <f>DAY(sales2[[#This Row],[Date]])</f>
        <v>11</v>
      </c>
      <c r="L638">
        <f>MONTH(sales2[[#This Row],[Date]])</f>
        <v>8</v>
      </c>
      <c r="M638">
        <f>YEAR(sales2[[#This Row],[Date]])</f>
        <v>2023</v>
      </c>
      <c r="N638" t="str">
        <f>TEXT(sales2[[#This Row],[Date]],"MMMM")</f>
        <v>August</v>
      </c>
      <c r="O638" t="str">
        <f>TEXT(sales2[[#This Row],[Date]],"dddd")</f>
        <v>Friday</v>
      </c>
    </row>
    <row r="639" spans="1:15" x14ac:dyDescent="0.35">
      <c r="A639">
        <v>176</v>
      </c>
      <c r="B639" s="10">
        <v>45118</v>
      </c>
      <c r="C639" s="8" t="s">
        <v>188</v>
      </c>
      <c r="D639" s="11" t="s">
        <v>12</v>
      </c>
      <c r="E639" s="12">
        <v>43</v>
      </c>
      <c r="F639" s="11" t="s">
        <v>10</v>
      </c>
      <c r="G639" s="12">
        <v>2</v>
      </c>
      <c r="H639" s="9">
        <v>50</v>
      </c>
      <c r="I639" s="9">
        <f>sales2[[#This Row],[Quantity]]*sales2[[#This Row],[Price per Unit]]</f>
        <v>100</v>
      </c>
      <c r="J639" s="9">
        <f>sales2[[#This Row],[Total_Sales]]*$R$5</f>
        <v>1.5</v>
      </c>
      <c r="K639">
        <f>DAY(sales2[[#This Row],[Date]])</f>
        <v>11</v>
      </c>
      <c r="L639">
        <f>MONTH(sales2[[#This Row],[Date]])</f>
        <v>7</v>
      </c>
      <c r="M639">
        <f>YEAR(sales2[[#This Row],[Date]])</f>
        <v>2023</v>
      </c>
      <c r="N639" t="str">
        <f>TEXT(sales2[[#This Row],[Date]],"MMMM")</f>
        <v>July</v>
      </c>
      <c r="O639" t="str">
        <f>TEXT(sales2[[#This Row],[Date]],"dddd")</f>
        <v>Tuesday</v>
      </c>
    </row>
    <row r="640" spans="1:15" x14ac:dyDescent="0.35">
      <c r="A640">
        <v>630</v>
      </c>
      <c r="B640" s="10">
        <v>45153</v>
      </c>
      <c r="C640" s="8" t="s">
        <v>642</v>
      </c>
      <c r="D640" s="11" t="s">
        <v>9</v>
      </c>
      <c r="E640" s="12">
        <v>42</v>
      </c>
      <c r="F640" s="11" t="s">
        <v>13</v>
      </c>
      <c r="G640" s="12">
        <v>2</v>
      </c>
      <c r="H640" s="9">
        <v>50</v>
      </c>
      <c r="I640" s="9">
        <f>sales2[[#This Row],[Quantity]]*sales2[[#This Row],[Price per Unit]]</f>
        <v>100</v>
      </c>
      <c r="J640" s="9">
        <f>sales2[[#This Row],[Total_Sales]]*$R$5</f>
        <v>1.5</v>
      </c>
      <c r="K640">
        <f>DAY(sales2[[#This Row],[Date]])</f>
        <v>15</v>
      </c>
      <c r="L640">
        <f>MONTH(sales2[[#This Row],[Date]])</f>
        <v>8</v>
      </c>
      <c r="M640">
        <f>YEAR(sales2[[#This Row],[Date]])</f>
        <v>2023</v>
      </c>
      <c r="N640" t="str">
        <f>TEXT(sales2[[#This Row],[Date]],"MMMM")</f>
        <v>August</v>
      </c>
      <c r="O640" t="str">
        <f>TEXT(sales2[[#This Row],[Date]],"dddd")</f>
        <v>Tuesday</v>
      </c>
    </row>
    <row r="641" spans="1:15" x14ac:dyDescent="0.35">
      <c r="A641">
        <v>616</v>
      </c>
      <c r="B641" s="10">
        <v>45192</v>
      </c>
      <c r="C641" s="8" t="s">
        <v>628</v>
      </c>
      <c r="D641" s="11" t="s">
        <v>9</v>
      </c>
      <c r="E641" s="12">
        <v>41</v>
      </c>
      <c r="F641" s="11" t="s">
        <v>13</v>
      </c>
      <c r="G641" s="12">
        <v>2</v>
      </c>
      <c r="H641" s="9">
        <v>50</v>
      </c>
      <c r="I641" s="9">
        <f>sales2[[#This Row],[Quantity]]*sales2[[#This Row],[Price per Unit]]</f>
        <v>100</v>
      </c>
      <c r="J641" s="9">
        <f>sales2[[#This Row],[Total_Sales]]*$R$5</f>
        <v>1.5</v>
      </c>
      <c r="K641">
        <f>DAY(sales2[[#This Row],[Date]])</f>
        <v>23</v>
      </c>
      <c r="L641">
        <f>MONTH(sales2[[#This Row],[Date]])</f>
        <v>9</v>
      </c>
      <c r="M641">
        <f>YEAR(sales2[[#This Row],[Date]])</f>
        <v>2023</v>
      </c>
      <c r="N641" t="str">
        <f>TEXT(sales2[[#This Row],[Date]],"MMMM")</f>
        <v>September</v>
      </c>
      <c r="O641" t="str">
        <f>TEXT(sales2[[#This Row],[Date]],"dddd")</f>
        <v>Saturday</v>
      </c>
    </row>
    <row r="642" spans="1:15" x14ac:dyDescent="0.35">
      <c r="A642">
        <v>738</v>
      </c>
      <c r="B642" s="10">
        <v>45041</v>
      </c>
      <c r="C642" s="8" t="s">
        <v>750</v>
      </c>
      <c r="D642" s="11" t="s">
        <v>9</v>
      </c>
      <c r="E642" s="12">
        <v>41</v>
      </c>
      <c r="F642" s="11" t="s">
        <v>13</v>
      </c>
      <c r="G642" s="12">
        <v>2</v>
      </c>
      <c r="H642" s="9">
        <v>50</v>
      </c>
      <c r="I642" s="9">
        <f>sales2[[#This Row],[Quantity]]*sales2[[#This Row],[Price per Unit]]</f>
        <v>100</v>
      </c>
      <c r="J642" s="9">
        <f>sales2[[#This Row],[Total_Sales]]*$R$5</f>
        <v>1.5</v>
      </c>
      <c r="K642">
        <f>DAY(sales2[[#This Row],[Date]])</f>
        <v>25</v>
      </c>
      <c r="L642">
        <f>MONTH(sales2[[#This Row],[Date]])</f>
        <v>4</v>
      </c>
      <c r="M642">
        <f>YEAR(sales2[[#This Row],[Date]])</f>
        <v>2023</v>
      </c>
      <c r="N642" t="str">
        <f>TEXT(sales2[[#This Row],[Date]],"MMMM")</f>
        <v>April</v>
      </c>
      <c r="O642" t="str">
        <f>TEXT(sales2[[#This Row],[Date]],"dddd")</f>
        <v>Tuesday</v>
      </c>
    </row>
    <row r="643" spans="1:15" x14ac:dyDescent="0.35">
      <c r="A643">
        <v>328</v>
      </c>
      <c r="B643" s="10">
        <v>45007</v>
      </c>
      <c r="C643" s="8" t="s">
        <v>340</v>
      </c>
      <c r="D643" s="11" t="s">
        <v>9</v>
      </c>
      <c r="E643" s="12">
        <v>39</v>
      </c>
      <c r="F643" s="11" t="s">
        <v>10</v>
      </c>
      <c r="G643" s="12">
        <v>2</v>
      </c>
      <c r="H643" s="9">
        <v>50</v>
      </c>
      <c r="I643" s="9">
        <f>sales2[[#This Row],[Quantity]]*sales2[[#This Row],[Price per Unit]]</f>
        <v>100</v>
      </c>
      <c r="J643" s="9">
        <f>sales2[[#This Row],[Total_Sales]]*$R$5</f>
        <v>1.5</v>
      </c>
      <c r="K643">
        <f>DAY(sales2[[#This Row],[Date]])</f>
        <v>22</v>
      </c>
      <c r="L643">
        <f>MONTH(sales2[[#This Row],[Date]])</f>
        <v>3</v>
      </c>
      <c r="M643">
        <f>YEAR(sales2[[#This Row],[Date]])</f>
        <v>2023</v>
      </c>
      <c r="N643" t="str">
        <f>TEXT(sales2[[#This Row],[Date]],"MMMM")</f>
        <v>March</v>
      </c>
      <c r="O643" t="str">
        <f>TEXT(sales2[[#This Row],[Date]],"dddd")</f>
        <v>Wednesday</v>
      </c>
    </row>
    <row r="644" spans="1:15" x14ac:dyDescent="0.35">
      <c r="A644">
        <v>390</v>
      </c>
      <c r="B644" s="10">
        <v>45197</v>
      </c>
      <c r="C644" s="8" t="s">
        <v>402</v>
      </c>
      <c r="D644" s="11" t="s">
        <v>9</v>
      </c>
      <c r="E644" s="12">
        <v>39</v>
      </c>
      <c r="F644" s="11" t="s">
        <v>15</v>
      </c>
      <c r="G644" s="12">
        <v>2</v>
      </c>
      <c r="H644" s="9">
        <v>50</v>
      </c>
      <c r="I644" s="9">
        <f>sales2[[#This Row],[Quantity]]*sales2[[#This Row],[Price per Unit]]</f>
        <v>100</v>
      </c>
      <c r="J644" s="9">
        <f>sales2[[#This Row],[Total_Sales]]*$R$5</f>
        <v>1.5</v>
      </c>
      <c r="K644">
        <f>DAY(sales2[[#This Row],[Date]])</f>
        <v>28</v>
      </c>
      <c r="L644">
        <f>MONTH(sales2[[#This Row],[Date]])</f>
        <v>9</v>
      </c>
      <c r="M644">
        <f>YEAR(sales2[[#This Row],[Date]])</f>
        <v>2023</v>
      </c>
      <c r="N644" t="str">
        <f>TEXT(sales2[[#This Row],[Date]],"MMMM")</f>
        <v>September</v>
      </c>
      <c r="O644" t="str">
        <f>TEXT(sales2[[#This Row],[Date]],"dddd")</f>
        <v>Thursday</v>
      </c>
    </row>
    <row r="645" spans="1:15" x14ac:dyDescent="0.35">
      <c r="A645">
        <v>227</v>
      </c>
      <c r="B645" s="10">
        <v>45210</v>
      </c>
      <c r="C645" s="8" t="s">
        <v>239</v>
      </c>
      <c r="D645" s="11" t="s">
        <v>9</v>
      </c>
      <c r="E645" s="12">
        <v>36</v>
      </c>
      <c r="F645" s="11" t="s">
        <v>15</v>
      </c>
      <c r="G645" s="12">
        <v>2</v>
      </c>
      <c r="H645" s="9">
        <v>50</v>
      </c>
      <c r="I645" s="9">
        <f>sales2[[#This Row],[Quantity]]*sales2[[#This Row],[Price per Unit]]</f>
        <v>100</v>
      </c>
      <c r="J645" s="9">
        <f>sales2[[#This Row],[Total_Sales]]*$R$5</f>
        <v>1.5</v>
      </c>
      <c r="K645">
        <f>DAY(sales2[[#This Row],[Date]])</f>
        <v>11</v>
      </c>
      <c r="L645">
        <f>MONTH(sales2[[#This Row],[Date]])</f>
        <v>10</v>
      </c>
      <c r="M645">
        <f>YEAR(sales2[[#This Row],[Date]])</f>
        <v>2023</v>
      </c>
      <c r="N645" t="str">
        <f>TEXT(sales2[[#This Row],[Date]],"MMMM")</f>
        <v>October</v>
      </c>
      <c r="O645" t="str">
        <f>TEXT(sales2[[#This Row],[Date]],"dddd")</f>
        <v>Wednesday</v>
      </c>
    </row>
    <row r="646" spans="1:15" x14ac:dyDescent="0.35">
      <c r="A646">
        <v>819</v>
      </c>
      <c r="B646" s="10">
        <v>45092</v>
      </c>
      <c r="C646" s="8" t="s">
        <v>831</v>
      </c>
      <c r="D646" s="11" t="s">
        <v>12</v>
      </c>
      <c r="E646" s="12">
        <v>35</v>
      </c>
      <c r="F646" s="11" t="s">
        <v>10</v>
      </c>
      <c r="G646" s="12">
        <v>2</v>
      </c>
      <c r="H646" s="9">
        <v>50</v>
      </c>
      <c r="I646" s="9">
        <f>sales2[[#This Row],[Quantity]]*sales2[[#This Row],[Price per Unit]]</f>
        <v>100</v>
      </c>
      <c r="J646" s="9">
        <f>sales2[[#This Row],[Total_Sales]]*$R$5</f>
        <v>1.5</v>
      </c>
      <c r="K646">
        <f>DAY(sales2[[#This Row],[Date]])</f>
        <v>15</v>
      </c>
      <c r="L646">
        <f>MONTH(sales2[[#This Row],[Date]])</f>
        <v>6</v>
      </c>
      <c r="M646">
        <f>YEAR(sales2[[#This Row],[Date]])</f>
        <v>2023</v>
      </c>
      <c r="N646" t="str">
        <f>TEXT(sales2[[#This Row],[Date]],"MMMM")</f>
        <v>June</v>
      </c>
      <c r="O646" t="str">
        <f>TEXT(sales2[[#This Row],[Date]],"dddd")</f>
        <v>Thursday</v>
      </c>
    </row>
    <row r="647" spans="1:15" x14ac:dyDescent="0.35">
      <c r="A647">
        <v>53</v>
      </c>
      <c r="B647" s="10">
        <v>45120</v>
      </c>
      <c r="C647" s="8" t="s">
        <v>65</v>
      </c>
      <c r="D647" s="11" t="s">
        <v>9</v>
      </c>
      <c r="E647" s="12">
        <v>34</v>
      </c>
      <c r="F647" s="11" t="s">
        <v>15</v>
      </c>
      <c r="G647" s="12">
        <v>2</v>
      </c>
      <c r="H647" s="9">
        <v>50</v>
      </c>
      <c r="I647" s="9">
        <f>sales2[[#This Row],[Quantity]]*sales2[[#This Row],[Price per Unit]]</f>
        <v>100</v>
      </c>
      <c r="J647" s="9">
        <f>sales2[[#This Row],[Total_Sales]]*$R$5</f>
        <v>1.5</v>
      </c>
      <c r="K647">
        <f>DAY(sales2[[#This Row],[Date]])</f>
        <v>13</v>
      </c>
      <c r="L647">
        <f>MONTH(sales2[[#This Row],[Date]])</f>
        <v>7</v>
      </c>
      <c r="M647">
        <f>YEAR(sales2[[#This Row],[Date]])</f>
        <v>2023</v>
      </c>
      <c r="N647" t="str">
        <f>TEXT(sales2[[#This Row],[Date]],"MMMM")</f>
        <v>July</v>
      </c>
      <c r="O647" t="str">
        <f>TEXT(sales2[[#This Row],[Date]],"dddd")</f>
        <v>Thursday</v>
      </c>
    </row>
    <row r="648" spans="1:15" x14ac:dyDescent="0.35">
      <c r="A648">
        <v>652</v>
      </c>
      <c r="B648" s="10">
        <v>45047</v>
      </c>
      <c r="C648" s="8" t="s">
        <v>664</v>
      </c>
      <c r="D648" s="11" t="s">
        <v>12</v>
      </c>
      <c r="E648" s="12">
        <v>34</v>
      </c>
      <c r="F648" s="11" t="s">
        <v>10</v>
      </c>
      <c r="G648" s="12">
        <v>2</v>
      </c>
      <c r="H648" s="9">
        <v>50</v>
      </c>
      <c r="I648" s="9">
        <f>sales2[[#This Row],[Quantity]]*sales2[[#This Row],[Price per Unit]]</f>
        <v>100</v>
      </c>
      <c r="J648" s="9">
        <f>sales2[[#This Row],[Total_Sales]]*$R$5</f>
        <v>1.5</v>
      </c>
      <c r="K648">
        <f>DAY(sales2[[#This Row],[Date]])</f>
        <v>1</v>
      </c>
      <c r="L648">
        <f>MONTH(sales2[[#This Row],[Date]])</f>
        <v>5</v>
      </c>
      <c r="M648">
        <f>YEAR(sales2[[#This Row],[Date]])</f>
        <v>2023</v>
      </c>
      <c r="N648" t="str">
        <f>TEXT(sales2[[#This Row],[Date]],"MMMM")</f>
        <v>May</v>
      </c>
      <c r="O648" t="str">
        <f>TEXT(sales2[[#This Row],[Date]],"dddd")</f>
        <v>Monday</v>
      </c>
    </row>
    <row r="649" spans="1:15" x14ac:dyDescent="0.35">
      <c r="A649">
        <v>672</v>
      </c>
      <c r="B649" s="10">
        <v>45139</v>
      </c>
      <c r="C649" s="8" t="s">
        <v>684</v>
      </c>
      <c r="D649" s="11" t="s">
        <v>12</v>
      </c>
      <c r="E649" s="12">
        <v>34</v>
      </c>
      <c r="F649" s="11" t="s">
        <v>10</v>
      </c>
      <c r="G649" s="12">
        <v>2</v>
      </c>
      <c r="H649" s="9">
        <v>50</v>
      </c>
      <c r="I649" s="9">
        <f>sales2[[#This Row],[Quantity]]*sales2[[#This Row],[Price per Unit]]</f>
        <v>100</v>
      </c>
      <c r="J649" s="9">
        <f>sales2[[#This Row],[Total_Sales]]*$R$5</f>
        <v>1.5</v>
      </c>
      <c r="K649">
        <f>DAY(sales2[[#This Row],[Date]])</f>
        <v>1</v>
      </c>
      <c r="L649">
        <f>MONTH(sales2[[#This Row],[Date]])</f>
        <v>8</v>
      </c>
      <c r="M649">
        <f>YEAR(sales2[[#This Row],[Date]])</f>
        <v>2023</v>
      </c>
      <c r="N649" t="str">
        <f>TEXT(sales2[[#This Row],[Date]],"MMMM")</f>
        <v>August</v>
      </c>
      <c r="O649" t="str">
        <f>TEXT(sales2[[#This Row],[Date]],"dddd")</f>
        <v>Tuesday</v>
      </c>
    </row>
    <row r="650" spans="1:15" x14ac:dyDescent="0.35">
      <c r="A650">
        <v>703</v>
      </c>
      <c r="B650" s="10">
        <v>45011</v>
      </c>
      <c r="C650" s="8" t="s">
        <v>715</v>
      </c>
      <c r="D650" s="11" t="s">
        <v>9</v>
      </c>
      <c r="E650" s="12">
        <v>34</v>
      </c>
      <c r="F650" s="11" t="s">
        <v>15</v>
      </c>
      <c r="G650" s="12">
        <v>2</v>
      </c>
      <c r="H650" s="9">
        <v>50</v>
      </c>
      <c r="I650" s="9">
        <f>sales2[[#This Row],[Quantity]]*sales2[[#This Row],[Price per Unit]]</f>
        <v>100</v>
      </c>
      <c r="J650" s="9">
        <f>sales2[[#This Row],[Total_Sales]]*$R$5</f>
        <v>1.5</v>
      </c>
      <c r="K650">
        <f>DAY(sales2[[#This Row],[Date]])</f>
        <v>26</v>
      </c>
      <c r="L650">
        <f>MONTH(sales2[[#This Row],[Date]])</f>
        <v>3</v>
      </c>
      <c r="M650">
        <f>YEAR(sales2[[#This Row],[Date]])</f>
        <v>2023</v>
      </c>
      <c r="N650" t="str">
        <f>TEXT(sales2[[#This Row],[Date]],"MMMM")</f>
        <v>March</v>
      </c>
      <c r="O650" t="str">
        <f>TEXT(sales2[[#This Row],[Date]],"dddd")</f>
        <v>Sunday</v>
      </c>
    </row>
    <row r="651" spans="1:15" x14ac:dyDescent="0.35">
      <c r="A651">
        <v>991</v>
      </c>
      <c r="B651" s="10">
        <v>45286</v>
      </c>
      <c r="C651" s="8" t="s">
        <v>1003</v>
      </c>
      <c r="D651" s="11" t="s">
        <v>12</v>
      </c>
      <c r="E651" s="12">
        <v>34</v>
      </c>
      <c r="F651" s="11" t="s">
        <v>13</v>
      </c>
      <c r="G651" s="12">
        <v>2</v>
      </c>
      <c r="H651" s="9">
        <v>50</v>
      </c>
      <c r="I651" s="9">
        <f>sales2[[#This Row],[Quantity]]*sales2[[#This Row],[Price per Unit]]</f>
        <v>100</v>
      </c>
      <c r="J651" s="9">
        <f>sales2[[#This Row],[Total_Sales]]*$R$5</f>
        <v>1.5</v>
      </c>
      <c r="K651">
        <f>DAY(sales2[[#This Row],[Date]])</f>
        <v>26</v>
      </c>
      <c r="L651">
        <f>MONTH(sales2[[#This Row],[Date]])</f>
        <v>12</v>
      </c>
      <c r="M651">
        <f>YEAR(sales2[[#This Row],[Date]])</f>
        <v>2023</v>
      </c>
      <c r="N651" t="str">
        <f>TEXT(sales2[[#This Row],[Date]],"MMMM")</f>
        <v>December</v>
      </c>
      <c r="O651" t="str">
        <f>TEXT(sales2[[#This Row],[Date]],"dddd")</f>
        <v>Tuesday</v>
      </c>
    </row>
    <row r="652" spans="1:15" x14ac:dyDescent="0.35">
      <c r="A652">
        <v>526</v>
      </c>
      <c r="B652" s="10">
        <v>45270</v>
      </c>
      <c r="C652" s="8" t="s">
        <v>538</v>
      </c>
      <c r="D652" s="11" t="s">
        <v>9</v>
      </c>
      <c r="E652" s="12">
        <v>33</v>
      </c>
      <c r="F652" s="11" t="s">
        <v>13</v>
      </c>
      <c r="G652" s="12">
        <v>2</v>
      </c>
      <c r="H652" s="9">
        <v>50</v>
      </c>
      <c r="I652" s="9">
        <f>sales2[[#This Row],[Quantity]]*sales2[[#This Row],[Price per Unit]]</f>
        <v>100</v>
      </c>
      <c r="J652" s="9">
        <f>sales2[[#This Row],[Total_Sales]]*$R$5</f>
        <v>1.5</v>
      </c>
      <c r="K652">
        <f>DAY(sales2[[#This Row],[Date]])</f>
        <v>10</v>
      </c>
      <c r="L652">
        <f>MONTH(sales2[[#This Row],[Date]])</f>
        <v>12</v>
      </c>
      <c r="M652">
        <f>YEAR(sales2[[#This Row],[Date]])</f>
        <v>2023</v>
      </c>
      <c r="N652" t="str">
        <f>TEXT(sales2[[#This Row],[Date]],"MMMM")</f>
        <v>December</v>
      </c>
      <c r="O652" t="str">
        <f>TEXT(sales2[[#This Row],[Date]],"dddd")</f>
        <v>Sunday</v>
      </c>
    </row>
    <row r="653" spans="1:15" x14ac:dyDescent="0.35">
      <c r="A653">
        <v>951</v>
      </c>
      <c r="B653" s="10">
        <v>45232</v>
      </c>
      <c r="C653" s="8" t="s">
        <v>963</v>
      </c>
      <c r="D653" s="11" t="s">
        <v>9</v>
      </c>
      <c r="E653" s="12">
        <v>33</v>
      </c>
      <c r="F653" s="11" t="s">
        <v>10</v>
      </c>
      <c r="G653" s="12">
        <v>2</v>
      </c>
      <c r="H653" s="9">
        <v>50</v>
      </c>
      <c r="I653" s="9">
        <f>sales2[[#This Row],[Quantity]]*sales2[[#This Row],[Price per Unit]]</f>
        <v>100</v>
      </c>
      <c r="J653" s="9">
        <f>sales2[[#This Row],[Total_Sales]]*$R$5</f>
        <v>1.5</v>
      </c>
      <c r="K653">
        <f>DAY(sales2[[#This Row],[Date]])</f>
        <v>2</v>
      </c>
      <c r="L653">
        <f>MONTH(sales2[[#This Row],[Date]])</f>
        <v>11</v>
      </c>
      <c r="M653">
        <f>YEAR(sales2[[#This Row],[Date]])</f>
        <v>2023</v>
      </c>
      <c r="N653" t="str">
        <f>TEXT(sales2[[#This Row],[Date]],"MMMM")</f>
        <v>November</v>
      </c>
      <c r="O653" t="str">
        <f>TEXT(sales2[[#This Row],[Date]],"dddd")</f>
        <v>Thursday</v>
      </c>
    </row>
    <row r="654" spans="1:15" x14ac:dyDescent="0.35">
      <c r="A654">
        <v>5</v>
      </c>
      <c r="B654" s="10">
        <v>45052</v>
      </c>
      <c r="C654" s="8" t="s">
        <v>17</v>
      </c>
      <c r="D654" s="11" t="s">
        <v>9</v>
      </c>
      <c r="E654" s="12">
        <v>30</v>
      </c>
      <c r="F654" s="11" t="s">
        <v>10</v>
      </c>
      <c r="G654" s="12">
        <v>2</v>
      </c>
      <c r="H654" s="9">
        <v>50</v>
      </c>
      <c r="I654" s="9">
        <f>sales2[[#This Row],[Quantity]]*sales2[[#This Row],[Price per Unit]]</f>
        <v>100</v>
      </c>
      <c r="J654" s="9">
        <f>sales2[[#This Row],[Total_Sales]]*$R$5</f>
        <v>1.5</v>
      </c>
      <c r="K654">
        <f>DAY(sales2[[#This Row],[Date]])</f>
        <v>6</v>
      </c>
      <c r="L654">
        <f>MONTH(sales2[[#This Row],[Date]])</f>
        <v>5</v>
      </c>
      <c r="M654">
        <f>YEAR(sales2[[#This Row],[Date]])</f>
        <v>2023</v>
      </c>
      <c r="N654" t="str">
        <f>TEXT(sales2[[#This Row],[Date]],"MMMM")</f>
        <v>May</v>
      </c>
      <c r="O654" t="str">
        <f>TEXT(sales2[[#This Row],[Date]],"dddd")</f>
        <v>Saturday</v>
      </c>
    </row>
    <row r="655" spans="1:15" x14ac:dyDescent="0.35">
      <c r="A655">
        <v>410</v>
      </c>
      <c r="B655" s="10">
        <v>45251</v>
      </c>
      <c r="C655" s="8" t="s">
        <v>422</v>
      </c>
      <c r="D655" s="11" t="s">
        <v>12</v>
      </c>
      <c r="E655" s="12">
        <v>29</v>
      </c>
      <c r="F655" s="11" t="s">
        <v>13</v>
      </c>
      <c r="G655" s="12">
        <v>2</v>
      </c>
      <c r="H655" s="9">
        <v>50</v>
      </c>
      <c r="I655" s="9">
        <f>sales2[[#This Row],[Quantity]]*sales2[[#This Row],[Price per Unit]]</f>
        <v>100</v>
      </c>
      <c r="J655" s="9">
        <f>sales2[[#This Row],[Total_Sales]]*$R$5</f>
        <v>1.5</v>
      </c>
      <c r="K655">
        <f>DAY(sales2[[#This Row],[Date]])</f>
        <v>21</v>
      </c>
      <c r="L655">
        <f>MONTH(sales2[[#This Row],[Date]])</f>
        <v>11</v>
      </c>
      <c r="M655">
        <f>YEAR(sales2[[#This Row],[Date]])</f>
        <v>2023</v>
      </c>
      <c r="N655" t="str">
        <f>TEXT(sales2[[#This Row],[Date]],"MMMM")</f>
        <v>November</v>
      </c>
      <c r="O655" t="str">
        <f>TEXT(sales2[[#This Row],[Date]],"dddd")</f>
        <v>Tuesday</v>
      </c>
    </row>
    <row r="656" spans="1:15" x14ac:dyDescent="0.35">
      <c r="A656">
        <v>752</v>
      </c>
      <c r="B656" s="10">
        <v>45269</v>
      </c>
      <c r="C656" s="8" t="s">
        <v>764</v>
      </c>
      <c r="D656" s="11" t="s">
        <v>9</v>
      </c>
      <c r="E656" s="12">
        <v>29</v>
      </c>
      <c r="F656" s="11" t="s">
        <v>13</v>
      </c>
      <c r="G656" s="12">
        <v>2</v>
      </c>
      <c r="H656" s="9">
        <v>50</v>
      </c>
      <c r="I656" s="9">
        <f>sales2[[#This Row],[Quantity]]*sales2[[#This Row],[Price per Unit]]</f>
        <v>100</v>
      </c>
      <c r="J656" s="9">
        <f>sales2[[#This Row],[Total_Sales]]*$R$5</f>
        <v>1.5</v>
      </c>
      <c r="K656">
        <f>DAY(sales2[[#This Row],[Date]])</f>
        <v>9</v>
      </c>
      <c r="L656">
        <f>MONTH(sales2[[#This Row],[Date]])</f>
        <v>12</v>
      </c>
      <c r="M656">
        <f>YEAR(sales2[[#This Row],[Date]])</f>
        <v>2023</v>
      </c>
      <c r="N656" t="str">
        <f>TEXT(sales2[[#This Row],[Date]],"MMMM")</f>
        <v>December</v>
      </c>
      <c r="O656" t="str">
        <f>TEXT(sales2[[#This Row],[Date]],"dddd")</f>
        <v>Saturday</v>
      </c>
    </row>
    <row r="657" spans="1:15" x14ac:dyDescent="0.35">
      <c r="A657">
        <v>87</v>
      </c>
      <c r="B657" s="10">
        <v>45252</v>
      </c>
      <c r="C657" s="8" t="s">
        <v>99</v>
      </c>
      <c r="D657" s="11" t="s">
        <v>12</v>
      </c>
      <c r="E657" s="12">
        <v>28</v>
      </c>
      <c r="F657" s="11" t="s">
        <v>10</v>
      </c>
      <c r="G657" s="12">
        <v>2</v>
      </c>
      <c r="H657" s="9">
        <v>50</v>
      </c>
      <c r="I657" s="9">
        <f>sales2[[#This Row],[Quantity]]*sales2[[#This Row],[Price per Unit]]</f>
        <v>100</v>
      </c>
      <c r="J657" s="9">
        <f>sales2[[#This Row],[Total_Sales]]*$R$5</f>
        <v>1.5</v>
      </c>
      <c r="K657">
        <f>DAY(sales2[[#This Row],[Date]])</f>
        <v>22</v>
      </c>
      <c r="L657">
        <f>MONTH(sales2[[#This Row],[Date]])</f>
        <v>11</v>
      </c>
      <c r="M657">
        <f>YEAR(sales2[[#This Row],[Date]])</f>
        <v>2023</v>
      </c>
      <c r="N657" t="str">
        <f>TEXT(sales2[[#This Row],[Date]],"MMMM")</f>
        <v>November</v>
      </c>
      <c r="O657" t="str">
        <f>TEXT(sales2[[#This Row],[Date]],"dddd")</f>
        <v>Wednesday</v>
      </c>
    </row>
    <row r="658" spans="1:15" x14ac:dyDescent="0.35">
      <c r="A658">
        <v>244</v>
      </c>
      <c r="B658" s="10">
        <v>45269</v>
      </c>
      <c r="C658" s="8" t="s">
        <v>256</v>
      </c>
      <c r="D658" s="11" t="s">
        <v>9</v>
      </c>
      <c r="E658" s="12">
        <v>28</v>
      </c>
      <c r="F658" s="11" t="s">
        <v>10</v>
      </c>
      <c r="G658" s="12">
        <v>2</v>
      </c>
      <c r="H658" s="9">
        <v>50</v>
      </c>
      <c r="I658" s="9">
        <f>sales2[[#This Row],[Quantity]]*sales2[[#This Row],[Price per Unit]]</f>
        <v>100</v>
      </c>
      <c r="J658" s="9">
        <f>sales2[[#This Row],[Total_Sales]]*$R$5</f>
        <v>1.5</v>
      </c>
      <c r="K658">
        <f>DAY(sales2[[#This Row],[Date]])</f>
        <v>9</v>
      </c>
      <c r="L658">
        <f>MONTH(sales2[[#This Row],[Date]])</f>
        <v>12</v>
      </c>
      <c r="M658">
        <f>YEAR(sales2[[#This Row],[Date]])</f>
        <v>2023</v>
      </c>
      <c r="N658" t="str">
        <f>TEXT(sales2[[#This Row],[Date]],"MMMM")</f>
        <v>December</v>
      </c>
      <c r="O658" t="str">
        <f>TEXT(sales2[[#This Row],[Date]],"dddd")</f>
        <v>Saturday</v>
      </c>
    </row>
    <row r="659" spans="1:15" x14ac:dyDescent="0.35">
      <c r="A659">
        <v>599</v>
      </c>
      <c r="B659" s="10">
        <v>45249</v>
      </c>
      <c r="C659" s="8" t="s">
        <v>611</v>
      </c>
      <c r="D659" s="11" t="s">
        <v>12</v>
      </c>
      <c r="E659" s="12">
        <v>28</v>
      </c>
      <c r="F659" s="11" t="s">
        <v>10</v>
      </c>
      <c r="G659" s="12">
        <v>2</v>
      </c>
      <c r="H659" s="9">
        <v>50</v>
      </c>
      <c r="I659" s="9">
        <f>sales2[[#This Row],[Quantity]]*sales2[[#This Row],[Price per Unit]]</f>
        <v>100</v>
      </c>
      <c r="J659" s="9">
        <f>sales2[[#This Row],[Total_Sales]]*$R$5</f>
        <v>1.5</v>
      </c>
      <c r="K659">
        <f>DAY(sales2[[#This Row],[Date]])</f>
        <v>19</v>
      </c>
      <c r="L659">
        <f>MONTH(sales2[[#This Row],[Date]])</f>
        <v>11</v>
      </c>
      <c r="M659">
        <f>YEAR(sales2[[#This Row],[Date]])</f>
        <v>2023</v>
      </c>
      <c r="N659" t="str">
        <f>TEXT(sales2[[#This Row],[Date]],"MMMM")</f>
        <v>November</v>
      </c>
      <c r="O659" t="str">
        <f>TEXT(sales2[[#This Row],[Date]],"dddd")</f>
        <v>Sunday</v>
      </c>
    </row>
    <row r="660" spans="1:15" x14ac:dyDescent="0.35">
      <c r="A660">
        <v>11</v>
      </c>
      <c r="B660" s="10">
        <v>44971</v>
      </c>
      <c r="C660" s="8" t="s">
        <v>23</v>
      </c>
      <c r="D660" s="11" t="s">
        <v>9</v>
      </c>
      <c r="E660" s="12">
        <v>23</v>
      </c>
      <c r="F660" s="11" t="s">
        <v>13</v>
      </c>
      <c r="G660" s="12">
        <v>2</v>
      </c>
      <c r="H660" s="9">
        <v>50</v>
      </c>
      <c r="I660" s="9">
        <f>sales2[[#This Row],[Quantity]]*sales2[[#This Row],[Price per Unit]]</f>
        <v>100</v>
      </c>
      <c r="J660" s="9">
        <f>sales2[[#This Row],[Total_Sales]]*$R$5</f>
        <v>1.5</v>
      </c>
      <c r="K660">
        <f>DAY(sales2[[#This Row],[Date]])</f>
        <v>14</v>
      </c>
      <c r="L660">
        <f>MONTH(sales2[[#This Row],[Date]])</f>
        <v>2</v>
      </c>
      <c r="M660">
        <f>YEAR(sales2[[#This Row],[Date]])</f>
        <v>2023</v>
      </c>
      <c r="N660" t="str">
        <f>TEXT(sales2[[#This Row],[Date]],"MMMM")</f>
        <v>February</v>
      </c>
      <c r="O660" t="str">
        <f>TEXT(sales2[[#This Row],[Date]],"dddd")</f>
        <v>Tuesday</v>
      </c>
    </row>
    <row r="661" spans="1:15" x14ac:dyDescent="0.35">
      <c r="A661">
        <v>858</v>
      </c>
      <c r="B661" s="10">
        <v>45178</v>
      </c>
      <c r="C661" s="8" t="s">
        <v>870</v>
      </c>
      <c r="D661" s="11" t="s">
        <v>9</v>
      </c>
      <c r="E661" s="12">
        <v>23</v>
      </c>
      <c r="F661" s="11" t="s">
        <v>15</v>
      </c>
      <c r="G661" s="12">
        <v>2</v>
      </c>
      <c r="H661" s="9">
        <v>50</v>
      </c>
      <c r="I661" s="9">
        <f>sales2[[#This Row],[Quantity]]*sales2[[#This Row],[Price per Unit]]</f>
        <v>100</v>
      </c>
      <c r="J661" s="9">
        <f>sales2[[#This Row],[Total_Sales]]*$R$5</f>
        <v>1.5</v>
      </c>
      <c r="K661">
        <f>DAY(sales2[[#This Row],[Date]])</f>
        <v>9</v>
      </c>
      <c r="L661">
        <f>MONTH(sales2[[#This Row],[Date]])</f>
        <v>9</v>
      </c>
      <c r="M661">
        <f>YEAR(sales2[[#This Row],[Date]])</f>
        <v>2023</v>
      </c>
      <c r="N661" t="str">
        <f>TEXT(sales2[[#This Row],[Date]],"MMMM")</f>
        <v>September</v>
      </c>
      <c r="O661" t="str">
        <f>TEXT(sales2[[#This Row],[Date]],"dddd")</f>
        <v>Saturday</v>
      </c>
    </row>
    <row r="662" spans="1:15" x14ac:dyDescent="0.35">
      <c r="A662">
        <v>76</v>
      </c>
      <c r="B662" s="10">
        <v>45010</v>
      </c>
      <c r="C662" s="8" t="s">
        <v>88</v>
      </c>
      <c r="D662" s="11" t="s">
        <v>12</v>
      </c>
      <c r="E662" s="12">
        <v>22</v>
      </c>
      <c r="F662" s="11" t="s">
        <v>15</v>
      </c>
      <c r="G662" s="12">
        <v>2</v>
      </c>
      <c r="H662" s="9">
        <v>50</v>
      </c>
      <c r="I662" s="9">
        <f>sales2[[#This Row],[Quantity]]*sales2[[#This Row],[Price per Unit]]</f>
        <v>100</v>
      </c>
      <c r="J662" s="9">
        <f>sales2[[#This Row],[Total_Sales]]*$R$5</f>
        <v>1.5</v>
      </c>
      <c r="K662">
        <f>DAY(sales2[[#This Row],[Date]])</f>
        <v>25</v>
      </c>
      <c r="L662">
        <f>MONTH(sales2[[#This Row],[Date]])</f>
        <v>3</v>
      </c>
      <c r="M662">
        <f>YEAR(sales2[[#This Row],[Date]])</f>
        <v>2023</v>
      </c>
      <c r="N662" t="str">
        <f>TEXT(sales2[[#This Row],[Date]],"MMMM")</f>
        <v>March</v>
      </c>
      <c r="O662" t="str">
        <f>TEXT(sales2[[#This Row],[Date]],"dddd")</f>
        <v>Saturday</v>
      </c>
    </row>
    <row r="663" spans="1:15" x14ac:dyDescent="0.35">
      <c r="A663">
        <v>22</v>
      </c>
      <c r="B663" s="10">
        <v>45214</v>
      </c>
      <c r="C663" s="8" t="s">
        <v>34</v>
      </c>
      <c r="D663" s="11" t="s">
        <v>9</v>
      </c>
      <c r="E663" s="12">
        <v>18</v>
      </c>
      <c r="F663" s="11" t="s">
        <v>13</v>
      </c>
      <c r="G663" s="12">
        <v>2</v>
      </c>
      <c r="H663" s="9">
        <v>50</v>
      </c>
      <c r="I663" s="9">
        <f>sales2[[#This Row],[Quantity]]*sales2[[#This Row],[Price per Unit]]</f>
        <v>100</v>
      </c>
      <c r="J663" s="9">
        <f>sales2[[#This Row],[Total_Sales]]*$R$5</f>
        <v>1.5</v>
      </c>
      <c r="K663">
        <f>DAY(sales2[[#This Row],[Date]])</f>
        <v>15</v>
      </c>
      <c r="L663">
        <f>MONTH(sales2[[#This Row],[Date]])</f>
        <v>10</v>
      </c>
      <c r="M663">
        <f>YEAR(sales2[[#This Row],[Date]])</f>
        <v>2023</v>
      </c>
      <c r="N663" t="str">
        <f>TEXT(sales2[[#This Row],[Date]],"MMMM")</f>
        <v>October</v>
      </c>
      <c r="O663" t="str">
        <f>TEXT(sales2[[#This Row],[Date]],"dddd")</f>
        <v>Sunday</v>
      </c>
    </row>
    <row r="664" spans="1:15" x14ac:dyDescent="0.35">
      <c r="A664">
        <v>62</v>
      </c>
      <c r="B664" s="10">
        <v>45287</v>
      </c>
      <c r="C664" s="8" t="s">
        <v>74</v>
      </c>
      <c r="D664" s="11" t="s">
        <v>9</v>
      </c>
      <c r="E664" s="12">
        <v>18</v>
      </c>
      <c r="F664" s="11" t="s">
        <v>10</v>
      </c>
      <c r="G664" s="12">
        <v>2</v>
      </c>
      <c r="H664" s="9">
        <v>50</v>
      </c>
      <c r="I664" s="9">
        <f>sales2[[#This Row],[Quantity]]*sales2[[#This Row],[Price per Unit]]</f>
        <v>100</v>
      </c>
      <c r="J664" s="9">
        <f>sales2[[#This Row],[Total_Sales]]*$R$5</f>
        <v>1.5</v>
      </c>
      <c r="K664">
        <f>DAY(sales2[[#This Row],[Date]])</f>
        <v>27</v>
      </c>
      <c r="L664">
        <f>MONTH(sales2[[#This Row],[Date]])</f>
        <v>12</v>
      </c>
      <c r="M664">
        <f>YEAR(sales2[[#This Row],[Date]])</f>
        <v>2023</v>
      </c>
      <c r="N664" t="str">
        <f>TEXT(sales2[[#This Row],[Date]],"MMMM")</f>
        <v>December</v>
      </c>
      <c r="O664" t="str">
        <f>TEXT(sales2[[#This Row],[Date]],"dddd")</f>
        <v>Wednesday</v>
      </c>
    </row>
    <row r="665" spans="1:15" x14ac:dyDescent="0.35">
      <c r="A665">
        <v>440</v>
      </c>
      <c r="B665" s="10">
        <v>45225</v>
      </c>
      <c r="C665" s="8" t="s">
        <v>452</v>
      </c>
      <c r="D665" s="11" t="s">
        <v>9</v>
      </c>
      <c r="E665" s="12">
        <v>64</v>
      </c>
      <c r="F665" s="11" t="s">
        <v>13</v>
      </c>
      <c r="G665" s="12">
        <v>2</v>
      </c>
      <c r="H665" s="9">
        <v>300</v>
      </c>
      <c r="I665" s="9">
        <f>sales2[[#This Row],[Quantity]]*sales2[[#This Row],[Price per Unit]]</f>
        <v>600</v>
      </c>
      <c r="J665" s="9">
        <f>sales2[[#This Row],[Total_Sales]]*$R$5</f>
        <v>9</v>
      </c>
      <c r="K665">
        <f>DAY(sales2[[#This Row],[Date]])</f>
        <v>26</v>
      </c>
      <c r="L665">
        <f>MONTH(sales2[[#This Row],[Date]])</f>
        <v>10</v>
      </c>
      <c r="M665">
        <f>YEAR(sales2[[#This Row],[Date]])</f>
        <v>2023</v>
      </c>
      <c r="N665" t="str">
        <f>TEXT(sales2[[#This Row],[Date]],"MMMM")</f>
        <v>October</v>
      </c>
      <c r="O665" t="str">
        <f>TEXT(sales2[[#This Row],[Date]],"dddd")</f>
        <v>Thursday</v>
      </c>
    </row>
    <row r="666" spans="1:15" x14ac:dyDescent="0.35">
      <c r="A666">
        <v>9</v>
      </c>
      <c r="B666" s="10">
        <v>45273</v>
      </c>
      <c r="C666" s="8" t="s">
        <v>21</v>
      </c>
      <c r="D666" s="11" t="s">
        <v>9</v>
      </c>
      <c r="E666" s="12">
        <v>63</v>
      </c>
      <c r="F666" s="11" t="s">
        <v>15</v>
      </c>
      <c r="G666" s="12">
        <v>2</v>
      </c>
      <c r="H666" s="9">
        <v>300</v>
      </c>
      <c r="I666" s="9">
        <f>sales2[[#This Row],[Quantity]]*sales2[[#This Row],[Price per Unit]]</f>
        <v>600</v>
      </c>
      <c r="J666" s="9">
        <f>sales2[[#This Row],[Total_Sales]]*$R$5</f>
        <v>9</v>
      </c>
      <c r="K666">
        <f>DAY(sales2[[#This Row],[Date]])</f>
        <v>13</v>
      </c>
      <c r="L666">
        <f>MONTH(sales2[[#This Row],[Date]])</f>
        <v>12</v>
      </c>
      <c r="M666">
        <f>YEAR(sales2[[#This Row],[Date]])</f>
        <v>2023</v>
      </c>
      <c r="N666" t="str">
        <f>TEXT(sales2[[#This Row],[Date]],"MMMM")</f>
        <v>December</v>
      </c>
      <c r="O666" t="str">
        <f>TEXT(sales2[[#This Row],[Date]],"dddd")</f>
        <v>Wednesday</v>
      </c>
    </row>
    <row r="667" spans="1:15" x14ac:dyDescent="0.35">
      <c r="A667">
        <v>291</v>
      </c>
      <c r="B667" s="10">
        <v>44934</v>
      </c>
      <c r="C667" s="8" t="s">
        <v>303</v>
      </c>
      <c r="D667" s="11" t="s">
        <v>9</v>
      </c>
      <c r="E667" s="12">
        <v>60</v>
      </c>
      <c r="F667" s="11" t="s">
        <v>13</v>
      </c>
      <c r="G667" s="12">
        <v>2</v>
      </c>
      <c r="H667" s="9">
        <v>300</v>
      </c>
      <c r="I667" s="9">
        <f>sales2[[#This Row],[Quantity]]*sales2[[#This Row],[Price per Unit]]</f>
        <v>600</v>
      </c>
      <c r="J667" s="9">
        <f>sales2[[#This Row],[Total_Sales]]*$R$5</f>
        <v>9</v>
      </c>
      <c r="K667">
        <f>DAY(sales2[[#This Row],[Date]])</f>
        <v>8</v>
      </c>
      <c r="L667">
        <f>MONTH(sales2[[#This Row],[Date]])</f>
        <v>1</v>
      </c>
      <c r="M667">
        <f>YEAR(sales2[[#This Row],[Date]])</f>
        <v>2023</v>
      </c>
      <c r="N667" t="str">
        <f>TEXT(sales2[[#This Row],[Date]],"MMMM")</f>
        <v>January</v>
      </c>
      <c r="O667" t="str">
        <f>TEXT(sales2[[#This Row],[Date]],"dddd")</f>
        <v>Sunday</v>
      </c>
    </row>
    <row r="668" spans="1:15" x14ac:dyDescent="0.35">
      <c r="A668">
        <v>702</v>
      </c>
      <c r="B668" s="10">
        <v>45134</v>
      </c>
      <c r="C668" s="8" t="s">
        <v>714</v>
      </c>
      <c r="D668" s="11" t="s">
        <v>12</v>
      </c>
      <c r="E668" s="12">
        <v>60</v>
      </c>
      <c r="F668" s="11" t="s">
        <v>13</v>
      </c>
      <c r="G668" s="12">
        <v>2</v>
      </c>
      <c r="H668" s="9">
        <v>300</v>
      </c>
      <c r="I668" s="9">
        <f>sales2[[#This Row],[Quantity]]*sales2[[#This Row],[Price per Unit]]</f>
        <v>600</v>
      </c>
      <c r="J668" s="9">
        <f>sales2[[#This Row],[Total_Sales]]*$R$5</f>
        <v>9</v>
      </c>
      <c r="K668">
        <f>DAY(sales2[[#This Row],[Date]])</f>
        <v>27</v>
      </c>
      <c r="L668">
        <f>MONTH(sales2[[#This Row],[Date]])</f>
        <v>7</v>
      </c>
      <c r="M668">
        <f>YEAR(sales2[[#This Row],[Date]])</f>
        <v>2023</v>
      </c>
      <c r="N668" t="str">
        <f>TEXT(sales2[[#This Row],[Date]],"MMMM")</f>
        <v>July</v>
      </c>
      <c r="O668" t="str">
        <f>TEXT(sales2[[#This Row],[Date]],"dddd")</f>
        <v>Thursday</v>
      </c>
    </row>
    <row r="669" spans="1:15" x14ac:dyDescent="0.35">
      <c r="A669">
        <v>508</v>
      </c>
      <c r="B669" s="10">
        <v>45149</v>
      </c>
      <c r="C669" s="8" t="s">
        <v>520</v>
      </c>
      <c r="D669" s="11" t="s">
        <v>9</v>
      </c>
      <c r="E669" s="12">
        <v>58</v>
      </c>
      <c r="F669" s="11" t="s">
        <v>10</v>
      </c>
      <c r="G669" s="12">
        <v>2</v>
      </c>
      <c r="H669" s="9">
        <v>300</v>
      </c>
      <c r="I669" s="9">
        <f>sales2[[#This Row],[Quantity]]*sales2[[#This Row],[Price per Unit]]</f>
        <v>600</v>
      </c>
      <c r="J669" s="9">
        <f>sales2[[#This Row],[Total_Sales]]*$R$5</f>
        <v>9</v>
      </c>
      <c r="K669">
        <f>DAY(sales2[[#This Row],[Date]])</f>
        <v>11</v>
      </c>
      <c r="L669">
        <f>MONTH(sales2[[#This Row],[Date]])</f>
        <v>8</v>
      </c>
      <c r="M669">
        <f>YEAR(sales2[[#This Row],[Date]])</f>
        <v>2023</v>
      </c>
      <c r="N669" t="str">
        <f>TEXT(sales2[[#This Row],[Date]],"MMMM")</f>
        <v>August</v>
      </c>
      <c r="O669" t="str">
        <f>TEXT(sales2[[#This Row],[Date]],"dddd")</f>
        <v>Friday</v>
      </c>
    </row>
    <row r="670" spans="1:15" x14ac:dyDescent="0.35">
      <c r="A670">
        <v>649</v>
      </c>
      <c r="B670" s="10">
        <v>44966</v>
      </c>
      <c r="C670" s="8" t="s">
        <v>661</v>
      </c>
      <c r="D670" s="11" t="s">
        <v>12</v>
      </c>
      <c r="E670" s="12">
        <v>58</v>
      </c>
      <c r="F670" s="11" t="s">
        <v>13</v>
      </c>
      <c r="G670" s="12">
        <v>2</v>
      </c>
      <c r="H670" s="9">
        <v>300</v>
      </c>
      <c r="I670" s="9">
        <f>sales2[[#This Row],[Quantity]]*sales2[[#This Row],[Price per Unit]]</f>
        <v>600</v>
      </c>
      <c r="J670" s="9">
        <f>sales2[[#This Row],[Total_Sales]]*$R$5</f>
        <v>9</v>
      </c>
      <c r="K670">
        <f>DAY(sales2[[#This Row],[Date]])</f>
        <v>9</v>
      </c>
      <c r="L670">
        <f>MONTH(sales2[[#This Row],[Date]])</f>
        <v>2</v>
      </c>
      <c r="M670">
        <f>YEAR(sales2[[#This Row],[Date]])</f>
        <v>2023</v>
      </c>
      <c r="N670" t="str">
        <f>TEXT(sales2[[#This Row],[Date]],"MMMM")</f>
        <v>February</v>
      </c>
      <c r="O670" t="str">
        <f>TEXT(sales2[[#This Row],[Date]],"dddd")</f>
        <v>Thursday</v>
      </c>
    </row>
    <row r="671" spans="1:15" x14ac:dyDescent="0.35">
      <c r="A671">
        <v>302</v>
      </c>
      <c r="B671" s="10">
        <v>45121</v>
      </c>
      <c r="C671" s="8" t="s">
        <v>314</v>
      </c>
      <c r="D671" s="11" t="s">
        <v>9</v>
      </c>
      <c r="E671" s="12">
        <v>57</v>
      </c>
      <c r="F671" s="11" t="s">
        <v>10</v>
      </c>
      <c r="G671" s="12">
        <v>2</v>
      </c>
      <c r="H671" s="9">
        <v>300</v>
      </c>
      <c r="I671" s="9">
        <f>sales2[[#This Row],[Quantity]]*sales2[[#This Row],[Price per Unit]]</f>
        <v>600</v>
      </c>
      <c r="J671" s="9">
        <f>sales2[[#This Row],[Total_Sales]]*$R$5</f>
        <v>9</v>
      </c>
      <c r="K671">
        <f>DAY(sales2[[#This Row],[Date]])</f>
        <v>14</v>
      </c>
      <c r="L671">
        <f>MONTH(sales2[[#This Row],[Date]])</f>
        <v>7</v>
      </c>
      <c r="M671">
        <f>YEAR(sales2[[#This Row],[Date]])</f>
        <v>2023</v>
      </c>
      <c r="N671" t="str">
        <f>TEXT(sales2[[#This Row],[Date]],"MMMM")</f>
        <v>July</v>
      </c>
      <c r="O671" t="str">
        <f>TEXT(sales2[[#This Row],[Date]],"dddd")</f>
        <v>Friday</v>
      </c>
    </row>
    <row r="672" spans="1:15" x14ac:dyDescent="0.35">
      <c r="A672">
        <v>380</v>
      </c>
      <c r="B672" s="10">
        <v>45052</v>
      </c>
      <c r="C672" s="8" t="s">
        <v>392</v>
      </c>
      <c r="D672" s="11" t="s">
        <v>9</v>
      </c>
      <c r="E672" s="12">
        <v>56</v>
      </c>
      <c r="F672" s="11" t="s">
        <v>15</v>
      </c>
      <c r="G672" s="12">
        <v>2</v>
      </c>
      <c r="H672" s="9">
        <v>300</v>
      </c>
      <c r="I672" s="9">
        <f>sales2[[#This Row],[Quantity]]*sales2[[#This Row],[Price per Unit]]</f>
        <v>600</v>
      </c>
      <c r="J672" s="9">
        <f>sales2[[#This Row],[Total_Sales]]*$R$5</f>
        <v>9</v>
      </c>
      <c r="K672">
        <f>DAY(sales2[[#This Row],[Date]])</f>
        <v>6</v>
      </c>
      <c r="L672">
        <f>MONTH(sales2[[#This Row],[Date]])</f>
        <v>5</v>
      </c>
      <c r="M672">
        <f>YEAR(sales2[[#This Row],[Date]])</f>
        <v>2023</v>
      </c>
      <c r="N672" t="str">
        <f>TEXT(sales2[[#This Row],[Date]],"MMMM")</f>
        <v>May</v>
      </c>
      <c r="O672" t="str">
        <f>TEXT(sales2[[#This Row],[Date]],"dddd")</f>
        <v>Saturday</v>
      </c>
    </row>
    <row r="673" spans="1:15" x14ac:dyDescent="0.35">
      <c r="A673">
        <v>386</v>
      </c>
      <c r="B673" s="10">
        <v>45287</v>
      </c>
      <c r="C673" s="8" t="s">
        <v>398</v>
      </c>
      <c r="D673" s="11" t="s">
        <v>12</v>
      </c>
      <c r="E673" s="12">
        <v>54</v>
      </c>
      <c r="F673" s="11" t="s">
        <v>15</v>
      </c>
      <c r="G673" s="12">
        <v>2</v>
      </c>
      <c r="H673" s="9">
        <v>300</v>
      </c>
      <c r="I673" s="9">
        <f>sales2[[#This Row],[Quantity]]*sales2[[#This Row],[Price per Unit]]</f>
        <v>600</v>
      </c>
      <c r="J673" s="9">
        <f>sales2[[#This Row],[Total_Sales]]*$R$5</f>
        <v>9</v>
      </c>
      <c r="K673">
        <f>DAY(sales2[[#This Row],[Date]])</f>
        <v>27</v>
      </c>
      <c r="L673">
        <f>MONTH(sales2[[#This Row],[Date]])</f>
        <v>12</v>
      </c>
      <c r="M673">
        <f>YEAR(sales2[[#This Row],[Date]])</f>
        <v>2023</v>
      </c>
      <c r="N673" t="str">
        <f>TEXT(sales2[[#This Row],[Date]],"MMMM")</f>
        <v>December</v>
      </c>
      <c r="O673" t="str">
        <f>TEXT(sales2[[#This Row],[Date]],"dddd")</f>
        <v>Wednesday</v>
      </c>
    </row>
    <row r="674" spans="1:15" x14ac:dyDescent="0.35">
      <c r="A674">
        <v>233</v>
      </c>
      <c r="B674" s="10">
        <v>45289</v>
      </c>
      <c r="C674" s="8" t="s">
        <v>245</v>
      </c>
      <c r="D674" s="11" t="s">
        <v>12</v>
      </c>
      <c r="E674" s="12">
        <v>51</v>
      </c>
      <c r="F674" s="11" t="s">
        <v>10</v>
      </c>
      <c r="G674" s="12">
        <v>2</v>
      </c>
      <c r="H674" s="9">
        <v>300</v>
      </c>
      <c r="I674" s="9">
        <f>sales2[[#This Row],[Quantity]]*sales2[[#This Row],[Price per Unit]]</f>
        <v>600</v>
      </c>
      <c r="J674" s="9">
        <f>sales2[[#This Row],[Total_Sales]]*$R$5</f>
        <v>9</v>
      </c>
      <c r="K674">
        <f>DAY(sales2[[#This Row],[Date]])</f>
        <v>29</v>
      </c>
      <c r="L674">
        <f>MONTH(sales2[[#This Row],[Date]])</f>
        <v>12</v>
      </c>
      <c r="M674">
        <f>YEAR(sales2[[#This Row],[Date]])</f>
        <v>2023</v>
      </c>
      <c r="N674" t="str">
        <f>TEXT(sales2[[#This Row],[Date]],"MMMM")</f>
        <v>December</v>
      </c>
      <c r="O674" t="str">
        <f>TEXT(sales2[[#This Row],[Date]],"dddd")</f>
        <v>Friday</v>
      </c>
    </row>
    <row r="675" spans="1:15" x14ac:dyDescent="0.35">
      <c r="A675">
        <v>543</v>
      </c>
      <c r="B675" s="10">
        <v>45133</v>
      </c>
      <c r="C675" s="8" t="s">
        <v>555</v>
      </c>
      <c r="D675" s="11" t="s">
        <v>9</v>
      </c>
      <c r="E675" s="12">
        <v>49</v>
      </c>
      <c r="F675" s="11" t="s">
        <v>10</v>
      </c>
      <c r="G675" s="12">
        <v>2</v>
      </c>
      <c r="H675" s="9">
        <v>300</v>
      </c>
      <c r="I675" s="9">
        <f>sales2[[#This Row],[Quantity]]*sales2[[#This Row],[Price per Unit]]</f>
        <v>600</v>
      </c>
      <c r="J675" s="9">
        <f>sales2[[#This Row],[Total_Sales]]*$R$5</f>
        <v>9</v>
      </c>
      <c r="K675">
        <f>DAY(sales2[[#This Row],[Date]])</f>
        <v>26</v>
      </c>
      <c r="L675">
        <f>MONTH(sales2[[#This Row],[Date]])</f>
        <v>7</v>
      </c>
      <c r="M675">
        <f>YEAR(sales2[[#This Row],[Date]])</f>
        <v>2023</v>
      </c>
      <c r="N675" t="str">
        <f>TEXT(sales2[[#This Row],[Date]],"MMMM")</f>
        <v>July</v>
      </c>
      <c r="O675" t="str">
        <f>TEXT(sales2[[#This Row],[Date]],"dddd")</f>
        <v>Wednesday</v>
      </c>
    </row>
    <row r="676" spans="1:15" x14ac:dyDescent="0.35">
      <c r="A676">
        <v>398</v>
      </c>
      <c r="B676" s="10">
        <v>45062</v>
      </c>
      <c r="C676" s="8" t="s">
        <v>410</v>
      </c>
      <c r="D676" s="11" t="s">
        <v>12</v>
      </c>
      <c r="E676" s="12">
        <v>48</v>
      </c>
      <c r="F676" s="11" t="s">
        <v>13</v>
      </c>
      <c r="G676" s="12">
        <v>2</v>
      </c>
      <c r="H676" s="9">
        <v>300</v>
      </c>
      <c r="I676" s="9">
        <f>sales2[[#This Row],[Quantity]]*sales2[[#This Row],[Price per Unit]]</f>
        <v>600</v>
      </c>
      <c r="J676" s="9">
        <f>sales2[[#This Row],[Total_Sales]]*$R$5</f>
        <v>9</v>
      </c>
      <c r="K676">
        <f>DAY(sales2[[#This Row],[Date]])</f>
        <v>16</v>
      </c>
      <c r="L676">
        <f>MONTH(sales2[[#This Row],[Date]])</f>
        <v>5</v>
      </c>
      <c r="M676">
        <f>YEAR(sales2[[#This Row],[Date]])</f>
        <v>2023</v>
      </c>
      <c r="N676" t="str">
        <f>TEXT(sales2[[#This Row],[Date]],"MMMM")</f>
        <v>May</v>
      </c>
      <c r="O676" t="str">
        <f>TEXT(sales2[[#This Row],[Date]],"dddd")</f>
        <v>Tuesday</v>
      </c>
    </row>
    <row r="677" spans="1:15" x14ac:dyDescent="0.35">
      <c r="A677">
        <v>976</v>
      </c>
      <c r="B677" s="10">
        <v>45209</v>
      </c>
      <c r="C677" s="8" t="s">
        <v>988</v>
      </c>
      <c r="D677" s="11" t="s">
        <v>12</v>
      </c>
      <c r="E677" s="12">
        <v>48</v>
      </c>
      <c r="F677" s="11" t="s">
        <v>10</v>
      </c>
      <c r="G677" s="12">
        <v>2</v>
      </c>
      <c r="H677" s="9">
        <v>300</v>
      </c>
      <c r="I677" s="9">
        <f>sales2[[#This Row],[Quantity]]*sales2[[#This Row],[Price per Unit]]</f>
        <v>600</v>
      </c>
      <c r="J677" s="9">
        <f>sales2[[#This Row],[Total_Sales]]*$R$5</f>
        <v>9</v>
      </c>
      <c r="K677">
        <f>DAY(sales2[[#This Row],[Date]])</f>
        <v>10</v>
      </c>
      <c r="L677">
        <f>MONTH(sales2[[#This Row],[Date]])</f>
        <v>10</v>
      </c>
      <c r="M677">
        <f>YEAR(sales2[[#This Row],[Date]])</f>
        <v>2023</v>
      </c>
      <c r="N677" t="str">
        <f>TEXT(sales2[[#This Row],[Date]],"MMMM")</f>
        <v>October</v>
      </c>
      <c r="O677" t="str">
        <f>TEXT(sales2[[#This Row],[Date]],"dddd")</f>
        <v>Tuesday</v>
      </c>
    </row>
    <row r="678" spans="1:15" x14ac:dyDescent="0.35">
      <c r="A678">
        <v>838</v>
      </c>
      <c r="B678" s="10">
        <v>45059</v>
      </c>
      <c r="C678" s="8" t="s">
        <v>850</v>
      </c>
      <c r="D678" s="11" t="s">
        <v>9</v>
      </c>
      <c r="E678" s="12">
        <v>47</v>
      </c>
      <c r="F678" s="11" t="s">
        <v>15</v>
      </c>
      <c r="G678" s="12">
        <v>2</v>
      </c>
      <c r="H678" s="9">
        <v>300</v>
      </c>
      <c r="I678" s="9">
        <f>sales2[[#This Row],[Quantity]]*sales2[[#This Row],[Price per Unit]]</f>
        <v>600</v>
      </c>
      <c r="J678" s="9">
        <f>sales2[[#This Row],[Total_Sales]]*$R$5</f>
        <v>9</v>
      </c>
      <c r="K678">
        <f>DAY(sales2[[#This Row],[Date]])</f>
        <v>13</v>
      </c>
      <c r="L678">
        <f>MONTH(sales2[[#This Row],[Date]])</f>
        <v>5</v>
      </c>
      <c r="M678">
        <f>YEAR(sales2[[#This Row],[Date]])</f>
        <v>2023</v>
      </c>
      <c r="N678" t="str">
        <f>TEXT(sales2[[#This Row],[Date]],"MMMM")</f>
        <v>May</v>
      </c>
      <c r="O678" t="str">
        <f>TEXT(sales2[[#This Row],[Date]],"dddd")</f>
        <v>Saturday</v>
      </c>
    </row>
    <row r="679" spans="1:15" x14ac:dyDescent="0.35">
      <c r="A679">
        <v>842</v>
      </c>
      <c r="B679" s="10">
        <v>45286</v>
      </c>
      <c r="C679" s="8" t="s">
        <v>854</v>
      </c>
      <c r="D679" s="11" t="s">
        <v>12</v>
      </c>
      <c r="E679" s="12">
        <v>47</v>
      </c>
      <c r="F679" s="11" t="s">
        <v>13</v>
      </c>
      <c r="G679" s="12">
        <v>2</v>
      </c>
      <c r="H679" s="9">
        <v>300</v>
      </c>
      <c r="I679" s="9">
        <f>sales2[[#This Row],[Quantity]]*sales2[[#This Row],[Price per Unit]]</f>
        <v>600</v>
      </c>
      <c r="J679" s="9">
        <f>sales2[[#This Row],[Total_Sales]]*$R$5</f>
        <v>9</v>
      </c>
      <c r="K679">
        <f>DAY(sales2[[#This Row],[Date]])</f>
        <v>26</v>
      </c>
      <c r="L679">
        <f>MONTH(sales2[[#This Row],[Date]])</f>
        <v>12</v>
      </c>
      <c r="M679">
        <f>YEAR(sales2[[#This Row],[Date]])</f>
        <v>2023</v>
      </c>
      <c r="N679" t="str">
        <f>TEXT(sales2[[#This Row],[Date]],"MMMM")</f>
        <v>December</v>
      </c>
      <c r="O679" t="str">
        <f>TEXT(sales2[[#This Row],[Date]],"dddd")</f>
        <v>Tuesday</v>
      </c>
    </row>
    <row r="680" spans="1:15" x14ac:dyDescent="0.35">
      <c r="A680">
        <v>96</v>
      </c>
      <c r="B680" s="10">
        <v>45279</v>
      </c>
      <c r="C680" s="8" t="s">
        <v>108</v>
      </c>
      <c r="D680" s="11" t="s">
        <v>12</v>
      </c>
      <c r="E680" s="12">
        <v>44</v>
      </c>
      <c r="F680" s="11" t="s">
        <v>13</v>
      </c>
      <c r="G680" s="12">
        <v>2</v>
      </c>
      <c r="H680" s="9">
        <v>300</v>
      </c>
      <c r="I680" s="9">
        <f>sales2[[#This Row],[Quantity]]*sales2[[#This Row],[Price per Unit]]</f>
        <v>600</v>
      </c>
      <c r="J680" s="9">
        <f>sales2[[#This Row],[Total_Sales]]*$R$5</f>
        <v>9</v>
      </c>
      <c r="K680">
        <f>DAY(sales2[[#This Row],[Date]])</f>
        <v>19</v>
      </c>
      <c r="L680">
        <f>MONTH(sales2[[#This Row],[Date]])</f>
        <v>12</v>
      </c>
      <c r="M680">
        <f>YEAR(sales2[[#This Row],[Date]])</f>
        <v>2023</v>
      </c>
      <c r="N680" t="str">
        <f>TEXT(sales2[[#This Row],[Date]],"MMMM")</f>
        <v>December</v>
      </c>
      <c r="O680" t="str">
        <f>TEXT(sales2[[#This Row],[Date]],"dddd")</f>
        <v>Tuesday</v>
      </c>
    </row>
    <row r="681" spans="1:15" x14ac:dyDescent="0.35">
      <c r="A681">
        <v>136</v>
      </c>
      <c r="B681" s="10">
        <v>45005</v>
      </c>
      <c r="C681" s="8" t="s">
        <v>148</v>
      </c>
      <c r="D681" s="11" t="s">
        <v>9</v>
      </c>
      <c r="E681" s="12">
        <v>44</v>
      </c>
      <c r="F681" s="11" t="s">
        <v>15</v>
      </c>
      <c r="G681" s="12">
        <v>2</v>
      </c>
      <c r="H681" s="9">
        <v>300</v>
      </c>
      <c r="I681" s="9">
        <f>sales2[[#This Row],[Quantity]]*sales2[[#This Row],[Price per Unit]]</f>
        <v>600</v>
      </c>
      <c r="J681" s="9">
        <f>sales2[[#This Row],[Total_Sales]]*$R$5</f>
        <v>9</v>
      </c>
      <c r="K681">
        <f>DAY(sales2[[#This Row],[Date]])</f>
        <v>20</v>
      </c>
      <c r="L681">
        <f>MONTH(sales2[[#This Row],[Date]])</f>
        <v>3</v>
      </c>
      <c r="M681">
        <f>YEAR(sales2[[#This Row],[Date]])</f>
        <v>2023</v>
      </c>
      <c r="N681" t="str">
        <f>TEXT(sales2[[#This Row],[Date]],"MMMM")</f>
        <v>March</v>
      </c>
      <c r="O681" t="str">
        <f>TEXT(sales2[[#This Row],[Date]],"dddd")</f>
        <v>Monday</v>
      </c>
    </row>
    <row r="682" spans="1:15" x14ac:dyDescent="0.35">
      <c r="A682">
        <v>158</v>
      </c>
      <c r="B682" s="10">
        <v>44984</v>
      </c>
      <c r="C682" s="8" t="s">
        <v>170</v>
      </c>
      <c r="D682" s="11" t="s">
        <v>12</v>
      </c>
      <c r="E682" s="12">
        <v>44</v>
      </c>
      <c r="F682" s="11" t="s">
        <v>15</v>
      </c>
      <c r="G682" s="12">
        <v>2</v>
      </c>
      <c r="H682" s="9">
        <v>300</v>
      </c>
      <c r="I682" s="9">
        <f>sales2[[#This Row],[Quantity]]*sales2[[#This Row],[Price per Unit]]</f>
        <v>600</v>
      </c>
      <c r="J682" s="9">
        <f>sales2[[#This Row],[Total_Sales]]*$R$5</f>
        <v>9</v>
      </c>
      <c r="K682">
        <f>DAY(sales2[[#This Row],[Date]])</f>
        <v>27</v>
      </c>
      <c r="L682">
        <f>MONTH(sales2[[#This Row],[Date]])</f>
        <v>2</v>
      </c>
      <c r="M682">
        <f>YEAR(sales2[[#This Row],[Date]])</f>
        <v>2023</v>
      </c>
      <c r="N682" t="str">
        <f>TEXT(sales2[[#This Row],[Date]],"MMMM")</f>
        <v>February</v>
      </c>
      <c r="O682" t="str">
        <f>TEXT(sales2[[#This Row],[Date]],"dddd")</f>
        <v>Monday</v>
      </c>
    </row>
    <row r="683" spans="1:15" x14ac:dyDescent="0.35">
      <c r="A683">
        <v>637</v>
      </c>
      <c r="B683" s="10">
        <v>45170</v>
      </c>
      <c r="C683" s="8" t="s">
        <v>649</v>
      </c>
      <c r="D683" s="11" t="s">
        <v>9</v>
      </c>
      <c r="E683" s="12">
        <v>43</v>
      </c>
      <c r="F683" s="11" t="s">
        <v>13</v>
      </c>
      <c r="G683" s="12">
        <v>2</v>
      </c>
      <c r="H683" s="9">
        <v>300</v>
      </c>
      <c r="I683" s="9">
        <f>sales2[[#This Row],[Quantity]]*sales2[[#This Row],[Price per Unit]]</f>
        <v>600</v>
      </c>
      <c r="J683" s="9">
        <f>sales2[[#This Row],[Total_Sales]]*$R$5</f>
        <v>9</v>
      </c>
      <c r="K683">
        <f>DAY(sales2[[#This Row],[Date]])</f>
        <v>1</v>
      </c>
      <c r="L683">
        <f>MONTH(sales2[[#This Row],[Date]])</f>
        <v>9</v>
      </c>
      <c r="M683">
        <f>YEAR(sales2[[#This Row],[Date]])</f>
        <v>2023</v>
      </c>
      <c r="N683" t="str">
        <f>TEXT(sales2[[#This Row],[Date]],"MMMM")</f>
        <v>September</v>
      </c>
      <c r="O683" t="str">
        <f>TEXT(sales2[[#This Row],[Date]],"dddd")</f>
        <v>Friday</v>
      </c>
    </row>
    <row r="684" spans="1:15" x14ac:dyDescent="0.35">
      <c r="A684">
        <v>402</v>
      </c>
      <c r="B684" s="10">
        <v>45006</v>
      </c>
      <c r="C684" s="8" t="s">
        <v>414</v>
      </c>
      <c r="D684" s="11" t="s">
        <v>12</v>
      </c>
      <c r="E684" s="12">
        <v>41</v>
      </c>
      <c r="F684" s="11" t="s">
        <v>13</v>
      </c>
      <c r="G684" s="12">
        <v>2</v>
      </c>
      <c r="H684" s="9">
        <v>300</v>
      </c>
      <c r="I684" s="9">
        <f>sales2[[#This Row],[Quantity]]*sales2[[#This Row],[Price per Unit]]</f>
        <v>600</v>
      </c>
      <c r="J684" s="9">
        <f>sales2[[#This Row],[Total_Sales]]*$R$5</f>
        <v>9</v>
      </c>
      <c r="K684">
        <f>DAY(sales2[[#This Row],[Date]])</f>
        <v>21</v>
      </c>
      <c r="L684">
        <f>MONTH(sales2[[#This Row],[Date]])</f>
        <v>3</v>
      </c>
      <c r="M684">
        <f>YEAR(sales2[[#This Row],[Date]])</f>
        <v>2023</v>
      </c>
      <c r="N684" t="str">
        <f>TEXT(sales2[[#This Row],[Date]],"MMMM")</f>
        <v>March</v>
      </c>
      <c r="O684" t="str">
        <f>TEXT(sales2[[#This Row],[Date]],"dddd")</f>
        <v>Tuesday</v>
      </c>
    </row>
    <row r="685" spans="1:15" x14ac:dyDescent="0.35">
      <c r="A685">
        <v>221</v>
      </c>
      <c r="B685" s="10">
        <v>45053</v>
      </c>
      <c r="C685" s="8" t="s">
        <v>233</v>
      </c>
      <c r="D685" s="11" t="s">
        <v>9</v>
      </c>
      <c r="E685" s="12">
        <v>39</v>
      </c>
      <c r="F685" s="11" t="s">
        <v>10</v>
      </c>
      <c r="G685" s="12">
        <v>2</v>
      </c>
      <c r="H685" s="9">
        <v>300</v>
      </c>
      <c r="I685" s="9">
        <f>sales2[[#This Row],[Quantity]]*sales2[[#This Row],[Price per Unit]]</f>
        <v>600</v>
      </c>
      <c r="J685" s="9">
        <f>sales2[[#This Row],[Total_Sales]]*$R$5</f>
        <v>9</v>
      </c>
      <c r="K685">
        <f>DAY(sales2[[#This Row],[Date]])</f>
        <v>7</v>
      </c>
      <c r="L685">
        <f>MONTH(sales2[[#This Row],[Date]])</f>
        <v>5</v>
      </c>
      <c r="M685">
        <f>YEAR(sales2[[#This Row],[Date]])</f>
        <v>2023</v>
      </c>
      <c r="N685" t="str">
        <f>TEXT(sales2[[#This Row],[Date]],"MMMM")</f>
        <v>May</v>
      </c>
      <c r="O685" t="str">
        <f>TEXT(sales2[[#This Row],[Date]],"dddd")</f>
        <v>Sunday</v>
      </c>
    </row>
    <row r="686" spans="1:15" x14ac:dyDescent="0.35">
      <c r="A686">
        <v>464</v>
      </c>
      <c r="B686" s="10">
        <v>44939</v>
      </c>
      <c r="C686" s="8" t="s">
        <v>476</v>
      </c>
      <c r="D686" s="11" t="s">
        <v>9</v>
      </c>
      <c r="E686" s="12">
        <v>38</v>
      </c>
      <c r="F686" s="11" t="s">
        <v>15</v>
      </c>
      <c r="G686" s="12">
        <v>2</v>
      </c>
      <c r="H686" s="9">
        <v>300</v>
      </c>
      <c r="I686" s="9">
        <f>sales2[[#This Row],[Quantity]]*sales2[[#This Row],[Price per Unit]]</f>
        <v>600</v>
      </c>
      <c r="J686" s="9">
        <f>sales2[[#This Row],[Total_Sales]]*$R$5</f>
        <v>9</v>
      </c>
      <c r="K686">
        <f>DAY(sales2[[#This Row],[Date]])</f>
        <v>13</v>
      </c>
      <c r="L686">
        <f>MONTH(sales2[[#This Row],[Date]])</f>
        <v>1</v>
      </c>
      <c r="M686">
        <f>YEAR(sales2[[#This Row],[Date]])</f>
        <v>2023</v>
      </c>
      <c r="N686" t="str">
        <f>TEXT(sales2[[#This Row],[Date]],"MMMM")</f>
        <v>January</v>
      </c>
      <c r="O686" t="str">
        <f>TEXT(sales2[[#This Row],[Date]],"dddd")</f>
        <v>Friday</v>
      </c>
    </row>
    <row r="687" spans="1:15" x14ac:dyDescent="0.35">
      <c r="A687">
        <v>348</v>
      </c>
      <c r="B687" s="10">
        <v>45263</v>
      </c>
      <c r="C687" s="8" t="s">
        <v>360</v>
      </c>
      <c r="D687" s="11" t="s">
        <v>12</v>
      </c>
      <c r="E687" s="12">
        <v>35</v>
      </c>
      <c r="F687" s="11" t="s">
        <v>15</v>
      </c>
      <c r="G687" s="12">
        <v>2</v>
      </c>
      <c r="H687" s="9">
        <v>300</v>
      </c>
      <c r="I687" s="9">
        <f>sales2[[#This Row],[Quantity]]*sales2[[#This Row],[Price per Unit]]</f>
        <v>600</v>
      </c>
      <c r="J687" s="9">
        <f>sales2[[#This Row],[Total_Sales]]*$R$5</f>
        <v>9</v>
      </c>
      <c r="K687">
        <f>DAY(sales2[[#This Row],[Date]])</f>
        <v>3</v>
      </c>
      <c r="L687">
        <f>MONTH(sales2[[#This Row],[Date]])</f>
        <v>12</v>
      </c>
      <c r="M687">
        <f>YEAR(sales2[[#This Row],[Date]])</f>
        <v>2023</v>
      </c>
      <c r="N687" t="str">
        <f>TEXT(sales2[[#This Row],[Date]],"MMMM")</f>
        <v>December</v>
      </c>
      <c r="O687" t="str">
        <f>TEXT(sales2[[#This Row],[Date]],"dddd")</f>
        <v>Sunday</v>
      </c>
    </row>
    <row r="688" spans="1:15" x14ac:dyDescent="0.35">
      <c r="A688">
        <v>101</v>
      </c>
      <c r="B688" s="10">
        <v>44955</v>
      </c>
      <c r="C688" s="8" t="s">
        <v>113</v>
      </c>
      <c r="D688" s="11" t="s">
        <v>9</v>
      </c>
      <c r="E688" s="12">
        <v>32</v>
      </c>
      <c r="F688" s="11" t="s">
        <v>13</v>
      </c>
      <c r="G688" s="12">
        <v>2</v>
      </c>
      <c r="H688" s="9">
        <v>300</v>
      </c>
      <c r="I688" s="9">
        <f>sales2[[#This Row],[Quantity]]*sales2[[#This Row],[Price per Unit]]</f>
        <v>600</v>
      </c>
      <c r="J688" s="9">
        <f>sales2[[#This Row],[Total_Sales]]*$R$5</f>
        <v>9</v>
      </c>
      <c r="K688">
        <f>DAY(sales2[[#This Row],[Date]])</f>
        <v>29</v>
      </c>
      <c r="L688">
        <f>MONTH(sales2[[#This Row],[Date]])</f>
        <v>1</v>
      </c>
      <c r="M688">
        <f>YEAR(sales2[[#This Row],[Date]])</f>
        <v>2023</v>
      </c>
      <c r="N688" t="str">
        <f>TEXT(sales2[[#This Row],[Date]],"MMMM")</f>
        <v>January</v>
      </c>
      <c r="O688" t="str">
        <f>TEXT(sales2[[#This Row],[Date]],"dddd")</f>
        <v>Sunday</v>
      </c>
    </row>
    <row r="689" spans="1:15" x14ac:dyDescent="0.35">
      <c r="A689">
        <v>403</v>
      </c>
      <c r="B689" s="10">
        <v>45066</v>
      </c>
      <c r="C689" s="8" t="s">
        <v>415</v>
      </c>
      <c r="D689" s="11" t="s">
        <v>9</v>
      </c>
      <c r="E689" s="12">
        <v>32</v>
      </c>
      <c r="F689" s="11" t="s">
        <v>13</v>
      </c>
      <c r="G689" s="12">
        <v>2</v>
      </c>
      <c r="H689" s="9">
        <v>300</v>
      </c>
      <c r="I689" s="9">
        <f>sales2[[#This Row],[Quantity]]*sales2[[#This Row],[Price per Unit]]</f>
        <v>600</v>
      </c>
      <c r="J689" s="9">
        <f>sales2[[#This Row],[Total_Sales]]*$R$5</f>
        <v>9</v>
      </c>
      <c r="K689">
        <f>DAY(sales2[[#This Row],[Date]])</f>
        <v>20</v>
      </c>
      <c r="L689">
        <f>MONTH(sales2[[#This Row],[Date]])</f>
        <v>5</v>
      </c>
      <c r="M689">
        <f>YEAR(sales2[[#This Row],[Date]])</f>
        <v>2023</v>
      </c>
      <c r="N689" t="str">
        <f>TEXT(sales2[[#This Row],[Date]],"MMMM")</f>
        <v>May</v>
      </c>
      <c r="O689" t="str">
        <f>TEXT(sales2[[#This Row],[Date]],"dddd")</f>
        <v>Saturday</v>
      </c>
    </row>
    <row r="690" spans="1:15" x14ac:dyDescent="0.35">
      <c r="A690">
        <v>290</v>
      </c>
      <c r="B690" s="10">
        <v>45203</v>
      </c>
      <c r="C690" s="8" t="s">
        <v>302</v>
      </c>
      <c r="D690" s="11" t="s">
        <v>12</v>
      </c>
      <c r="E690" s="12">
        <v>30</v>
      </c>
      <c r="F690" s="11" t="s">
        <v>10</v>
      </c>
      <c r="G690" s="12">
        <v>2</v>
      </c>
      <c r="H690" s="9">
        <v>300</v>
      </c>
      <c r="I690" s="9">
        <f>sales2[[#This Row],[Quantity]]*sales2[[#This Row],[Price per Unit]]</f>
        <v>600</v>
      </c>
      <c r="J690" s="9">
        <f>sales2[[#This Row],[Total_Sales]]*$R$5</f>
        <v>9</v>
      </c>
      <c r="K690">
        <f>DAY(sales2[[#This Row],[Date]])</f>
        <v>4</v>
      </c>
      <c r="L690">
        <f>MONTH(sales2[[#This Row],[Date]])</f>
        <v>10</v>
      </c>
      <c r="M690">
        <f>YEAR(sales2[[#This Row],[Date]])</f>
        <v>2023</v>
      </c>
      <c r="N690" t="str">
        <f>TEXT(sales2[[#This Row],[Date]],"MMMM")</f>
        <v>October</v>
      </c>
      <c r="O690" t="str">
        <f>TEXT(sales2[[#This Row],[Date]],"dddd")</f>
        <v>Wednesday</v>
      </c>
    </row>
    <row r="691" spans="1:15" x14ac:dyDescent="0.35">
      <c r="A691">
        <v>443</v>
      </c>
      <c r="B691" s="10">
        <v>45147</v>
      </c>
      <c r="C691" s="8" t="s">
        <v>455</v>
      </c>
      <c r="D691" s="11" t="s">
        <v>9</v>
      </c>
      <c r="E691" s="12">
        <v>29</v>
      </c>
      <c r="F691" s="11" t="s">
        <v>13</v>
      </c>
      <c r="G691" s="12">
        <v>2</v>
      </c>
      <c r="H691" s="9">
        <v>300</v>
      </c>
      <c r="I691" s="9">
        <f>sales2[[#This Row],[Quantity]]*sales2[[#This Row],[Price per Unit]]</f>
        <v>600</v>
      </c>
      <c r="J691" s="9">
        <f>sales2[[#This Row],[Total_Sales]]*$R$5</f>
        <v>9</v>
      </c>
      <c r="K691">
        <f>DAY(sales2[[#This Row],[Date]])</f>
        <v>9</v>
      </c>
      <c r="L691">
        <f>MONTH(sales2[[#This Row],[Date]])</f>
        <v>8</v>
      </c>
      <c r="M691">
        <f>YEAR(sales2[[#This Row],[Date]])</f>
        <v>2023</v>
      </c>
      <c r="N691" t="str">
        <f>TEXT(sales2[[#This Row],[Date]],"MMMM")</f>
        <v>August</v>
      </c>
      <c r="O691" t="str">
        <f>TEXT(sales2[[#This Row],[Date]],"dddd")</f>
        <v>Wednesday</v>
      </c>
    </row>
    <row r="692" spans="1:15" x14ac:dyDescent="0.35">
      <c r="A692">
        <v>392</v>
      </c>
      <c r="B692" s="10">
        <v>45268</v>
      </c>
      <c r="C692" s="8" t="s">
        <v>404</v>
      </c>
      <c r="D692" s="11" t="s">
        <v>9</v>
      </c>
      <c r="E692" s="12">
        <v>27</v>
      </c>
      <c r="F692" s="11" t="s">
        <v>13</v>
      </c>
      <c r="G692" s="12">
        <v>2</v>
      </c>
      <c r="H692" s="9">
        <v>300</v>
      </c>
      <c r="I692" s="9">
        <f>sales2[[#This Row],[Quantity]]*sales2[[#This Row],[Price per Unit]]</f>
        <v>600</v>
      </c>
      <c r="J692" s="9">
        <f>sales2[[#This Row],[Total_Sales]]*$R$5</f>
        <v>9</v>
      </c>
      <c r="K692">
        <f>DAY(sales2[[#This Row],[Date]])</f>
        <v>8</v>
      </c>
      <c r="L692">
        <f>MONTH(sales2[[#This Row],[Date]])</f>
        <v>12</v>
      </c>
      <c r="M692">
        <f>YEAR(sales2[[#This Row],[Date]])</f>
        <v>2023</v>
      </c>
      <c r="N692" t="str">
        <f>TEXT(sales2[[#This Row],[Date]],"MMMM")</f>
        <v>December</v>
      </c>
      <c r="O692" t="str">
        <f>TEXT(sales2[[#This Row],[Date]],"dddd")</f>
        <v>Friday</v>
      </c>
    </row>
    <row r="693" spans="1:15" x14ac:dyDescent="0.35">
      <c r="A693">
        <v>610</v>
      </c>
      <c r="B693" s="10">
        <v>44929</v>
      </c>
      <c r="C693" s="8" t="s">
        <v>622</v>
      </c>
      <c r="D693" s="11" t="s">
        <v>12</v>
      </c>
      <c r="E693" s="12">
        <v>26</v>
      </c>
      <c r="F693" s="11" t="s">
        <v>10</v>
      </c>
      <c r="G693" s="12">
        <v>2</v>
      </c>
      <c r="H693" s="9">
        <v>300</v>
      </c>
      <c r="I693" s="9">
        <f>sales2[[#This Row],[Quantity]]*sales2[[#This Row],[Price per Unit]]</f>
        <v>600</v>
      </c>
      <c r="J693" s="9">
        <f>sales2[[#This Row],[Total_Sales]]*$R$5</f>
        <v>9</v>
      </c>
      <c r="K693">
        <f>DAY(sales2[[#This Row],[Date]])</f>
        <v>3</v>
      </c>
      <c r="L693">
        <f>MONTH(sales2[[#This Row],[Date]])</f>
        <v>1</v>
      </c>
      <c r="M693">
        <f>YEAR(sales2[[#This Row],[Date]])</f>
        <v>2023</v>
      </c>
      <c r="N693" t="str">
        <f>TEXT(sales2[[#This Row],[Date]],"MMMM")</f>
        <v>January</v>
      </c>
      <c r="O693" t="str">
        <f>TEXT(sales2[[#This Row],[Date]],"dddd")</f>
        <v>Tuesday</v>
      </c>
    </row>
    <row r="694" spans="1:15" x14ac:dyDescent="0.35">
      <c r="A694">
        <v>899</v>
      </c>
      <c r="B694" s="10">
        <v>45071</v>
      </c>
      <c r="C694" s="8" t="s">
        <v>911</v>
      </c>
      <c r="D694" s="11" t="s">
        <v>9</v>
      </c>
      <c r="E694" s="12">
        <v>26</v>
      </c>
      <c r="F694" s="11" t="s">
        <v>13</v>
      </c>
      <c r="G694" s="12">
        <v>2</v>
      </c>
      <c r="H694" s="9">
        <v>300</v>
      </c>
      <c r="I694" s="9">
        <f>sales2[[#This Row],[Quantity]]*sales2[[#This Row],[Price per Unit]]</f>
        <v>600</v>
      </c>
      <c r="J694" s="9">
        <f>sales2[[#This Row],[Total_Sales]]*$R$5</f>
        <v>9</v>
      </c>
      <c r="K694">
        <f>DAY(sales2[[#This Row],[Date]])</f>
        <v>25</v>
      </c>
      <c r="L694">
        <f>MONTH(sales2[[#This Row],[Date]])</f>
        <v>5</v>
      </c>
      <c r="M694">
        <f>YEAR(sales2[[#This Row],[Date]])</f>
        <v>2023</v>
      </c>
      <c r="N694" t="str">
        <f>TEXT(sales2[[#This Row],[Date]],"MMMM")</f>
        <v>May</v>
      </c>
      <c r="O694" t="str">
        <f>TEXT(sales2[[#This Row],[Date]],"dddd")</f>
        <v>Thursday</v>
      </c>
    </row>
    <row r="695" spans="1:15" x14ac:dyDescent="0.35">
      <c r="A695">
        <v>373</v>
      </c>
      <c r="B695" s="10">
        <v>45202</v>
      </c>
      <c r="C695" s="8" t="s">
        <v>385</v>
      </c>
      <c r="D695" s="11" t="s">
        <v>12</v>
      </c>
      <c r="E695" s="12">
        <v>25</v>
      </c>
      <c r="F695" s="11" t="s">
        <v>10</v>
      </c>
      <c r="G695" s="12">
        <v>2</v>
      </c>
      <c r="H695" s="9">
        <v>300</v>
      </c>
      <c r="I695" s="9">
        <f>sales2[[#This Row],[Quantity]]*sales2[[#This Row],[Price per Unit]]</f>
        <v>600</v>
      </c>
      <c r="J695" s="9">
        <f>sales2[[#This Row],[Total_Sales]]*$R$5</f>
        <v>9</v>
      </c>
      <c r="K695">
        <f>DAY(sales2[[#This Row],[Date]])</f>
        <v>3</v>
      </c>
      <c r="L695">
        <f>MONTH(sales2[[#This Row],[Date]])</f>
        <v>10</v>
      </c>
      <c r="M695">
        <f>YEAR(sales2[[#This Row],[Date]])</f>
        <v>2023</v>
      </c>
      <c r="N695" t="str">
        <f>TEXT(sales2[[#This Row],[Date]],"MMMM")</f>
        <v>October</v>
      </c>
      <c r="O695" t="str">
        <f>TEXT(sales2[[#This Row],[Date]],"dddd")</f>
        <v>Tuesday</v>
      </c>
    </row>
    <row r="696" spans="1:15" x14ac:dyDescent="0.35">
      <c r="A696">
        <v>496</v>
      </c>
      <c r="B696" s="10">
        <v>45274</v>
      </c>
      <c r="C696" s="8" t="s">
        <v>508</v>
      </c>
      <c r="D696" s="11" t="s">
        <v>9</v>
      </c>
      <c r="E696" s="12">
        <v>23</v>
      </c>
      <c r="F696" s="11" t="s">
        <v>13</v>
      </c>
      <c r="G696" s="12">
        <v>2</v>
      </c>
      <c r="H696" s="9">
        <v>300</v>
      </c>
      <c r="I696" s="9">
        <f>sales2[[#This Row],[Quantity]]*sales2[[#This Row],[Price per Unit]]</f>
        <v>600</v>
      </c>
      <c r="J696" s="9">
        <f>sales2[[#This Row],[Total_Sales]]*$R$5</f>
        <v>9</v>
      </c>
      <c r="K696">
        <f>DAY(sales2[[#This Row],[Date]])</f>
        <v>14</v>
      </c>
      <c r="L696">
        <f>MONTH(sales2[[#This Row],[Date]])</f>
        <v>12</v>
      </c>
      <c r="M696">
        <f>YEAR(sales2[[#This Row],[Date]])</f>
        <v>2023</v>
      </c>
      <c r="N696" t="str">
        <f>TEXT(sales2[[#This Row],[Date]],"MMMM")</f>
        <v>December</v>
      </c>
      <c r="O696" t="str">
        <f>TEXT(sales2[[#This Row],[Date]],"dddd")</f>
        <v>Thursday</v>
      </c>
    </row>
    <row r="697" spans="1:15" x14ac:dyDescent="0.35">
      <c r="A697">
        <v>129</v>
      </c>
      <c r="B697" s="10">
        <v>45039</v>
      </c>
      <c r="C697" s="8" t="s">
        <v>141</v>
      </c>
      <c r="D697" s="11" t="s">
        <v>12</v>
      </c>
      <c r="E697" s="12">
        <v>21</v>
      </c>
      <c r="F697" s="11" t="s">
        <v>10</v>
      </c>
      <c r="G697" s="12">
        <v>2</v>
      </c>
      <c r="H697" s="9">
        <v>300</v>
      </c>
      <c r="I697" s="9">
        <f>sales2[[#This Row],[Quantity]]*sales2[[#This Row],[Price per Unit]]</f>
        <v>600</v>
      </c>
      <c r="J697" s="9">
        <f>sales2[[#This Row],[Total_Sales]]*$R$5</f>
        <v>9</v>
      </c>
      <c r="K697">
        <f>DAY(sales2[[#This Row],[Date]])</f>
        <v>23</v>
      </c>
      <c r="L697">
        <f>MONTH(sales2[[#This Row],[Date]])</f>
        <v>4</v>
      </c>
      <c r="M697">
        <f>YEAR(sales2[[#This Row],[Date]])</f>
        <v>2023</v>
      </c>
      <c r="N697" t="str">
        <f>TEXT(sales2[[#This Row],[Date]],"MMMM")</f>
        <v>April</v>
      </c>
      <c r="O697" t="str">
        <f>TEXT(sales2[[#This Row],[Date]],"dddd")</f>
        <v>Sunday</v>
      </c>
    </row>
    <row r="698" spans="1:15" x14ac:dyDescent="0.35">
      <c r="A698">
        <v>131</v>
      </c>
      <c r="B698" s="10">
        <v>45187</v>
      </c>
      <c r="C698" s="8" t="s">
        <v>143</v>
      </c>
      <c r="D698" s="11" t="s">
        <v>12</v>
      </c>
      <c r="E698" s="12">
        <v>21</v>
      </c>
      <c r="F698" s="11" t="s">
        <v>10</v>
      </c>
      <c r="G698" s="12">
        <v>2</v>
      </c>
      <c r="H698" s="9">
        <v>300</v>
      </c>
      <c r="I698" s="9">
        <f>sales2[[#This Row],[Quantity]]*sales2[[#This Row],[Price per Unit]]</f>
        <v>600</v>
      </c>
      <c r="J698" s="9">
        <f>sales2[[#This Row],[Total_Sales]]*$R$5</f>
        <v>9</v>
      </c>
      <c r="K698">
        <f>DAY(sales2[[#This Row],[Date]])</f>
        <v>18</v>
      </c>
      <c r="L698">
        <f>MONTH(sales2[[#This Row],[Date]])</f>
        <v>9</v>
      </c>
      <c r="M698">
        <f>YEAR(sales2[[#This Row],[Date]])</f>
        <v>2023</v>
      </c>
      <c r="N698" t="str">
        <f>TEXT(sales2[[#This Row],[Date]],"MMMM")</f>
        <v>September</v>
      </c>
      <c r="O698" t="str">
        <f>TEXT(sales2[[#This Row],[Date]],"dddd")</f>
        <v>Monday</v>
      </c>
    </row>
    <row r="699" spans="1:15" x14ac:dyDescent="0.35">
      <c r="A699">
        <v>594</v>
      </c>
      <c r="B699" s="10">
        <v>45170</v>
      </c>
      <c r="C699" s="8" t="s">
        <v>606</v>
      </c>
      <c r="D699" s="11" t="s">
        <v>12</v>
      </c>
      <c r="E699" s="12">
        <v>19</v>
      </c>
      <c r="F699" s="11" t="s">
        <v>15</v>
      </c>
      <c r="G699" s="12">
        <v>2</v>
      </c>
      <c r="H699" s="9">
        <v>300</v>
      </c>
      <c r="I699" s="9">
        <f>sales2[[#This Row],[Quantity]]*sales2[[#This Row],[Price per Unit]]</f>
        <v>600</v>
      </c>
      <c r="J699" s="9">
        <f>sales2[[#This Row],[Total_Sales]]*$R$5</f>
        <v>9</v>
      </c>
      <c r="K699">
        <f>DAY(sales2[[#This Row],[Date]])</f>
        <v>1</v>
      </c>
      <c r="L699">
        <f>MONTH(sales2[[#This Row],[Date]])</f>
        <v>9</v>
      </c>
      <c r="M699">
        <f>YEAR(sales2[[#This Row],[Date]])</f>
        <v>2023</v>
      </c>
      <c r="N699" t="str">
        <f>TEXT(sales2[[#This Row],[Date]],"MMMM")</f>
        <v>September</v>
      </c>
      <c r="O699" t="str">
        <f>TEXT(sales2[[#This Row],[Date]],"dddd")</f>
        <v>Friday</v>
      </c>
    </row>
    <row r="700" spans="1:15" x14ac:dyDescent="0.35">
      <c r="A700">
        <v>161</v>
      </c>
      <c r="B700" s="10">
        <v>45007</v>
      </c>
      <c r="C700" s="8" t="s">
        <v>173</v>
      </c>
      <c r="D700" s="11" t="s">
        <v>9</v>
      </c>
      <c r="E700" s="12">
        <v>64</v>
      </c>
      <c r="F700" s="11" t="s">
        <v>10</v>
      </c>
      <c r="G700" s="12">
        <v>2</v>
      </c>
      <c r="H700" s="9">
        <v>500</v>
      </c>
      <c r="I700" s="9">
        <f>sales2[[#This Row],[Quantity]]*sales2[[#This Row],[Price per Unit]]</f>
        <v>1000</v>
      </c>
      <c r="J700" s="9">
        <f>sales2[[#This Row],[Total_Sales]]*$R$5</f>
        <v>15</v>
      </c>
      <c r="K700">
        <f>DAY(sales2[[#This Row],[Date]])</f>
        <v>22</v>
      </c>
      <c r="L700">
        <f>MONTH(sales2[[#This Row],[Date]])</f>
        <v>3</v>
      </c>
      <c r="M700">
        <f>YEAR(sales2[[#This Row],[Date]])</f>
        <v>2023</v>
      </c>
      <c r="N700" t="str">
        <f>TEXT(sales2[[#This Row],[Date]],"MMMM")</f>
        <v>March</v>
      </c>
      <c r="O700" t="str">
        <f>TEXT(sales2[[#This Row],[Date]],"dddd")</f>
        <v>Wednesday</v>
      </c>
    </row>
    <row r="701" spans="1:15" x14ac:dyDescent="0.35">
      <c r="A701">
        <v>153</v>
      </c>
      <c r="B701" s="10">
        <v>45276</v>
      </c>
      <c r="C701" s="8" t="s">
        <v>165</v>
      </c>
      <c r="D701" s="11" t="s">
        <v>9</v>
      </c>
      <c r="E701" s="12">
        <v>63</v>
      </c>
      <c r="F701" s="11" t="s">
        <v>15</v>
      </c>
      <c r="G701" s="12">
        <v>2</v>
      </c>
      <c r="H701" s="9">
        <v>500</v>
      </c>
      <c r="I701" s="9">
        <f>sales2[[#This Row],[Quantity]]*sales2[[#This Row],[Price per Unit]]</f>
        <v>1000</v>
      </c>
      <c r="J701" s="9">
        <f>sales2[[#This Row],[Total_Sales]]*$R$5</f>
        <v>15</v>
      </c>
      <c r="K701">
        <f>DAY(sales2[[#This Row],[Date]])</f>
        <v>16</v>
      </c>
      <c r="L701">
        <f>MONTH(sales2[[#This Row],[Date]])</f>
        <v>12</v>
      </c>
      <c r="M701">
        <f>YEAR(sales2[[#This Row],[Date]])</f>
        <v>2023</v>
      </c>
      <c r="N701" t="str">
        <f>TEXT(sales2[[#This Row],[Date]],"MMMM")</f>
        <v>December</v>
      </c>
      <c r="O701" t="str">
        <f>TEXT(sales2[[#This Row],[Date]],"dddd")</f>
        <v>Saturday</v>
      </c>
    </row>
    <row r="702" spans="1:15" x14ac:dyDescent="0.35">
      <c r="A702">
        <v>299</v>
      </c>
      <c r="B702" s="10">
        <v>45132</v>
      </c>
      <c r="C702" s="8" t="s">
        <v>311</v>
      </c>
      <c r="D702" s="11" t="s">
        <v>9</v>
      </c>
      <c r="E702" s="12">
        <v>61</v>
      </c>
      <c r="F702" s="11" t="s">
        <v>15</v>
      </c>
      <c r="G702" s="12">
        <v>2</v>
      </c>
      <c r="H702" s="9">
        <v>500</v>
      </c>
      <c r="I702" s="9">
        <f>sales2[[#This Row],[Quantity]]*sales2[[#This Row],[Price per Unit]]</f>
        <v>1000</v>
      </c>
      <c r="J702" s="9">
        <f>sales2[[#This Row],[Total_Sales]]*$R$5</f>
        <v>15</v>
      </c>
      <c r="K702">
        <f>DAY(sales2[[#This Row],[Date]])</f>
        <v>25</v>
      </c>
      <c r="L702">
        <f>MONTH(sales2[[#This Row],[Date]])</f>
        <v>7</v>
      </c>
      <c r="M702">
        <f>YEAR(sales2[[#This Row],[Date]])</f>
        <v>2023</v>
      </c>
      <c r="N702" t="str">
        <f>TEXT(sales2[[#This Row],[Date]],"MMMM")</f>
        <v>July</v>
      </c>
      <c r="O702" t="str">
        <f>TEXT(sales2[[#This Row],[Date]],"dddd")</f>
        <v>Tuesday</v>
      </c>
    </row>
    <row r="703" spans="1:15" x14ac:dyDescent="0.35">
      <c r="A703">
        <v>732</v>
      </c>
      <c r="B703" s="10">
        <v>44968</v>
      </c>
      <c r="C703" s="8" t="s">
        <v>744</v>
      </c>
      <c r="D703" s="11" t="s">
        <v>9</v>
      </c>
      <c r="E703" s="12">
        <v>61</v>
      </c>
      <c r="F703" s="11" t="s">
        <v>15</v>
      </c>
      <c r="G703" s="12">
        <v>2</v>
      </c>
      <c r="H703" s="9">
        <v>500</v>
      </c>
      <c r="I703" s="9">
        <f>sales2[[#This Row],[Quantity]]*sales2[[#This Row],[Price per Unit]]</f>
        <v>1000</v>
      </c>
      <c r="J703" s="9">
        <f>sales2[[#This Row],[Total_Sales]]*$R$5</f>
        <v>15</v>
      </c>
      <c r="K703">
        <f>DAY(sales2[[#This Row],[Date]])</f>
        <v>11</v>
      </c>
      <c r="L703">
        <f>MONTH(sales2[[#This Row],[Date]])</f>
        <v>2</v>
      </c>
      <c r="M703">
        <f>YEAR(sales2[[#This Row],[Date]])</f>
        <v>2023</v>
      </c>
      <c r="N703" t="str">
        <f>TEXT(sales2[[#This Row],[Date]],"MMMM")</f>
        <v>February</v>
      </c>
      <c r="O703" t="str">
        <f>TEXT(sales2[[#This Row],[Date]],"dddd")</f>
        <v>Saturday</v>
      </c>
    </row>
    <row r="704" spans="1:15" x14ac:dyDescent="0.35">
      <c r="A704">
        <v>418</v>
      </c>
      <c r="B704" s="10">
        <v>45143</v>
      </c>
      <c r="C704" s="8" t="s">
        <v>430</v>
      </c>
      <c r="D704" s="11" t="s">
        <v>12</v>
      </c>
      <c r="E704" s="12">
        <v>60</v>
      </c>
      <c r="F704" s="11" t="s">
        <v>15</v>
      </c>
      <c r="G704" s="12">
        <v>2</v>
      </c>
      <c r="H704" s="9">
        <v>500</v>
      </c>
      <c r="I704" s="9">
        <f>sales2[[#This Row],[Quantity]]*sales2[[#This Row],[Price per Unit]]</f>
        <v>1000</v>
      </c>
      <c r="J704" s="9">
        <f>sales2[[#This Row],[Total_Sales]]*$R$5</f>
        <v>15</v>
      </c>
      <c r="K704">
        <f>DAY(sales2[[#This Row],[Date]])</f>
        <v>5</v>
      </c>
      <c r="L704">
        <f>MONTH(sales2[[#This Row],[Date]])</f>
        <v>8</v>
      </c>
      <c r="M704">
        <f>YEAR(sales2[[#This Row],[Date]])</f>
        <v>2023</v>
      </c>
      <c r="N704" t="str">
        <f>TEXT(sales2[[#This Row],[Date]],"MMMM")</f>
        <v>August</v>
      </c>
      <c r="O704" t="str">
        <f>TEXT(sales2[[#This Row],[Date]],"dddd")</f>
        <v>Saturday</v>
      </c>
    </row>
    <row r="705" spans="1:15" x14ac:dyDescent="0.35">
      <c r="A705">
        <v>432</v>
      </c>
      <c r="B705" s="10">
        <v>44931</v>
      </c>
      <c r="C705" s="8" t="s">
        <v>444</v>
      </c>
      <c r="D705" s="11" t="s">
        <v>12</v>
      </c>
      <c r="E705" s="12">
        <v>60</v>
      </c>
      <c r="F705" s="11" t="s">
        <v>15</v>
      </c>
      <c r="G705" s="12">
        <v>2</v>
      </c>
      <c r="H705" s="9">
        <v>500</v>
      </c>
      <c r="I705" s="9">
        <f>sales2[[#This Row],[Quantity]]*sales2[[#This Row],[Price per Unit]]</f>
        <v>1000</v>
      </c>
      <c r="J705" s="9">
        <f>sales2[[#This Row],[Total_Sales]]*$R$5</f>
        <v>15</v>
      </c>
      <c r="K705">
        <f>DAY(sales2[[#This Row],[Date]])</f>
        <v>5</v>
      </c>
      <c r="L705">
        <f>MONTH(sales2[[#This Row],[Date]])</f>
        <v>1</v>
      </c>
      <c r="M705">
        <f>YEAR(sales2[[#This Row],[Date]])</f>
        <v>2023</v>
      </c>
      <c r="N705" t="str">
        <f>TEXT(sales2[[#This Row],[Date]],"MMMM")</f>
        <v>January</v>
      </c>
      <c r="O705" t="str">
        <f>TEXT(sales2[[#This Row],[Date]],"dddd")</f>
        <v>Thursday</v>
      </c>
    </row>
    <row r="706" spans="1:15" x14ac:dyDescent="0.35">
      <c r="A706">
        <v>966</v>
      </c>
      <c r="B706" s="10">
        <v>44977</v>
      </c>
      <c r="C706" s="8" t="s">
        <v>978</v>
      </c>
      <c r="D706" s="11" t="s">
        <v>9</v>
      </c>
      <c r="E706" s="12">
        <v>60</v>
      </c>
      <c r="F706" s="11" t="s">
        <v>15</v>
      </c>
      <c r="G706" s="12">
        <v>2</v>
      </c>
      <c r="H706" s="9">
        <v>500</v>
      </c>
      <c r="I706" s="9">
        <f>sales2[[#This Row],[Quantity]]*sales2[[#This Row],[Price per Unit]]</f>
        <v>1000</v>
      </c>
      <c r="J706" s="9">
        <f>sales2[[#This Row],[Total_Sales]]*$R$5</f>
        <v>15</v>
      </c>
      <c r="K706">
        <f>DAY(sales2[[#This Row],[Date]])</f>
        <v>20</v>
      </c>
      <c r="L706">
        <f>MONTH(sales2[[#This Row],[Date]])</f>
        <v>2</v>
      </c>
      <c r="M706">
        <f>YEAR(sales2[[#This Row],[Date]])</f>
        <v>2023</v>
      </c>
      <c r="N706" t="str">
        <f>TEXT(sales2[[#This Row],[Date]],"MMMM")</f>
        <v>February</v>
      </c>
      <c r="O706" t="str">
        <f>TEXT(sales2[[#This Row],[Date]],"dddd")</f>
        <v>Monday</v>
      </c>
    </row>
    <row r="707" spans="1:15" x14ac:dyDescent="0.35">
      <c r="A707">
        <v>346</v>
      </c>
      <c r="B707" s="10">
        <v>44968</v>
      </c>
      <c r="C707" s="8" t="s">
        <v>358</v>
      </c>
      <c r="D707" s="11" t="s">
        <v>9</v>
      </c>
      <c r="E707" s="12">
        <v>59</v>
      </c>
      <c r="F707" s="11" t="s">
        <v>13</v>
      </c>
      <c r="G707" s="12">
        <v>2</v>
      </c>
      <c r="H707" s="9">
        <v>500</v>
      </c>
      <c r="I707" s="9">
        <f>sales2[[#This Row],[Quantity]]*sales2[[#This Row],[Price per Unit]]</f>
        <v>1000</v>
      </c>
      <c r="J707" s="9">
        <f>sales2[[#This Row],[Total_Sales]]*$R$5</f>
        <v>15</v>
      </c>
      <c r="K707">
        <f>DAY(sales2[[#This Row],[Date]])</f>
        <v>11</v>
      </c>
      <c r="L707">
        <f>MONTH(sales2[[#This Row],[Date]])</f>
        <v>2</v>
      </c>
      <c r="M707">
        <f>YEAR(sales2[[#This Row],[Date]])</f>
        <v>2023</v>
      </c>
      <c r="N707" t="str">
        <f>TEXT(sales2[[#This Row],[Date]],"MMMM")</f>
        <v>February</v>
      </c>
      <c r="O707" t="str">
        <f>TEXT(sales2[[#This Row],[Date]],"dddd")</f>
        <v>Saturday</v>
      </c>
    </row>
    <row r="708" spans="1:15" x14ac:dyDescent="0.35">
      <c r="A708">
        <v>600</v>
      </c>
      <c r="B708" s="10">
        <v>45221</v>
      </c>
      <c r="C708" s="8" t="s">
        <v>612</v>
      </c>
      <c r="D708" s="11" t="s">
        <v>12</v>
      </c>
      <c r="E708" s="12">
        <v>59</v>
      </c>
      <c r="F708" s="11" t="s">
        <v>10</v>
      </c>
      <c r="G708" s="12">
        <v>2</v>
      </c>
      <c r="H708" s="9">
        <v>500</v>
      </c>
      <c r="I708" s="9">
        <f>sales2[[#This Row],[Quantity]]*sales2[[#This Row],[Price per Unit]]</f>
        <v>1000</v>
      </c>
      <c r="J708" s="9">
        <f>sales2[[#This Row],[Total_Sales]]*$R$5</f>
        <v>15</v>
      </c>
      <c r="K708">
        <f>DAY(sales2[[#This Row],[Date]])</f>
        <v>22</v>
      </c>
      <c r="L708">
        <f>MONTH(sales2[[#This Row],[Date]])</f>
        <v>10</v>
      </c>
      <c r="M708">
        <f>YEAR(sales2[[#This Row],[Date]])</f>
        <v>2023</v>
      </c>
      <c r="N708" t="str">
        <f>TEXT(sales2[[#This Row],[Date]],"MMMM")</f>
        <v>October</v>
      </c>
      <c r="O708" t="str">
        <f>TEXT(sales2[[#This Row],[Date]],"dddd")</f>
        <v>Sunday</v>
      </c>
    </row>
    <row r="709" spans="1:15" x14ac:dyDescent="0.35">
      <c r="A709">
        <v>990</v>
      </c>
      <c r="B709" s="10">
        <v>45071</v>
      </c>
      <c r="C709" s="8" t="s">
        <v>1002</v>
      </c>
      <c r="D709" s="11" t="s">
        <v>12</v>
      </c>
      <c r="E709" s="12">
        <v>58</v>
      </c>
      <c r="F709" s="11" t="s">
        <v>10</v>
      </c>
      <c r="G709" s="12">
        <v>2</v>
      </c>
      <c r="H709" s="9">
        <v>500</v>
      </c>
      <c r="I709" s="9">
        <f>sales2[[#This Row],[Quantity]]*sales2[[#This Row],[Price per Unit]]</f>
        <v>1000</v>
      </c>
      <c r="J709" s="9">
        <f>sales2[[#This Row],[Total_Sales]]*$R$5</f>
        <v>15</v>
      </c>
      <c r="K709">
        <f>DAY(sales2[[#This Row],[Date]])</f>
        <v>25</v>
      </c>
      <c r="L709">
        <f>MONTH(sales2[[#This Row],[Date]])</f>
        <v>5</v>
      </c>
      <c r="M709">
        <f>YEAR(sales2[[#This Row],[Date]])</f>
        <v>2023</v>
      </c>
      <c r="N709" t="str">
        <f>TEXT(sales2[[#This Row],[Date]],"MMMM")</f>
        <v>May</v>
      </c>
      <c r="O709" t="str">
        <f>TEXT(sales2[[#This Row],[Date]],"dddd")</f>
        <v>Thursday</v>
      </c>
    </row>
    <row r="710" spans="1:15" x14ac:dyDescent="0.35">
      <c r="A710">
        <v>352</v>
      </c>
      <c r="B710" s="10">
        <v>45088</v>
      </c>
      <c r="C710" s="8" t="s">
        <v>364</v>
      </c>
      <c r="D710" s="11" t="s">
        <v>9</v>
      </c>
      <c r="E710" s="12">
        <v>57</v>
      </c>
      <c r="F710" s="11" t="s">
        <v>15</v>
      </c>
      <c r="G710" s="12">
        <v>2</v>
      </c>
      <c r="H710" s="9">
        <v>500</v>
      </c>
      <c r="I710" s="9">
        <f>sales2[[#This Row],[Quantity]]*sales2[[#This Row],[Price per Unit]]</f>
        <v>1000</v>
      </c>
      <c r="J710" s="9">
        <f>sales2[[#This Row],[Total_Sales]]*$R$5</f>
        <v>15</v>
      </c>
      <c r="K710">
        <f>DAY(sales2[[#This Row],[Date]])</f>
        <v>11</v>
      </c>
      <c r="L710">
        <f>MONTH(sales2[[#This Row],[Date]])</f>
        <v>6</v>
      </c>
      <c r="M710">
        <f>YEAR(sales2[[#This Row],[Date]])</f>
        <v>2023</v>
      </c>
      <c r="N710" t="str">
        <f>TEXT(sales2[[#This Row],[Date]],"MMMM")</f>
        <v>June</v>
      </c>
      <c r="O710" t="str">
        <f>TEXT(sales2[[#This Row],[Date]],"dddd")</f>
        <v>Sunday</v>
      </c>
    </row>
    <row r="711" spans="1:15" x14ac:dyDescent="0.35">
      <c r="A711">
        <v>470</v>
      </c>
      <c r="B711" s="10">
        <v>45063</v>
      </c>
      <c r="C711" s="8" t="s">
        <v>482</v>
      </c>
      <c r="D711" s="11" t="s">
        <v>12</v>
      </c>
      <c r="E711" s="12">
        <v>57</v>
      </c>
      <c r="F711" s="11" t="s">
        <v>13</v>
      </c>
      <c r="G711" s="12">
        <v>2</v>
      </c>
      <c r="H711" s="9">
        <v>500</v>
      </c>
      <c r="I711" s="9">
        <f>sales2[[#This Row],[Quantity]]*sales2[[#This Row],[Price per Unit]]</f>
        <v>1000</v>
      </c>
      <c r="J711" s="9">
        <f>sales2[[#This Row],[Total_Sales]]*$R$5</f>
        <v>15</v>
      </c>
      <c r="K711">
        <f>DAY(sales2[[#This Row],[Date]])</f>
        <v>17</v>
      </c>
      <c r="L711">
        <f>MONTH(sales2[[#This Row],[Date]])</f>
        <v>5</v>
      </c>
      <c r="M711">
        <f>YEAR(sales2[[#This Row],[Date]])</f>
        <v>2023</v>
      </c>
      <c r="N711" t="str">
        <f>TEXT(sales2[[#This Row],[Date]],"MMMM")</f>
        <v>May</v>
      </c>
      <c r="O711" t="str">
        <f>TEXT(sales2[[#This Row],[Date]],"dddd")</f>
        <v>Wednesday</v>
      </c>
    </row>
    <row r="712" spans="1:15" x14ac:dyDescent="0.35">
      <c r="A712">
        <v>203</v>
      </c>
      <c r="B712" s="10">
        <v>45062</v>
      </c>
      <c r="C712" s="8" t="s">
        <v>215</v>
      </c>
      <c r="D712" s="11" t="s">
        <v>9</v>
      </c>
      <c r="E712" s="12">
        <v>56</v>
      </c>
      <c r="F712" s="11" t="s">
        <v>13</v>
      </c>
      <c r="G712" s="12">
        <v>2</v>
      </c>
      <c r="H712" s="9">
        <v>500</v>
      </c>
      <c r="I712" s="9">
        <f>sales2[[#This Row],[Quantity]]*sales2[[#This Row],[Price per Unit]]</f>
        <v>1000</v>
      </c>
      <c r="J712" s="9">
        <f>sales2[[#This Row],[Total_Sales]]*$R$5</f>
        <v>15</v>
      </c>
      <c r="K712">
        <f>DAY(sales2[[#This Row],[Date]])</f>
        <v>16</v>
      </c>
      <c r="L712">
        <f>MONTH(sales2[[#This Row],[Date]])</f>
        <v>5</v>
      </c>
      <c r="M712">
        <f>YEAR(sales2[[#This Row],[Date]])</f>
        <v>2023</v>
      </c>
      <c r="N712" t="str">
        <f>TEXT(sales2[[#This Row],[Date]],"MMMM")</f>
        <v>May</v>
      </c>
      <c r="O712" t="str">
        <f>TEXT(sales2[[#This Row],[Date]],"dddd")</f>
        <v>Tuesday</v>
      </c>
    </row>
    <row r="713" spans="1:15" x14ac:dyDescent="0.35">
      <c r="A713">
        <v>779</v>
      </c>
      <c r="B713" s="10">
        <v>45051</v>
      </c>
      <c r="C713" s="8" t="s">
        <v>791</v>
      </c>
      <c r="D713" s="11" t="s">
        <v>12</v>
      </c>
      <c r="E713" s="12">
        <v>56</v>
      </c>
      <c r="F713" s="11" t="s">
        <v>15</v>
      </c>
      <c r="G713" s="12">
        <v>2</v>
      </c>
      <c r="H713" s="9">
        <v>500</v>
      </c>
      <c r="I713" s="9">
        <f>sales2[[#This Row],[Quantity]]*sales2[[#This Row],[Price per Unit]]</f>
        <v>1000</v>
      </c>
      <c r="J713" s="9">
        <f>sales2[[#This Row],[Total_Sales]]*$R$5</f>
        <v>15</v>
      </c>
      <c r="K713">
        <f>DAY(sales2[[#This Row],[Date]])</f>
        <v>5</v>
      </c>
      <c r="L713">
        <f>MONTH(sales2[[#This Row],[Date]])</f>
        <v>5</v>
      </c>
      <c r="M713">
        <f>YEAR(sales2[[#This Row],[Date]])</f>
        <v>2023</v>
      </c>
      <c r="N713" t="str">
        <f>TEXT(sales2[[#This Row],[Date]],"MMMM")</f>
        <v>May</v>
      </c>
      <c r="O713" t="str">
        <f>TEXT(sales2[[#This Row],[Date]],"dddd")</f>
        <v>Friday</v>
      </c>
    </row>
    <row r="714" spans="1:15" x14ac:dyDescent="0.35">
      <c r="A714">
        <v>49</v>
      </c>
      <c r="B714" s="10">
        <v>44949</v>
      </c>
      <c r="C714" s="8" t="s">
        <v>61</v>
      </c>
      <c r="D714" s="11" t="s">
        <v>12</v>
      </c>
      <c r="E714" s="12">
        <v>54</v>
      </c>
      <c r="F714" s="11" t="s">
        <v>15</v>
      </c>
      <c r="G714" s="12">
        <v>2</v>
      </c>
      <c r="H714" s="9">
        <v>500</v>
      </c>
      <c r="I714" s="9">
        <f>sales2[[#This Row],[Quantity]]*sales2[[#This Row],[Price per Unit]]</f>
        <v>1000</v>
      </c>
      <c r="J714" s="9">
        <f>sales2[[#This Row],[Total_Sales]]*$R$5</f>
        <v>15</v>
      </c>
      <c r="K714">
        <f>DAY(sales2[[#This Row],[Date]])</f>
        <v>23</v>
      </c>
      <c r="L714">
        <f>MONTH(sales2[[#This Row],[Date]])</f>
        <v>1</v>
      </c>
      <c r="M714">
        <f>YEAR(sales2[[#This Row],[Date]])</f>
        <v>2023</v>
      </c>
      <c r="N714" t="str">
        <f>TEXT(sales2[[#This Row],[Date]],"MMMM")</f>
        <v>January</v>
      </c>
      <c r="O714" t="str">
        <f>TEXT(sales2[[#This Row],[Date]],"dddd")</f>
        <v>Monday</v>
      </c>
    </row>
    <row r="715" spans="1:15" x14ac:dyDescent="0.35">
      <c r="A715">
        <v>382</v>
      </c>
      <c r="B715" s="10">
        <v>45072</v>
      </c>
      <c r="C715" s="8" t="s">
        <v>394</v>
      </c>
      <c r="D715" s="11" t="s">
        <v>12</v>
      </c>
      <c r="E715" s="12">
        <v>53</v>
      </c>
      <c r="F715" s="11" t="s">
        <v>13</v>
      </c>
      <c r="G715" s="12">
        <v>2</v>
      </c>
      <c r="H715" s="9">
        <v>500</v>
      </c>
      <c r="I715" s="9">
        <f>sales2[[#This Row],[Quantity]]*sales2[[#This Row],[Price per Unit]]</f>
        <v>1000</v>
      </c>
      <c r="J715" s="9">
        <f>sales2[[#This Row],[Total_Sales]]*$R$5</f>
        <v>15</v>
      </c>
      <c r="K715">
        <f>DAY(sales2[[#This Row],[Date]])</f>
        <v>26</v>
      </c>
      <c r="L715">
        <f>MONTH(sales2[[#This Row],[Date]])</f>
        <v>5</v>
      </c>
      <c r="M715">
        <f>YEAR(sales2[[#This Row],[Date]])</f>
        <v>2023</v>
      </c>
      <c r="N715" t="str">
        <f>TEXT(sales2[[#This Row],[Date]],"MMMM")</f>
        <v>May</v>
      </c>
      <c r="O715" t="str">
        <f>TEXT(sales2[[#This Row],[Date]],"dddd")</f>
        <v>Friday</v>
      </c>
    </row>
    <row r="716" spans="1:15" x14ac:dyDescent="0.35">
      <c r="A716">
        <v>97</v>
      </c>
      <c r="B716" s="10">
        <v>45212</v>
      </c>
      <c r="C716" s="8" t="s">
        <v>109</v>
      </c>
      <c r="D716" s="11" t="s">
        <v>12</v>
      </c>
      <c r="E716" s="12">
        <v>51</v>
      </c>
      <c r="F716" s="11" t="s">
        <v>10</v>
      </c>
      <c r="G716" s="12">
        <v>2</v>
      </c>
      <c r="H716" s="9">
        <v>500</v>
      </c>
      <c r="I716" s="9">
        <f>sales2[[#This Row],[Quantity]]*sales2[[#This Row],[Price per Unit]]</f>
        <v>1000</v>
      </c>
      <c r="J716" s="9">
        <f>sales2[[#This Row],[Total_Sales]]*$R$5</f>
        <v>15</v>
      </c>
      <c r="K716">
        <f>DAY(sales2[[#This Row],[Date]])</f>
        <v>13</v>
      </c>
      <c r="L716">
        <f>MONTH(sales2[[#This Row],[Date]])</f>
        <v>10</v>
      </c>
      <c r="M716">
        <f>YEAR(sales2[[#This Row],[Date]])</f>
        <v>2023</v>
      </c>
      <c r="N716" t="str">
        <f>TEXT(sales2[[#This Row],[Date]],"MMMM")</f>
        <v>October</v>
      </c>
      <c r="O716" t="str">
        <f>TEXT(sales2[[#This Row],[Date]],"dddd")</f>
        <v>Friday</v>
      </c>
    </row>
    <row r="717" spans="1:15" x14ac:dyDescent="0.35">
      <c r="A717">
        <v>994</v>
      </c>
      <c r="B717" s="10">
        <v>45278</v>
      </c>
      <c r="C717" s="8" t="s">
        <v>1006</v>
      </c>
      <c r="D717" s="11" t="s">
        <v>12</v>
      </c>
      <c r="E717" s="12">
        <v>51</v>
      </c>
      <c r="F717" s="11" t="s">
        <v>10</v>
      </c>
      <c r="G717" s="12">
        <v>2</v>
      </c>
      <c r="H717" s="9">
        <v>500</v>
      </c>
      <c r="I717" s="9">
        <f>sales2[[#This Row],[Quantity]]*sales2[[#This Row],[Price per Unit]]</f>
        <v>1000</v>
      </c>
      <c r="J717" s="9">
        <f>sales2[[#This Row],[Total_Sales]]*$R$5</f>
        <v>15</v>
      </c>
      <c r="K717">
        <f>DAY(sales2[[#This Row],[Date]])</f>
        <v>18</v>
      </c>
      <c r="L717">
        <f>MONTH(sales2[[#This Row],[Date]])</f>
        <v>12</v>
      </c>
      <c r="M717">
        <f>YEAR(sales2[[#This Row],[Date]])</f>
        <v>2023</v>
      </c>
      <c r="N717" t="str">
        <f>TEXT(sales2[[#This Row],[Date]],"MMMM")</f>
        <v>December</v>
      </c>
      <c r="O717" t="str">
        <f>TEXT(sales2[[#This Row],[Date]],"dddd")</f>
        <v>Monday</v>
      </c>
    </row>
    <row r="718" spans="1:15" x14ac:dyDescent="0.35">
      <c r="A718">
        <v>237</v>
      </c>
      <c r="B718" s="10">
        <v>44961</v>
      </c>
      <c r="C718" s="8" t="s">
        <v>249</v>
      </c>
      <c r="D718" s="11" t="s">
        <v>12</v>
      </c>
      <c r="E718" s="12">
        <v>50</v>
      </c>
      <c r="F718" s="11" t="s">
        <v>10</v>
      </c>
      <c r="G718" s="12">
        <v>2</v>
      </c>
      <c r="H718" s="9">
        <v>500</v>
      </c>
      <c r="I718" s="9">
        <f>sales2[[#This Row],[Quantity]]*sales2[[#This Row],[Price per Unit]]</f>
        <v>1000</v>
      </c>
      <c r="J718" s="9">
        <f>sales2[[#This Row],[Total_Sales]]*$R$5</f>
        <v>15</v>
      </c>
      <c r="K718">
        <f>DAY(sales2[[#This Row],[Date]])</f>
        <v>4</v>
      </c>
      <c r="L718">
        <f>MONTH(sales2[[#This Row],[Date]])</f>
        <v>2</v>
      </c>
      <c r="M718">
        <f>YEAR(sales2[[#This Row],[Date]])</f>
        <v>2023</v>
      </c>
      <c r="N718" t="str">
        <f>TEXT(sales2[[#This Row],[Date]],"MMMM")</f>
        <v>February</v>
      </c>
      <c r="O718" t="str">
        <f>TEXT(sales2[[#This Row],[Date]],"dddd")</f>
        <v>Saturday</v>
      </c>
    </row>
    <row r="719" spans="1:15" x14ac:dyDescent="0.35">
      <c r="A719">
        <v>395</v>
      </c>
      <c r="B719" s="10">
        <v>45266</v>
      </c>
      <c r="C719" s="8" t="s">
        <v>407</v>
      </c>
      <c r="D719" s="11" t="s">
        <v>9</v>
      </c>
      <c r="E719" s="12">
        <v>50</v>
      </c>
      <c r="F719" s="11" t="s">
        <v>15</v>
      </c>
      <c r="G719" s="12">
        <v>2</v>
      </c>
      <c r="H719" s="9">
        <v>500</v>
      </c>
      <c r="I719" s="9">
        <f>sales2[[#This Row],[Quantity]]*sales2[[#This Row],[Price per Unit]]</f>
        <v>1000</v>
      </c>
      <c r="J719" s="9">
        <f>sales2[[#This Row],[Total_Sales]]*$R$5</f>
        <v>15</v>
      </c>
      <c r="K719">
        <f>DAY(sales2[[#This Row],[Date]])</f>
        <v>6</v>
      </c>
      <c r="L719">
        <f>MONTH(sales2[[#This Row],[Date]])</f>
        <v>12</v>
      </c>
      <c r="M719">
        <f>YEAR(sales2[[#This Row],[Date]])</f>
        <v>2023</v>
      </c>
      <c r="N719" t="str">
        <f>TEXT(sales2[[#This Row],[Date]],"MMMM")</f>
        <v>December</v>
      </c>
      <c r="O719" t="str">
        <f>TEXT(sales2[[#This Row],[Date]],"dddd")</f>
        <v>Wednesday</v>
      </c>
    </row>
    <row r="720" spans="1:15" x14ac:dyDescent="0.35">
      <c r="A720">
        <v>986</v>
      </c>
      <c r="B720" s="10">
        <v>44943</v>
      </c>
      <c r="C720" s="8" t="s">
        <v>998</v>
      </c>
      <c r="D720" s="11" t="s">
        <v>12</v>
      </c>
      <c r="E720" s="12">
        <v>49</v>
      </c>
      <c r="F720" s="11" t="s">
        <v>13</v>
      </c>
      <c r="G720" s="12">
        <v>2</v>
      </c>
      <c r="H720" s="9">
        <v>500</v>
      </c>
      <c r="I720" s="9">
        <f>sales2[[#This Row],[Quantity]]*sales2[[#This Row],[Price per Unit]]</f>
        <v>1000</v>
      </c>
      <c r="J720" s="9">
        <f>sales2[[#This Row],[Total_Sales]]*$R$5</f>
        <v>15</v>
      </c>
      <c r="K720">
        <f>DAY(sales2[[#This Row],[Date]])</f>
        <v>17</v>
      </c>
      <c r="L720">
        <f>MONTH(sales2[[#This Row],[Date]])</f>
        <v>1</v>
      </c>
      <c r="M720">
        <f>YEAR(sales2[[#This Row],[Date]])</f>
        <v>2023</v>
      </c>
      <c r="N720" t="str">
        <f>TEXT(sales2[[#This Row],[Date]],"MMMM")</f>
        <v>January</v>
      </c>
      <c r="O720" t="str">
        <f>TEXT(sales2[[#This Row],[Date]],"dddd")</f>
        <v>Tuesday</v>
      </c>
    </row>
    <row r="721" spans="1:15" x14ac:dyDescent="0.35">
      <c r="A721">
        <v>662</v>
      </c>
      <c r="B721" s="10">
        <v>45282</v>
      </c>
      <c r="C721" s="8" t="s">
        <v>674</v>
      </c>
      <c r="D721" s="11" t="s">
        <v>9</v>
      </c>
      <c r="E721" s="12">
        <v>48</v>
      </c>
      <c r="F721" s="11" t="s">
        <v>10</v>
      </c>
      <c r="G721" s="12">
        <v>2</v>
      </c>
      <c r="H721" s="9">
        <v>500</v>
      </c>
      <c r="I721" s="9">
        <f>sales2[[#This Row],[Quantity]]*sales2[[#This Row],[Price per Unit]]</f>
        <v>1000</v>
      </c>
      <c r="J721" s="9">
        <f>sales2[[#This Row],[Total_Sales]]*$R$5</f>
        <v>15</v>
      </c>
      <c r="K721">
        <f>DAY(sales2[[#This Row],[Date]])</f>
        <v>22</v>
      </c>
      <c r="L721">
        <f>MONTH(sales2[[#This Row],[Date]])</f>
        <v>12</v>
      </c>
      <c r="M721">
        <f>YEAR(sales2[[#This Row],[Date]])</f>
        <v>2023</v>
      </c>
      <c r="N721" t="str">
        <f>TEXT(sales2[[#This Row],[Date]],"MMMM")</f>
        <v>December</v>
      </c>
      <c r="O721" t="str">
        <f>TEXT(sales2[[#This Row],[Date]],"dddd")</f>
        <v>Friday</v>
      </c>
    </row>
    <row r="722" spans="1:15" x14ac:dyDescent="0.35">
      <c r="A722">
        <v>94</v>
      </c>
      <c r="B722" s="10">
        <v>45065</v>
      </c>
      <c r="C722" s="8" t="s">
        <v>106</v>
      </c>
      <c r="D722" s="11" t="s">
        <v>12</v>
      </c>
      <c r="E722" s="12">
        <v>47</v>
      </c>
      <c r="F722" s="11" t="s">
        <v>10</v>
      </c>
      <c r="G722" s="12">
        <v>2</v>
      </c>
      <c r="H722" s="9">
        <v>500</v>
      </c>
      <c r="I722" s="9">
        <f>sales2[[#This Row],[Quantity]]*sales2[[#This Row],[Price per Unit]]</f>
        <v>1000</v>
      </c>
      <c r="J722" s="9">
        <f>sales2[[#This Row],[Total_Sales]]*$R$5</f>
        <v>15</v>
      </c>
      <c r="K722">
        <f>DAY(sales2[[#This Row],[Date]])</f>
        <v>19</v>
      </c>
      <c r="L722">
        <f>MONTH(sales2[[#This Row],[Date]])</f>
        <v>5</v>
      </c>
      <c r="M722">
        <f>YEAR(sales2[[#This Row],[Date]])</f>
        <v>2023</v>
      </c>
      <c r="N722" t="str">
        <f>TEXT(sales2[[#This Row],[Date]],"MMMM")</f>
        <v>May</v>
      </c>
      <c r="O722" t="str">
        <f>TEXT(sales2[[#This Row],[Date]],"dddd")</f>
        <v>Friday</v>
      </c>
    </row>
    <row r="723" spans="1:15" x14ac:dyDescent="0.35">
      <c r="A723">
        <v>816</v>
      </c>
      <c r="B723" s="10">
        <v>45150</v>
      </c>
      <c r="C723" s="8" t="s">
        <v>828</v>
      </c>
      <c r="D723" s="11" t="s">
        <v>9</v>
      </c>
      <c r="E723" s="12">
        <v>47</v>
      </c>
      <c r="F723" s="11" t="s">
        <v>10</v>
      </c>
      <c r="G723" s="12">
        <v>2</v>
      </c>
      <c r="H723" s="9">
        <v>500</v>
      </c>
      <c r="I723" s="9">
        <f>sales2[[#This Row],[Quantity]]*sales2[[#This Row],[Price per Unit]]</f>
        <v>1000</v>
      </c>
      <c r="J723" s="9">
        <f>sales2[[#This Row],[Total_Sales]]*$R$5</f>
        <v>15</v>
      </c>
      <c r="K723">
        <f>DAY(sales2[[#This Row],[Date]])</f>
        <v>12</v>
      </c>
      <c r="L723">
        <f>MONTH(sales2[[#This Row],[Date]])</f>
        <v>8</v>
      </c>
      <c r="M723">
        <f>YEAR(sales2[[#This Row],[Date]])</f>
        <v>2023</v>
      </c>
      <c r="N723" t="str">
        <f>TEXT(sales2[[#This Row],[Date]],"MMMM")</f>
        <v>August</v>
      </c>
      <c r="O723" t="str">
        <f>TEXT(sales2[[#This Row],[Date]],"dddd")</f>
        <v>Saturday</v>
      </c>
    </row>
    <row r="724" spans="1:15" x14ac:dyDescent="0.35">
      <c r="A724">
        <v>137</v>
      </c>
      <c r="B724" s="10">
        <v>45248</v>
      </c>
      <c r="C724" s="8" t="s">
        <v>149</v>
      </c>
      <c r="D724" s="11" t="s">
        <v>9</v>
      </c>
      <c r="E724" s="12">
        <v>46</v>
      </c>
      <c r="F724" s="11" t="s">
        <v>10</v>
      </c>
      <c r="G724" s="12">
        <v>2</v>
      </c>
      <c r="H724" s="9">
        <v>500</v>
      </c>
      <c r="I724" s="9">
        <f>sales2[[#This Row],[Quantity]]*sales2[[#This Row],[Price per Unit]]</f>
        <v>1000</v>
      </c>
      <c r="J724" s="9">
        <f>sales2[[#This Row],[Total_Sales]]*$R$5</f>
        <v>15</v>
      </c>
      <c r="K724">
        <f>DAY(sales2[[#This Row],[Date]])</f>
        <v>18</v>
      </c>
      <c r="L724">
        <f>MONTH(sales2[[#This Row],[Date]])</f>
        <v>11</v>
      </c>
      <c r="M724">
        <f>YEAR(sales2[[#This Row],[Date]])</f>
        <v>2023</v>
      </c>
      <c r="N724" t="str">
        <f>TEXT(sales2[[#This Row],[Date]],"MMMM")</f>
        <v>November</v>
      </c>
      <c r="O724" t="str">
        <f>TEXT(sales2[[#This Row],[Date]],"dddd")</f>
        <v>Saturday</v>
      </c>
    </row>
    <row r="725" spans="1:15" x14ac:dyDescent="0.35">
      <c r="A725">
        <v>404</v>
      </c>
      <c r="B725" s="10">
        <v>45071</v>
      </c>
      <c r="C725" s="8" t="s">
        <v>416</v>
      </c>
      <c r="D725" s="11" t="s">
        <v>9</v>
      </c>
      <c r="E725" s="12">
        <v>46</v>
      </c>
      <c r="F725" s="11" t="s">
        <v>15</v>
      </c>
      <c r="G725" s="12">
        <v>2</v>
      </c>
      <c r="H725" s="9">
        <v>500</v>
      </c>
      <c r="I725" s="9">
        <f>sales2[[#This Row],[Quantity]]*sales2[[#This Row],[Price per Unit]]</f>
        <v>1000</v>
      </c>
      <c r="J725" s="9">
        <f>sales2[[#This Row],[Total_Sales]]*$R$5</f>
        <v>15</v>
      </c>
      <c r="K725">
        <f>DAY(sales2[[#This Row],[Date]])</f>
        <v>25</v>
      </c>
      <c r="L725">
        <f>MONTH(sales2[[#This Row],[Date]])</f>
        <v>5</v>
      </c>
      <c r="M725">
        <f>YEAR(sales2[[#This Row],[Date]])</f>
        <v>2023</v>
      </c>
      <c r="N725" t="str">
        <f>TEXT(sales2[[#This Row],[Date]],"MMMM")</f>
        <v>May</v>
      </c>
      <c r="O725" t="str">
        <f>TEXT(sales2[[#This Row],[Date]],"dddd")</f>
        <v>Thursday</v>
      </c>
    </row>
    <row r="726" spans="1:15" x14ac:dyDescent="0.35">
      <c r="A726">
        <v>534</v>
      </c>
      <c r="B726" s="10">
        <v>45087</v>
      </c>
      <c r="C726" s="8" t="s">
        <v>546</v>
      </c>
      <c r="D726" s="11" t="s">
        <v>9</v>
      </c>
      <c r="E726" s="12">
        <v>45</v>
      </c>
      <c r="F726" s="11" t="s">
        <v>13</v>
      </c>
      <c r="G726" s="12">
        <v>2</v>
      </c>
      <c r="H726" s="9">
        <v>500</v>
      </c>
      <c r="I726" s="9">
        <f>sales2[[#This Row],[Quantity]]*sales2[[#This Row],[Price per Unit]]</f>
        <v>1000</v>
      </c>
      <c r="J726" s="9">
        <f>sales2[[#This Row],[Total_Sales]]*$R$5</f>
        <v>15</v>
      </c>
      <c r="K726">
        <f>DAY(sales2[[#This Row],[Date]])</f>
        <v>10</v>
      </c>
      <c r="L726">
        <f>MONTH(sales2[[#This Row],[Date]])</f>
        <v>6</v>
      </c>
      <c r="M726">
        <f>YEAR(sales2[[#This Row],[Date]])</f>
        <v>2023</v>
      </c>
      <c r="N726" t="str">
        <f>TEXT(sales2[[#This Row],[Date]],"MMMM")</f>
        <v>June</v>
      </c>
      <c r="O726" t="str">
        <f>TEXT(sales2[[#This Row],[Date]],"dddd")</f>
        <v>Saturday</v>
      </c>
    </row>
    <row r="727" spans="1:15" x14ac:dyDescent="0.35">
      <c r="A727">
        <v>275</v>
      </c>
      <c r="B727" s="10">
        <v>45024</v>
      </c>
      <c r="C727" s="8" t="s">
        <v>287</v>
      </c>
      <c r="D727" s="11" t="s">
        <v>9</v>
      </c>
      <c r="E727" s="12">
        <v>43</v>
      </c>
      <c r="F727" s="11" t="s">
        <v>13</v>
      </c>
      <c r="G727" s="12">
        <v>2</v>
      </c>
      <c r="H727" s="9">
        <v>500</v>
      </c>
      <c r="I727" s="9">
        <f>sales2[[#This Row],[Quantity]]*sales2[[#This Row],[Price per Unit]]</f>
        <v>1000</v>
      </c>
      <c r="J727" s="9">
        <f>sales2[[#This Row],[Total_Sales]]*$R$5</f>
        <v>15</v>
      </c>
      <c r="K727">
        <f>DAY(sales2[[#This Row],[Date]])</f>
        <v>8</v>
      </c>
      <c r="L727">
        <f>MONTH(sales2[[#This Row],[Date]])</f>
        <v>4</v>
      </c>
      <c r="M727">
        <f>YEAR(sales2[[#This Row],[Date]])</f>
        <v>2023</v>
      </c>
      <c r="N727" t="str">
        <f>TEXT(sales2[[#This Row],[Date]],"MMMM")</f>
        <v>April</v>
      </c>
      <c r="O727" t="str">
        <f>TEXT(sales2[[#This Row],[Date]],"dddd")</f>
        <v>Saturday</v>
      </c>
    </row>
    <row r="728" spans="1:15" x14ac:dyDescent="0.35">
      <c r="A728">
        <v>297</v>
      </c>
      <c r="B728" s="10">
        <v>45173</v>
      </c>
      <c r="C728" s="8" t="s">
        <v>309</v>
      </c>
      <c r="D728" s="11" t="s">
        <v>12</v>
      </c>
      <c r="E728" s="12">
        <v>40</v>
      </c>
      <c r="F728" s="11" t="s">
        <v>15</v>
      </c>
      <c r="G728" s="12">
        <v>2</v>
      </c>
      <c r="H728" s="9">
        <v>500</v>
      </c>
      <c r="I728" s="9">
        <f>sales2[[#This Row],[Quantity]]*sales2[[#This Row],[Price per Unit]]</f>
        <v>1000</v>
      </c>
      <c r="J728" s="9">
        <f>sales2[[#This Row],[Total_Sales]]*$R$5</f>
        <v>15</v>
      </c>
      <c r="K728">
        <f>DAY(sales2[[#This Row],[Date]])</f>
        <v>4</v>
      </c>
      <c r="L728">
        <f>MONTH(sales2[[#This Row],[Date]])</f>
        <v>9</v>
      </c>
      <c r="M728">
        <f>YEAR(sales2[[#This Row],[Date]])</f>
        <v>2023</v>
      </c>
      <c r="N728" t="str">
        <f>TEXT(sales2[[#This Row],[Date]],"MMMM")</f>
        <v>September</v>
      </c>
      <c r="O728" t="str">
        <f>TEXT(sales2[[#This Row],[Date]],"dddd")</f>
        <v>Monday</v>
      </c>
    </row>
    <row r="729" spans="1:15" x14ac:dyDescent="0.35">
      <c r="A729">
        <v>621</v>
      </c>
      <c r="B729" s="10">
        <v>44989</v>
      </c>
      <c r="C729" s="8" t="s">
        <v>633</v>
      </c>
      <c r="D729" s="11" t="s">
        <v>12</v>
      </c>
      <c r="E729" s="12">
        <v>40</v>
      </c>
      <c r="F729" s="11" t="s">
        <v>10</v>
      </c>
      <c r="G729" s="12">
        <v>2</v>
      </c>
      <c r="H729" s="9">
        <v>500</v>
      </c>
      <c r="I729" s="9">
        <f>sales2[[#This Row],[Quantity]]*sales2[[#This Row],[Price per Unit]]</f>
        <v>1000</v>
      </c>
      <c r="J729" s="9">
        <f>sales2[[#This Row],[Total_Sales]]*$R$5</f>
        <v>15</v>
      </c>
      <c r="K729">
        <f>DAY(sales2[[#This Row],[Date]])</f>
        <v>4</v>
      </c>
      <c r="L729">
        <f>MONTH(sales2[[#This Row],[Date]])</f>
        <v>3</v>
      </c>
      <c r="M729">
        <f>YEAR(sales2[[#This Row],[Date]])</f>
        <v>2023</v>
      </c>
      <c r="N729" t="str">
        <f>TEXT(sales2[[#This Row],[Date]],"MMMM")</f>
        <v>March</v>
      </c>
      <c r="O729" t="str">
        <f>TEXT(sales2[[#This Row],[Date]],"dddd")</f>
        <v>Saturday</v>
      </c>
    </row>
    <row r="730" spans="1:15" x14ac:dyDescent="0.35">
      <c r="A730">
        <v>660</v>
      </c>
      <c r="B730" s="10">
        <v>45045</v>
      </c>
      <c r="C730" s="8" t="s">
        <v>672</v>
      </c>
      <c r="D730" s="11" t="s">
        <v>12</v>
      </c>
      <c r="E730" s="12">
        <v>38</v>
      </c>
      <c r="F730" s="11" t="s">
        <v>10</v>
      </c>
      <c r="G730" s="12">
        <v>2</v>
      </c>
      <c r="H730" s="9">
        <v>500</v>
      </c>
      <c r="I730" s="9">
        <f>sales2[[#This Row],[Quantity]]*sales2[[#This Row],[Price per Unit]]</f>
        <v>1000</v>
      </c>
      <c r="J730" s="9">
        <f>sales2[[#This Row],[Total_Sales]]*$R$5</f>
        <v>15</v>
      </c>
      <c r="K730">
        <f>DAY(sales2[[#This Row],[Date]])</f>
        <v>29</v>
      </c>
      <c r="L730">
        <f>MONTH(sales2[[#This Row],[Date]])</f>
        <v>4</v>
      </c>
      <c r="M730">
        <f>YEAR(sales2[[#This Row],[Date]])</f>
        <v>2023</v>
      </c>
      <c r="N730" t="str">
        <f>TEXT(sales2[[#This Row],[Date]],"MMMM")</f>
        <v>April</v>
      </c>
      <c r="O730" t="str">
        <f>TEXT(sales2[[#This Row],[Date]],"dddd")</f>
        <v>Saturday</v>
      </c>
    </row>
    <row r="731" spans="1:15" x14ac:dyDescent="0.35">
      <c r="A731">
        <v>683</v>
      </c>
      <c r="B731" s="10">
        <v>44930</v>
      </c>
      <c r="C731" s="8" t="s">
        <v>695</v>
      </c>
      <c r="D731" s="11" t="s">
        <v>9</v>
      </c>
      <c r="E731" s="12">
        <v>38</v>
      </c>
      <c r="F731" s="11" t="s">
        <v>10</v>
      </c>
      <c r="G731" s="12">
        <v>2</v>
      </c>
      <c r="H731" s="9">
        <v>500</v>
      </c>
      <c r="I731" s="9">
        <f>sales2[[#This Row],[Quantity]]*sales2[[#This Row],[Price per Unit]]</f>
        <v>1000</v>
      </c>
      <c r="J731" s="9">
        <f>sales2[[#This Row],[Total_Sales]]*$R$5</f>
        <v>15</v>
      </c>
      <c r="K731">
        <f>DAY(sales2[[#This Row],[Date]])</f>
        <v>4</v>
      </c>
      <c r="L731">
        <f>MONTH(sales2[[#This Row],[Date]])</f>
        <v>1</v>
      </c>
      <c r="M731">
        <f>YEAR(sales2[[#This Row],[Date]])</f>
        <v>2023</v>
      </c>
      <c r="N731" t="str">
        <f>TEXT(sales2[[#This Row],[Date]],"MMMM")</f>
        <v>January</v>
      </c>
      <c r="O731" t="str">
        <f>TEXT(sales2[[#This Row],[Date]],"dddd")</f>
        <v>Wednesday</v>
      </c>
    </row>
    <row r="732" spans="1:15" x14ac:dyDescent="0.35">
      <c r="A732">
        <v>605</v>
      </c>
      <c r="B732" s="10">
        <v>45131</v>
      </c>
      <c r="C732" s="8" t="s">
        <v>617</v>
      </c>
      <c r="D732" s="11" t="s">
        <v>9</v>
      </c>
      <c r="E732" s="12">
        <v>37</v>
      </c>
      <c r="F732" s="11" t="s">
        <v>15</v>
      </c>
      <c r="G732" s="12">
        <v>2</v>
      </c>
      <c r="H732" s="9">
        <v>500</v>
      </c>
      <c r="I732" s="9">
        <f>sales2[[#This Row],[Quantity]]*sales2[[#This Row],[Price per Unit]]</f>
        <v>1000</v>
      </c>
      <c r="J732" s="9">
        <f>sales2[[#This Row],[Total_Sales]]*$R$5</f>
        <v>15</v>
      </c>
      <c r="K732">
        <f>DAY(sales2[[#This Row],[Date]])</f>
        <v>24</v>
      </c>
      <c r="L732">
        <f>MONTH(sales2[[#This Row],[Date]])</f>
        <v>7</v>
      </c>
      <c r="M732">
        <f>YEAR(sales2[[#This Row],[Date]])</f>
        <v>2023</v>
      </c>
      <c r="N732" t="str">
        <f>TEXT(sales2[[#This Row],[Date]],"MMMM")</f>
        <v>July</v>
      </c>
      <c r="O732" t="str">
        <f>TEXT(sales2[[#This Row],[Date]],"dddd")</f>
        <v>Monday</v>
      </c>
    </row>
    <row r="733" spans="1:15" x14ac:dyDescent="0.35">
      <c r="A733">
        <v>589</v>
      </c>
      <c r="B733" s="10">
        <v>45028</v>
      </c>
      <c r="C733" s="8" t="s">
        <v>601</v>
      </c>
      <c r="D733" s="11" t="s">
        <v>12</v>
      </c>
      <c r="E733" s="12">
        <v>36</v>
      </c>
      <c r="F733" s="11" t="s">
        <v>10</v>
      </c>
      <c r="G733" s="12">
        <v>2</v>
      </c>
      <c r="H733" s="9">
        <v>500</v>
      </c>
      <c r="I733" s="9">
        <f>sales2[[#This Row],[Quantity]]*sales2[[#This Row],[Price per Unit]]</f>
        <v>1000</v>
      </c>
      <c r="J733" s="9">
        <f>sales2[[#This Row],[Total_Sales]]*$R$5</f>
        <v>15</v>
      </c>
      <c r="K733">
        <f>DAY(sales2[[#This Row],[Date]])</f>
        <v>12</v>
      </c>
      <c r="L733">
        <f>MONTH(sales2[[#This Row],[Date]])</f>
        <v>4</v>
      </c>
      <c r="M733">
        <f>YEAR(sales2[[#This Row],[Date]])</f>
        <v>2023</v>
      </c>
      <c r="N733" t="str">
        <f>TEXT(sales2[[#This Row],[Date]],"MMMM")</f>
        <v>April</v>
      </c>
      <c r="O733" t="str">
        <f>TEXT(sales2[[#This Row],[Date]],"dddd")</f>
        <v>Wednesday</v>
      </c>
    </row>
    <row r="734" spans="1:15" x14ac:dyDescent="0.35">
      <c r="A734">
        <v>104</v>
      </c>
      <c r="B734" s="10">
        <v>45088</v>
      </c>
      <c r="C734" s="8" t="s">
        <v>116</v>
      </c>
      <c r="D734" s="11" t="s">
        <v>12</v>
      </c>
      <c r="E734" s="12">
        <v>34</v>
      </c>
      <c r="F734" s="11" t="s">
        <v>10</v>
      </c>
      <c r="G734" s="12">
        <v>2</v>
      </c>
      <c r="H734" s="9">
        <v>500</v>
      </c>
      <c r="I734" s="9">
        <f>sales2[[#This Row],[Quantity]]*sales2[[#This Row],[Price per Unit]]</f>
        <v>1000</v>
      </c>
      <c r="J734" s="9">
        <f>sales2[[#This Row],[Total_Sales]]*$R$5</f>
        <v>15</v>
      </c>
      <c r="K734">
        <f>DAY(sales2[[#This Row],[Date]])</f>
        <v>11</v>
      </c>
      <c r="L734">
        <f>MONTH(sales2[[#This Row],[Date]])</f>
        <v>6</v>
      </c>
      <c r="M734">
        <f>YEAR(sales2[[#This Row],[Date]])</f>
        <v>2023</v>
      </c>
      <c r="N734" t="str">
        <f>TEXT(sales2[[#This Row],[Date]],"MMMM")</f>
        <v>June</v>
      </c>
      <c r="O734" t="str">
        <f>TEXT(sales2[[#This Row],[Date]],"dddd")</f>
        <v>Sunday</v>
      </c>
    </row>
    <row r="735" spans="1:15" x14ac:dyDescent="0.35">
      <c r="A735">
        <v>26</v>
      </c>
      <c r="B735" s="10">
        <v>45206</v>
      </c>
      <c r="C735" s="8" t="s">
        <v>38</v>
      </c>
      <c r="D735" s="11" t="s">
        <v>12</v>
      </c>
      <c r="E735" s="12">
        <v>28</v>
      </c>
      <c r="F735" s="11" t="s">
        <v>15</v>
      </c>
      <c r="G735" s="12">
        <v>2</v>
      </c>
      <c r="H735" s="9">
        <v>500</v>
      </c>
      <c r="I735" s="9">
        <f>sales2[[#This Row],[Quantity]]*sales2[[#This Row],[Price per Unit]]</f>
        <v>1000</v>
      </c>
      <c r="J735" s="9">
        <f>sales2[[#This Row],[Total_Sales]]*$R$5</f>
        <v>15</v>
      </c>
      <c r="K735">
        <f>DAY(sales2[[#This Row],[Date]])</f>
        <v>7</v>
      </c>
      <c r="L735">
        <f>MONTH(sales2[[#This Row],[Date]])</f>
        <v>10</v>
      </c>
      <c r="M735">
        <f>YEAR(sales2[[#This Row],[Date]])</f>
        <v>2023</v>
      </c>
      <c r="N735" t="str">
        <f>TEXT(sales2[[#This Row],[Date]],"MMMM")</f>
        <v>October</v>
      </c>
      <c r="O735" t="str">
        <f>TEXT(sales2[[#This Row],[Date]],"dddd")</f>
        <v>Saturday</v>
      </c>
    </row>
    <row r="736" spans="1:15" x14ac:dyDescent="0.35">
      <c r="A736">
        <v>684</v>
      </c>
      <c r="B736" s="10">
        <v>45107</v>
      </c>
      <c r="C736" s="8" t="s">
        <v>696</v>
      </c>
      <c r="D736" s="11" t="s">
        <v>12</v>
      </c>
      <c r="E736" s="12">
        <v>28</v>
      </c>
      <c r="F736" s="11" t="s">
        <v>13</v>
      </c>
      <c r="G736" s="12">
        <v>2</v>
      </c>
      <c r="H736" s="9">
        <v>500</v>
      </c>
      <c r="I736" s="9">
        <f>sales2[[#This Row],[Quantity]]*sales2[[#This Row],[Price per Unit]]</f>
        <v>1000</v>
      </c>
      <c r="J736" s="9">
        <f>sales2[[#This Row],[Total_Sales]]*$R$5</f>
        <v>15</v>
      </c>
      <c r="K736">
        <f>DAY(sales2[[#This Row],[Date]])</f>
        <v>30</v>
      </c>
      <c r="L736">
        <f>MONTH(sales2[[#This Row],[Date]])</f>
        <v>6</v>
      </c>
      <c r="M736">
        <f>YEAR(sales2[[#This Row],[Date]])</f>
        <v>2023</v>
      </c>
      <c r="N736" t="str">
        <f>TEXT(sales2[[#This Row],[Date]],"MMMM")</f>
        <v>June</v>
      </c>
      <c r="O736" t="str">
        <f>TEXT(sales2[[#This Row],[Date]],"dddd")</f>
        <v>Friday</v>
      </c>
    </row>
    <row r="737" spans="1:15" x14ac:dyDescent="0.35">
      <c r="A737">
        <v>2</v>
      </c>
      <c r="B737" s="10">
        <v>44984</v>
      </c>
      <c r="C737" s="8" t="s">
        <v>11</v>
      </c>
      <c r="D737" s="11" t="s">
        <v>12</v>
      </c>
      <c r="E737" s="12">
        <v>26</v>
      </c>
      <c r="F737" s="11" t="s">
        <v>13</v>
      </c>
      <c r="G737" s="12">
        <v>2</v>
      </c>
      <c r="H737" s="9">
        <v>500</v>
      </c>
      <c r="I737" s="9">
        <f>sales2[[#This Row],[Quantity]]*sales2[[#This Row],[Price per Unit]]</f>
        <v>1000</v>
      </c>
      <c r="J737" s="9">
        <f>sales2[[#This Row],[Total_Sales]]*$R$5</f>
        <v>15</v>
      </c>
      <c r="K737">
        <f>DAY(sales2[[#This Row],[Date]])</f>
        <v>27</v>
      </c>
      <c r="L737">
        <f>MONTH(sales2[[#This Row],[Date]])</f>
        <v>2</v>
      </c>
      <c r="M737">
        <f>YEAR(sales2[[#This Row],[Date]])</f>
        <v>2023</v>
      </c>
      <c r="N737" t="str">
        <f>TEXT(sales2[[#This Row],[Date]],"MMMM")</f>
        <v>February</v>
      </c>
      <c r="O737" t="str">
        <f>TEXT(sales2[[#This Row],[Date]],"dddd")</f>
        <v>Monday</v>
      </c>
    </row>
    <row r="738" spans="1:15" x14ac:dyDescent="0.35">
      <c r="A738">
        <v>453</v>
      </c>
      <c r="B738" s="10">
        <v>45268</v>
      </c>
      <c r="C738" s="8" t="s">
        <v>465</v>
      </c>
      <c r="D738" s="11" t="s">
        <v>12</v>
      </c>
      <c r="E738" s="12">
        <v>26</v>
      </c>
      <c r="F738" s="11" t="s">
        <v>13</v>
      </c>
      <c r="G738" s="12">
        <v>2</v>
      </c>
      <c r="H738" s="9">
        <v>500</v>
      </c>
      <c r="I738" s="9">
        <f>sales2[[#This Row],[Quantity]]*sales2[[#This Row],[Price per Unit]]</f>
        <v>1000</v>
      </c>
      <c r="J738" s="9">
        <f>sales2[[#This Row],[Total_Sales]]*$R$5</f>
        <v>15</v>
      </c>
      <c r="K738">
        <f>DAY(sales2[[#This Row],[Date]])</f>
        <v>8</v>
      </c>
      <c r="L738">
        <f>MONTH(sales2[[#This Row],[Date]])</f>
        <v>12</v>
      </c>
      <c r="M738">
        <f>YEAR(sales2[[#This Row],[Date]])</f>
        <v>2023</v>
      </c>
      <c r="N738" t="str">
        <f>TEXT(sales2[[#This Row],[Date]],"MMMM")</f>
        <v>December</v>
      </c>
      <c r="O738" t="str">
        <f>TEXT(sales2[[#This Row],[Date]],"dddd")</f>
        <v>Friday</v>
      </c>
    </row>
    <row r="739" spans="1:15" x14ac:dyDescent="0.35">
      <c r="A739">
        <v>850</v>
      </c>
      <c r="B739" s="10">
        <v>45135</v>
      </c>
      <c r="C739" s="8" t="s">
        <v>862</v>
      </c>
      <c r="D739" s="11" t="s">
        <v>12</v>
      </c>
      <c r="E739" s="12">
        <v>26</v>
      </c>
      <c r="F739" s="11" t="s">
        <v>10</v>
      </c>
      <c r="G739" s="12">
        <v>2</v>
      </c>
      <c r="H739" s="9">
        <v>500</v>
      </c>
      <c r="I739" s="9">
        <f>sales2[[#This Row],[Quantity]]*sales2[[#This Row],[Price per Unit]]</f>
        <v>1000</v>
      </c>
      <c r="J739" s="9">
        <f>sales2[[#This Row],[Total_Sales]]*$R$5</f>
        <v>15</v>
      </c>
      <c r="K739">
        <f>DAY(sales2[[#This Row],[Date]])</f>
        <v>28</v>
      </c>
      <c r="L739">
        <f>MONTH(sales2[[#This Row],[Date]])</f>
        <v>7</v>
      </c>
      <c r="M739">
        <f>YEAR(sales2[[#This Row],[Date]])</f>
        <v>2023</v>
      </c>
      <c r="N739" t="str">
        <f>TEXT(sales2[[#This Row],[Date]],"MMMM")</f>
        <v>July</v>
      </c>
      <c r="O739" t="str">
        <f>TEXT(sales2[[#This Row],[Date]],"dddd")</f>
        <v>Friday</v>
      </c>
    </row>
    <row r="740" spans="1:15" x14ac:dyDescent="0.35">
      <c r="A740">
        <v>235</v>
      </c>
      <c r="B740" s="10">
        <v>44957</v>
      </c>
      <c r="C740" s="8" t="s">
        <v>247</v>
      </c>
      <c r="D740" s="11" t="s">
        <v>12</v>
      </c>
      <c r="E740" s="12">
        <v>23</v>
      </c>
      <c r="F740" s="11" t="s">
        <v>15</v>
      </c>
      <c r="G740" s="12">
        <v>2</v>
      </c>
      <c r="H740" s="9">
        <v>500</v>
      </c>
      <c r="I740" s="9">
        <f>sales2[[#This Row],[Quantity]]*sales2[[#This Row],[Price per Unit]]</f>
        <v>1000</v>
      </c>
      <c r="J740" s="9">
        <f>sales2[[#This Row],[Total_Sales]]*$R$5</f>
        <v>15</v>
      </c>
      <c r="K740">
        <f>DAY(sales2[[#This Row],[Date]])</f>
        <v>31</v>
      </c>
      <c r="L740">
        <f>MONTH(sales2[[#This Row],[Date]])</f>
        <v>1</v>
      </c>
      <c r="M740">
        <f>YEAR(sales2[[#This Row],[Date]])</f>
        <v>2023</v>
      </c>
      <c r="N740" t="str">
        <f>TEXT(sales2[[#This Row],[Date]],"MMMM")</f>
        <v>January</v>
      </c>
      <c r="O740" t="str">
        <f>TEXT(sales2[[#This Row],[Date]],"dddd")</f>
        <v>Tuesday</v>
      </c>
    </row>
    <row r="741" spans="1:15" x14ac:dyDescent="0.35">
      <c r="A741">
        <v>256</v>
      </c>
      <c r="B741" s="10">
        <v>44975</v>
      </c>
      <c r="C741" s="8" t="s">
        <v>268</v>
      </c>
      <c r="D741" s="11" t="s">
        <v>9</v>
      </c>
      <c r="E741" s="12">
        <v>23</v>
      </c>
      <c r="F741" s="11" t="s">
        <v>13</v>
      </c>
      <c r="G741" s="12">
        <v>2</v>
      </c>
      <c r="H741" s="9">
        <v>500</v>
      </c>
      <c r="I741" s="9">
        <f>sales2[[#This Row],[Quantity]]*sales2[[#This Row],[Price per Unit]]</f>
        <v>1000</v>
      </c>
      <c r="J741" s="9">
        <f>sales2[[#This Row],[Total_Sales]]*$R$5</f>
        <v>15</v>
      </c>
      <c r="K741">
        <f>DAY(sales2[[#This Row],[Date]])</f>
        <v>18</v>
      </c>
      <c r="L741">
        <f>MONTH(sales2[[#This Row],[Date]])</f>
        <v>2</v>
      </c>
      <c r="M741">
        <f>YEAR(sales2[[#This Row],[Date]])</f>
        <v>2023</v>
      </c>
      <c r="N741" t="str">
        <f>TEXT(sales2[[#This Row],[Date]],"MMMM")</f>
        <v>February</v>
      </c>
      <c r="O741" t="str">
        <f>TEXT(sales2[[#This Row],[Date]],"dddd")</f>
        <v>Saturday</v>
      </c>
    </row>
    <row r="742" spans="1:15" x14ac:dyDescent="0.35">
      <c r="A742">
        <v>274</v>
      </c>
      <c r="B742" s="10">
        <v>45025</v>
      </c>
      <c r="C742" s="8" t="s">
        <v>286</v>
      </c>
      <c r="D742" s="11" t="s">
        <v>12</v>
      </c>
      <c r="E742" s="12">
        <v>23</v>
      </c>
      <c r="F742" s="11" t="s">
        <v>13</v>
      </c>
      <c r="G742" s="12">
        <v>2</v>
      </c>
      <c r="H742" s="9">
        <v>500</v>
      </c>
      <c r="I742" s="9">
        <f>sales2[[#This Row],[Quantity]]*sales2[[#This Row],[Price per Unit]]</f>
        <v>1000</v>
      </c>
      <c r="J742" s="9">
        <f>sales2[[#This Row],[Total_Sales]]*$R$5</f>
        <v>15</v>
      </c>
      <c r="K742">
        <f>DAY(sales2[[#This Row],[Date]])</f>
        <v>9</v>
      </c>
      <c r="L742">
        <f>MONTH(sales2[[#This Row],[Date]])</f>
        <v>4</v>
      </c>
      <c r="M742">
        <f>YEAR(sales2[[#This Row],[Date]])</f>
        <v>2023</v>
      </c>
      <c r="N742" t="str">
        <f>TEXT(sales2[[#This Row],[Date]],"MMMM")</f>
        <v>April</v>
      </c>
      <c r="O742" t="str">
        <f>TEXT(sales2[[#This Row],[Date]],"dddd")</f>
        <v>Sunday</v>
      </c>
    </row>
    <row r="743" spans="1:15" x14ac:dyDescent="0.35">
      <c r="A743">
        <v>393</v>
      </c>
      <c r="B743" s="10">
        <v>45210</v>
      </c>
      <c r="C743" s="8" t="s">
        <v>405</v>
      </c>
      <c r="D743" s="11" t="s">
        <v>12</v>
      </c>
      <c r="E743" s="12">
        <v>22</v>
      </c>
      <c r="F743" s="11" t="s">
        <v>10</v>
      </c>
      <c r="G743" s="12">
        <v>2</v>
      </c>
      <c r="H743" s="9">
        <v>500</v>
      </c>
      <c r="I743" s="9">
        <f>sales2[[#This Row],[Quantity]]*sales2[[#This Row],[Price per Unit]]</f>
        <v>1000</v>
      </c>
      <c r="J743" s="9">
        <f>sales2[[#This Row],[Total_Sales]]*$R$5</f>
        <v>15</v>
      </c>
      <c r="K743">
        <f>DAY(sales2[[#This Row],[Date]])</f>
        <v>11</v>
      </c>
      <c r="L743">
        <f>MONTH(sales2[[#This Row],[Date]])</f>
        <v>10</v>
      </c>
      <c r="M743">
        <f>YEAR(sales2[[#This Row],[Date]])</f>
        <v>2023</v>
      </c>
      <c r="N743" t="str">
        <f>TEXT(sales2[[#This Row],[Date]],"MMMM")</f>
        <v>October</v>
      </c>
      <c r="O743" t="str">
        <f>TEXT(sales2[[#This Row],[Date]],"dddd")</f>
        <v>Wednesday</v>
      </c>
    </row>
    <row r="744" spans="1:15" x14ac:dyDescent="0.35">
      <c r="A744">
        <v>880</v>
      </c>
      <c r="B744" s="10">
        <v>45159</v>
      </c>
      <c r="C744" s="8" t="s">
        <v>892</v>
      </c>
      <c r="D744" s="11" t="s">
        <v>9</v>
      </c>
      <c r="E744" s="12">
        <v>22</v>
      </c>
      <c r="F744" s="11" t="s">
        <v>10</v>
      </c>
      <c r="G744" s="12">
        <v>2</v>
      </c>
      <c r="H744" s="9">
        <v>500</v>
      </c>
      <c r="I744" s="9">
        <f>sales2[[#This Row],[Quantity]]*sales2[[#This Row],[Price per Unit]]</f>
        <v>1000</v>
      </c>
      <c r="J744" s="9">
        <f>sales2[[#This Row],[Total_Sales]]*$R$5</f>
        <v>15</v>
      </c>
      <c r="K744">
        <f>DAY(sales2[[#This Row],[Date]])</f>
        <v>21</v>
      </c>
      <c r="L744">
        <f>MONTH(sales2[[#This Row],[Date]])</f>
        <v>8</v>
      </c>
      <c r="M744">
        <f>YEAR(sales2[[#This Row],[Date]])</f>
        <v>2023</v>
      </c>
      <c r="N744" t="str">
        <f>TEXT(sales2[[#This Row],[Date]],"MMMM")</f>
        <v>August</v>
      </c>
      <c r="O744" t="str">
        <f>TEXT(sales2[[#This Row],[Date]],"dddd")</f>
        <v>Monday</v>
      </c>
    </row>
    <row r="745" spans="1:15" x14ac:dyDescent="0.35">
      <c r="A745">
        <v>853</v>
      </c>
      <c r="B745" s="10">
        <v>45050</v>
      </c>
      <c r="C745" s="8" t="s">
        <v>865</v>
      </c>
      <c r="D745" s="11" t="s">
        <v>9</v>
      </c>
      <c r="E745" s="12">
        <v>21</v>
      </c>
      <c r="F745" s="11" t="s">
        <v>10</v>
      </c>
      <c r="G745" s="12">
        <v>2</v>
      </c>
      <c r="H745" s="9">
        <v>500</v>
      </c>
      <c r="I745" s="9">
        <f>sales2[[#This Row],[Quantity]]*sales2[[#This Row],[Price per Unit]]</f>
        <v>1000</v>
      </c>
      <c r="J745" s="9">
        <f>sales2[[#This Row],[Total_Sales]]*$R$5</f>
        <v>15</v>
      </c>
      <c r="K745">
        <f>DAY(sales2[[#This Row],[Date]])</f>
        <v>4</v>
      </c>
      <c r="L745">
        <f>MONTH(sales2[[#This Row],[Date]])</f>
        <v>5</v>
      </c>
      <c r="M745">
        <f>YEAR(sales2[[#This Row],[Date]])</f>
        <v>2023</v>
      </c>
      <c r="N745" t="str">
        <f>TEXT(sales2[[#This Row],[Date]],"MMMM")</f>
        <v>May</v>
      </c>
      <c r="O745" t="str">
        <f>TEXT(sales2[[#This Row],[Date]],"dddd")</f>
        <v>Thursday</v>
      </c>
    </row>
    <row r="746" spans="1:15" x14ac:dyDescent="0.35">
      <c r="A746">
        <v>117</v>
      </c>
      <c r="B746" s="10">
        <v>45000</v>
      </c>
      <c r="C746" s="8" t="s">
        <v>129</v>
      </c>
      <c r="D746" s="11" t="s">
        <v>9</v>
      </c>
      <c r="E746" s="12">
        <v>19</v>
      </c>
      <c r="F746" s="11" t="s">
        <v>15</v>
      </c>
      <c r="G746" s="12">
        <v>2</v>
      </c>
      <c r="H746" s="9">
        <v>500</v>
      </c>
      <c r="I746" s="9">
        <f>sales2[[#This Row],[Quantity]]*sales2[[#This Row],[Price per Unit]]</f>
        <v>1000</v>
      </c>
      <c r="J746" s="9">
        <f>sales2[[#This Row],[Total_Sales]]*$R$5</f>
        <v>15</v>
      </c>
      <c r="K746">
        <f>DAY(sales2[[#This Row],[Date]])</f>
        <v>15</v>
      </c>
      <c r="L746">
        <f>MONTH(sales2[[#This Row],[Date]])</f>
        <v>3</v>
      </c>
      <c r="M746">
        <f>YEAR(sales2[[#This Row],[Date]])</f>
        <v>2023</v>
      </c>
      <c r="N746" t="str">
        <f>TEXT(sales2[[#This Row],[Date]],"MMMM")</f>
        <v>March</v>
      </c>
      <c r="O746" t="str">
        <f>TEXT(sales2[[#This Row],[Date]],"dddd")</f>
        <v>Wednesday</v>
      </c>
    </row>
    <row r="747" spans="1:15" x14ac:dyDescent="0.35">
      <c r="A747">
        <v>709</v>
      </c>
      <c r="B747" s="10">
        <v>45128</v>
      </c>
      <c r="C747" s="8" t="s">
        <v>721</v>
      </c>
      <c r="D747" s="11" t="s">
        <v>12</v>
      </c>
      <c r="E747" s="12">
        <v>19</v>
      </c>
      <c r="F747" s="11" t="s">
        <v>15</v>
      </c>
      <c r="G747" s="12">
        <v>2</v>
      </c>
      <c r="H747" s="9">
        <v>500</v>
      </c>
      <c r="I747" s="9">
        <f>sales2[[#This Row],[Quantity]]*sales2[[#This Row],[Price per Unit]]</f>
        <v>1000</v>
      </c>
      <c r="J747" s="9">
        <f>sales2[[#This Row],[Total_Sales]]*$R$5</f>
        <v>15</v>
      </c>
      <c r="K747">
        <f>DAY(sales2[[#This Row],[Date]])</f>
        <v>21</v>
      </c>
      <c r="L747">
        <f>MONTH(sales2[[#This Row],[Date]])</f>
        <v>7</v>
      </c>
      <c r="M747">
        <f>YEAR(sales2[[#This Row],[Date]])</f>
        <v>2023</v>
      </c>
      <c r="N747" t="str">
        <f>TEXT(sales2[[#This Row],[Date]],"MMMM")</f>
        <v>July</v>
      </c>
      <c r="O747" t="str">
        <f>TEXT(sales2[[#This Row],[Date]],"dddd")</f>
        <v>Friday</v>
      </c>
    </row>
    <row r="748" spans="1:15" x14ac:dyDescent="0.35">
      <c r="A748">
        <v>461</v>
      </c>
      <c r="B748" s="10">
        <v>45010</v>
      </c>
      <c r="C748" s="8" t="s">
        <v>473</v>
      </c>
      <c r="D748" s="11" t="s">
        <v>12</v>
      </c>
      <c r="E748" s="12">
        <v>18</v>
      </c>
      <c r="F748" s="11" t="s">
        <v>10</v>
      </c>
      <c r="G748" s="12">
        <v>2</v>
      </c>
      <c r="H748" s="9">
        <v>500</v>
      </c>
      <c r="I748" s="9">
        <f>sales2[[#This Row],[Quantity]]*sales2[[#This Row],[Price per Unit]]</f>
        <v>1000</v>
      </c>
      <c r="J748" s="9">
        <f>sales2[[#This Row],[Total_Sales]]*$R$5</f>
        <v>15</v>
      </c>
      <c r="K748">
        <f>DAY(sales2[[#This Row],[Date]])</f>
        <v>25</v>
      </c>
      <c r="L748">
        <f>MONTH(sales2[[#This Row],[Date]])</f>
        <v>3</v>
      </c>
      <c r="M748">
        <f>YEAR(sales2[[#This Row],[Date]])</f>
        <v>2023</v>
      </c>
      <c r="N748" t="str">
        <f>TEXT(sales2[[#This Row],[Date]],"MMMM")</f>
        <v>March</v>
      </c>
      <c r="O748" t="str">
        <f>TEXT(sales2[[#This Row],[Date]],"dddd")</f>
        <v>Saturday</v>
      </c>
    </row>
    <row r="749" spans="1:15" x14ac:dyDescent="0.35">
      <c r="A749">
        <v>191</v>
      </c>
      <c r="B749" s="10">
        <v>45217</v>
      </c>
      <c r="C749" s="8" t="s">
        <v>203</v>
      </c>
      <c r="D749" s="11" t="s">
        <v>9</v>
      </c>
      <c r="E749" s="12">
        <v>64</v>
      </c>
      <c r="F749" s="11" t="s">
        <v>10</v>
      </c>
      <c r="G749" s="12">
        <v>1</v>
      </c>
      <c r="H749" s="9">
        <v>25</v>
      </c>
      <c r="I749" s="9">
        <f>sales2[[#This Row],[Quantity]]*sales2[[#This Row],[Price per Unit]]</f>
        <v>25</v>
      </c>
      <c r="J749" s="9">
        <f>sales2[[#This Row],[Total_Sales]]*$R$5</f>
        <v>0.375</v>
      </c>
      <c r="K749">
        <f>DAY(sales2[[#This Row],[Date]])</f>
        <v>18</v>
      </c>
      <c r="L749">
        <f>MONTH(sales2[[#This Row],[Date]])</f>
        <v>10</v>
      </c>
      <c r="M749">
        <f>YEAR(sales2[[#This Row],[Date]])</f>
        <v>2023</v>
      </c>
      <c r="N749" t="str">
        <f>TEXT(sales2[[#This Row],[Date]],"MMMM")</f>
        <v>October</v>
      </c>
      <c r="O749" t="str">
        <f>TEXT(sales2[[#This Row],[Date]],"dddd")</f>
        <v>Wednesday</v>
      </c>
    </row>
    <row r="750" spans="1:15" x14ac:dyDescent="0.35">
      <c r="A750">
        <v>223</v>
      </c>
      <c r="B750" s="10">
        <v>44959</v>
      </c>
      <c r="C750" s="8" t="s">
        <v>235</v>
      </c>
      <c r="D750" s="11" t="s">
        <v>12</v>
      </c>
      <c r="E750" s="12">
        <v>64</v>
      </c>
      <c r="F750" s="11" t="s">
        <v>13</v>
      </c>
      <c r="G750" s="12">
        <v>1</v>
      </c>
      <c r="H750" s="9">
        <v>25</v>
      </c>
      <c r="I750" s="9">
        <f>sales2[[#This Row],[Quantity]]*sales2[[#This Row],[Price per Unit]]</f>
        <v>25</v>
      </c>
      <c r="J750" s="9">
        <f>sales2[[#This Row],[Total_Sales]]*$R$5</f>
        <v>0.375</v>
      </c>
      <c r="K750">
        <f>DAY(sales2[[#This Row],[Date]])</f>
        <v>2</v>
      </c>
      <c r="L750">
        <f>MONTH(sales2[[#This Row],[Date]])</f>
        <v>2</v>
      </c>
      <c r="M750">
        <f>YEAR(sales2[[#This Row],[Date]])</f>
        <v>2023</v>
      </c>
      <c r="N750" t="str">
        <f>TEXT(sales2[[#This Row],[Date]],"MMMM")</f>
        <v>February</v>
      </c>
      <c r="O750" t="str">
        <f>TEXT(sales2[[#This Row],[Date]],"dddd")</f>
        <v>Thursday</v>
      </c>
    </row>
    <row r="751" spans="1:15" x14ac:dyDescent="0.35">
      <c r="A751">
        <v>363</v>
      </c>
      <c r="B751" s="10">
        <v>45080</v>
      </c>
      <c r="C751" s="8" t="s">
        <v>375</v>
      </c>
      <c r="D751" s="11" t="s">
        <v>9</v>
      </c>
      <c r="E751" s="12">
        <v>64</v>
      </c>
      <c r="F751" s="11" t="s">
        <v>10</v>
      </c>
      <c r="G751" s="12">
        <v>1</v>
      </c>
      <c r="H751" s="9">
        <v>25</v>
      </c>
      <c r="I751" s="9">
        <f>sales2[[#This Row],[Quantity]]*sales2[[#This Row],[Price per Unit]]</f>
        <v>25</v>
      </c>
      <c r="J751" s="9">
        <f>sales2[[#This Row],[Total_Sales]]*$R$5</f>
        <v>0.375</v>
      </c>
      <c r="K751">
        <f>DAY(sales2[[#This Row],[Date]])</f>
        <v>3</v>
      </c>
      <c r="L751">
        <f>MONTH(sales2[[#This Row],[Date]])</f>
        <v>6</v>
      </c>
      <c r="M751">
        <f>YEAR(sales2[[#This Row],[Date]])</f>
        <v>2023</v>
      </c>
      <c r="N751" t="str">
        <f>TEXT(sales2[[#This Row],[Date]],"MMMM")</f>
        <v>June</v>
      </c>
      <c r="O751" t="str">
        <f>TEXT(sales2[[#This Row],[Date]],"dddd")</f>
        <v>Saturday</v>
      </c>
    </row>
    <row r="752" spans="1:15" x14ac:dyDescent="0.35">
      <c r="A752">
        <v>790</v>
      </c>
      <c r="B752" s="10">
        <v>45146</v>
      </c>
      <c r="C752" s="8" t="s">
        <v>802</v>
      </c>
      <c r="D752" s="11" t="s">
        <v>9</v>
      </c>
      <c r="E752" s="12">
        <v>62</v>
      </c>
      <c r="F752" s="11" t="s">
        <v>13</v>
      </c>
      <c r="G752" s="12">
        <v>1</v>
      </c>
      <c r="H752" s="9">
        <v>25</v>
      </c>
      <c r="I752" s="9">
        <f>sales2[[#This Row],[Quantity]]*sales2[[#This Row],[Price per Unit]]</f>
        <v>25</v>
      </c>
      <c r="J752" s="9">
        <f>sales2[[#This Row],[Total_Sales]]*$R$5</f>
        <v>0.375</v>
      </c>
      <c r="K752">
        <f>DAY(sales2[[#This Row],[Date]])</f>
        <v>8</v>
      </c>
      <c r="L752">
        <f>MONTH(sales2[[#This Row],[Date]])</f>
        <v>8</v>
      </c>
      <c r="M752">
        <f>YEAR(sales2[[#This Row],[Date]])</f>
        <v>2023</v>
      </c>
      <c r="N752" t="str">
        <f>TEXT(sales2[[#This Row],[Date]],"MMMM")</f>
        <v>August</v>
      </c>
      <c r="O752" t="str">
        <f>TEXT(sales2[[#This Row],[Date]],"dddd")</f>
        <v>Tuesday</v>
      </c>
    </row>
    <row r="753" spans="1:15" x14ac:dyDescent="0.35">
      <c r="A753">
        <v>967</v>
      </c>
      <c r="B753" s="10">
        <v>45033</v>
      </c>
      <c r="C753" s="8" t="s">
        <v>979</v>
      </c>
      <c r="D753" s="11" t="s">
        <v>9</v>
      </c>
      <c r="E753" s="12">
        <v>62</v>
      </c>
      <c r="F753" s="11" t="s">
        <v>10</v>
      </c>
      <c r="G753" s="12">
        <v>1</v>
      </c>
      <c r="H753" s="9">
        <v>25</v>
      </c>
      <c r="I753" s="9">
        <f>sales2[[#This Row],[Quantity]]*sales2[[#This Row],[Price per Unit]]</f>
        <v>25</v>
      </c>
      <c r="J753" s="9">
        <f>sales2[[#This Row],[Total_Sales]]*$R$5</f>
        <v>0.375</v>
      </c>
      <c r="K753">
        <f>DAY(sales2[[#This Row],[Date]])</f>
        <v>17</v>
      </c>
      <c r="L753">
        <f>MONTH(sales2[[#This Row],[Date]])</f>
        <v>4</v>
      </c>
      <c r="M753">
        <f>YEAR(sales2[[#This Row],[Date]])</f>
        <v>2023</v>
      </c>
      <c r="N753" t="str">
        <f>TEXT(sales2[[#This Row],[Date]],"MMMM")</f>
        <v>April</v>
      </c>
      <c r="O753" t="str">
        <f>TEXT(sales2[[#This Row],[Date]],"dddd")</f>
        <v>Monday</v>
      </c>
    </row>
    <row r="754" spans="1:15" x14ac:dyDescent="0.35">
      <c r="A754">
        <v>206</v>
      </c>
      <c r="B754" s="10">
        <v>45143</v>
      </c>
      <c r="C754" s="8" t="s">
        <v>218</v>
      </c>
      <c r="D754" s="11" t="s">
        <v>9</v>
      </c>
      <c r="E754" s="12">
        <v>61</v>
      </c>
      <c r="F754" s="11" t="s">
        <v>13</v>
      </c>
      <c r="G754" s="12">
        <v>1</v>
      </c>
      <c r="H754" s="9">
        <v>25</v>
      </c>
      <c r="I754" s="9">
        <f>sales2[[#This Row],[Quantity]]*sales2[[#This Row],[Price per Unit]]</f>
        <v>25</v>
      </c>
      <c r="J754" s="9">
        <f>sales2[[#This Row],[Total_Sales]]*$R$5</f>
        <v>0.375</v>
      </c>
      <c r="K754">
        <f>DAY(sales2[[#This Row],[Date]])</f>
        <v>5</v>
      </c>
      <c r="L754">
        <f>MONTH(sales2[[#This Row],[Date]])</f>
        <v>8</v>
      </c>
      <c r="M754">
        <f>YEAR(sales2[[#This Row],[Date]])</f>
        <v>2023</v>
      </c>
      <c r="N754" t="str">
        <f>TEXT(sales2[[#This Row],[Date]],"MMMM")</f>
        <v>August</v>
      </c>
      <c r="O754" t="str">
        <f>TEXT(sales2[[#This Row],[Date]],"dddd")</f>
        <v>Saturday</v>
      </c>
    </row>
    <row r="755" spans="1:15" x14ac:dyDescent="0.35">
      <c r="A755">
        <v>318</v>
      </c>
      <c r="B755" s="10">
        <v>45223</v>
      </c>
      <c r="C755" s="8" t="s">
        <v>330</v>
      </c>
      <c r="D755" s="11" t="s">
        <v>9</v>
      </c>
      <c r="E755" s="12">
        <v>61</v>
      </c>
      <c r="F755" s="11" t="s">
        <v>13</v>
      </c>
      <c r="G755" s="12">
        <v>1</v>
      </c>
      <c r="H755" s="9">
        <v>25</v>
      </c>
      <c r="I755" s="9">
        <f>sales2[[#This Row],[Quantity]]*sales2[[#This Row],[Price per Unit]]</f>
        <v>25</v>
      </c>
      <c r="J755" s="9">
        <f>sales2[[#This Row],[Total_Sales]]*$R$5</f>
        <v>0.375</v>
      </c>
      <c r="K755">
        <f>DAY(sales2[[#This Row],[Date]])</f>
        <v>24</v>
      </c>
      <c r="L755">
        <f>MONTH(sales2[[#This Row],[Date]])</f>
        <v>10</v>
      </c>
      <c r="M755">
        <f>YEAR(sales2[[#This Row],[Date]])</f>
        <v>2023</v>
      </c>
      <c r="N755" t="str">
        <f>TEXT(sales2[[#This Row],[Date]],"MMMM")</f>
        <v>October</v>
      </c>
      <c r="O755" t="str">
        <f>TEXT(sales2[[#This Row],[Date]],"dddd")</f>
        <v>Tuesday</v>
      </c>
    </row>
    <row r="756" spans="1:15" x14ac:dyDescent="0.35">
      <c r="A756">
        <v>103</v>
      </c>
      <c r="B756" s="10">
        <v>44943</v>
      </c>
      <c r="C756" s="8" t="s">
        <v>115</v>
      </c>
      <c r="D756" s="11" t="s">
        <v>12</v>
      </c>
      <c r="E756" s="12">
        <v>59</v>
      </c>
      <c r="F756" s="11" t="s">
        <v>13</v>
      </c>
      <c r="G756" s="12">
        <v>1</v>
      </c>
      <c r="H756" s="9">
        <v>25</v>
      </c>
      <c r="I756" s="9">
        <f>sales2[[#This Row],[Quantity]]*sales2[[#This Row],[Price per Unit]]</f>
        <v>25</v>
      </c>
      <c r="J756" s="9">
        <f>sales2[[#This Row],[Total_Sales]]*$R$5</f>
        <v>0.375</v>
      </c>
      <c r="K756">
        <f>DAY(sales2[[#This Row],[Date]])</f>
        <v>17</v>
      </c>
      <c r="L756">
        <f>MONTH(sales2[[#This Row],[Date]])</f>
        <v>1</v>
      </c>
      <c r="M756">
        <f>YEAR(sales2[[#This Row],[Date]])</f>
        <v>2023</v>
      </c>
      <c r="N756" t="str">
        <f>TEXT(sales2[[#This Row],[Date]],"MMMM")</f>
        <v>January</v>
      </c>
      <c r="O756" t="str">
        <f>TEXT(sales2[[#This Row],[Date]],"dddd")</f>
        <v>Tuesday</v>
      </c>
    </row>
    <row r="757" spans="1:15" x14ac:dyDescent="0.35">
      <c r="A757">
        <v>658</v>
      </c>
      <c r="B757" s="10">
        <v>44997</v>
      </c>
      <c r="C757" s="8" t="s">
        <v>670</v>
      </c>
      <c r="D757" s="11" t="s">
        <v>9</v>
      </c>
      <c r="E757" s="12">
        <v>59</v>
      </c>
      <c r="F757" s="11" t="s">
        <v>13</v>
      </c>
      <c r="G757" s="12">
        <v>1</v>
      </c>
      <c r="H757" s="9">
        <v>25</v>
      </c>
      <c r="I757" s="9">
        <f>sales2[[#This Row],[Quantity]]*sales2[[#This Row],[Price per Unit]]</f>
        <v>25</v>
      </c>
      <c r="J757" s="9">
        <f>sales2[[#This Row],[Total_Sales]]*$R$5</f>
        <v>0.375</v>
      </c>
      <c r="K757">
        <f>DAY(sales2[[#This Row],[Date]])</f>
        <v>12</v>
      </c>
      <c r="L757">
        <f>MONTH(sales2[[#This Row],[Date]])</f>
        <v>3</v>
      </c>
      <c r="M757">
        <f>YEAR(sales2[[#This Row],[Date]])</f>
        <v>2023</v>
      </c>
      <c r="N757" t="str">
        <f>TEXT(sales2[[#This Row],[Date]],"MMMM")</f>
        <v>March</v>
      </c>
      <c r="O757" t="str">
        <f>TEXT(sales2[[#This Row],[Date]],"dddd")</f>
        <v>Sunday</v>
      </c>
    </row>
    <row r="758" spans="1:15" x14ac:dyDescent="0.35">
      <c r="A758">
        <v>877</v>
      </c>
      <c r="B758" s="10">
        <v>45096</v>
      </c>
      <c r="C758" s="8" t="s">
        <v>889</v>
      </c>
      <c r="D758" s="11" t="s">
        <v>12</v>
      </c>
      <c r="E758" s="12">
        <v>58</v>
      </c>
      <c r="F758" s="11" t="s">
        <v>13</v>
      </c>
      <c r="G758" s="12">
        <v>1</v>
      </c>
      <c r="H758" s="9">
        <v>25</v>
      </c>
      <c r="I758" s="9">
        <f>sales2[[#This Row],[Quantity]]*sales2[[#This Row],[Price per Unit]]</f>
        <v>25</v>
      </c>
      <c r="J758" s="9">
        <f>sales2[[#This Row],[Total_Sales]]*$R$5</f>
        <v>0.375</v>
      </c>
      <c r="K758">
        <f>DAY(sales2[[#This Row],[Date]])</f>
        <v>19</v>
      </c>
      <c r="L758">
        <f>MONTH(sales2[[#This Row],[Date]])</f>
        <v>6</v>
      </c>
      <c r="M758">
        <f>YEAR(sales2[[#This Row],[Date]])</f>
        <v>2023</v>
      </c>
      <c r="N758" t="str">
        <f>TEXT(sales2[[#This Row],[Date]],"MMMM")</f>
        <v>June</v>
      </c>
      <c r="O758" t="str">
        <f>TEXT(sales2[[#This Row],[Date]],"dddd")</f>
        <v>Monday</v>
      </c>
    </row>
    <row r="759" spans="1:15" x14ac:dyDescent="0.35">
      <c r="A759">
        <v>955</v>
      </c>
      <c r="B759" s="10">
        <v>45121</v>
      </c>
      <c r="C759" s="8" t="s">
        <v>967</v>
      </c>
      <c r="D759" s="11" t="s">
        <v>9</v>
      </c>
      <c r="E759" s="12">
        <v>58</v>
      </c>
      <c r="F759" s="11" t="s">
        <v>13</v>
      </c>
      <c r="G759" s="12">
        <v>1</v>
      </c>
      <c r="H759" s="9">
        <v>25</v>
      </c>
      <c r="I759" s="9">
        <f>sales2[[#This Row],[Quantity]]*sales2[[#This Row],[Price per Unit]]</f>
        <v>25</v>
      </c>
      <c r="J759" s="9">
        <f>sales2[[#This Row],[Total_Sales]]*$R$5</f>
        <v>0.375</v>
      </c>
      <c r="K759">
        <f>DAY(sales2[[#This Row],[Date]])</f>
        <v>14</v>
      </c>
      <c r="L759">
        <f>MONTH(sales2[[#This Row],[Date]])</f>
        <v>7</v>
      </c>
      <c r="M759">
        <f>YEAR(sales2[[#This Row],[Date]])</f>
        <v>2023</v>
      </c>
      <c r="N759" t="str">
        <f>TEXT(sales2[[#This Row],[Date]],"MMMM")</f>
        <v>July</v>
      </c>
      <c r="O759" t="str">
        <f>TEXT(sales2[[#This Row],[Date]],"dddd")</f>
        <v>Friday</v>
      </c>
    </row>
    <row r="760" spans="1:15" x14ac:dyDescent="0.35">
      <c r="A760">
        <v>512</v>
      </c>
      <c r="B760" s="10">
        <v>45237</v>
      </c>
      <c r="C760" s="8" t="s">
        <v>524</v>
      </c>
      <c r="D760" s="11" t="s">
        <v>12</v>
      </c>
      <c r="E760" s="12">
        <v>57</v>
      </c>
      <c r="F760" s="11" t="s">
        <v>10</v>
      </c>
      <c r="G760" s="12">
        <v>1</v>
      </c>
      <c r="H760" s="9">
        <v>25</v>
      </c>
      <c r="I760" s="9">
        <f>sales2[[#This Row],[Quantity]]*sales2[[#This Row],[Price per Unit]]</f>
        <v>25</v>
      </c>
      <c r="J760" s="9">
        <f>sales2[[#This Row],[Total_Sales]]*$R$5</f>
        <v>0.375</v>
      </c>
      <c r="K760">
        <f>DAY(sales2[[#This Row],[Date]])</f>
        <v>7</v>
      </c>
      <c r="L760">
        <f>MONTH(sales2[[#This Row],[Date]])</f>
        <v>11</v>
      </c>
      <c r="M760">
        <f>YEAR(sales2[[#This Row],[Date]])</f>
        <v>2023</v>
      </c>
      <c r="N760" t="str">
        <f>TEXT(sales2[[#This Row],[Date]],"MMMM")</f>
        <v>November</v>
      </c>
      <c r="O760" t="str">
        <f>TEXT(sales2[[#This Row],[Date]],"dddd")</f>
        <v>Tuesday</v>
      </c>
    </row>
    <row r="761" spans="1:15" x14ac:dyDescent="0.35">
      <c r="A761">
        <v>952</v>
      </c>
      <c r="B761" s="10">
        <v>45243</v>
      </c>
      <c r="C761" s="8" t="s">
        <v>964</v>
      </c>
      <c r="D761" s="11" t="s">
        <v>12</v>
      </c>
      <c r="E761" s="12">
        <v>57</v>
      </c>
      <c r="F761" s="11" t="s">
        <v>13</v>
      </c>
      <c r="G761" s="12">
        <v>1</v>
      </c>
      <c r="H761" s="9">
        <v>25</v>
      </c>
      <c r="I761" s="9">
        <f>sales2[[#This Row],[Quantity]]*sales2[[#This Row],[Price per Unit]]</f>
        <v>25</v>
      </c>
      <c r="J761" s="9">
        <f>sales2[[#This Row],[Total_Sales]]*$R$5</f>
        <v>0.375</v>
      </c>
      <c r="K761">
        <f>DAY(sales2[[#This Row],[Date]])</f>
        <v>13</v>
      </c>
      <c r="L761">
        <f>MONTH(sales2[[#This Row],[Date]])</f>
        <v>11</v>
      </c>
      <c r="M761">
        <f>YEAR(sales2[[#This Row],[Date]])</f>
        <v>2023</v>
      </c>
      <c r="N761" t="str">
        <f>TEXT(sales2[[#This Row],[Date]],"MMMM")</f>
        <v>November</v>
      </c>
      <c r="O761" t="str">
        <f>TEXT(sales2[[#This Row],[Date]],"dddd")</f>
        <v>Monday</v>
      </c>
    </row>
    <row r="762" spans="1:15" x14ac:dyDescent="0.35">
      <c r="A762">
        <v>201</v>
      </c>
      <c r="B762" s="10">
        <v>45208</v>
      </c>
      <c r="C762" s="8" t="s">
        <v>213</v>
      </c>
      <c r="D762" s="11" t="s">
        <v>9</v>
      </c>
      <c r="E762" s="12">
        <v>56</v>
      </c>
      <c r="F762" s="11" t="s">
        <v>15</v>
      </c>
      <c r="G762" s="12">
        <v>1</v>
      </c>
      <c r="H762" s="9">
        <v>25</v>
      </c>
      <c r="I762" s="9">
        <f>sales2[[#This Row],[Quantity]]*sales2[[#This Row],[Price per Unit]]</f>
        <v>25</v>
      </c>
      <c r="J762" s="9">
        <f>sales2[[#This Row],[Total_Sales]]*$R$5</f>
        <v>0.375</v>
      </c>
      <c r="K762">
        <f>DAY(sales2[[#This Row],[Date]])</f>
        <v>9</v>
      </c>
      <c r="L762">
        <f>MONTH(sales2[[#This Row],[Date]])</f>
        <v>10</v>
      </c>
      <c r="M762">
        <f>YEAR(sales2[[#This Row],[Date]])</f>
        <v>2023</v>
      </c>
      <c r="N762" t="str">
        <f>TEXT(sales2[[#This Row],[Date]],"MMMM")</f>
        <v>October</v>
      </c>
      <c r="O762" t="str">
        <f>TEXT(sales2[[#This Row],[Date]],"dddd")</f>
        <v>Monday</v>
      </c>
    </row>
    <row r="763" spans="1:15" x14ac:dyDescent="0.35">
      <c r="A763">
        <v>230</v>
      </c>
      <c r="B763" s="10">
        <v>45039</v>
      </c>
      <c r="C763" s="8" t="s">
        <v>242</v>
      </c>
      <c r="D763" s="11" t="s">
        <v>9</v>
      </c>
      <c r="E763" s="12">
        <v>54</v>
      </c>
      <c r="F763" s="11" t="s">
        <v>10</v>
      </c>
      <c r="G763" s="12">
        <v>1</v>
      </c>
      <c r="H763" s="9">
        <v>25</v>
      </c>
      <c r="I763" s="9">
        <f>sales2[[#This Row],[Quantity]]*sales2[[#This Row],[Price per Unit]]</f>
        <v>25</v>
      </c>
      <c r="J763" s="9">
        <f>sales2[[#This Row],[Total_Sales]]*$R$5</f>
        <v>0.375</v>
      </c>
      <c r="K763">
        <f>DAY(sales2[[#This Row],[Date]])</f>
        <v>23</v>
      </c>
      <c r="L763">
        <f>MONTH(sales2[[#This Row],[Date]])</f>
        <v>4</v>
      </c>
      <c r="M763">
        <f>YEAR(sales2[[#This Row],[Date]])</f>
        <v>2023</v>
      </c>
      <c r="N763" t="str">
        <f>TEXT(sales2[[#This Row],[Date]],"MMMM")</f>
        <v>April</v>
      </c>
      <c r="O763" t="str">
        <f>TEXT(sales2[[#This Row],[Date]],"dddd")</f>
        <v>Sunday</v>
      </c>
    </row>
    <row r="764" spans="1:15" x14ac:dyDescent="0.35">
      <c r="A764">
        <v>236</v>
      </c>
      <c r="B764" s="10">
        <v>45044</v>
      </c>
      <c r="C764" s="8" t="s">
        <v>248</v>
      </c>
      <c r="D764" s="11" t="s">
        <v>12</v>
      </c>
      <c r="E764" s="12">
        <v>54</v>
      </c>
      <c r="F764" s="11" t="s">
        <v>13</v>
      </c>
      <c r="G764" s="12">
        <v>1</v>
      </c>
      <c r="H764" s="9">
        <v>25</v>
      </c>
      <c r="I764" s="9">
        <f>sales2[[#This Row],[Quantity]]*sales2[[#This Row],[Price per Unit]]</f>
        <v>25</v>
      </c>
      <c r="J764" s="9">
        <f>sales2[[#This Row],[Total_Sales]]*$R$5</f>
        <v>0.375</v>
      </c>
      <c r="K764">
        <f>DAY(sales2[[#This Row],[Date]])</f>
        <v>28</v>
      </c>
      <c r="L764">
        <f>MONTH(sales2[[#This Row],[Date]])</f>
        <v>4</v>
      </c>
      <c r="M764">
        <f>YEAR(sales2[[#This Row],[Date]])</f>
        <v>2023</v>
      </c>
      <c r="N764" t="str">
        <f>TEXT(sales2[[#This Row],[Date]],"MMMM")</f>
        <v>April</v>
      </c>
      <c r="O764" t="str">
        <f>TEXT(sales2[[#This Row],[Date]],"dddd")</f>
        <v>Friday</v>
      </c>
    </row>
    <row r="765" spans="1:15" x14ac:dyDescent="0.35">
      <c r="A765">
        <v>855</v>
      </c>
      <c r="B765" s="10">
        <v>45170</v>
      </c>
      <c r="C765" s="8" t="s">
        <v>867</v>
      </c>
      <c r="D765" s="11" t="s">
        <v>9</v>
      </c>
      <c r="E765" s="12">
        <v>54</v>
      </c>
      <c r="F765" s="11" t="s">
        <v>10</v>
      </c>
      <c r="G765" s="12">
        <v>1</v>
      </c>
      <c r="H765" s="9">
        <v>25</v>
      </c>
      <c r="I765" s="9">
        <f>sales2[[#This Row],[Quantity]]*sales2[[#This Row],[Price per Unit]]</f>
        <v>25</v>
      </c>
      <c r="J765" s="9">
        <f>sales2[[#This Row],[Total_Sales]]*$R$5</f>
        <v>0.375</v>
      </c>
      <c r="K765">
        <f>DAY(sales2[[#This Row],[Date]])</f>
        <v>1</v>
      </c>
      <c r="L765">
        <f>MONTH(sales2[[#This Row],[Date]])</f>
        <v>9</v>
      </c>
      <c r="M765">
        <f>YEAR(sales2[[#This Row],[Date]])</f>
        <v>2023</v>
      </c>
      <c r="N765" t="str">
        <f>TEXT(sales2[[#This Row],[Date]],"MMMM")</f>
        <v>September</v>
      </c>
      <c r="O765" t="str">
        <f>TEXT(sales2[[#This Row],[Date]],"dddd")</f>
        <v>Friday</v>
      </c>
    </row>
    <row r="766" spans="1:15" x14ac:dyDescent="0.35">
      <c r="A766">
        <v>791</v>
      </c>
      <c r="B766" s="10">
        <v>45265</v>
      </c>
      <c r="C766" s="8" t="s">
        <v>803</v>
      </c>
      <c r="D766" s="11" t="s">
        <v>12</v>
      </c>
      <c r="E766" s="12">
        <v>51</v>
      </c>
      <c r="F766" s="11" t="s">
        <v>10</v>
      </c>
      <c r="G766" s="12">
        <v>1</v>
      </c>
      <c r="H766" s="9">
        <v>25</v>
      </c>
      <c r="I766" s="9">
        <f>sales2[[#This Row],[Quantity]]*sales2[[#This Row],[Price per Unit]]</f>
        <v>25</v>
      </c>
      <c r="J766" s="9">
        <f>sales2[[#This Row],[Total_Sales]]*$R$5</f>
        <v>0.375</v>
      </c>
      <c r="K766">
        <f>DAY(sales2[[#This Row],[Date]])</f>
        <v>5</v>
      </c>
      <c r="L766">
        <f>MONTH(sales2[[#This Row],[Date]])</f>
        <v>12</v>
      </c>
      <c r="M766">
        <f>YEAR(sales2[[#This Row],[Date]])</f>
        <v>2023</v>
      </c>
      <c r="N766" t="str">
        <f>TEXT(sales2[[#This Row],[Date]],"MMMM")</f>
        <v>December</v>
      </c>
      <c r="O766" t="str">
        <f>TEXT(sales2[[#This Row],[Date]],"dddd")</f>
        <v>Tuesday</v>
      </c>
    </row>
    <row r="767" spans="1:15" x14ac:dyDescent="0.35">
      <c r="A767">
        <v>362</v>
      </c>
      <c r="B767" s="10">
        <v>45257</v>
      </c>
      <c r="C767" s="8" t="s">
        <v>374</v>
      </c>
      <c r="D767" s="11" t="s">
        <v>9</v>
      </c>
      <c r="E767" s="12">
        <v>50</v>
      </c>
      <c r="F767" s="11" t="s">
        <v>13</v>
      </c>
      <c r="G767" s="12">
        <v>1</v>
      </c>
      <c r="H767" s="9">
        <v>25</v>
      </c>
      <c r="I767" s="9">
        <f>sales2[[#This Row],[Quantity]]*sales2[[#This Row],[Price per Unit]]</f>
        <v>25</v>
      </c>
      <c r="J767" s="9">
        <f>sales2[[#This Row],[Total_Sales]]*$R$5</f>
        <v>0.375</v>
      </c>
      <c r="K767">
        <f>DAY(sales2[[#This Row],[Date]])</f>
        <v>27</v>
      </c>
      <c r="L767">
        <f>MONTH(sales2[[#This Row],[Date]])</f>
        <v>11</v>
      </c>
      <c r="M767">
        <f>YEAR(sales2[[#This Row],[Date]])</f>
        <v>2023</v>
      </c>
      <c r="N767" t="str">
        <f>TEXT(sales2[[#This Row],[Date]],"MMMM")</f>
        <v>November</v>
      </c>
      <c r="O767" t="str">
        <f>TEXT(sales2[[#This Row],[Date]],"dddd")</f>
        <v>Monday</v>
      </c>
    </row>
    <row r="768" spans="1:15" x14ac:dyDescent="0.35">
      <c r="A768">
        <v>388</v>
      </c>
      <c r="B768" s="10">
        <v>45240</v>
      </c>
      <c r="C768" s="8" t="s">
        <v>400</v>
      </c>
      <c r="D768" s="11" t="s">
        <v>9</v>
      </c>
      <c r="E768" s="12">
        <v>50</v>
      </c>
      <c r="F768" s="11" t="s">
        <v>15</v>
      </c>
      <c r="G768" s="12">
        <v>1</v>
      </c>
      <c r="H768" s="9">
        <v>25</v>
      </c>
      <c r="I768" s="9">
        <f>sales2[[#This Row],[Quantity]]*sales2[[#This Row],[Price per Unit]]</f>
        <v>25</v>
      </c>
      <c r="J768" s="9">
        <f>sales2[[#This Row],[Total_Sales]]*$R$5</f>
        <v>0.375</v>
      </c>
      <c r="K768">
        <f>DAY(sales2[[#This Row],[Date]])</f>
        <v>10</v>
      </c>
      <c r="L768">
        <f>MONTH(sales2[[#This Row],[Date]])</f>
        <v>11</v>
      </c>
      <c r="M768">
        <f>YEAR(sales2[[#This Row],[Date]])</f>
        <v>2023</v>
      </c>
      <c r="N768" t="str">
        <f>TEXT(sales2[[#This Row],[Date]],"MMMM")</f>
        <v>November</v>
      </c>
      <c r="O768" t="str">
        <f>TEXT(sales2[[#This Row],[Date]],"dddd")</f>
        <v>Friday</v>
      </c>
    </row>
    <row r="769" spans="1:15" x14ac:dyDescent="0.35">
      <c r="A769">
        <v>379</v>
      </c>
      <c r="B769" s="10">
        <v>44962</v>
      </c>
      <c r="C769" s="8" t="s">
        <v>391</v>
      </c>
      <c r="D769" s="11" t="s">
        <v>12</v>
      </c>
      <c r="E769" s="12">
        <v>47</v>
      </c>
      <c r="F769" s="11" t="s">
        <v>13</v>
      </c>
      <c r="G769" s="12">
        <v>1</v>
      </c>
      <c r="H769" s="9">
        <v>25</v>
      </c>
      <c r="I769" s="9">
        <f>sales2[[#This Row],[Quantity]]*sales2[[#This Row],[Price per Unit]]</f>
        <v>25</v>
      </c>
      <c r="J769" s="9">
        <f>sales2[[#This Row],[Total_Sales]]*$R$5</f>
        <v>0.375</v>
      </c>
      <c r="K769">
        <f>DAY(sales2[[#This Row],[Date]])</f>
        <v>5</v>
      </c>
      <c r="L769">
        <f>MONTH(sales2[[#This Row],[Date]])</f>
        <v>2</v>
      </c>
      <c r="M769">
        <f>YEAR(sales2[[#This Row],[Date]])</f>
        <v>2023</v>
      </c>
      <c r="N769" t="str">
        <f>TEXT(sales2[[#This Row],[Date]],"MMMM")</f>
        <v>February</v>
      </c>
      <c r="O769" t="str">
        <f>TEXT(sales2[[#This Row],[Date]],"dddd")</f>
        <v>Sunday</v>
      </c>
    </row>
    <row r="770" spans="1:15" x14ac:dyDescent="0.35">
      <c r="A770">
        <v>454</v>
      </c>
      <c r="B770" s="10">
        <v>44979</v>
      </c>
      <c r="C770" s="8" t="s">
        <v>466</v>
      </c>
      <c r="D770" s="11" t="s">
        <v>12</v>
      </c>
      <c r="E770" s="12">
        <v>46</v>
      </c>
      <c r="F770" s="11" t="s">
        <v>10</v>
      </c>
      <c r="G770" s="12">
        <v>1</v>
      </c>
      <c r="H770" s="9">
        <v>25</v>
      </c>
      <c r="I770" s="9">
        <f>sales2[[#This Row],[Quantity]]*sales2[[#This Row],[Price per Unit]]</f>
        <v>25</v>
      </c>
      <c r="J770" s="9">
        <f>sales2[[#This Row],[Total_Sales]]*$R$5</f>
        <v>0.375</v>
      </c>
      <c r="K770">
        <f>DAY(sales2[[#This Row],[Date]])</f>
        <v>22</v>
      </c>
      <c r="L770">
        <f>MONTH(sales2[[#This Row],[Date]])</f>
        <v>2</v>
      </c>
      <c r="M770">
        <f>YEAR(sales2[[#This Row],[Date]])</f>
        <v>2023</v>
      </c>
      <c r="N770" t="str">
        <f>TEXT(sales2[[#This Row],[Date]],"MMMM")</f>
        <v>February</v>
      </c>
      <c r="O770" t="str">
        <f>TEXT(sales2[[#This Row],[Date]],"dddd")</f>
        <v>Wednesday</v>
      </c>
    </row>
    <row r="771" spans="1:15" x14ac:dyDescent="0.35">
      <c r="A771">
        <v>825</v>
      </c>
      <c r="B771" s="10">
        <v>45164</v>
      </c>
      <c r="C771" s="8" t="s">
        <v>837</v>
      </c>
      <c r="D771" s="11" t="s">
        <v>12</v>
      </c>
      <c r="E771" s="12">
        <v>46</v>
      </c>
      <c r="F771" s="11" t="s">
        <v>10</v>
      </c>
      <c r="G771" s="12">
        <v>1</v>
      </c>
      <c r="H771" s="9">
        <v>25</v>
      </c>
      <c r="I771" s="9">
        <f>sales2[[#This Row],[Quantity]]*sales2[[#This Row],[Price per Unit]]</f>
        <v>25</v>
      </c>
      <c r="J771" s="9">
        <f>sales2[[#This Row],[Total_Sales]]*$R$5</f>
        <v>0.375</v>
      </c>
      <c r="K771">
        <f>DAY(sales2[[#This Row],[Date]])</f>
        <v>26</v>
      </c>
      <c r="L771">
        <f>MONTH(sales2[[#This Row],[Date]])</f>
        <v>8</v>
      </c>
      <c r="M771">
        <f>YEAR(sales2[[#This Row],[Date]])</f>
        <v>2023</v>
      </c>
      <c r="N771" t="str">
        <f>TEXT(sales2[[#This Row],[Date]],"MMMM")</f>
        <v>August</v>
      </c>
      <c r="O771" t="str">
        <f>TEXT(sales2[[#This Row],[Date]],"dddd")</f>
        <v>Saturday</v>
      </c>
    </row>
    <row r="772" spans="1:15" x14ac:dyDescent="0.35">
      <c r="A772">
        <v>907</v>
      </c>
      <c r="B772" s="10">
        <v>44934</v>
      </c>
      <c r="C772" s="8" t="s">
        <v>919</v>
      </c>
      <c r="D772" s="11" t="s">
        <v>12</v>
      </c>
      <c r="E772" s="12">
        <v>45</v>
      </c>
      <c r="F772" s="11" t="s">
        <v>15</v>
      </c>
      <c r="G772" s="12">
        <v>1</v>
      </c>
      <c r="H772" s="9">
        <v>25</v>
      </c>
      <c r="I772" s="9">
        <f>sales2[[#This Row],[Quantity]]*sales2[[#This Row],[Price per Unit]]</f>
        <v>25</v>
      </c>
      <c r="J772" s="9">
        <f>sales2[[#This Row],[Total_Sales]]*$R$5</f>
        <v>0.375</v>
      </c>
      <c r="K772">
        <f>DAY(sales2[[#This Row],[Date]])</f>
        <v>8</v>
      </c>
      <c r="L772">
        <f>MONTH(sales2[[#This Row],[Date]])</f>
        <v>1</v>
      </c>
      <c r="M772">
        <f>YEAR(sales2[[#This Row],[Date]])</f>
        <v>2023</v>
      </c>
      <c r="N772" t="str">
        <f>TEXT(sales2[[#This Row],[Date]],"MMMM")</f>
        <v>January</v>
      </c>
      <c r="O772" t="str">
        <f>TEXT(sales2[[#This Row],[Date]],"dddd")</f>
        <v>Sunday</v>
      </c>
    </row>
    <row r="773" spans="1:15" x14ac:dyDescent="0.35">
      <c r="A773">
        <v>989</v>
      </c>
      <c r="B773" s="10">
        <v>45288</v>
      </c>
      <c r="C773" s="8" t="s">
        <v>1001</v>
      </c>
      <c r="D773" s="11" t="s">
        <v>12</v>
      </c>
      <c r="E773" s="12">
        <v>44</v>
      </c>
      <c r="F773" s="11" t="s">
        <v>15</v>
      </c>
      <c r="G773" s="12">
        <v>1</v>
      </c>
      <c r="H773" s="9">
        <v>25</v>
      </c>
      <c r="I773" s="9">
        <f>sales2[[#This Row],[Quantity]]*sales2[[#This Row],[Price per Unit]]</f>
        <v>25</v>
      </c>
      <c r="J773" s="9">
        <f>sales2[[#This Row],[Total_Sales]]*$R$5</f>
        <v>0.375</v>
      </c>
      <c r="K773">
        <f>DAY(sales2[[#This Row],[Date]])</f>
        <v>28</v>
      </c>
      <c r="L773">
        <f>MONTH(sales2[[#This Row],[Date]])</f>
        <v>12</v>
      </c>
      <c r="M773">
        <f>YEAR(sales2[[#This Row],[Date]])</f>
        <v>2023</v>
      </c>
      <c r="N773" t="str">
        <f>TEXT(sales2[[#This Row],[Date]],"MMMM")</f>
        <v>December</v>
      </c>
      <c r="O773" t="str">
        <f>TEXT(sales2[[#This Row],[Date]],"dddd")</f>
        <v>Thursday</v>
      </c>
    </row>
    <row r="774" spans="1:15" x14ac:dyDescent="0.35">
      <c r="A774">
        <v>205</v>
      </c>
      <c r="B774" s="10">
        <v>45237</v>
      </c>
      <c r="C774" s="8" t="s">
        <v>217</v>
      </c>
      <c r="D774" s="11" t="s">
        <v>12</v>
      </c>
      <c r="E774" s="12">
        <v>43</v>
      </c>
      <c r="F774" s="11" t="s">
        <v>13</v>
      </c>
      <c r="G774" s="12">
        <v>1</v>
      </c>
      <c r="H774" s="9">
        <v>25</v>
      </c>
      <c r="I774" s="9">
        <f>sales2[[#This Row],[Quantity]]*sales2[[#This Row],[Price per Unit]]</f>
        <v>25</v>
      </c>
      <c r="J774" s="9">
        <f>sales2[[#This Row],[Total_Sales]]*$R$5</f>
        <v>0.375</v>
      </c>
      <c r="K774">
        <f>DAY(sales2[[#This Row],[Date]])</f>
        <v>7</v>
      </c>
      <c r="L774">
        <f>MONTH(sales2[[#This Row],[Date]])</f>
        <v>11</v>
      </c>
      <c r="M774">
        <f>YEAR(sales2[[#This Row],[Date]])</f>
        <v>2023</v>
      </c>
      <c r="N774" t="str">
        <f>TEXT(sales2[[#This Row],[Date]],"MMMM")</f>
        <v>November</v>
      </c>
      <c r="O774" t="str">
        <f>TEXT(sales2[[#This Row],[Date]],"dddd")</f>
        <v>Tuesday</v>
      </c>
    </row>
    <row r="775" spans="1:15" x14ac:dyDescent="0.35">
      <c r="A775">
        <v>232</v>
      </c>
      <c r="B775" s="10">
        <v>44963</v>
      </c>
      <c r="C775" s="8" t="s">
        <v>244</v>
      </c>
      <c r="D775" s="11" t="s">
        <v>12</v>
      </c>
      <c r="E775" s="12">
        <v>43</v>
      </c>
      <c r="F775" s="11" t="s">
        <v>10</v>
      </c>
      <c r="G775" s="12">
        <v>1</v>
      </c>
      <c r="H775" s="9">
        <v>25</v>
      </c>
      <c r="I775" s="9">
        <f>sales2[[#This Row],[Quantity]]*sales2[[#This Row],[Price per Unit]]</f>
        <v>25</v>
      </c>
      <c r="J775" s="9">
        <f>sales2[[#This Row],[Total_Sales]]*$R$5</f>
        <v>0.375</v>
      </c>
      <c r="K775">
        <f>DAY(sales2[[#This Row],[Date]])</f>
        <v>6</v>
      </c>
      <c r="L775">
        <f>MONTH(sales2[[#This Row],[Date]])</f>
        <v>2</v>
      </c>
      <c r="M775">
        <f>YEAR(sales2[[#This Row],[Date]])</f>
        <v>2023</v>
      </c>
      <c r="N775" t="str">
        <f>TEXT(sales2[[#This Row],[Date]],"MMMM")</f>
        <v>February</v>
      </c>
      <c r="O775" t="str">
        <f>TEXT(sales2[[#This Row],[Date]],"dddd")</f>
        <v>Monday</v>
      </c>
    </row>
    <row r="776" spans="1:15" x14ac:dyDescent="0.35">
      <c r="A776">
        <v>347</v>
      </c>
      <c r="B776" s="10">
        <v>45141</v>
      </c>
      <c r="C776" s="8" t="s">
        <v>359</v>
      </c>
      <c r="D776" s="11" t="s">
        <v>9</v>
      </c>
      <c r="E776" s="12">
        <v>42</v>
      </c>
      <c r="F776" s="11" t="s">
        <v>15</v>
      </c>
      <c r="G776" s="12">
        <v>1</v>
      </c>
      <c r="H776" s="9">
        <v>25</v>
      </c>
      <c r="I776" s="9">
        <f>sales2[[#This Row],[Quantity]]*sales2[[#This Row],[Price per Unit]]</f>
        <v>25</v>
      </c>
      <c r="J776" s="9">
        <f>sales2[[#This Row],[Total_Sales]]*$R$5</f>
        <v>0.375</v>
      </c>
      <c r="K776">
        <f>DAY(sales2[[#This Row],[Date]])</f>
        <v>3</v>
      </c>
      <c r="L776">
        <f>MONTH(sales2[[#This Row],[Date]])</f>
        <v>8</v>
      </c>
      <c r="M776">
        <f>YEAR(sales2[[#This Row],[Date]])</f>
        <v>2023</v>
      </c>
      <c r="N776" t="str">
        <f>TEXT(sales2[[#This Row],[Date]],"MMMM")</f>
        <v>August</v>
      </c>
      <c r="O776" t="str">
        <f>TEXT(sales2[[#This Row],[Date]],"dddd")</f>
        <v>Thursday</v>
      </c>
    </row>
    <row r="777" spans="1:15" x14ac:dyDescent="0.35">
      <c r="A777">
        <v>558</v>
      </c>
      <c r="B777" s="10">
        <v>45207</v>
      </c>
      <c r="C777" s="8" t="s">
        <v>570</v>
      </c>
      <c r="D777" s="11" t="s">
        <v>12</v>
      </c>
      <c r="E777" s="12">
        <v>41</v>
      </c>
      <c r="F777" s="11" t="s">
        <v>13</v>
      </c>
      <c r="G777" s="12">
        <v>1</v>
      </c>
      <c r="H777" s="9">
        <v>25</v>
      </c>
      <c r="I777" s="9">
        <f>sales2[[#This Row],[Quantity]]*sales2[[#This Row],[Price per Unit]]</f>
        <v>25</v>
      </c>
      <c r="J777" s="9">
        <f>sales2[[#This Row],[Total_Sales]]*$R$5</f>
        <v>0.375</v>
      </c>
      <c r="K777">
        <f>DAY(sales2[[#This Row],[Date]])</f>
        <v>8</v>
      </c>
      <c r="L777">
        <f>MONTH(sales2[[#This Row],[Date]])</f>
        <v>10</v>
      </c>
      <c r="M777">
        <f>YEAR(sales2[[#This Row],[Date]])</f>
        <v>2023</v>
      </c>
      <c r="N777" t="str">
        <f>TEXT(sales2[[#This Row],[Date]],"MMMM")</f>
        <v>October</v>
      </c>
      <c r="O777" t="str">
        <f>TEXT(sales2[[#This Row],[Date]],"dddd")</f>
        <v>Sunday</v>
      </c>
    </row>
    <row r="778" spans="1:15" x14ac:dyDescent="0.35">
      <c r="A778">
        <v>787</v>
      </c>
      <c r="B778" s="10">
        <v>44948</v>
      </c>
      <c r="C778" s="8" t="s">
        <v>799</v>
      </c>
      <c r="D778" s="11" t="s">
        <v>9</v>
      </c>
      <c r="E778" s="12">
        <v>41</v>
      </c>
      <c r="F778" s="11" t="s">
        <v>15</v>
      </c>
      <c r="G778" s="12">
        <v>1</v>
      </c>
      <c r="H778" s="9">
        <v>25</v>
      </c>
      <c r="I778" s="9">
        <f>sales2[[#This Row],[Quantity]]*sales2[[#This Row],[Price per Unit]]</f>
        <v>25</v>
      </c>
      <c r="J778" s="9">
        <f>sales2[[#This Row],[Total_Sales]]*$R$5</f>
        <v>0.375</v>
      </c>
      <c r="K778">
        <f>DAY(sales2[[#This Row],[Date]])</f>
        <v>22</v>
      </c>
      <c r="L778">
        <f>MONTH(sales2[[#This Row],[Date]])</f>
        <v>1</v>
      </c>
      <c r="M778">
        <f>YEAR(sales2[[#This Row],[Date]])</f>
        <v>2023</v>
      </c>
      <c r="N778" t="str">
        <f>TEXT(sales2[[#This Row],[Date]],"MMMM")</f>
        <v>January</v>
      </c>
      <c r="O778" t="str">
        <f>TEXT(sales2[[#This Row],[Date]],"dddd")</f>
        <v>Sunday</v>
      </c>
    </row>
    <row r="779" spans="1:15" x14ac:dyDescent="0.35">
      <c r="A779">
        <v>468</v>
      </c>
      <c r="B779" s="10">
        <v>45269</v>
      </c>
      <c r="C779" s="8" t="s">
        <v>480</v>
      </c>
      <c r="D779" s="11" t="s">
        <v>9</v>
      </c>
      <c r="E779" s="12">
        <v>40</v>
      </c>
      <c r="F779" s="11" t="s">
        <v>15</v>
      </c>
      <c r="G779" s="12">
        <v>1</v>
      </c>
      <c r="H779" s="9">
        <v>25</v>
      </c>
      <c r="I779" s="9">
        <f>sales2[[#This Row],[Quantity]]*sales2[[#This Row],[Price per Unit]]</f>
        <v>25</v>
      </c>
      <c r="J779" s="9">
        <f>sales2[[#This Row],[Total_Sales]]*$R$5</f>
        <v>0.375</v>
      </c>
      <c r="K779">
        <f>DAY(sales2[[#This Row],[Date]])</f>
        <v>9</v>
      </c>
      <c r="L779">
        <f>MONTH(sales2[[#This Row],[Date]])</f>
        <v>12</v>
      </c>
      <c r="M779">
        <f>YEAR(sales2[[#This Row],[Date]])</f>
        <v>2023</v>
      </c>
      <c r="N779" t="str">
        <f>TEXT(sales2[[#This Row],[Date]],"MMMM")</f>
        <v>December</v>
      </c>
      <c r="O779" t="str">
        <f>TEXT(sales2[[#This Row],[Date]],"dddd")</f>
        <v>Saturday</v>
      </c>
    </row>
    <row r="780" spans="1:15" x14ac:dyDescent="0.35">
      <c r="A780">
        <v>657</v>
      </c>
      <c r="B780" s="10">
        <v>44968</v>
      </c>
      <c r="C780" s="8" t="s">
        <v>669</v>
      </c>
      <c r="D780" s="11" t="s">
        <v>9</v>
      </c>
      <c r="E780" s="12">
        <v>40</v>
      </c>
      <c r="F780" s="11" t="s">
        <v>13</v>
      </c>
      <c r="G780" s="12">
        <v>1</v>
      </c>
      <c r="H780" s="9">
        <v>25</v>
      </c>
      <c r="I780" s="9">
        <f>sales2[[#This Row],[Quantity]]*sales2[[#This Row],[Price per Unit]]</f>
        <v>25</v>
      </c>
      <c r="J780" s="9">
        <f>sales2[[#This Row],[Total_Sales]]*$R$5</f>
        <v>0.375</v>
      </c>
      <c r="K780">
        <f>DAY(sales2[[#This Row],[Date]])</f>
        <v>11</v>
      </c>
      <c r="L780">
        <f>MONTH(sales2[[#This Row],[Date]])</f>
        <v>2</v>
      </c>
      <c r="M780">
        <f>YEAR(sales2[[#This Row],[Date]])</f>
        <v>2023</v>
      </c>
      <c r="N780" t="str">
        <f>TEXT(sales2[[#This Row],[Date]],"MMMM")</f>
        <v>February</v>
      </c>
      <c r="O780" t="str">
        <f>TEXT(sales2[[#This Row],[Date]],"dddd")</f>
        <v>Saturday</v>
      </c>
    </row>
    <row r="781" spans="1:15" x14ac:dyDescent="0.35">
      <c r="A781">
        <v>744</v>
      </c>
      <c r="B781" s="10">
        <v>45053</v>
      </c>
      <c r="C781" s="8" t="s">
        <v>756</v>
      </c>
      <c r="D781" s="11" t="s">
        <v>9</v>
      </c>
      <c r="E781" s="12">
        <v>40</v>
      </c>
      <c r="F781" s="11" t="s">
        <v>15</v>
      </c>
      <c r="G781" s="12">
        <v>1</v>
      </c>
      <c r="H781" s="9">
        <v>25</v>
      </c>
      <c r="I781" s="9">
        <f>sales2[[#This Row],[Quantity]]*sales2[[#This Row],[Price per Unit]]</f>
        <v>25</v>
      </c>
      <c r="J781" s="9">
        <f>sales2[[#This Row],[Total_Sales]]*$R$5</f>
        <v>0.375</v>
      </c>
      <c r="K781">
        <f>DAY(sales2[[#This Row],[Date]])</f>
        <v>7</v>
      </c>
      <c r="L781">
        <f>MONTH(sales2[[#This Row],[Date]])</f>
        <v>5</v>
      </c>
      <c r="M781">
        <f>YEAR(sales2[[#This Row],[Date]])</f>
        <v>2023</v>
      </c>
      <c r="N781" t="str">
        <f>TEXT(sales2[[#This Row],[Date]],"MMMM")</f>
        <v>May</v>
      </c>
      <c r="O781" t="str">
        <f>TEXT(sales2[[#This Row],[Date]],"dddd")</f>
        <v>Sunday</v>
      </c>
    </row>
    <row r="782" spans="1:15" x14ac:dyDescent="0.35">
      <c r="A782">
        <v>764</v>
      </c>
      <c r="B782" s="10">
        <v>45010</v>
      </c>
      <c r="C782" s="8" t="s">
        <v>776</v>
      </c>
      <c r="D782" s="11" t="s">
        <v>12</v>
      </c>
      <c r="E782" s="12">
        <v>40</v>
      </c>
      <c r="F782" s="11" t="s">
        <v>13</v>
      </c>
      <c r="G782" s="12">
        <v>1</v>
      </c>
      <c r="H782" s="9">
        <v>25</v>
      </c>
      <c r="I782" s="9">
        <f>sales2[[#This Row],[Quantity]]*sales2[[#This Row],[Price per Unit]]</f>
        <v>25</v>
      </c>
      <c r="J782" s="9">
        <f>sales2[[#This Row],[Total_Sales]]*$R$5</f>
        <v>0.375</v>
      </c>
      <c r="K782">
        <f>DAY(sales2[[#This Row],[Date]])</f>
        <v>25</v>
      </c>
      <c r="L782">
        <f>MONTH(sales2[[#This Row],[Date]])</f>
        <v>3</v>
      </c>
      <c r="M782">
        <f>YEAR(sales2[[#This Row],[Date]])</f>
        <v>2023</v>
      </c>
      <c r="N782" t="str">
        <f>TEXT(sales2[[#This Row],[Date]],"MMMM")</f>
        <v>March</v>
      </c>
      <c r="O782" t="str">
        <f>TEXT(sales2[[#This Row],[Date]],"dddd")</f>
        <v>Saturday</v>
      </c>
    </row>
    <row r="783" spans="1:15" x14ac:dyDescent="0.35">
      <c r="A783">
        <v>204</v>
      </c>
      <c r="B783" s="10">
        <v>45197</v>
      </c>
      <c r="C783" s="8" t="s">
        <v>216</v>
      </c>
      <c r="D783" s="11" t="s">
        <v>9</v>
      </c>
      <c r="E783" s="12">
        <v>39</v>
      </c>
      <c r="F783" s="11" t="s">
        <v>10</v>
      </c>
      <c r="G783" s="12">
        <v>1</v>
      </c>
      <c r="H783" s="9">
        <v>25</v>
      </c>
      <c r="I783" s="9">
        <f>sales2[[#This Row],[Quantity]]*sales2[[#This Row],[Price per Unit]]</f>
        <v>25</v>
      </c>
      <c r="J783" s="9">
        <f>sales2[[#This Row],[Total_Sales]]*$R$5</f>
        <v>0.375</v>
      </c>
      <c r="K783">
        <f>DAY(sales2[[#This Row],[Date]])</f>
        <v>28</v>
      </c>
      <c r="L783">
        <f>MONTH(sales2[[#This Row],[Date]])</f>
        <v>9</v>
      </c>
      <c r="M783">
        <f>YEAR(sales2[[#This Row],[Date]])</f>
        <v>2023</v>
      </c>
      <c r="N783" t="str">
        <f>TEXT(sales2[[#This Row],[Date]],"MMMM")</f>
        <v>September</v>
      </c>
      <c r="O783" t="str">
        <f>TEXT(sales2[[#This Row],[Date]],"dddd")</f>
        <v>Thursday</v>
      </c>
    </row>
    <row r="784" spans="1:15" x14ac:dyDescent="0.35">
      <c r="A784">
        <v>739</v>
      </c>
      <c r="B784" s="10">
        <v>45259</v>
      </c>
      <c r="C784" s="8" t="s">
        <v>751</v>
      </c>
      <c r="D784" s="11" t="s">
        <v>9</v>
      </c>
      <c r="E784" s="12">
        <v>36</v>
      </c>
      <c r="F784" s="11" t="s">
        <v>10</v>
      </c>
      <c r="G784" s="12">
        <v>1</v>
      </c>
      <c r="H784" s="9">
        <v>25</v>
      </c>
      <c r="I784" s="9">
        <f>sales2[[#This Row],[Quantity]]*sales2[[#This Row],[Price per Unit]]</f>
        <v>25</v>
      </c>
      <c r="J784" s="9">
        <f>sales2[[#This Row],[Total_Sales]]*$R$5</f>
        <v>0.375</v>
      </c>
      <c r="K784">
        <f>DAY(sales2[[#This Row],[Date]])</f>
        <v>29</v>
      </c>
      <c r="L784">
        <f>MONTH(sales2[[#This Row],[Date]])</f>
        <v>11</v>
      </c>
      <c r="M784">
        <f>YEAR(sales2[[#This Row],[Date]])</f>
        <v>2023</v>
      </c>
      <c r="N784" t="str">
        <f>TEXT(sales2[[#This Row],[Date]],"MMMM")</f>
        <v>November</v>
      </c>
      <c r="O784" t="str">
        <f>TEXT(sales2[[#This Row],[Date]],"dddd")</f>
        <v>Wednesday</v>
      </c>
    </row>
    <row r="785" spans="1:15" x14ac:dyDescent="0.35">
      <c r="A785">
        <v>486</v>
      </c>
      <c r="B785" s="10">
        <v>45025</v>
      </c>
      <c r="C785" s="8" t="s">
        <v>498</v>
      </c>
      <c r="D785" s="11" t="s">
        <v>12</v>
      </c>
      <c r="E785" s="12">
        <v>35</v>
      </c>
      <c r="F785" s="11" t="s">
        <v>15</v>
      </c>
      <c r="G785" s="12">
        <v>1</v>
      </c>
      <c r="H785" s="9">
        <v>25</v>
      </c>
      <c r="I785" s="9">
        <f>sales2[[#This Row],[Quantity]]*sales2[[#This Row],[Price per Unit]]</f>
        <v>25</v>
      </c>
      <c r="J785" s="9">
        <f>sales2[[#This Row],[Total_Sales]]*$R$5</f>
        <v>0.375</v>
      </c>
      <c r="K785">
        <f>DAY(sales2[[#This Row],[Date]])</f>
        <v>9</v>
      </c>
      <c r="L785">
        <f>MONTH(sales2[[#This Row],[Date]])</f>
        <v>4</v>
      </c>
      <c r="M785">
        <f>YEAR(sales2[[#This Row],[Date]])</f>
        <v>2023</v>
      </c>
      <c r="N785" t="str">
        <f>TEXT(sales2[[#This Row],[Date]],"MMMM")</f>
        <v>April</v>
      </c>
      <c r="O785" t="str">
        <f>TEXT(sales2[[#This Row],[Date]],"dddd")</f>
        <v>Sunday</v>
      </c>
    </row>
    <row r="786" spans="1:15" x14ac:dyDescent="0.35">
      <c r="A786">
        <v>285</v>
      </c>
      <c r="B786" s="10">
        <v>45153</v>
      </c>
      <c r="C786" s="8" t="s">
        <v>297</v>
      </c>
      <c r="D786" s="11" t="s">
        <v>12</v>
      </c>
      <c r="E786" s="12">
        <v>31</v>
      </c>
      <c r="F786" s="11" t="s">
        <v>15</v>
      </c>
      <c r="G786" s="12">
        <v>1</v>
      </c>
      <c r="H786" s="9">
        <v>25</v>
      </c>
      <c r="I786" s="9">
        <f>sales2[[#This Row],[Quantity]]*sales2[[#This Row],[Price per Unit]]</f>
        <v>25</v>
      </c>
      <c r="J786" s="9">
        <f>sales2[[#This Row],[Total_Sales]]*$R$5</f>
        <v>0.375</v>
      </c>
      <c r="K786">
        <f>DAY(sales2[[#This Row],[Date]])</f>
        <v>15</v>
      </c>
      <c r="L786">
        <f>MONTH(sales2[[#This Row],[Date]])</f>
        <v>8</v>
      </c>
      <c r="M786">
        <f>YEAR(sales2[[#This Row],[Date]])</f>
        <v>2023</v>
      </c>
      <c r="N786" t="str">
        <f>TEXT(sales2[[#This Row],[Date]],"MMMM")</f>
        <v>August</v>
      </c>
      <c r="O786" t="str">
        <f>TEXT(sales2[[#This Row],[Date]],"dddd")</f>
        <v>Tuesday</v>
      </c>
    </row>
    <row r="787" spans="1:15" x14ac:dyDescent="0.35">
      <c r="A787">
        <v>397</v>
      </c>
      <c r="B787" s="10">
        <v>44995</v>
      </c>
      <c r="C787" s="8" t="s">
        <v>409</v>
      </c>
      <c r="D787" s="11" t="s">
        <v>12</v>
      </c>
      <c r="E787" s="12">
        <v>30</v>
      </c>
      <c r="F787" s="11" t="s">
        <v>10</v>
      </c>
      <c r="G787" s="12">
        <v>1</v>
      </c>
      <c r="H787" s="9">
        <v>25</v>
      </c>
      <c r="I787" s="9">
        <f>sales2[[#This Row],[Quantity]]*sales2[[#This Row],[Price per Unit]]</f>
        <v>25</v>
      </c>
      <c r="J787" s="9">
        <f>sales2[[#This Row],[Total_Sales]]*$R$5</f>
        <v>0.375</v>
      </c>
      <c r="K787">
        <f>DAY(sales2[[#This Row],[Date]])</f>
        <v>10</v>
      </c>
      <c r="L787">
        <f>MONTH(sales2[[#This Row],[Date]])</f>
        <v>3</v>
      </c>
      <c r="M787">
        <f>YEAR(sales2[[#This Row],[Date]])</f>
        <v>2023</v>
      </c>
      <c r="N787" t="str">
        <f>TEXT(sales2[[#This Row],[Date]],"MMMM")</f>
        <v>March</v>
      </c>
      <c r="O787" t="str">
        <f>TEXT(sales2[[#This Row],[Date]],"dddd")</f>
        <v>Friday</v>
      </c>
    </row>
    <row r="788" spans="1:15" x14ac:dyDescent="0.35">
      <c r="A788">
        <v>945</v>
      </c>
      <c r="B788" s="10">
        <v>44970</v>
      </c>
      <c r="C788" s="8" t="s">
        <v>957</v>
      </c>
      <c r="D788" s="11" t="s">
        <v>9</v>
      </c>
      <c r="E788" s="12">
        <v>30</v>
      </c>
      <c r="F788" s="11" t="s">
        <v>10</v>
      </c>
      <c r="G788" s="12">
        <v>1</v>
      </c>
      <c r="H788" s="9">
        <v>25</v>
      </c>
      <c r="I788" s="9">
        <f>sales2[[#This Row],[Quantity]]*sales2[[#This Row],[Price per Unit]]</f>
        <v>25</v>
      </c>
      <c r="J788" s="9">
        <f>sales2[[#This Row],[Total_Sales]]*$R$5</f>
        <v>0.375</v>
      </c>
      <c r="K788">
        <f>DAY(sales2[[#This Row],[Date]])</f>
        <v>13</v>
      </c>
      <c r="L788">
        <f>MONTH(sales2[[#This Row],[Date]])</f>
        <v>2</v>
      </c>
      <c r="M788">
        <f>YEAR(sales2[[#This Row],[Date]])</f>
        <v>2023</v>
      </c>
      <c r="N788" t="str">
        <f>TEXT(sales2[[#This Row],[Date]],"MMMM")</f>
        <v>February</v>
      </c>
      <c r="O788" t="str">
        <f>TEXT(sales2[[#This Row],[Date]],"dddd")</f>
        <v>Monday</v>
      </c>
    </row>
    <row r="789" spans="1:15" x14ac:dyDescent="0.35">
      <c r="A789">
        <v>310</v>
      </c>
      <c r="B789" s="10">
        <v>45211</v>
      </c>
      <c r="C789" s="8" t="s">
        <v>322</v>
      </c>
      <c r="D789" s="11" t="s">
        <v>12</v>
      </c>
      <c r="E789" s="12">
        <v>28</v>
      </c>
      <c r="F789" s="11" t="s">
        <v>10</v>
      </c>
      <c r="G789" s="12">
        <v>1</v>
      </c>
      <c r="H789" s="9">
        <v>25</v>
      </c>
      <c r="I789" s="9">
        <f>sales2[[#This Row],[Quantity]]*sales2[[#This Row],[Price per Unit]]</f>
        <v>25</v>
      </c>
      <c r="J789" s="9">
        <f>sales2[[#This Row],[Total_Sales]]*$R$5</f>
        <v>0.375</v>
      </c>
      <c r="K789">
        <f>DAY(sales2[[#This Row],[Date]])</f>
        <v>12</v>
      </c>
      <c r="L789">
        <f>MONTH(sales2[[#This Row],[Date]])</f>
        <v>10</v>
      </c>
      <c r="M789">
        <f>YEAR(sales2[[#This Row],[Date]])</f>
        <v>2023</v>
      </c>
      <c r="N789" t="str">
        <f>TEXT(sales2[[#This Row],[Date]],"MMMM")</f>
        <v>October</v>
      </c>
      <c r="O789" t="str">
        <f>TEXT(sales2[[#This Row],[Date]],"dddd")</f>
        <v>Thursday</v>
      </c>
    </row>
    <row r="790" spans="1:15" x14ac:dyDescent="0.35">
      <c r="A790">
        <v>423</v>
      </c>
      <c r="B790" s="10">
        <v>44993</v>
      </c>
      <c r="C790" s="8" t="s">
        <v>435</v>
      </c>
      <c r="D790" s="11" t="s">
        <v>12</v>
      </c>
      <c r="E790" s="12">
        <v>27</v>
      </c>
      <c r="F790" s="11" t="s">
        <v>13</v>
      </c>
      <c r="G790" s="12">
        <v>1</v>
      </c>
      <c r="H790" s="9">
        <v>25</v>
      </c>
      <c r="I790" s="9">
        <f>sales2[[#This Row],[Quantity]]*sales2[[#This Row],[Price per Unit]]</f>
        <v>25</v>
      </c>
      <c r="J790" s="9">
        <f>sales2[[#This Row],[Total_Sales]]*$R$5</f>
        <v>0.375</v>
      </c>
      <c r="K790">
        <f>DAY(sales2[[#This Row],[Date]])</f>
        <v>8</v>
      </c>
      <c r="L790">
        <f>MONTH(sales2[[#This Row],[Date]])</f>
        <v>3</v>
      </c>
      <c r="M790">
        <f>YEAR(sales2[[#This Row],[Date]])</f>
        <v>2023</v>
      </c>
      <c r="N790" t="str">
        <f>TEXT(sales2[[#This Row],[Date]],"MMMM")</f>
        <v>March</v>
      </c>
      <c r="O790" t="str">
        <f>TEXT(sales2[[#This Row],[Date]],"dddd")</f>
        <v>Wednesday</v>
      </c>
    </row>
    <row r="791" spans="1:15" x14ac:dyDescent="0.35">
      <c r="A791">
        <v>544</v>
      </c>
      <c r="B791" s="10">
        <v>45283</v>
      </c>
      <c r="C791" s="8" t="s">
        <v>556</v>
      </c>
      <c r="D791" s="11" t="s">
        <v>12</v>
      </c>
      <c r="E791" s="12">
        <v>27</v>
      </c>
      <c r="F791" s="11" t="s">
        <v>15</v>
      </c>
      <c r="G791" s="12">
        <v>1</v>
      </c>
      <c r="H791" s="9">
        <v>25</v>
      </c>
      <c r="I791" s="9">
        <f>sales2[[#This Row],[Quantity]]*sales2[[#This Row],[Price per Unit]]</f>
        <v>25</v>
      </c>
      <c r="J791" s="9">
        <f>sales2[[#This Row],[Total_Sales]]*$R$5</f>
        <v>0.375</v>
      </c>
      <c r="K791">
        <f>DAY(sales2[[#This Row],[Date]])</f>
        <v>23</v>
      </c>
      <c r="L791">
        <f>MONTH(sales2[[#This Row],[Date]])</f>
        <v>12</v>
      </c>
      <c r="M791">
        <f>YEAR(sales2[[#This Row],[Date]])</f>
        <v>2023</v>
      </c>
      <c r="N791" t="str">
        <f>TEXT(sales2[[#This Row],[Date]],"MMMM")</f>
        <v>December</v>
      </c>
      <c r="O791" t="str">
        <f>TEXT(sales2[[#This Row],[Date]],"dddd")</f>
        <v>Saturday</v>
      </c>
    </row>
    <row r="792" spans="1:15" x14ac:dyDescent="0.35">
      <c r="A792">
        <v>309</v>
      </c>
      <c r="B792" s="10">
        <v>45283</v>
      </c>
      <c r="C792" s="8" t="s">
        <v>321</v>
      </c>
      <c r="D792" s="11" t="s">
        <v>12</v>
      </c>
      <c r="E792" s="12">
        <v>26</v>
      </c>
      <c r="F792" s="11" t="s">
        <v>10</v>
      </c>
      <c r="G792" s="12">
        <v>1</v>
      </c>
      <c r="H792" s="9">
        <v>25</v>
      </c>
      <c r="I792" s="9">
        <f>sales2[[#This Row],[Quantity]]*sales2[[#This Row],[Price per Unit]]</f>
        <v>25</v>
      </c>
      <c r="J792" s="9">
        <f>sales2[[#This Row],[Total_Sales]]*$R$5</f>
        <v>0.375</v>
      </c>
      <c r="K792">
        <f>DAY(sales2[[#This Row],[Date]])</f>
        <v>23</v>
      </c>
      <c r="L792">
        <f>MONTH(sales2[[#This Row],[Date]])</f>
        <v>12</v>
      </c>
      <c r="M792">
        <f>YEAR(sales2[[#This Row],[Date]])</f>
        <v>2023</v>
      </c>
      <c r="N792" t="str">
        <f>TEXT(sales2[[#This Row],[Date]],"MMMM")</f>
        <v>December</v>
      </c>
      <c r="O792" t="str">
        <f>TEXT(sales2[[#This Row],[Date]],"dddd")</f>
        <v>Saturday</v>
      </c>
    </row>
    <row r="793" spans="1:15" x14ac:dyDescent="0.35">
      <c r="A793">
        <v>427</v>
      </c>
      <c r="B793" s="10">
        <v>45153</v>
      </c>
      <c r="C793" s="8" t="s">
        <v>439</v>
      </c>
      <c r="D793" s="11" t="s">
        <v>9</v>
      </c>
      <c r="E793" s="12">
        <v>25</v>
      </c>
      <c r="F793" s="11" t="s">
        <v>15</v>
      </c>
      <c r="G793" s="12">
        <v>1</v>
      </c>
      <c r="H793" s="9">
        <v>25</v>
      </c>
      <c r="I793" s="9">
        <f>sales2[[#This Row],[Quantity]]*sales2[[#This Row],[Price per Unit]]</f>
        <v>25</v>
      </c>
      <c r="J793" s="9">
        <f>sales2[[#This Row],[Total_Sales]]*$R$5</f>
        <v>0.375</v>
      </c>
      <c r="K793">
        <f>DAY(sales2[[#This Row],[Date]])</f>
        <v>15</v>
      </c>
      <c r="L793">
        <f>MONTH(sales2[[#This Row],[Date]])</f>
        <v>8</v>
      </c>
      <c r="M793">
        <f>YEAR(sales2[[#This Row],[Date]])</f>
        <v>2023</v>
      </c>
      <c r="N793" t="str">
        <f>TEXT(sales2[[#This Row],[Date]],"MMMM")</f>
        <v>August</v>
      </c>
      <c r="O793" t="str">
        <f>TEXT(sales2[[#This Row],[Date]],"dddd")</f>
        <v>Tuesday</v>
      </c>
    </row>
    <row r="794" spans="1:15" x14ac:dyDescent="0.35">
      <c r="A794">
        <v>185</v>
      </c>
      <c r="B794" s="10">
        <v>44984</v>
      </c>
      <c r="C794" s="8" t="s">
        <v>197</v>
      </c>
      <c r="D794" s="11" t="s">
        <v>9</v>
      </c>
      <c r="E794" s="12">
        <v>24</v>
      </c>
      <c r="F794" s="11" t="s">
        <v>13</v>
      </c>
      <c r="G794" s="12">
        <v>1</v>
      </c>
      <c r="H794" s="9">
        <v>25</v>
      </c>
      <c r="I794" s="9">
        <f>sales2[[#This Row],[Quantity]]*sales2[[#This Row],[Price per Unit]]</f>
        <v>25</v>
      </c>
      <c r="J794" s="9">
        <f>sales2[[#This Row],[Total_Sales]]*$R$5</f>
        <v>0.375</v>
      </c>
      <c r="K794">
        <f>DAY(sales2[[#This Row],[Date]])</f>
        <v>27</v>
      </c>
      <c r="L794">
        <f>MONTH(sales2[[#This Row],[Date]])</f>
        <v>2</v>
      </c>
      <c r="M794">
        <f>YEAR(sales2[[#This Row],[Date]])</f>
        <v>2023</v>
      </c>
      <c r="N794" t="str">
        <f>TEXT(sales2[[#This Row],[Date]],"MMMM")</f>
        <v>February</v>
      </c>
      <c r="O794" t="str">
        <f>TEXT(sales2[[#This Row],[Date]],"dddd")</f>
        <v>Monday</v>
      </c>
    </row>
    <row r="795" spans="1:15" x14ac:dyDescent="0.35">
      <c r="A795">
        <v>585</v>
      </c>
      <c r="B795" s="10">
        <v>45047</v>
      </c>
      <c r="C795" s="8" t="s">
        <v>597</v>
      </c>
      <c r="D795" s="11" t="s">
        <v>12</v>
      </c>
      <c r="E795" s="12">
        <v>24</v>
      </c>
      <c r="F795" s="11" t="s">
        <v>13</v>
      </c>
      <c r="G795" s="12">
        <v>1</v>
      </c>
      <c r="H795" s="9">
        <v>25</v>
      </c>
      <c r="I795" s="9">
        <f>sales2[[#This Row],[Quantity]]*sales2[[#This Row],[Price per Unit]]</f>
        <v>25</v>
      </c>
      <c r="J795" s="9">
        <f>sales2[[#This Row],[Total_Sales]]*$R$5</f>
        <v>0.375</v>
      </c>
      <c r="K795">
        <f>DAY(sales2[[#This Row],[Date]])</f>
        <v>1</v>
      </c>
      <c r="L795">
        <f>MONTH(sales2[[#This Row],[Date]])</f>
        <v>5</v>
      </c>
      <c r="M795">
        <f>YEAR(sales2[[#This Row],[Date]])</f>
        <v>2023</v>
      </c>
      <c r="N795" t="str">
        <f>TEXT(sales2[[#This Row],[Date]],"MMMM")</f>
        <v>May</v>
      </c>
      <c r="O795" t="str">
        <f>TEXT(sales2[[#This Row],[Date]],"dddd")</f>
        <v>Monday</v>
      </c>
    </row>
    <row r="796" spans="1:15" x14ac:dyDescent="0.35">
      <c r="A796">
        <v>44</v>
      </c>
      <c r="B796" s="10">
        <v>44976</v>
      </c>
      <c r="C796" s="8" t="s">
        <v>56</v>
      </c>
      <c r="D796" s="11" t="s">
        <v>12</v>
      </c>
      <c r="E796" s="12">
        <v>22</v>
      </c>
      <c r="F796" s="11" t="s">
        <v>13</v>
      </c>
      <c r="G796" s="12">
        <v>1</v>
      </c>
      <c r="H796" s="9">
        <v>25</v>
      </c>
      <c r="I796" s="9">
        <f>sales2[[#This Row],[Quantity]]*sales2[[#This Row],[Price per Unit]]</f>
        <v>25</v>
      </c>
      <c r="J796" s="9">
        <f>sales2[[#This Row],[Total_Sales]]*$R$5</f>
        <v>0.375</v>
      </c>
      <c r="K796">
        <f>DAY(sales2[[#This Row],[Date]])</f>
        <v>19</v>
      </c>
      <c r="L796">
        <f>MONTH(sales2[[#This Row],[Date]])</f>
        <v>2</v>
      </c>
      <c r="M796">
        <f>YEAR(sales2[[#This Row],[Date]])</f>
        <v>2023</v>
      </c>
      <c r="N796" t="str">
        <f>TEXT(sales2[[#This Row],[Date]],"MMMM")</f>
        <v>February</v>
      </c>
      <c r="O796" t="str">
        <f>TEXT(sales2[[#This Row],[Date]],"dddd")</f>
        <v>Sunday</v>
      </c>
    </row>
    <row r="797" spans="1:15" x14ac:dyDescent="0.35">
      <c r="A797">
        <v>242</v>
      </c>
      <c r="B797" s="10">
        <v>45048</v>
      </c>
      <c r="C797" s="8" t="s">
        <v>254</v>
      </c>
      <c r="D797" s="11" t="s">
        <v>9</v>
      </c>
      <c r="E797" s="12">
        <v>21</v>
      </c>
      <c r="F797" s="11" t="s">
        <v>13</v>
      </c>
      <c r="G797" s="12">
        <v>1</v>
      </c>
      <c r="H797" s="9">
        <v>25</v>
      </c>
      <c r="I797" s="9">
        <f>sales2[[#This Row],[Quantity]]*sales2[[#This Row],[Price per Unit]]</f>
        <v>25</v>
      </c>
      <c r="J797" s="9">
        <f>sales2[[#This Row],[Total_Sales]]*$R$5</f>
        <v>0.375</v>
      </c>
      <c r="K797">
        <f>DAY(sales2[[#This Row],[Date]])</f>
        <v>2</v>
      </c>
      <c r="L797">
        <f>MONTH(sales2[[#This Row],[Date]])</f>
        <v>5</v>
      </c>
      <c r="M797">
        <f>YEAR(sales2[[#This Row],[Date]])</f>
        <v>2023</v>
      </c>
      <c r="N797" t="str">
        <f>TEXT(sales2[[#This Row],[Date]],"MMMM")</f>
        <v>May</v>
      </c>
      <c r="O797" t="str">
        <f>TEXT(sales2[[#This Row],[Date]],"dddd")</f>
        <v>Tuesday</v>
      </c>
    </row>
    <row r="798" spans="1:15" x14ac:dyDescent="0.35">
      <c r="A798">
        <v>371</v>
      </c>
      <c r="B798" s="10">
        <v>44978</v>
      </c>
      <c r="C798" s="8" t="s">
        <v>383</v>
      </c>
      <c r="D798" s="11" t="s">
        <v>12</v>
      </c>
      <c r="E798" s="12">
        <v>20</v>
      </c>
      <c r="F798" s="11" t="s">
        <v>10</v>
      </c>
      <c r="G798" s="12">
        <v>1</v>
      </c>
      <c r="H798" s="9">
        <v>25</v>
      </c>
      <c r="I798" s="9">
        <f>sales2[[#This Row],[Quantity]]*sales2[[#This Row],[Price per Unit]]</f>
        <v>25</v>
      </c>
      <c r="J798" s="9">
        <f>sales2[[#This Row],[Total_Sales]]*$R$5</f>
        <v>0.375</v>
      </c>
      <c r="K798">
        <f>DAY(sales2[[#This Row],[Date]])</f>
        <v>21</v>
      </c>
      <c r="L798">
        <f>MONTH(sales2[[#This Row],[Date]])</f>
        <v>2</v>
      </c>
      <c r="M798">
        <f>YEAR(sales2[[#This Row],[Date]])</f>
        <v>2023</v>
      </c>
      <c r="N798" t="str">
        <f>TEXT(sales2[[#This Row],[Date]],"MMMM")</f>
        <v>February</v>
      </c>
      <c r="O798" t="str">
        <f>TEXT(sales2[[#This Row],[Date]],"dddd")</f>
        <v>Tuesday</v>
      </c>
    </row>
    <row r="799" spans="1:15" x14ac:dyDescent="0.35">
      <c r="A799">
        <v>979</v>
      </c>
      <c r="B799" s="10">
        <v>44928</v>
      </c>
      <c r="C799" s="8" t="s">
        <v>991</v>
      </c>
      <c r="D799" s="11" t="s">
        <v>12</v>
      </c>
      <c r="E799" s="12">
        <v>19</v>
      </c>
      <c r="F799" s="11" t="s">
        <v>10</v>
      </c>
      <c r="G799" s="12">
        <v>1</v>
      </c>
      <c r="H799" s="9">
        <v>25</v>
      </c>
      <c r="I799" s="9">
        <f>sales2[[#This Row],[Quantity]]*sales2[[#This Row],[Price per Unit]]</f>
        <v>25</v>
      </c>
      <c r="J799" s="9">
        <f>sales2[[#This Row],[Total_Sales]]*$R$5</f>
        <v>0.375</v>
      </c>
      <c r="K799">
        <f>DAY(sales2[[#This Row],[Date]])</f>
        <v>2</v>
      </c>
      <c r="L799">
        <f>MONTH(sales2[[#This Row],[Date]])</f>
        <v>1</v>
      </c>
      <c r="M799">
        <f>YEAR(sales2[[#This Row],[Date]])</f>
        <v>2023</v>
      </c>
      <c r="N799" t="str">
        <f>TEXT(sales2[[#This Row],[Date]],"MMMM")</f>
        <v>January</v>
      </c>
      <c r="O799" t="str">
        <f>TEXT(sales2[[#This Row],[Date]],"dddd")</f>
        <v>Monday</v>
      </c>
    </row>
    <row r="800" spans="1:15" x14ac:dyDescent="0.35">
      <c r="A800">
        <v>376</v>
      </c>
      <c r="B800" s="10">
        <v>45062</v>
      </c>
      <c r="C800" s="8" t="s">
        <v>388</v>
      </c>
      <c r="D800" s="11" t="s">
        <v>12</v>
      </c>
      <c r="E800" s="12">
        <v>64</v>
      </c>
      <c r="F800" s="11" t="s">
        <v>10</v>
      </c>
      <c r="G800" s="12">
        <v>1</v>
      </c>
      <c r="H800" s="9">
        <v>30</v>
      </c>
      <c r="I800" s="9">
        <f>sales2[[#This Row],[Quantity]]*sales2[[#This Row],[Price per Unit]]</f>
        <v>30</v>
      </c>
      <c r="J800" s="9">
        <f>sales2[[#This Row],[Total_Sales]]*$R$5</f>
        <v>0.44999999999999996</v>
      </c>
      <c r="K800">
        <f>DAY(sales2[[#This Row],[Date]])</f>
        <v>16</v>
      </c>
      <c r="L800">
        <f>MONTH(sales2[[#This Row],[Date]])</f>
        <v>5</v>
      </c>
      <c r="M800">
        <f>YEAR(sales2[[#This Row],[Date]])</f>
        <v>2023</v>
      </c>
      <c r="N800" t="str">
        <f>TEXT(sales2[[#This Row],[Date]],"MMMM")</f>
        <v>May</v>
      </c>
      <c r="O800" t="str">
        <f>TEXT(sales2[[#This Row],[Date]],"dddd")</f>
        <v>Tuesday</v>
      </c>
    </row>
    <row r="801" spans="1:15" x14ac:dyDescent="0.35">
      <c r="A801">
        <v>566</v>
      </c>
      <c r="B801" s="10">
        <v>45262</v>
      </c>
      <c r="C801" s="8" t="s">
        <v>578</v>
      </c>
      <c r="D801" s="11" t="s">
        <v>12</v>
      </c>
      <c r="E801" s="12">
        <v>64</v>
      </c>
      <c r="F801" s="11" t="s">
        <v>13</v>
      </c>
      <c r="G801" s="12">
        <v>1</v>
      </c>
      <c r="H801" s="9">
        <v>30</v>
      </c>
      <c r="I801" s="9">
        <f>sales2[[#This Row],[Quantity]]*sales2[[#This Row],[Price per Unit]]</f>
        <v>30</v>
      </c>
      <c r="J801" s="9">
        <f>sales2[[#This Row],[Total_Sales]]*$R$5</f>
        <v>0.44999999999999996</v>
      </c>
      <c r="K801">
        <f>DAY(sales2[[#This Row],[Date]])</f>
        <v>2</v>
      </c>
      <c r="L801">
        <f>MONTH(sales2[[#This Row],[Date]])</f>
        <v>12</v>
      </c>
      <c r="M801">
        <f>YEAR(sales2[[#This Row],[Date]])</f>
        <v>2023</v>
      </c>
      <c r="N801" t="str">
        <f>TEXT(sales2[[#This Row],[Date]],"MMMM")</f>
        <v>December</v>
      </c>
      <c r="O801" t="str">
        <f>TEXT(sales2[[#This Row],[Date]],"dddd")</f>
        <v>Saturday</v>
      </c>
    </row>
    <row r="802" spans="1:15" x14ac:dyDescent="0.35">
      <c r="A802">
        <v>57</v>
      </c>
      <c r="B802" s="10">
        <v>45248</v>
      </c>
      <c r="C802" s="8" t="s">
        <v>69</v>
      </c>
      <c r="D802" s="11" t="s">
        <v>12</v>
      </c>
      <c r="E802" s="12">
        <v>63</v>
      </c>
      <c r="F802" s="11" t="s">
        <v>10</v>
      </c>
      <c r="G802" s="12">
        <v>1</v>
      </c>
      <c r="H802" s="9">
        <v>30</v>
      </c>
      <c r="I802" s="9">
        <f>sales2[[#This Row],[Quantity]]*sales2[[#This Row],[Price per Unit]]</f>
        <v>30</v>
      </c>
      <c r="J802" s="9">
        <f>sales2[[#This Row],[Total_Sales]]*$R$5</f>
        <v>0.44999999999999996</v>
      </c>
      <c r="K802">
        <f>DAY(sales2[[#This Row],[Date]])</f>
        <v>18</v>
      </c>
      <c r="L802">
        <f>MONTH(sales2[[#This Row],[Date]])</f>
        <v>11</v>
      </c>
      <c r="M802">
        <f>YEAR(sales2[[#This Row],[Date]])</f>
        <v>2023</v>
      </c>
      <c r="N802" t="str">
        <f>TEXT(sales2[[#This Row],[Date]],"MMMM")</f>
        <v>November</v>
      </c>
      <c r="O802" t="str">
        <f>TEXT(sales2[[#This Row],[Date]],"dddd")</f>
        <v>Saturday</v>
      </c>
    </row>
    <row r="803" spans="1:15" x14ac:dyDescent="0.35">
      <c r="A803">
        <v>345</v>
      </c>
      <c r="B803" s="10">
        <v>45244</v>
      </c>
      <c r="C803" s="8" t="s">
        <v>357</v>
      </c>
      <c r="D803" s="11" t="s">
        <v>9</v>
      </c>
      <c r="E803" s="12">
        <v>62</v>
      </c>
      <c r="F803" s="11" t="s">
        <v>15</v>
      </c>
      <c r="G803" s="12">
        <v>1</v>
      </c>
      <c r="H803" s="9">
        <v>30</v>
      </c>
      <c r="I803" s="9">
        <f>sales2[[#This Row],[Quantity]]*sales2[[#This Row],[Price per Unit]]</f>
        <v>30</v>
      </c>
      <c r="J803" s="9">
        <f>sales2[[#This Row],[Total_Sales]]*$R$5</f>
        <v>0.44999999999999996</v>
      </c>
      <c r="K803">
        <f>DAY(sales2[[#This Row],[Date]])</f>
        <v>14</v>
      </c>
      <c r="L803">
        <f>MONTH(sales2[[#This Row],[Date]])</f>
        <v>11</v>
      </c>
      <c r="M803">
        <f>YEAR(sales2[[#This Row],[Date]])</f>
        <v>2023</v>
      </c>
      <c r="N803" t="str">
        <f>TEXT(sales2[[#This Row],[Date]],"MMMM")</f>
        <v>November</v>
      </c>
      <c r="O803" t="str">
        <f>TEXT(sales2[[#This Row],[Date]],"dddd")</f>
        <v>Tuesday</v>
      </c>
    </row>
    <row r="804" spans="1:15" x14ac:dyDescent="0.35">
      <c r="A804">
        <v>874</v>
      </c>
      <c r="B804" s="10">
        <v>45103</v>
      </c>
      <c r="C804" s="8" t="s">
        <v>886</v>
      </c>
      <c r="D804" s="11" t="s">
        <v>9</v>
      </c>
      <c r="E804" s="12">
        <v>60</v>
      </c>
      <c r="F804" s="11" t="s">
        <v>10</v>
      </c>
      <c r="G804" s="12">
        <v>1</v>
      </c>
      <c r="H804" s="9">
        <v>30</v>
      </c>
      <c r="I804" s="9">
        <f>sales2[[#This Row],[Quantity]]*sales2[[#This Row],[Price per Unit]]</f>
        <v>30</v>
      </c>
      <c r="J804" s="9">
        <f>sales2[[#This Row],[Total_Sales]]*$R$5</f>
        <v>0.44999999999999996</v>
      </c>
      <c r="K804">
        <f>DAY(sales2[[#This Row],[Date]])</f>
        <v>26</v>
      </c>
      <c r="L804">
        <f>MONTH(sales2[[#This Row],[Date]])</f>
        <v>6</v>
      </c>
      <c r="M804">
        <f>YEAR(sales2[[#This Row],[Date]])</f>
        <v>2023</v>
      </c>
      <c r="N804" t="str">
        <f>TEXT(sales2[[#This Row],[Date]],"MMMM")</f>
        <v>June</v>
      </c>
      <c r="O804" t="str">
        <f>TEXT(sales2[[#This Row],[Date]],"dddd")</f>
        <v>Monday</v>
      </c>
    </row>
    <row r="805" spans="1:15" x14ac:dyDescent="0.35">
      <c r="A805">
        <v>45</v>
      </c>
      <c r="B805" s="10">
        <v>45110</v>
      </c>
      <c r="C805" s="8" t="s">
        <v>57</v>
      </c>
      <c r="D805" s="11" t="s">
        <v>12</v>
      </c>
      <c r="E805" s="12">
        <v>55</v>
      </c>
      <c r="F805" s="11" t="s">
        <v>15</v>
      </c>
      <c r="G805" s="12">
        <v>1</v>
      </c>
      <c r="H805" s="9">
        <v>30</v>
      </c>
      <c r="I805" s="9">
        <f>sales2[[#This Row],[Quantity]]*sales2[[#This Row],[Price per Unit]]</f>
        <v>30</v>
      </c>
      <c r="J805" s="9">
        <f>sales2[[#This Row],[Total_Sales]]*$R$5</f>
        <v>0.44999999999999996</v>
      </c>
      <c r="K805">
        <f>DAY(sales2[[#This Row],[Date]])</f>
        <v>3</v>
      </c>
      <c r="L805">
        <f>MONTH(sales2[[#This Row],[Date]])</f>
        <v>7</v>
      </c>
      <c r="M805">
        <f>YEAR(sales2[[#This Row],[Date]])</f>
        <v>2023</v>
      </c>
      <c r="N805" t="str">
        <f>TEXT(sales2[[#This Row],[Date]],"MMMM")</f>
        <v>July</v>
      </c>
      <c r="O805" t="str">
        <f>TEXT(sales2[[#This Row],[Date]],"dddd")</f>
        <v>Monday</v>
      </c>
    </row>
    <row r="806" spans="1:15" x14ac:dyDescent="0.35">
      <c r="A806">
        <v>396</v>
      </c>
      <c r="B806" s="10">
        <v>44980</v>
      </c>
      <c r="C806" s="8" t="s">
        <v>408</v>
      </c>
      <c r="D806" s="11" t="s">
        <v>12</v>
      </c>
      <c r="E806" s="12">
        <v>55</v>
      </c>
      <c r="F806" s="11" t="s">
        <v>10</v>
      </c>
      <c r="G806" s="12">
        <v>1</v>
      </c>
      <c r="H806" s="9">
        <v>30</v>
      </c>
      <c r="I806" s="9">
        <f>sales2[[#This Row],[Quantity]]*sales2[[#This Row],[Price per Unit]]</f>
        <v>30</v>
      </c>
      <c r="J806" s="9">
        <f>sales2[[#This Row],[Total_Sales]]*$R$5</f>
        <v>0.44999999999999996</v>
      </c>
      <c r="K806">
        <f>DAY(sales2[[#This Row],[Date]])</f>
        <v>23</v>
      </c>
      <c r="L806">
        <f>MONTH(sales2[[#This Row],[Date]])</f>
        <v>2</v>
      </c>
      <c r="M806">
        <f>YEAR(sales2[[#This Row],[Date]])</f>
        <v>2023</v>
      </c>
      <c r="N806" t="str">
        <f>TEXT(sales2[[#This Row],[Date]],"MMMM")</f>
        <v>February</v>
      </c>
      <c r="O806" t="str">
        <f>TEXT(sales2[[#This Row],[Date]],"dddd")</f>
        <v>Thursday</v>
      </c>
    </row>
    <row r="807" spans="1:15" x14ac:dyDescent="0.35">
      <c r="A807">
        <v>483</v>
      </c>
      <c r="B807" s="10">
        <v>45041</v>
      </c>
      <c r="C807" s="8" t="s">
        <v>495</v>
      </c>
      <c r="D807" s="11" t="s">
        <v>9</v>
      </c>
      <c r="E807" s="12">
        <v>55</v>
      </c>
      <c r="F807" s="11" t="s">
        <v>13</v>
      </c>
      <c r="G807" s="12">
        <v>1</v>
      </c>
      <c r="H807" s="9">
        <v>30</v>
      </c>
      <c r="I807" s="9">
        <f>sales2[[#This Row],[Quantity]]*sales2[[#This Row],[Price per Unit]]</f>
        <v>30</v>
      </c>
      <c r="J807" s="9">
        <f>sales2[[#This Row],[Total_Sales]]*$R$5</f>
        <v>0.44999999999999996</v>
      </c>
      <c r="K807">
        <f>DAY(sales2[[#This Row],[Date]])</f>
        <v>25</v>
      </c>
      <c r="L807">
        <f>MONTH(sales2[[#This Row],[Date]])</f>
        <v>4</v>
      </c>
      <c r="M807">
        <f>YEAR(sales2[[#This Row],[Date]])</f>
        <v>2023</v>
      </c>
      <c r="N807" t="str">
        <f>TEXT(sales2[[#This Row],[Date]],"MMMM")</f>
        <v>April</v>
      </c>
      <c r="O807" t="str">
        <f>TEXT(sales2[[#This Row],[Date]],"dddd")</f>
        <v>Tuesday</v>
      </c>
    </row>
    <row r="808" spans="1:15" x14ac:dyDescent="0.35">
      <c r="A808">
        <v>650</v>
      </c>
      <c r="B808" s="10">
        <v>45292</v>
      </c>
      <c r="C808" s="8" t="s">
        <v>662</v>
      </c>
      <c r="D808" s="11" t="s">
        <v>9</v>
      </c>
      <c r="E808" s="12">
        <v>55</v>
      </c>
      <c r="F808" s="11" t="s">
        <v>15</v>
      </c>
      <c r="G808" s="12">
        <v>1</v>
      </c>
      <c r="H808" s="9">
        <v>30</v>
      </c>
      <c r="I808" s="9">
        <f>sales2[[#This Row],[Quantity]]*sales2[[#This Row],[Price per Unit]]</f>
        <v>30</v>
      </c>
      <c r="J808" s="9">
        <f>sales2[[#This Row],[Total_Sales]]*$R$5</f>
        <v>0.44999999999999996</v>
      </c>
      <c r="K808">
        <f>DAY(sales2[[#This Row],[Date]])</f>
        <v>1</v>
      </c>
      <c r="L808">
        <f>MONTH(sales2[[#This Row],[Date]])</f>
        <v>1</v>
      </c>
      <c r="M808">
        <f>YEAR(sales2[[#This Row],[Date]])</f>
        <v>2024</v>
      </c>
      <c r="N808" t="str">
        <f>TEXT(sales2[[#This Row],[Date]],"MMMM")</f>
        <v>January</v>
      </c>
      <c r="O808" t="str">
        <f>TEXT(sales2[[#This Row],[Date]],"dddd")</f>
        <v>Monday</v>
      </c>
    </row>
    <row r="809" spans="1:15" x14ac:dyDescent="0.35">
      <c r="A809">
        <v>793</v>
      </c>
      <c r="B809" s="10">
        <v>44962</v>
      </c>
      <c r="C809" s="8" t="s">
        <v>805</v>
      </c>
      <c r="D809" s="11" t="s">
        <v>9</v>
      </c>
      <c r="E809" s="12">
        <v>54</v>
      </c>
      <c r="F809" s="11" t="s">
        <v>10</v>
      </c>
      <c r="G809" s="12">
        <v>1</v>
      </c>
      <c r="H809" s="9">
        <v>30</v>
      </c>
      <c r="I809" s="9">
        <f>sales2[[#This Row],[Quantity]]*sales2[[#This Row],[Price per Unit]]</f>
        <v>30</v>
      </c>
      <c r="J809" s="9">
        <f>sales2[[#This Row],[Total_Sales]]*$R$5</f>
        <v>0.44999999999999996</v>
      </c>
      <c r="K809">
        <f>DAY(sales2[[#This Row],[Date]])</f>
        <v>5</v>
      </c>
      <c r="L809">
        <f>MONTH(sales2[[#This Row],[Date]])</f>
        <v>2</v>
      </c>
      <c r="M809">
        <f>YEAR(sales2[[#This Row],[Date]])</f>
        <v>2023</v>
      </c>
      <c r="N809" t="str">
        <f>TEXT(sales2[[#This Row],[Date]],"MMMM")</f>
        <v>February</v>
      </c>
      <c r="O809" t="str">
        <f>TEXT(sales2[[#This Row],[Date]],"dddd")</f>
        <v>Sunday</v>
      </c>
    </row>
    <row r="810" spans="1:15" x14ac:dyDescent="0.35">
      <c r="A810">
        <v>195</v>
      </c>
      <c r="B810" s="10">
        <v>44962</v>
      </c>
      <c r="C810" s="8" t="s">
        <v>207</v>
      </c>
      <c r="D810" s="11" t="s">
        <v>9</v>
      </c>
      <c r="E810" s="12">
        <v>52</v>
      </c>
      <c r="F810" s="11" t="s">
        <v>13</v>
      </c>
      <c r="G810" s="12">
        <v>1</v>
      </c>
      <c r="H810" s="9">
        <v>30</v>
      </c>
      <c r="I810" s="9">
        <f>sales2[[#This Row],[Quantity]]*sales2[[#This Row],[Price per Unit]]</f>
        <v>30</v>
      </c>
      <c r="J810" s="9">
        <f>sales2[[#This Row],[Total_Sales]]*$R$5</f>
        <v>0.44999999999999996</v>
      </c>
      <c r="K810">
        <f>DAY(sales2[[#This Row],[Date]])</f>
        <v>5</v>
      </c>
      <c r="L810">
        <f>MONTH(sales2[[#This Row],[Date]])</f>
        <v>2</v>
      </c>
      <c r="M810">
        <f>YEAR(sales2[[#This Row],[Date]])</f>
        <v>2023</v>
      </c>
      <c r="N810" t="str">
        <f>TEXT(sales2[[#This Row],[Date]],"MMMM")</f>
        <v>February</v>
      </c>
      <c r="O810" t="str">
        <f>TEXT(sales2[[#This Row],[Date]],"dddd")</f>
        <v>Sunday</v>
      </c>
    </row>
    <row r="811" spans="1:15" x14ac:dyDescent="0.35">
      <c r="A811">
        <v>894</v>
      </c>
      <c r="B811" s="10">
        <v>45174</v>
      </c>
      <c r="C811" s="8" t="s">
        <v>906</v>
      </c>
      <c r="D811" s="11" t="s">
        <v>9</v>
      </c>
      <c r="E811" s="12">
        <v>52</v>
      </c>
      <c r="F811" s="11" t="s">
        <v>15</v>
      </c>
      <c r="G811" s="12">
        <v>1</v>
      </c>
      <c r="H811" s="9">
        <v>30</v>
      </c>
      <c r="I811" s="9">
        <f>sales2[[#This Row],[Quantity]]*sales2[[#This Row],[Price per Unit]]</f>
        <v>30</v>
      </c>
      <c r="J811" s="9">
        <f>sales2[[#This Row],[Total_Sales]]*$R$5</f>
        <v>0.44999999999999996</v>
      </c>
      <c r="K811">
        <f>DAY(sales2[[#This Row],[Date]])</f>
        <v>5</v>
      </c>
      <c r="L811">
        <f>MONTH(sales2[[#This Row],[Date]])</f>
        <v>9</v>
      </c>
      <c r="M811">
        <f>YEAR(sales2[[#This Row],[Date]])</f>
        <v>2023</v>
      </c>
      <c r="N811" t="str">
        <f>TEXT(sales2[[#This Row],[Date]],"MMMM")</f>
        <v>September</v>
      </c>
      <c r="O811" t="str">
        <f>TEXT(sales2[[#This Row],[Date]],"dddd")</f>
        <v>Tuesday</v>
      </c>
    </row>
    <row r="812" spans="1:15" x14ac:dyDescent="0.35">
      <c r="A812">
        <v>90</v>
      </c>
      <c r="B812" s="10">
        <v>45052</v>
      </c>
      <c r="C812" s="8" t="s">
        <v>102</v>
      </c>
      <c r="D812" s="11" t="s">
        <v>12</v>
      </c>
      <c r="E812" s="12">
        <v>51</v>
      </c>
      <c r="F812" s="11" t="s">
        <v>15</v>
      </c>
      <c r="G812" s="12">
        <v>1</v>
      </c>
      <c r="H812" s="9">
        <v>30</v>
      </c>
      <c r="I812" s="9">
        <f>sales2[[#This Row],[Quantity]]*sales2[[#This Row],[Price per Unit]]</f>
        <v>30</v>
      </c>
      <c r="J812" s="9">
        <f>sales2[[#This Row],[Total_Sales]]*$R$5</f>
        <v>0.44999999999999996</v>
      </c>
      <c r="K812">
        <f>DAY(sales2[[#This Row],[Date]])</f>
        <v>6</v>
      </c>
      <c r="L812">
        <f>MONTH(sales2[[#This Row],[Date]])</f>
        <v>5</v>
      </c>
      <c r="M812">
        <f>YEAR(sales2[[#This Row],[Date]])</f>
        <v>2023</v>
      </c>
      <c r="N812" t="str">
        <f>TEXT(sales2[[#This Row],[Date]],"MMMM")</f>
        <v>May</v>
      </c>
      <c r="O812" t="str">
        <f>TEXT(sales2[[#This Row],[Date]],"dddd")</f>
        <v>Saturday</v>
      </c>
    </row>
    <row r="813" spans="1:15" x14ac:dyDescent="0.35">
      <c r="A813">
        <v>3</v>
      </c>
      <c r="B813" s="10">
        <v>44939</v>
      </c>
      <c r="C813" s="8" t="s">
        <v>14</v>
      </c>
      <c r="D813" s="11" t="s">
        <v>9</v>
      </c>
      <c r="E813" s="12">
        <v>50</v>
      </c>
      <c r="F813" s="11" t="s">
        <v>15</v>
      </c>
      <c r="G813" s="12">
        <v>1</v>
      </c>
      <c r="H813" s="9">
        <v>30</v>
      </c>
      <c r="I813" s="9">
        <f>sales2[[#This Row],[Quantity]]*sales2[[#This Row],[Price per Unit]]</f>
        <v>30</v>
      </c>
      <c r="J813" s="9">
        <f>sales2[[#This Row],[Total_Sales]]*$R$5</f>
        <v>0.44999999999999996</v>
      </c>
      <c r="K813">
        <f>DAY(sales2[[#This Row],[Date]])</f>
        <v>13</v>
      </c>
      <c r="L813">
        <f>MONTH(sales2[[#This Row],[Date]])</f>
        <v>1</v>
      </c>
      <c r="M813">
        <f>YEAR(sales2[[#This Row],[Date]])</f>
        <v>2023</v>
      </c>
      <c r="N813" t="str">
        <f>TEXT(sales2[[#This Row],[Date]],"MMMM")</f>
        <v>January</v>
      </c>
      <c r="O813" t="str">
        <f>TEXT(sales2[[#This Row],[Date]],"dddd")</f>
        <v>Friday</v>
      </c>
    </row>
    <row r="814" spans="1:15" x14ac:dyDescent="0.35">
      <c r="A814">
        <v>255</v>
      </c>
      <c r="B814" s="10">
        <v>45024</v>
      </c>
      <c r="C814" s="8" t="s">
        <v>267</v>
      </c>
      <c r="D814" s="11" t="s">
        <v>9</v>
      </c>
      <c r="E814" s="12">
        <v>48</v>
      </c>
      <c r="F814" s="11" t="s">
        <v>13</v>
      </c>
      <c r="G814" s="12">
        <v>1</v>
      </c>
      <c r="H814" s="9">
        <v>30</v>
      </c>
      <c r="I814" s="9">
        <f>sales2[[#This Row],[Quantity]]*sales2[[#This Row],[Price per Unit]]</f>
        <v>30</v>
      </c>
      <c r="J814" s="9">
        <f>sales2[[#This Row],[Total_Sales]]*$R$5</f>
        <v>0.44999999999999996</v>
      </c>
      <c r="K814">
        <f>DAY(sales2[[#This Row],[Date]])</f>
        <v>8</v>
      </c>
      <c r="L814">
        <f>MONTH(sales2[[#This Row],[Date]])</f>
        <v>4</v>
      </c>
      <c r="M814">
        <f>YEAR(sales2[[#This Row],[Date]])</f>
        <v>2023</v>
      </c>
      <c r="N814" t="str">
        <f>TEXT(sales2[[#This Row],[Date]],"MMMM")</f>
        <v>April</v>
      </c>
      <c r="O814" t="str">
        <f>TEXT(sales2[[#This Row],[Date]],"dddd")</f>
        <v>Saturday</v>
      </c>
    </row>
    <row r="815" spans="1:15" x14ac:dyDescent="0.35">
      <c r="A815">
        <v>974</v>
      </c>
      <c r="B815" s="10">
        <v>45049</v>
      </c>
      <c r="C815" s="8" t="s">
        <v>986</v>
      </c>
      <c r="D815" s="11" t="s">
        <v>9</v>
      </c>
      <c r="E815" s="12">
        <v>47</v>
      </c>
      <c r="F815" s="11" t="s">
        <v>10</v>
      </c>
      <c r="G815" s="12">
        <v>1</v>
      </c>
      <c r="H815" s="9">
        <v>30</v>
      </c>
      <c r="I815" s="9">
        <f>sales2[[#This Row],[Quantity]]*sales2[[#This Row],[Price per Unit]]</f>
        <v>30</v>
      </c>
      <c r="J815" s="9">
        <f>sales2[[#This Row],[Total_Sales]]*$R$5</f>
        <v>0.44999999999999996</v>
      </c>
      <c r="K815">
        <f>DAY(sales2[[#This Row],[Date]])</f>
        <v>3</v>
      </c>
      <c r="L815">
        <f>MONTH(sales2[[#This Row],[Date]])</f>
        <v>5</v>
      </c>
      <c r="M815">
        <f>YEAR(sales2[[#This Row],[Date]])</f>
        <v>2023</v>
      </c>
      <c r="N815" t="str">
        <f>TEXT(sales2[[#This Row],[Date]],"MMMM")</f>
        <v>May</v>
      </c>
      <c r="O815" t="str">
        <f>TEXT(sales2[[#This Row],[Date]],"dddd")</f>
        <v>Wednesday</v>
      </c>
    </row>
    <row r="816" spans="1:15" x14ac:dyDescent="0.35">
      <c r="A816">
        <v>802</v>
      </c>
      <c r="B816" s="10">
        <v>45112</v>
      </c>
      <c r="C816" s="8" t="s">
        <v>814</v>
      </c>
      <c r="D816" s="11" t="s">
        <v>12</v>
      </c>
      <c r="E816" s="12">
        <v>46</v>
      </c>
      <c r="F816" s="11" t="s">
        <v>10</v>
      </c>
      <c r="G816" s="12">
        <v>1</v>
      </c>
      <c r="H816" s="9">
        <v>30</v>
      </c>
      <c r="I816" s="9">
        <f>sales2[[#This Row],[Quantity]]*sales2[[#This Row],[Price per Unit]]</f>
        <v>30</v>
      </c>
      <c r="J816" s="9">
        <f>sales2[[#This Row],[Total_Sales]]*$R$5</f>
        <v>0.44999999999999996</v>
      </c>
      <c r="K816">
        <f>DAY(sales2[[#This Row],[Date]])</f>
        <v>5</v>
      </c>
      <c r="L816">
        <f>MONTH(sales2[[#This Row],[Date]])</f>
        <v>7</v>
      </c>
      <c r="M816">
        <f>YEAR(sales2[[#This Row],[Date]])</f>
        <v>2023</v>
      </c>
      <c r="N816" t="str">
        <f>TEXT(sales2[[#This Row],[Date]],"MMMM")</f>
        <v>July</v>
      </c>
      <c r="O816" t="str">
        <f>TEXT(sales2[[#This Row],[Date]],"dddd")</f>
        <v>Wednesday</v>
      </c>
    </row>
    <row r="817" spans="1:15" x14ac:dyDescent="0.35">
      <c r="A817">
        <v>6</v>
      </c>
      <c r="B817" s="10">
        <v>45041</v>
      </c>
      <c r="C817" s="8" t="s">
        <v>18</v>
      </c>
      <c r="D817" s="11" t="s">
        <v>12</v>
      </c>
      <c r="E817" s="12">
        <v>45</v>
      </c>
      <c r="F817" s="11" t="s">
        <v>10</v>
      </c>
      <c r="G817" s="12">
        <v>1</v>
      </c>
      <c r="H817" s="9">
        <v>30</v>
      </c>
      <c r="I817" s="9">
        <f>sales2[[#This Row],[Quantity]]*sales2[[#This Row],[Price per Unit]]</f>
        <v>30</v>
      </c>
      <c r="J817" s="9">
        <f>sales2[[#This Row],[Total_Sales]]*$R$5</f>
        <v>0.44999999999999996</v>
      </c>
      <c r="K817">
        <f>DAY(sales2[[#This Row],[Date]])</f>
        <v>25</v>
      </c>
      <c r="L817">
        <f>MONTH(sales2[[#This Row],[Date]])</f>
        <v>4</v>
      </c>
      <c r="M817">
        <f>YEAR(sales2[[#This Row],[Date]])</f>
        <v>2023</v>
      </c>
      <c r="N817" t="str">
        <f>TEXT(sales2[[#This Row],[Date]],"MMMM")</f>
        <v>April</v>
      </c>
      <c r="O817" t="str">
        <f>TEXT(sales2[[#This Row],[Date]],"dddd")</f>
        <v>Tuesday</v>
      </c>
    </row>
    <row r="818" spans="1:15" x14ac:dyDescent="0.35">
      <c r="A818">
        <v>66</v>
      </c>
      <c r="B818" s="10">
        <v>45043</v>
      </c>
      <c r="C818" s="8" t="s">
        <v>78</v>
      </c>
      <c r="D818" s="11" t="s">
        <v>12</v>
      </c>
      <c r="E818" s="12">
        <v>45</v>
      </c>
      <c r="F818" s="11" t="s">
        <v>15</v>
      </c>
      <c r="G818" s="12">
        <v>1</v>
      </c>
      <c r="H818" s="9">
        <v>30</v>
      </c>
      <c r="I818" s="9">
        <f>sales2[[#This Row],[Quantity]]*sales2[[#This Row],[Price per Unit]]</f>
        <v>30</v>
      </c>
      <c r="J818" s="9">
        <f>sales2[[#This Row],[Total_Sales]]*$R$5</f>
        <v>0.44999999999999996</v>
      </c>
      <c r="K818">
        <f>DAY(sales2[[#This Row],[Date]])</f>
        <v>27</v>
      </c>
      <c r="L818">
        <f>MONTH(sales2[[#This Row],[Date]])</f>
        <v>4</v>
      </c>
      <c r="M818">
        <f>YEAR(sales2[[#This Row],[Date]])</f>
        <v>2023</v>
      </c>
      <c r="N818" t="str">
        <f>TEXT(sales2[[#This Row],[Date]],"MMMM")</f>
        <v>April</v>
      </c>
      <c r="O818" t="str">
        <f>TEXT(sales2[[#This Row],[Date]],"dddd")</f>
        <v>Thursday</v>
      </c>
    </row>
    <row r="819" spans="1:15" x14ac:dyDescent="0.35">
      <c r="A819">
        <v>451</v>
      </c>
      <c r="B819" s="10">
        <v>45276</v>
      </c>
      <c r="C819" s="8" t="s">
        <v>463</v>
      </c>
      <c r="D819" s="11" t="s">
        <v>12</v>
      </c>
      <c r="E819" s="12">
        <v>45</v>
      </c>
      <c r="F819" s="11" t="s">
        <v>15</v>
      </c>
      <c r="G819" s="12">
        <v>1</v>
      </c>
      <c r="H819" s="9">
        <v>30</v>
      </c>
      <c r="I819" s="9">
        <f>sales2[[#This Row],[Quantity]]*sales2[[#This Row],[Price per Unit]]</f>
        <v>30</v>
      </c>
      <c r="J819" s="9">
        <f>sales2[[#This Row],[Total_Sales]]*$R$5</f>
        <v>0.44999999999999996</v>
      </c>
      <c r="K819">
        <f>DAY(sales2[[#This Row],[Date]])</f>
        <v>16</v>
      </c>
      <c r="L819">
        <f>MONTH(sales2[[#This Row],[Date]])</f>
        <v>12</v>
      </c>
      <c r="M819">
        <f>YEAR(sales2[[#This Row],[Date]])</f>
        <v>2023</v>
      </c>
      <c r="N819" t="str">
        <f>TEXT(sales2[[#This Row],[Date]],"MMMM")</f>
        <v>December</v>
      </c>
      <c r="O819" t="str">
        <f>TEXT(sales2[[#This Row],[Date]],"dddd")</f>
        <v>Saturday</v>
      </c>
    </row>
    <row r="820" spans="1:15" x14ac:dyDescent="0.35">
      <c r="A820">
        <v>387</v>
      </c>
      <c r="B820" s="10">
        <v>45081</v>
      </c>
      <c r="C820" s="8" t="s">
        <v>399</v>
      </c>
      <c r="D820" s="11" t="s">
        <v>9</v>
      </c>
      <c r="E820" s="12">
        <v>44</v>
      </c>
      <c r="F820" s="11" t="s">
        <v>10</v>
      </c>
      <c r="G820" s="12">
        <v>1</v>
      </c>
      <c r="H820" s="9">
        <v>30</v>
      </c>
      <c r="I820" s="9">
        <f>sales2[[#This Row],[Quantity]]*sales2[[#This Row],[Price per Unit]]</f>
        <v>30</v>
      </c>
      <c r="J820" s="9">
        <f>sales2[[#This Row],[Total_Sales]]*$R$5</f>
        <v>0.44999999999999996</v>
      </c>
      <c r="K820">
        <f>DAY(sales2[[#This Row],[Date]])</f>
        <v>4</v>
      </c>
      <c r="L820">
        <f>MONTH(sales2[[#This Row],[Date]])</f>
        <v>6</v>
      </c>
      <c r="M820">
        <f>YEAR(sales2[[#This Row],[Date]])</f>
        <v>2023</v>
      </c>
      <c r="N820" t="str">
        <f>TEXT(sales2[[#This Row],[Date]],"MMMM")</f>
        <v>June</v>
      </c>
      <c r="O820" t="str">
        <f>TEXT(sales2[[#This Row],[Date]],"dddd")</f>
        <v>Sunday</v>
      </c>
    </row>
    <row r="821" spans="1:15" x14ac:dyDescent="0.35">
      <c r="A821">
        <v>489</v>
      </c>
      <c r="B821" s="10">
        <v>45069</v>
      </c>
      <c r="C821" s="8" t="s">
        <v>501</v>
      </c>
      <c r="D821" s="11" t="s">
        <v>9</v>
      </c>
      <c r="E821" s="12">
        <v>44</v>
      </c>
      <c r="F821" s="11" t="s">
        <v>15</v>
      </c>
      <c r="G821" s="12">
        <v>1</v>
      </c>
      <c r="H821" s="9">
        <v>30</v>
      </c>
      <c r="I821" s="9">
        <f>sales2[[#This Row],[Quantity]]*sales2[[#This Row],[Price per Unit]]</f>
        <v>30</v>
      </c>
      <c r="J821" s="9">
        <f>sales2[[#This Row],[Total_Sales]]*$R$5</f>
        <v>0.44999999999999996</v>
      </c>
      <c r="K821">
        <f>DAY(sales2[[#This Row],[Date]])</f>
        <v>23</v>
      </c>
      <c r="L821">
        <f>MONTH(sales2[[#This Row],[Date]])</f>
        <v>5</v>
      </c>
      <c r="M821">
        <f>YEAR(sales2[[#This Row],[Date]])</f>
        <v>2023</v>
      </c>
      <c r="N821" t="str">
        <f>TEXT(sales2[[#This Row],[Date]],"MMMM")</f>
        <v>May</v>
      </c>
      <c r="O821" t="str">
        <f>TEXT(sales2[[#This Row],[Date]],"dddd")</f>
        <v>Tuesday</v>
      </c>
    </row>
    <row r="822" spans="1:15" x14ac:dyDescent="0.35">
      <c r="A822">
        <v>29</v>
      </c>
      <c r="B822" s="10">
        <v>45156</v>
      </c>
      <c r="C822" s="8" t="s">
        <v>41</v>
      </c>
      <c r="D822" s="11" t="s">
        <v>12</v>
      </c>
      <c r="E822" s="12">
        <v>42</v>
      </c>
      <c r="F822" s="11" t="s">
        <v>15</v>
      </c>
      <c r="G822" s="12">
        <v>1</v>
      </c>
      <c r="H822" s="9">
        <v>30</v>
      </c>
      <c r="I822" s="9">
        <f>sales2[[#This Row],[Quantity]]*sales2[[#This Row],[Price per Unit]]</f>
        <v>30</v>
      </c>
      <c r="J822" s="9">
        <f>sales2[[#This Row],[Total_Sales]]*$R$5</f>
        <v>0.44999999999999996</v>
      </c>
      <c r="K822">
        <f>DAY(sales2[[#This Row],[Date]])</f>
        <v>18</v>
      </c>
      <c r="L822">
        <f>MONTH(sales2[[#This Row],[Date]])</f>
        <v>8</v>
      </c>
      <c r="M822">
        <f>YEAR(sales2[[#This Row],[Date]])</f>
        <v>2023</v>
      </c>
      <c r="N822" t="str">
        <f>TEXT(sales2[[#This Row],[Date]],"MMMM")</f>
        <v>August</v>
      </c>
      <c r="O822" t="str">
        <f>TEXT(sales2[[#This Row],[Date]],"dddd")</f>
        <v>Friday</v>
      </c>
    </row>
    <row r="823" spans="1:15" x14ac:dyDescent="0.35">
      <c r="A823">
        <v>344</v>
      </c>
      <c r="B823" s="10">
        <v>44947</v>
      </c>
      <c r="C823" s="8" t="s">
        <v>356</v>
      </c>
      <c r="D823" s="11" t="s">
        <v>12</v>
      </c>
      <c r="E823" s="12">
        <v>42</v>
      </c>
      <c r="F823" s="11" t="s">
        <v>10</v>
      </c>
      <c r="G823" s="12">
        <v>1</v>
      </c>
      <c r="H823" s="9">
        <v>30</v>
      </c>
      <c r="I823" s="9">
        <f>sales2[[#This Row],[Quantity]]*sales2[[#This Row],[Price per Unit]]</f>
        <v>30</v>
      </c>
      <c r="J823" s="9">
        <f>sales2[[#This Row],[Total_Sales]]*$R$5</f>
        <v>0.44999999999999996</v>
      </c>
      <c r="K823">
        <f>DAY(sales2[[#This Row],[Date]])</f>
        <v>21</v>
      </c>
      <c r="L823">
        <f>MONTH(sales2[[#This Row],[Date]])</f>
        <v>1</v>
      </c>
      <c r="M823">
        <f>YEAR(sales2[[#This Row],[Date]])</f>
        <v>2023</v>
      </c>
      <c r="N823" t="str">
        <f>TEXT(sales2[[#This Row],[Date]],"MMMM")</f>
        <v>January</v>
      </c>
      <c r="O823" t="str">
        <f>TEXT(sales2[[#This Row],[Date]],"dddd")</f>
        <v>Saturday</v>
      </c>
    </row>
    <row r="824" spans="1:15" x14ac:dyDescent="0.35">
      <c r="A824">
        <v>438</v>
      </c>
      <c r="B824" s="10">
        <v>44945</v>
      </c>
      <c r="C824" s="8" t="s">
        <v>450</v>
      </c>
      <c r="D824" s="11" t="s">
        <v>12</v>
      </c>
      <c r="E824" s="12">
        <v>42</v>
      </c>
      <c r="F824" s="11" t="s">
        <v>13</v>
      </c>
      <c r="G824" s="12">
        <v>1</v>
      </c>
      <c r="H824" s="9">
        <v>30</v>
      </c>
      <c r="I824" s="9">
        <f>sales2[[#This Row],[Quantity]]*sales2[[#This Row],[Price per Unit]]</f>
        <v>30</v>
      </c>
      <c r="J824" s="9">
        <f>sales2[[#This Row],[Total_Sales]]*$R$5</f>
        <v>0.44999999999999996</v>
      </c>
      <c r="K824">
        <f>DAY(sales2[[#This Row],[Date]])</f>
        <v>19</v>
      </c>
      <c r="L824">
        <f>MONTH(sales2[[#This Row],[Date]])</f>
        <v>1</v>
      </c>
      <c r="M824">
        <f>YEAR(sales2[[#This Row],[Date]])</f>
        <v>2023</v>
      </c>
      <c r="N824" t="str">
        <f>TEXT(sales2[[#This Row],[Date]],"MMMM")</f>
        <v>January</v>
      </c>
      <c r="O824" t="str">
        <f>TEXT(sales2[[#This Row],[Date]],"dddd")</f>
        <v>Thursday</v>
      </c>
    </row>
    <row r="825" spans="1:15" x14ac:dyDescent="0.35">
      <c r="A825">
        <v>749</v>
      </c>
      <c r="B825" s="10">
        <v>45049</v>
      </c>
      <c r="C825" s="8" t="s">
        <v>761</v>
      </c>
      <c r="D825" s="11" t="s">
        <v>9</v>
      </c>
      <c r="E825" s="12">
        <v>42</v>
      </c>
      <c r="F825" s="11" t="s">
        <v>10</v>
      </c>
      <c r="G825" s="12">
        <v>1</v>
      </c>
      <c r="H825" s="9">
        <v>30</v>
      </c>
      <c r="I825" s="9">
        <f>sales2[[#This Row],[Quantity]]*sales2[[#This Row],[Price per Unit]]</f>
        <v>30</v>
      </c>
      <c r="J825" s="9">
        <f>sales2[[#This Row],[Total_Sales]]*$R$5</f>
        <v>0.44999999999999996</v>
      </c>
      <c r="K825">
        <f>DAY(sales2[[#This Row],[Date]])</f>
        <v>3</v>
      </c>
      <c r="L825">
        <f>MONTH(sales2[[#This Row],[Date]])</f>
        <v>5</v>
      </c>
      <c r="M825">
        <f>YEAR(sales2[[#This Row],[Date]])</f>
        <v>2023</v>
      </c>
      <c r="N825" t="str">
        <f>TEXT(sales2[[#This Row],[Date]],"MMMM")</f>
        <v>May</v>
      </c>
      <c r="O825" t="str">
        <f>TEXT(sales2[[#This Row],[Date]],"dddd")</f>
        <v>Wednesday</v>
      </c>
    </row>
    <row r="826" spans="1:15" x14ac:dyDescent="0.35">
      <c r="A826">
        <v>804</v>
      </c>
      <c r="B826" s="10">
        <v>45162</v>
      </c>
      <c r="C826" s="8" t="s">
        <v>816</v>
      </c>
      <c r="D826" s="11" t="s">
        <v>9</v>
      </c>
      <c r="E826" s="12">
        <v>42</v>
      </c>
      <c r="F826" s="11" t="s">
        <v>15</v>
      </c>
      <c r="G826" s="12">
        <v>1</v>
      </c>
      <c r="H826" s="9">
        <v>30</v>
      </c>
      <c r="I826" s="9">
        <f>sales2[[#This Row],[Quantity]]*sales2[[#This Row],[Price per Unit]]</f>
        <v>30</v>
      </c>
      <c r="J826" s="9">
        <f>sales2[[#This Row],[Total_Sales]]*$R$5</f>
        <v>0.44999999999999996</v>
      </c>
      <c r="K826">
        <f>DAY(sales2[[#This Row],[Date]])</f>
        <v>24</v>
      </c>
      <c r="L826">
        <f>MONTH(sales2[[#This Row],[Date]])</f>
        <v>8</v>
      </c>
      <c r="M826">
        <f>YEAR(sales2[[#This Row],[Date]])</f>
        <v>2023</v>
      </c>
      <c r="N826" t="str">
        <f>TEXT(sales2[[#This Row],[Date]],"MMMM")</f>
        <v>August</v>
      </c>
      <c r="O826" t="str">
        <f>TEXT(sales2[[#This Row],[Date]],"dddd")</f>
        <v>Thursday</v>
      </c>
    </row>
    <row r="827" spans="1:15" x14ac:dyDescent="0.35">
      <c r="A827">
        <v>100</v>
      </c>
      <c r="B827" s="10">
        <v>45093</v>
      </c>
      <c r="C827" s="8" t="s">
        <v>112</v>
      </c>
      <c r="D827" s="11" t="s">
        <v>9</v>
      </c>
      <c r="E827" s="12">
        <v>41</v>
      </c>
      <c r="F827" s="11" t="s">
        <v>15</v>
      </c>
      <c r="G827" s="12">
        <v>1</v>
      </c>
      <c r="H827" s="9">
        <v>30</v>
      </c>
      <c r="I827" s="9">
        <f>sales2[[#This Row],[Quantity]]*sales2[[#This Row],[Price per Unit]]</f>
        <v>30</v>
      </c>
      <c r="J827" s="9">
        <f>sales2[[#This Row],[Total_Sales]]*$R$5</f>
        <v>0.44999999999999996</v>
      </c>
      <c r="K827">
        <f>DAY(sales2[[#This Row],[Date]])</f>
        <v>16</v>
      </c>
      <c r="L827">
        <f>MONTH(sales2[[#This Row],[Date]])</f>
        <v>6</v>
      </c>
      <c r="M827">
        <f>YEAR(sales2[[#This Row],[Date]])</f>
        <v>2023</v>
      </c>
      <c r="N827" t="str">
        <f>TEXT(sales2[[#This Row],[Date]],"MMMM")</f>
        <v>June</v>
      </c>
      <c r="O827" t="str">
        <f>TEXT(sales2[[#This Row],[Date]],"dddd")</f>
        <v>Friday</v>
      </c>
    </row>
    <row r="828" spans="1:15" x14ac:dyDescent="0.35">
      <c r="A828">
        <v>995</v>
      </c>
      <c r="B828" s="10">
        <v>45046</v>
      </c>
      <c r="C828" s="8" t="s">
        <v>1007</v>
      </c>
      <c r="D828" s="11" t="s">
        <v>12</v>
      </c>
      <c r="E828" s="12">
        <v>41</v>
      </c>
      <c r="F828" s="11" t="s">
        <v>13</v>
      </c>
      <c r="G828" s="12">
        <v>1</v>
      </c>
      <c r="H828" s="9">
        <v>30</v>
      </c>
      <c r="I828" s="9">
        <f>sales2[[#This Row],[Quantity]]*sales2[[#This Row],[Price per Unit]]</f>
        <v>30</v>
      </c>
      <c r="J828" s="9">
        <f>sales2[[#This Row],[Total_Sales]]*$R$5</f>
        <v>0.44999999999999996</v>
      </c>
      <c r="K828">
        <f>DAY(sales2[[#This Row],[Date]])</f>
        <v>30</v>
      </c>
      <c r="L828">
        <f>MONTH(sales2[[#This Row],[Date]])</f>
        <v>4</v>
      </c>
      <c r="M828">
        <f>YEAR(sales2[[#This Row],[Date]])</f>
        <v>2023</v>
      </c>
      <c r="N828" t="str">
        <f>TEXT(sales2[[#This Row],[Date]],"MMMM")</f>
        <v>April</v>
      </c>
      <c r="O828" t="str">
        <f>TEXT(sales2[[#This Row],[Date]],"dddd")</f>
        <v>Sunday</v>
      </c>
    </row>
    <row r="829" spans="1:15" x14ac:dyDescent="0.35">
      <c r="A829">
        <v>518</v>
      </c>
      <c r="B829" s="10">
        <v>45057</v>
      </c>
      <c r="C829" s="8" t="s">
        <v>530</v>
      </c>
      <c r="D829" s="11" t="s">
        <v>12</v>
      </c>
      <c r="E829" s="12">
        <v>40</v>
      </c>
      <c r="F829" s="11" t="s">
        <v>13</v>
      </c>
      <c r="G829" s="12">
        <v>1</v>
      </c>
      <c r="H829" s="9">
        <v>30</v>
      </c>
      <c r="I829" s="9">
        <f>sales2[[#This Row],[Quantity]]*sales2[[#This Row],[Price per Unit]]</f>
        <v>30</v>
      </c>
      <c r="J829" s="9">
        <f>sales2[[#This Row],[Total_Sales]]*$R$5</f>
        <v>0.44999999999999996</v>
      </c>
      <c r="K829">
        <f>DAY(sales2[[#This Row],[Date]])</f>
        <v>11</v>
      </c>
      <c r="L829">
        <f>MONTH(sales2[[#This Row],[Date]])</f>
        <v>5</v>
      </c>
      <c r="M829">
        <f>YEAR(sales2[[#This Row],[Date]])</f>
        <v>2023</v>
      </c>
      <c r="N829" t="str">
        <f>TEXT(sales2[[#This Row],[Date]],"MMMM")</f>
        <v>May</v>
      </c>
      <c r="O829" t="str">
        <f>TEXT(sales2[[#This Row],[Date]],"dddd")</f>
        <v>Thursday</v>
      </c>
    </row>
    <row r="830" spans="1:15" x14ac:dyDescent="0.35">
      <c r="A830">
        <v>659</v>
      </c>
      <c r="B830" s="10">
        <v>45004</v>
      </c>
      <c r="C830" s="8" t="s">
        <v>671</v>
      </c>
      <c r="D830" s="11" t="s">
        <v>12</v>
      </c>
      <c r="E830" s="12">
        <v>39</v>
      </c>
      <c r="F830" s="11" t="s">
        <v>15</v>
      </c>
      <c r="G830" s="12">
        <v>1</v>
      </c>
      <c r="H830" s="9">
        <v>30</v>
      </c>
      <c r="I830" s="9">
        <f>sales2[[#This Row],[Quantity]]*sales2[[#This Row],[Price per Unit]]</f>
        <v>30</v>
      </c>
      <c r="J830" s="9">
        <f>sales2[[#This Row],[Total_Sales]]*$R$5</f>
        <v>0.44999999999999996</v>
      </c>
      <c r="K830">
        <f>DAY(sales2[[#This Row],[Date]])</f>
        <v>19</v>
      </c>
      <c r="L830">
        <f>MONTH(sales2[[#This Row],[Date]])</f>
        <v>3</v>
      </c>
      <c r="M830">
        <f>YEAR(sales2[[#This Row],[Date]])</f>
        <v>2023</v>
      </c>
      <c r="N830" t="str">
        <f>TEXT(sales2[[#This Row],[Date]],"MMMM")</f>
        <v>March</v>
      </c>
      <c r="O830" t="str">
        <f>TEXT(sales2[[#This Row],[Date]],"dddd")</f>
        <v>Sunday</v>
      </c>
    </row>
    <row r="831" spans="1:15" x14ac:dyDescent="0.35">
      <c r="A831">
        <v>140</v>
      </c>
      <c r="B831" s="10">
        <v>45143</v>
      </c>
      <c r="C831" s="8" t="s">
        <v>152</v>
      </c>
      <c r="D831" s="11" t="s">
        <v>9</v>
      </c>
      <c r="E831" s="12">
        <v>38</v>
      </c>
      <c r="F831" s="11" t="s">
        <v>15</v>
      </c>
      <c r="G831" s="12">
        <v>1</v>
      </c>
      <c r="H831" s="9">
        <v>30</v>
      </c>
      <c r="I831" s="9">
        <f>sales2[[#This Row],[Quantity]]*sales2[[#This Row],[Price per Unit]]</f>
        <v>30</v>
      </c>
      <c r="J831" s="9">
        <f>sales2[[#This Row],[Total_Sales]]*$R$5</f>
        <v>0.44999999999999996</v>
      </c>
      <c r="K831">
        <f>DAY(sales2[[#This Row],[Date]])</f>
        <v>5</v>
      </c>
      <c r="L831">
        <f>MONTH(sales2[[#This Row],[Date]])</f>
        <v>8</v>
      </c>
      <c r="M831">
        <f>YEAR(sales2[[#This Row],[Date]])</f>
        <v>2023</v>
      </c>
      <c r="N831" t="str">
        <f>TEXT(sales2[[#This Row],[Date]],"MMMM")</f>
        <v>August</v>
      </c>
      <c r="O831" t="str">
        <f>TEXT(sales2[[#This Row],[Date]],"dddd")</f>
        <v>Saturday</v>
      </c>
    </row>
    <row r="832" spans="1:15" x14ac:dyDescent="0.35">
      <c r="A832">
        <v>579</v>
      </c>
      <c r="B832" s="10">
        <v>45190</v>
      </c>
      <c r="C832" s="8" t="s">
        <v>591</v>
      </c>
      <c r="D832" s="11" t="s">
        <v>12</v>
      </c>
      <c r="E832" s="12">
        <v>38</v>
      </c>
      <c r="F832" s="11" t="s">
        <v>15</v>
      </c>
      <c r="G832" s="12">
        <v>1</v>
      </c>
      <c r="H832" s="9">
        <v>30</v>
      </c>
      <c r="I832" s="9">
        <f>sales2[[#This Row],[Quantity]]*sales2[[#This Row],[Price per Unit]]</f>
        <v>30</v>
      </c>
      <c r="J832" s="9">
        <f>sales2[[#This Row],[Total_Sales]]*$R$5</f>
        <v>0.44999999999999996</v>
      </c>
      <c r="K832">
        <f>DAY(sales2[[#This Row],[Date]])</f>
        <v>21</v>
      </c>
      <c r="L832">
        <f>MONTH(sales2[[#This Row],[Date]])</f>
        <v>9</v>
      </c>
      <c r="M832">
        <f>YEAR(sales2[[#This Row],[Date]])</f>
        <v>2023</v>
      </c>
      <c r="N832" t="str">
        <f>TEXT(sales2[[#This Row],[Date]],"MMMM")</f>
        <v>September</v>
      </c>
      <c r="O832" t="str">
        <f>TEXT(sales2[[#This Row],[Date]],"dddd")</f>
        <v>Thursday</v>
      </c>
    </row>
    <row r="833" spans="1:15" x14ac:dyDescent="0.35">
      <c r="A833">
        <v>617</v>
      </c>
      <c r="B833" s="10">
        <v>45164</v>
      </c>
      <c r="C833" s="8" t="s">
        <v>629</v>
      </c>
      <c r="D833" s="11" t="s">
        <v>9</v>
      </c>
      <c r="E833" s="12">
        <v>34</v>
      </c>
      <c r="F833" s="11" t="s">
        <v>15</v>
      </c>
      <c r="G833" s="12">
        <v>1</v>
      </c>
      <c r="H833" s="9">
        <v>30</v>
      </c>
      <c r="I833" s="9">
        <f>sales2[[#This Row],[Quantity]]*sales2[[#This Row],[Price per Unit]]</f>
        <v>30</v>
      </c>
      <c r="J833" s="9">
        <f>sales2[[#This Row],[Total_Sales]]*$R$5</f>
        <v>0.44999999999999996</v>
      </c>
      <c r="K833">
        <f>DAY(sales2[[#This Row],[Date]])</f>
        <v>26</v>
      </c>
      <c r="L833">
        <f>MONTH(sales2[[#This Row],[Date]])</f>
        <v>8</v>
      </c>
      <c r="M833">
        <f>YEAR(sales2[[#This Row],[Date]])</f>
        <v>2023</v>
      </c>
      <c r="N833" t="str">
        <f>TEXT(sales2[[#This Row],[Date]],"MMMM")</f>
        <v>August</v>
      </c>
      <c r="O833" t="str">
        <f>TEXT(sales2[[#This Row],[Date]],"dddd")</f>
        <v>Saturday</v>
      </c>
    </row>
    <row r="834" spans="1:15" x14ac:dyDescent="0.35">
      <c r="A834">
        <v>733</v>
      </c>
      <c r="B834" s="10">
        <v>45167</v>
      </c>
      <c r="C834" s="8" t="s">
        <v>745</v>
      </c>
      <c r="D834" s="11" t="s">
        <v>9</v>
      </c>
      <c r="E834" s="12">
        <v>34</v>
      </c>
      <c r="F834" s="11" t="s">
        <v>10</v>
      </c>
      <c r="G834" s="12">
        <v>1</v>
      </c>
      <c r="H834" s="9">
        <v>30</v>
      </c>
      <c r="I834" s="9">
        <f>sales2[[#This Row],[Quantity]]*sales2[[#This Row],[Price per Unit]]</f>
        <v>30</v>
      </c>
      <c r="J834" s="9">
        <f>sales2[[#This Row],[Total_Sales]]*$R$5</f>
        <v>0.44999999999999996</v>
      </c>
      <c r="K834">
        <f>DAY(sales2[[#This Row],[Date]])</f>
        <v>29</v>
      </c>
      <c r="L834">
        <f>MONTH(sales2[[#This Row],[Date]])</f>
        <v>8</v>
      </c>
      <c r="M834">
        <f>YEAR(sales2[[#This Row],[Date]])</f>
        <v>2023</v>
      </c>
      <c r="N834" t="str">
        <f>TEXT(sales2[[#This Row],[Date]],"MMMM")</f>
        <v>August</v>
      </c>
      <c r="O834" t="str">
        <f>TEXT(sales2[[#This Row],[Date]],"dddd")</f>
        <v>Tuesday</v>
      </c>
    </row>
    <row r="835" spans="1:15" x14ac:dyDescent="0.35">
      <c r="A835">
        <v>753</v>
      </c>
      <c r="B835" s="10">
        <v>44985</v>
      </c>
      <c r="C835" s="8" t="s">
        <v>765</v>
      </c>
      <c r="D835" s="11" t="s">
        <v>12</v>
      </c>
      <c r="E835" s="12">
        <v>32</v>
      </c>
      <c r="F835" s="11" t="s">
        <v>13</v>
      </c>
      <c r="G835" s="12">
        <v>1</v>
      </c>
      <c r="H835" s="9">
        <v>30</v>
      </c>
      <c r="I835" s="9">
        <f>sales2[[#This Row],[Quantity]]*sales2[[#This Row],[Price per Unit]]</f>
        <v>30</v>
      </c>
      <c r="J835" s="9">
        <f>sales2[[#This Row],[Total_Sales]]*$R$5</f>
        <v>0.44999999999999996</v>
      </c>
      <c r="K835">
        <f>DAY(sales2[[#This Row],[Date]])</f>
        <v>28</v>
      </c>
      <c r="L835">
        <f>MONTH(sales2[[#This Row],[Date]])</f>
        <v>2</v>
      </c>
      <c r="M835">
        <f>YEAR(sales2[[#This Row],[Date]])</f>
        <v>2023</v>
      </c>
      <c r="N835" t="str">
        <f>TEXT(sales2[[#This Row],[Date]],"MMMM")</f>
        <v>February</v>
      </c>
      <c r="O835" t="str">
        <f>TEXT(sales2[[#This Row],[Date]],"dddd")</f>
        <v>Tuesday</v>
      </c>
    </row>
    <row r="836" spans="1:15" x14ac:dyDescent="0.35">
      <c r="A836">
        <v>901</v>
      </c>
      <c r="B836" s="10">
        <v>45026</v>
      </c>
      <c r="C836" s="8" t="s">
        <v>913</v>
      </c>
      <c r="D836" s="11" t="s">
        <v>9</v>
      </c>
      <c r="E836" s="12">
        <v>31</v>
      </c>
      <c r="F836" s="11" t="s">
        <v>15</v>
      </c>
      <c r="G836" s="12">
        <v>1</v>
      </c>
      <c r="H836" s="9">
        <v>30</v>
      </c>
      <c r="I836" s="9">
        <f>sales2[[#This Row],[Quantity]]*sales2[[#This Row],[Price per Unit]]</f>
        <v>30</v>
      </c>
      <c r="J836" s="9">
        <f>sales2[[#This Row],[Total_Sales]]*$R$5</f>
        <v>0.44999999999999996</v>
      </c>
      <c r="K836">
        <f>DAY(sales2[[#This Row],[Date]])</f>
        <v>10</v>
      </c>
      <c r="L836">
        <f>MONTH(sales2[[#This Row],[Date]])</f>
        <v>4</v>
      </c>
      <c r="M836">
        <f>YEAR(sales2[[#This Row],[Date]])</f>
        <v>2023</v>
      </c>
      <c r="N836" t="str">
        <f>TEXT(sales2[[#This Row],[Date]],"MMMM")</f>
        <v>April</v>
      </c>
      <c r="O836" t="str">
        <f>TEXT(sales2[[#This Row],[Date]],"dddd")</f>
        <v>Monday</v>
      </c>
    </row>
    <row r="837" spans="1:15" x14ac:dyDescent="0.35">
      <c r="A837">
        <v>268</v>
      </c>
      <c r="B837" s="10">
        <v>44977</v>
      </c>
      <c r="C837" s="8" t="s">
        <v>280</v>
      </c>
      <c r="D837" s="11" t="s">
        <v>12</v>
      </c>
      <c r="E837" s="12">
        <v>28</v>
      </c>
      <c r="F837" s="11" t="s">
        <v>15</v>
      </c>
      <c r="G837" s="12">
        <v>1</v>
      </c>
      <c r="H837" s="9">
        <v>30</v>
      </c>
      <c r="I837" s="9">
        <f>sales2[[#This Row],[Quantity]]*sales2[[#This Row],[Price per Unit]]</f>
        <v>30</v>
      </c>
      <c r="J837" s="9">
        <f>sales2[[#This Row],[Total_Sales]]*$R$5</f>
        <v>0.44999999999999996</v>
      </c>
      <c r="K837">
        <f>DAY(sales2[[#This Row],[Date]])</f>
        <v>20</v>
      </c>
      <c r="L837">
        <f>MONTH(sales2[[#This Row],[Date]])</f>
        <v>2</v>
      </c>
      <c r="M837">
        <f>YEAR(sales2[[#This Row],[Date]])</f>
        <v>2023</v>
      </c>
      <c r="N837" t="str">
        <f>TEXT(sales2[[#This Row],[Date]],"MMMM")</f>
        <v>February</v>
      </c>
      <c r="O837" t="str">
        <f>TEXT(sales2[[#This Row],[Date]],"dddd")</f>
        <v>Monday</v>
      </c>
    </row>
    <row r="838" spans="1:15" x14ac:dyDescent="0.35">
      <c r="A838">
        <v>670</v>
      </c>
      <c r="B838" s="10">
        <v>45204</v>
      </c>
      <c r="C838" s="8" t="s">
        <v>682</v>
      </c>
      <c r="D838" s="11" t="s">
        <v>9</v>
      </c>
      <c r="E838" s="12">
        <v>27</v>
      </c>
      <c r="F838" s="11" t="s">
        <v>10</v>
      </c>
      <c r="G838" s="12">
        <v>1</v>
      </c>
      <c r="H838" s="9">
        <v>30</v>
      </c>
      <c r="I838" s="9">
        <f>sales2[[#This Row],[Quantity]]*sales2[[#This Row],[Price per Unit]]</f>
        <v>30</v>
      </c>
      <c r="J838" s="9">
        <f>sales2[[#This Row],[Total_Sales]]*$R$5</f>
        <v>0.44999999999999996</v>
      </c>
      <c r="K838">
        <f>DAY(sales2[[#This Row],[Date]])</f>
        <v>5</v>
      </c>
      <c r="L838">
        <f>MONTH(sales2[[#This Row],[Date]])</f>
        <v>10</v>
      </c>
      <c r="M838">
        <f>YEAR(sales2[[#This Row],[Date]])</f>
        <v>2023</v>
      </c>
      <c r="N838" t="str">
        <f>TEXT(sales2[[#This Row],[Date]],"MMMM")</f>
        <v>October</v>
      </c>
      <c r="O838" t="str">
        <f>TEXT(sales2[[#This Row],[Date]],"dddd")</f>
        <v>Thursday</v>
      </c>
    </row>
    <row r="839" spans="1:15" x14ac:dyDescent="0.35">
      <c r="A839">
        <v>734</v>
      </c>
      <c r="B839" s="10">
        <v>44936</v>
      </c>
      <c r="C839" s="8" t="s">
        <v>746</v>
      </c>
      <c r="D839" s="11" t="s">
        <v>12</v>
      </c>
      <c r="E839" s="12">
        <v>27</v>
      </c>
      <c r="F839" s="11" t="s">
        <v>13</v>
      </c>
      <c r="G839" s="12">
        <v>1</v>
      </c>
      <c r="H839" s="9">
        <v>30</v>
      </c>
      <c r="I839" s="9">
        <f>sales2[[#This Row],[Quantity]]*sales2[[#This Row],[Price per Unit]]</f>
        <v>30</v>
      </c>
      <c r="J839" s="9">
        <f>sales2[[#This Row],[Total_Sales]]*$R$5</f>
        <v>0.44999999999999996</v>
      </c>
      <c r="K839">
        <f>DAY(sales2[[#This Row],[Date]])</f>
        <v>10</v>
      </c>
      <c r="L839">
        <f>MONTH(sales2[[#This Row],[Date]])</f>
        <v>1</v>
      </c>
      <c r="M839">
        <f>YEAR(sales2[[#This Row],[Date]])</f>
        <v>2023</v>
      </c>
      <c r="N839" t="str">
        <f>TEXT(sales2[[#This Row],[Date]],"MMMM")</f>
        <v>January</v>
      </c>
      <c r="O839" t="str">
        <f>TEXT(sales2[[#This Row],[Date]],"dddd")</f>
        <v>Tuesday</v>
      </c>
    </row>
    <row r="840" spans="1:15" x14ac:dyDescent="0.35">
      <c r="A840">
        <v>772</v>
      </c>
      <c r="B840" s="10">
        <v>45119</v>
      </c>
      <c r="C840" s="8" t="s">
        <v>784</v>
      </c>
      <c r="D840" s="11" t="s">
        <v>9</v>
      </c>
      <c r="E840" s="12">
        <v>26</v>
      </c>
      <c r="F840" s="11" t="s">
        <v>15</v>
      </c>
      <c r="G840" s="12">
        <v>1</v>
      </c>
      <c r="H840" s="9">
        <v>30</v>
      </c>
      <c r="I840" s="9">
        <f>sales2[[#This Row],[Quantity]]*sales2[[#This Row],[Price per Unit]]</f>
        <v>30</v>
      </c>
      <c r="J840" s="9">
        <f>sales2[[#This Row],[Total_Sales]]*$R$5</f>
        <v>0.44999999999999996</v>
      </c>
      <c r="K840">
        <f>DAY(sales2[[#This Row],[Date]])</f>
        <v>12</v>
      </c>
      <c r="L840">
        <f>MONTH(sales2[[#This Row],[Date]])</f>
        <v>7</v>
      </c>
      <c r="M840">
        <f>YEAR(sales2[[#This Row],[Date]])</f>
        <v>2023</v>
      </c>
      <c r="N840" t="str">
        <f>TEXT(sales2[[#This Row],[Date]],"MMMM")</f>
        <v>July</v>
      </c>
      <c r="O840" t="str">
        <f>TEXT(sales2[[#This Row],[Date]],"dddd")</f>
        <v>Wednesday</v>
      </c>
    </row>
    <row r="841" spans="1:15" x14ac:dyDescent="0.35">
      <c r="A841">
        <v>485</v>
      </c>
      <c r="B841" s="10">
        <v>45264</v>
      </c>
      <c r="C841" s="8" t="s">
        <v>497</v>
      </c>
      <c r="D841" s="11" t="s">
        <v>9</v>
      </c>
      <c r="E841" s="12">
        <v>24</v>
      </c>
      <c r="F841" s="11" t="s">
        <v>15</v>
      </c>
      <c r="G841" s="12">
        <v>1</v>
      </c>
      <c r="H841" s="9">
        <v>30</v>
      </c>
      <c r="I841" s="9">
        <f>sales2[[#This Row],[Quantity]]*sales2[[#This Row],[Price per Unit]]</f>
        <v>30</v>
      </c>
      <c r="J841" s="9">
        <f>sales2[[#This Row],[Total_Sales]]*$R$5</f>
        <v>0.44999999999999996</v>
      </c>
      <c r="K841">
        <f>DAY(sales2[[#This Row],[Date]])</f>
        <v>4</v>
      </c>
      <c r="L841">
        <f>MONTH(sales2[[#This Row],[Date]])</f>
        <v>12</v>
      </c>
      <c r="M841">
        <f>YEAR(sales2[[#This Row],[Date]])</f>
        <v>2023</v>
      </c>
      <c r="N841" t="str">
        <f>TEXT(sales2[[#This Row],[Date]],"MMMM")</f>
        <v>December</v>
      </c>
      <c r="O841" t="str">
        <f>TEXT(sales2[[#This Row],[Date]],"dddd")</f>
        <v>Monday</v>
      </c>
    </row>
    <row r="842" spans="1:15" x14ac:dyDescent="0.35">
      <c r="A842">
        <v>116</v>
      </c>
      <c r="B842" s="10">
        <v>45161</v>
      </c>
      <c r="C842" s="8" t="s">
        <v>128</v>
      </c>
      <c r="D842" s="11" t="s">
        <v>12</v>
      </c>
      <c r="E842" s="12">
        <v>23</v>
      </c>
      <c r="F842" s="11" t="s">
        <v>13</v>
      </c>
      <c r="G842" s="12">
        <v>1</v>
      </c>
      <c r="H842" s="9">
        <v>30</v>
      </c>
      <c r="I842" s="9">
        <f>sales2[[#This Row],[Quantity]]*sales2[[#This Row],[Price per Unit]]</f>
        <v>30</v>
      </c>
      <c r="J842" s="9">
        <f>sales2[[#This Row],[Total_Sales]]*$R$5</f>
        <v>0.44999999999999996</v>
      </c>
      <c r="K842">
        <f>DAY(sales2[[#This Row],[Date]])</f>
        <v>23</v>
      </c>
      <c r="L842">
        <f>MONTH(sales2[[#This Row],[Date]])</f>
        <v>8</v>
      </c>
      <c r="M842">
        <f>YEAR(sales2[[#This Row],[Date]])</f>
        <v>2023</v>
      </c>
      <c r="N842" t="str">
        <f>TEXT(sales2[[#This Row],[Date]],"MMMM")</f>
        <v>August</v>
      </c>
      <c r="O842" t="str">
        <f>TEXT(sales2[[#This Row],[Date]],"dddd")</f>
        <v>Wednesday</v>
      </c>
    </row>
    <row r="843" spans="1:15" x14ac:dyDescent="0.35">
      <c r="A843">
        <v>747</v>
      </c>
      <c r="B843" s="10">
        <v>45245</v>
      </c>
      <c r="C843" s="8" t="s">
        <v>759</v>
      </c>
      <c r="D843" s="11" t="s">
        <v>9</v>
      </c>
      <c r="E843" s="12">
        <v>23</v>
      </c>
      <c r="F843" s="11" t="s">
        <v>10</v>
      </c>
      <c r="G843" s="12">
        <v>1</v>
      </c>
      <c r="H843" s="9">
        <v>30</v>
      </c>
      <c r="I843" s="9">
        <f>sales2[[#This Row],[Quantity]]*sales2[[#This Row],[Price per Unit]]</f>
        <v>30</v>
      </c>
      <c r="J843" s="9">
        <f>sales2[[#This Row],[Total_Sales]]*$R$5</f>
        <v>0.44999999999999996</v>
      </c>
      <c r="K843">
        <f>DAY(sales2[[#This Row],[Date]])</f>
        <v>15</v>
      </c>
      <c r="L843">
        <f>MONTH(sales2[[#This Row],[Date]])</f>
        <v>11</v>
      </c>
      <c r="M843">
        <f>YEAR(sales2[[#This Row],[Date]])</f>
        <v>2023</v>
      </c>
      <c r="N843" t="str">
        <f>TEXT(sales2[[#This Row],[Date]],"MMMM")</f>
        <v>November</v>
      </c>
      <c r="O843" t="str">
        <f>TEXT(sales2[[#This Row],[Date]],"dddd")</f>
        <v>Wednesday</v>
      </c>
    </row>
    <row r="844" spans="1:15" x14ac:dyDescent="0.35">
      <c r="A844">
        <v>879</v>
      </c>
      <c r="B844" s="10">
        <v>45286</v>
      </c>
      <c r="C844" s="8" t="s">
        <v>891</v>
      </c>
      <c r="D844" s="11" t="s">
        <v>9</v>
      </c>
      <c r="E844" s="12">
        <v>23</v>
      </c>
      <c r="F844" s="11" t="s">
        <v>13</v>
      </c>
      <c r="G844" s="12">
        <v>1</v>
      </c>
      <c r="H844" s="9">
        <v>30</v>
      </c>
      <c r="I844" s="9">
        <f>sales2[[#This Row],[Quantity]]*sales2[[#This Row],[Price per Unit]]</f>
        <v>30</v>
      </c>
      <c r="J844" s="9">
        <f>sales2[[#This Row],[Total_Sales]]*$R$5</f>
        <v>0.44999999999999996</v>
      </c>
      <c r="K844">
        <f>DAY(sales2[[#This Row],[Date]])</f>
        <v>26</v>
      </c>
      <c r="L844">
        <f>MONTH(sales2[[#This Row],[Date]])</f>
        <v>12</v>
      </c>
      <c r="M844">
        <f>YEAR(sales2[[#This Row],[Date]])</f>
        <v>2023</v>
      </c>
      <c r="N844" t="str">
        <f>TEXT(sales2[[#This Row],[Date]],"MMMM")</f>
        <v>December</v>
      </c>
      <c r="O844" t="str">
        <f>TEXT(sales2[[#This Row],[Date]],"dddd")</f>
        <v>Tuesday</v>
      </c>
    </row>
    <row r="845" spans="1:15" x14ac:dyDescent="0.35">
      <c r="A845">
        <v>926</v>
      </c>
      <c r="B845" s="10">
        <v>45152</v>
      </c>
      <c r="C845" s="8" t="s">
        <v>938</v>
      </c>
      <c r="D845" s="11" t="s">
        <v>9</v>
      </c>
      <c r="E845" s="12">
        <v>22</v>
      </c>
      <c r="F845" s="11" t="s">
        <v>15</v>
      </c>
      <c r="G845" s="12">
        <v>1</v>
      </c>
      <c r="H845" s="9">
        <v>30</v>
      </c>
      <c r="I845" s="9">
        <f>sales2[[#This Row],[Quantity]]*sales2[[#This Row],[Price per Unit]]</f>
        <v>30</v>
      </c>
      <c r="J845" s="9">
        <f>sales2[[#This Row],[Total_Sales]]*$R$5</f>
        <v>0.44999999999999996</v>
      </c>
      <c r="K845">
        <f>DAY(sales2[[#This Row],[Date]])</f>
        <v>14</v>
      </c>
      <c r="L845">
        <f>MONTH(sales2[[#This Row],[Date]])</f>
        <v>8</v>
      </c>
      <c r="M845">
        <f>YEAR(sales2[[#This Row],[Date]])</f>
        <v>2023</v>
      </c>
      <c r="N845" t="str">
        <f>TEXT(sales2[[#This Row],[Date]],"MMMM")</f>
        <v>August</v>
      </c>
      <c r="O845" t="str">
        <f>TEXT(sales2[[#This Row],[Date]],"dddd")</f>
        <v>Monday</v>
      </c>
    </row>
    <row r="846" spans="1:15" x14ac:dyDescent="0.35">
      <c r="A846">
        <v>933</v>
      </c>
      <c r="B846" s="10">
        <v>44960</v>
      </c>
      <c r="C846" s="8" t="s">
        <v>945</v>
      </c>
      <c r="D846" s="11" t="s">
        <v>9</v>
      </c>
      <c r="E846" s="12">
        <v>22</v>
      </c>
      <c r="F846" s="11" t="s">
        <v>10</v>
      </c>
      <c r="G846" s="12">
        <v>1</v>
      </c>
      <c r="H846" s="9">
        <v>30</v>
      </c>
      <c r="I846" s="9">
        <f>sales2[[#This Row],[Quantity]]*sales2[[#This Row],[Price per Unit]]</f>
        <v>30</v>
      </c>
      <c r="J846" s="9">
        <f>sales2[[#This Row],[Total_Sales]]*$R$5</f>
        <v>0.44999999999999996</v>
      </c>
      <c r="K846">
        <f>DAY(sales2[[#This Row],[Date]])</f>
        <v>3</v>
      </c>
      <c r="L846">
        <f>MONTH(sales2[[#This Row],[Date]])</f>
        <v>2</v>
      </c>
      <c r="M846">
        <f>YEAR(sales2[[#This Row],[Date]])</f>
        <v>2023</v>
      </c>
      <c r="N846" t="str">
        <f>TEXT(sales2[[#This Row],[Date]],"MMMM")</f>
        <v>February</v>
      </c>
      <c r="O846" t="str">
        <f>TEXT(sales2[[#This Row],[Date]],"dddd")</f>
        <v>Friday</v>
      </c>
    </row>
    <row r="847" spans="1:15" x14ac:dyDescent="0.35">
      <c r="A847">
        <v>878</v>
      </c>
      <c r="B847" s="10">
        <v>45107</v>
      </c>
      <c r="C847" s="8" t="s">
        <v>890</v>
      </c>
      <c r="D847" s="11" t="s">
        <v>12</v>
      </c>
      <c r="E847" s="12">
        <v>20</v>
      </c>
      <c r="F847" s="11" t="s">
        <v>13</v>
      </c>
      <c r="G847" s="12">
        <v>1</v>
      </c>
      <c r="H847" s="9">
        <v>30</v>
      </c>
      <c r="I847" s="9">
        <f>sales2[[#This Row],[Quantity]]*sales2[[#This Row],[Price per Unit]]</f>
        <v>30</v>
      </c>
      <c r="J847" s="9">
        <f>sales2[[#This Row],[Total_Sales]]*$R$5</f>
        <v>0.44999999999999996</v>
      </c>
      <c r="K847">
        <f>DAY(sales2[[#This Row],[Date]])</f>
        <v>30</v>
      </c>
      <c r="L847">
        <f>MONTH(sales2[[#This Row],[Date]])</f>
        <v>6</v>
      </c>
      <c r="M847">
        <f>YEAR(sales2[[#This Row],[Date]])</f>
        <v>2023</v>
      </c>
      <c r="N847" t="str">
        <f>TEXT(sales2[[#This Row],[Date]],"MMMM")</f>
        <v>June</v>
      </c>
      <c r="O847" t="str">
        <f>TEXT(sales2[[#This Row],[Date]],"dddd")</f>
        <v>Friday</v>
      </c>
    </row>
    <row r="848" spans="1:15" x14ac:dyDescent="0.35">
      <c r="A848">
        <v>940</v>
      </c>
      <c r="B848" s="10">
        <v>44954</v>
      </c>
      <c r="C848" s="8" t="s">
        <v>952</v>
      </c>
      <c r="D848" s="11" t="s">
        <v>12</v>
      </c>
      <c r="E848" s="12">
        <v>20</v>
      </c>
      <c r="F848" s="11" t="s">
        <v>15</v>
      </c>
      <c r="G848" s="12">
        <v>1</v>
      </c>
      <c r="H848" s="9">
        <v>30</v>
      </c>
      <c r="I848" s="9">
        <f>sales2[[#This Row],[Quantity]]*sales2[[#This Row],[Price per Unit]]</f>
        <v>30</v>
      </c>
      <c r="J848" s="9">
        <f>sales2[[#This Row],[Total_Sales]]*$R$5</f>
        <v>0.44999999999999996</v>
      </c>
      <c r="K848">
        <f>DAY(sales2[[#This Row],[Date]])</f>
        <v>28</v>
      </c>
      <c r="L848">
        <f>MONTH(sales2[[#This Row],[Date]])</f>
        <v>1</v>
      </c>
      <c r="M848">
        <f>YEAR(sales2[[#This Row],[Date]])</f>
        <v>2023</v>
      </c>
      <c r="N848" t="str">
        <f>TEXT(sales2[[#This Row],[Date]],"MMMM")</f>
        <v>January</v>
      </c>
      <c r="O848" t="str">
        <f>TEXT(sales2[[#This Row],[Date]],"dddd")</f>
        <v>Saturday</v>
      </c>
    </row>
    <row r="849" spans="1:15" x14ac:dyDescent="0.35">
      <c r="A849">
        <v>601</v>
      </c>
      <c r="B849" s="10">
        <v>45026</v>
      </c>
      <c r="C849" s="8" t="s">
        <v>613</v>
      </c>
      <c r="D849" s="11" t="s">
        <v>9</v>
      </c>
      <c r="E849" s="12">
        <v>19</v>
      </c>
      <c r="F849" s="11" t="s">
        <v>13</v>
      </c>
      <c r="G849" s="12">
        <v>1</v>
      </c>
      <c r="H849" s="9">
        <v>30</v>
      </c>
      <c r="I849" s="9">
        <f>sales2[[#This Row],[Quantity]]*sales2[[#This Row],[Price per Unit]]</f>
        <v>30</v>
      </c>
      <c r="J849" s="9">
        <f>sales2[[#This Row],[Total_Sales]]*$R$5</f>
        <v>0.44999999999999996</v>
      </c>
      <c r="K849">
        <f>DAY(sales2[[#This Row],[Date]])</f>
        <v>10</v>
      </c>
      <c r="L849">
        <f>MONTH(sales2[[#This Row],[Date]])</f>
        <v>4</v>
      </c>
      <c r="M849">
        <f>YEAR(sales2[[#This Row],[Date]])</f>
        <v>2023</v>
      </c>
      <c r="N849" t="str">
        <f>TEXT(sales2[[#This Row],[Date]],"MMMM")</f>
        <v>April</v>
      </c>
      <c r="O849" t="str">
        <f>TEXT(sales2[[#This Row],[Date]],"dddd")</f>
        <v>Monday</v>
      </c>
    </row>
    <row r="850" spans="1:15" x14ac:dyDescent="0.35">
      <c r="A850">
        <v>305</v>
      </c>
      <c r="B850" s="10">
        <v>45062</v>
      </c>
      <c r="C850" s="8" t="s">
        <v>317</v>
      </c>
      <c r="D850" s="11" t="s">
        <v>12</v>
      </c>
      <c r="E850" s="12">
        <v>18</v>
      </c>
      <c r="F850" s="11" t="s">
        <v>10</v>
      </c>
      <c r="G850" s="12">
        <v>1</v>
      </c>
      <c r="H850" s="9">
        <v>30</v>
      </c>
      <c r="I850" s="9">
        <f>sales2[[#This Row],[Quantity]]*sales2[[#This Row],[Price per Unit]]</f>
        <v>30</v>
      </c>
      <c r="J850" s="9">
        <f>sales2[[#This Row],[Total_Sales]]*$R$5</f>
        <v>0.44999999999999996</v>
      </c>
      <c r="K850">
        <f>DAY(sales2[[#This Row],[Date]])</f>
        <v>16</v>
      </c>
      <c r="L850">
        <f>MONTH(sales2[[#This Row],[Date]])</f>
        <v>5</v>
      </c>
      <c r="M850">
        <f>YEAR(sales2[[#This Row],[Date]])</f>
        <v>2023</v>
      </c>
      <c r="N850" t="str">
        <f>TEXT(sales2[[#This Row],[Date]],"MMMM")</f>
        <v>May</v>
      </c>
      <c r="O850" t="str">
        <f>TEXT(sales2[[#This Row],[Date]],"dddd")</f>
        <v>Tuesday</v>
      </c>
    </row>
    <row r="851" spans="1:15" x14ac:dyDescent="0.35">
      <c r="A851">
        <v>25</v>
      </c>
      <c r="B851" s="10">
        <v>45286</v>
      </c>
      <c r="C851" s="8" t="s">
        <v>37</v>
      </c>
      <c r="D851" s="11" t="s">
        <v>12</v>
      </c>
      <c r="E851" s="12">
        <v>64</v>
      </c>
      <c r="F851" s="11" t="s">
        <v>10</v>
      </c>
      <c r="G851" s="12">
        <v>1</v>
      </c>
      <c r="H851" s="9">
        <v>50</v>
      </c>
      <c r="I851" s="9">
        <f>sales2[[#This Row],[Quantity]]*sales2[[#This Row],[Price per Unit]]</f>
        <v>50</v>
      </c>
      <c r="J851" s="9">
        <f>sales2[[#This Row],[Total_Sales]]*$R$5</f>
        <v>0.75</v>
      </c>
      <c r="K851">
        <f>DAY(sales2[[#This Row],[Date]])</f>
        <v>26</v>
      </c>
      <c r="L851">
        <f>MONTH(sales2[[#This Row],[Date]])</f>
        <v>12</v>
      </c>
      <c r="M851">
        <f>YEAR(sales2[[#This Row],[Date]])</f>
        <v>2023</v>
      </c>
      <c r="N851" t="str">
        <f>TEXT(sales2[[#This Row],[Date]],"MMMM")</f>
        <v>December</v>
      </c>
      <c r="O851" t="str">
        <f>TEXT(sales2[[#This Row],[Date]],"dddd")</f>
        <v>Tuesday</v>
      </c>
    </row>
    <row r="852" spans="1:15" x14ac:dyDescent="0.35">
      <c r="A852">
        <v>473</v>
      </c>
      <c r="B852" s="10">
        <v>44982</v>
      </c>
      <c r="C852" s="8" t="s">
        <v>485</v>
      </c>
      <c r="D852" s="11" t="s">
        <v>9</v>
      </c>
      <c r="E852" s="12">
        <v>64</v>
      </c>
      <c r="F852" s="11" t="s">
        <v>10</v>
      </c>
      <c r="G852" s="12">
        <v>1</v>
      </c>
      <c r="H852" s="9">
        <v>50</v>
      </c>
      <c r="I852" s="9">
        <f>sales2[[#This Row],[Quantity]]*sales2[[#This Row],[Price per Unit]]</f>
        <v>50</v>
      </c>
      <c r="J852" s="9">
        <f>sales2[[#This Row],[Total_Sales]]*$R$5</f>
        <v>0.75</v>
      </c>
      <c r="K852">
        <f>DAY(sales2[[#This Row],[Date]])</f>
        <v>25</v>
      </c>
      <c r="L852">
        <f>MONTH(sales2[[#This Row],[Date]])</f>
        <v>2</v>
      </c>
      <c r="M852">
        <f>YEAR(sales2[[#This Row],[Date]])</f>
        <v>2023</v>
      </c>
      <c r="N852" t="str">
        <f>TEXT(sales2[[#This Row],[Date]],"MMMM")</f>
        <v>February</v>
      </c>
      <c r="O852" t="str">
        <f>TEXT(sales2[[#This Row],[Date]],"dddd")</f>
        <v>Saturday</v>
      </c>
    </row>
    <row r="853" spans="1:15" x14ac:dyDescent="0.35">
      <c r="A853">
        <v>189</v>
      </c>
      <c r="B853" s="10">
        <v>44956</v>
      </c>
      <c r="C853" s="8" t="s">
        <v>201</v>
      </c>
      <c r="D853" s="11" t="s">
        <v>9</v>
      </c>
      <c r="E853" s="12">
        <v>63</v>
      </c>
      <c r="F853" s="11" t="s">
        <v>10</v>
      </c>
      <c r="G853" s="12">
        <v>1</v>
      </c>
      <c r="H853" s="9">
        <v>50</v>
      </c>
      <c r="I853" s="9">
        <f>sales2[[#This Row],[Quantity]]*sales2[[#This Row],[Price per Unit]]</f>
        <v>50</v>
      </c>
      <c r="J853" s="9">
        <f>sales2[[#This Row],[Total_Sales]]*$R$5</f>
        <v>0.75</v>
      </c>
      <c r="K853">
        <f>DAY(sales2[[#This Row],[Date]])</f>
        <v>30</v>
      </c>
      <c r="L853">
        <f>MONTH(sales2[[#This Row],[Date]])</f>
        <v>1</v>
      </c>
      <c r="M853">
        <f>YEAR(sales2[[#This Row],[Date]])</f>
        <v>2023</v>
      </c>
      <c r="N853" t="str">
        <f>TEXT(sales2[[#This Row],[Date]],"MMMM")</f>
        <v>January</v>
      </c>
      <c r="O853" t="str">
        <f>TEXT(sales2[[#This Row],[Date]],"dddd")</f>
        <v>Monday</v>
      </c>
    </row>
    <row r="854" spans="1:15" x14ac:dyDescent="0.35">
      <c r="A854">
        <v>59</v>
      </c>
      <c r="B854" s="10">
        <v>45112</v>
      </c>
      <c r="C854" s="8" t="s">
        <v>71</v>
      </c>
      <c r="D854" s="11" t="s">
        <v>9</v>
      </c>
      <c r="E854" s="12">
        <v>62</v>
      </c>
      <c r="F854" s="11" t="s">
        <v>13</v>
      </c>
      <c r="G854" s="12">
        <v>1</v>
      </c>
      <c r="H854" s="9">
        <v>50</v>
      </c>
      <c r="I854" s="9">
        <f>sales2[[#This Row],[Quantity]]*sales2[[#This Row],[Price per Unit]]</f>
        <v>50</v>
      </c>
      <c r="J854" s="9">
        <f>sales2[[#This Row],[Total_Sales]]*$R$5</f>
        <v>0.75</v>
      </c>
      <c r="K854">
        <f>DAY(sales2[[#This Row],[Date]])</f>
        <v>5</v>
      </c>
      <c r="L854">
        <f>MONTH(sales2[[#This Row],[Date]])</f>
        <v>7</v>
      </c>
      <c r="M854">
        <f>YEAR(sales2[[#This Row],[Date]])</f>
        <v>2023</v>
      </c>
      <c r="N854" t="str">
        <f>TEXT(sales2[[#This Row],[Date]],"MMMM")</f>
        <v>July</v>
      </c>
      <c r="O854" t="str">
        <f>TEXT(sales2[[#This Row],[Date]],"dddd")</f>
        <v>Wednesday</v>
      </c>
    </row>
    <row r="855" spans="1:15" x14ac:dyDescent="0.35">
      <c r="A855">
        <v>996</v>
      </c>
      <c r="B855" s="10">
        <v>45062</v>
      </c>
      <c r="C855" s="8" t="s">
        <v>1008</v>
      </c>
      <c r="D855" s="11" t="s">
        <v>9</v>
      </c>
      <c r="E855" s="12">
        <v>62</v>
      </c>
      <c r="F855" s="11" t="s">
        <v>13</v>
      </c>
      <c r="G855" s="12">
        <v>1</v>
      </c>
      <c r="H855" s="9">
        <v>50</v>
      </c>
      <c r="I855" s="9">
        <f>sales2[[#This Row],[Quantity]]*sales2[[#This Row],[Price per Unit]]</f>
        <v>50</v>
      </c>
      <c r="J855" s="9">
        <f>sales2[[#This Row],[Total_Sales]]*$R$5</f>
        <v>0.75</v>
      </c>
      <c r="K855">
        <f>DAY(sales2[[#This Row],[Date]])</f>
        <v>16</v>
      </c>
      <c r="L855">
        <f>MONTH(sales2[[#This Row],[Date]])</f>
        <v>5</v>
      </c>
      <c r="M855">
        <f>YEAR(sales2[[#This Row],[Date]])</f>
        <v>2023</v>
      </c>
      <c r="N855" t="str">
        <f>TEXT(sales2[[#This Row],[Date]],"MMMM")</f>
        <v>May</v>
      </c>
      <c r="O855" t="str">
        <f>TEXT(sales2[[#This Row],[Date]],"dddd")</f>
        <v>Tuesday</v>
      </c>
    </row>
    <row r="856" spans="1:15" x14ac:dyDescent="0.35">
      <c r="A856">
        <v>226</v>
      </c>
      <c r="B856" s="10">
        <v>45228</v>
      </c>
      <c r="C856" s="8" t="s">
        <v>238</v>
      </c>
      <c r="D856" s="11" t="s">
        <v>12</v>
      </c>
      <c r="E856" s="12">
        <v>61</v>
      </c>
      <c r="F856" s="11" t="s">
        <v>13</v>
      </c>
      <c r="G856" s="12">
        <v>1</v>
      </c>
      <c r="H856" s="9">
        <v>50</v>
      </c>
      <c r="I856" s="9">
        <f>sales2[[#This Row],[Quantity]]*sales2[[#This Row],[Price per Unit]]</f>
        <v>50</v>
      </c>
      <c r="J856" s="9">
        <f>sales2[[#This Row],[Total_Sales]]*$R$5</f>
        <v>0.75</v>
      </c>
      <c r="K856">
        <f>DAY(sales2[[#This Row],[Date]])</f>
        <v>29</v>
      </c>
      <c r="L856">
        <f>MONTH(sales2[[#This Row],[Date]])</f>
        <v>10</v>
      </c>
      <c r="M856">
        <f>YEAR(sales2[[#This Row],[Date]])</f>
        <v>2023</v>
      </c>
      <c r="N856" t="str">
        <f>TEXT(sales2[[#This Row],[Date]],"MMMM")</f>
        <v>October</v>
      </c>
      <c r="O856" t="str">
        <f>TEXT(sales2[[#This Row],[Date]],"dddd")</f>
        <v>Sunday</v>
      </c>
    </row>
    <row r="857" spans="1:15" x14ac:dyDescent="0.35">
      <c r="A857">
        <v>798</v>
      </c>
      <c r="B857" s="10">
        <v>45142</v>
      </c>
      <c r="C857" s="8" t="s">
        <v>810</v>
      </c>
      <c r="D857" s="11" t="s">
        <v>9</v>
      </c>
      <c r="E857" s="12">
        <v>61</v>
      </c>
      <c r="F857" s="11" t="s">
        <v>13</v>
      </c>
      <c r="G857" s="12">
        <v>1</v>
      </c>
      <c r="H857" s="9">
        <v>50</v>
      </c>
      <c r="I857" s="9">
        <f>sales2[[#This Row],[Quantity]]*sales2[[#This Row],[Price per Unit]]</f>
        <v>50</v>
      </c>
      <c r="J857" s="9">
        <f>sales2[[#This Row],[Total_Sales]]*$R$5</f>
        <v>0.75</v>
      </c>
      <c r="K857">
        <f>DAY(sales2[[#This Row],[Date]])</f>
        <v>4</v>
      </c>
      <c r="L857">
        <f>MONTH(sales2[[#This Row],[Date]])</f>
        <v>8</v>
      </c>
      <c r="M857">
        <f>YEAR(sales2[[#This Row],[Date]])</f>
        <v>2023</v>
      </c>
      <c r="N857" t="str">
        <f>TEXT(sales2[[#This Row],[Date]],"MMMM")</f>
        <v>August</v>
      </c>
      <c r="O857" t="str">
        <f>TEXT(sales2[[#This Row],[Date]],"dddd")</f>
        <v>Friday</v>
      </c>
    </row>
    <row r="858" spans="1:15" x14ac:dyDescent="0.35">
      <c r="A858">
        <v>120</v>
      </c>
      <c r="B858" s="10">
        <v>45053</v>
      </c>
      <c r="C858" s="8" t="s">
        <v>132</v>
      </c>
      <c r="D858" s="11" t="s">
        <v>9</v>
      </c>
      <c r="E858" s="12">
        <v>60</v>
      </c>
      <c r="F858" s="11" t="s">
        <v>10</v>
      </c>
      <c r="G858" s="12">
        <v>1</v>
      </c>
      <c r="H858" s="9">
        <v>50</v>
      </c>
      <c r="I858" s="9">
        <f>sales2[[#This Row],[Quantity]]*sales2[[#This Row],[Price per Unit]]</f>
        <v>50</v>
      </c>
      <c r="J858" s="9">
        <f>sales2[[#This Row],[Total_Sales]]*$R$5</f>
        <v>0.75</v>
      </c>
      <c r="K858">
        <f>DAY(sales2[[#This Row],[Date]])</f>
        <v>7</v>
      </c>
      <c r="L858">
        <f>MONTH(sales2[[#This Row],[Date]])</f>
        <v>5</v>
      </c>
      <c r="M858">
        <f>YEAR(sales2[[#This Row],[Date]])</f>
        <v>2023</v>
      </c>
      <c r="N858" t="str">
        <f>TEXT(sales2[[#This Row],[Date]],"MMMM")</f>
        <v>May</v>
      </c>
      <c r="O858" t="str">
        <f>TEXT(sales2[[#This Row],[Date]],"dddd")</f>
        <v>Sunday</v>
      </c>
    </row>
    <row r="859" spans="1:15" x14ac:dyDescent="0.35">
      <c r="A859">
        <v>973</v>
      </c>
      <c r="B859" s="10">
        <v>45007</v>
      </c>
      <c r="C859" s="8" t="s">
        <v>985</v>
      </c>
      <c r="D859" s="11" t="s">
        <v>9</v>
      </c>
      <c r="E859" s="12">
        <v>60</v>
      </c>
      <c r="F859" s="11" t="s">
        <v>13</v>
      </c>
      <c r="G859" s="12">
        <v>1</v>
      </c>
      <c r="H859" s="9">
        <v>50</v>
      </c>
      <c r="I859" s="9">
        <f>sales2[[#This Row],[Quantity]]*sales2[[#This Row],[Price per Unit]]</f>
        <v>50</v>
      </c>
      <c r="J859" s="9">
        <f>sales2[[#This Row],[Total_Sales]]*$R$5</f>
        <v>0.75</v>
      </c>
      <c r="K859">
        <f>DAY(sales2[[#This Row],[Date]])</f>
        <v>22</v>
      </c>
      <c r="L859">
        <f>MONTH(sales2[[#This Row],[Date]])</f>
        <v>3</v>
      </c>
      <c r="M859">
        <f>YEAR(sales2[[#This Row],[Date]])</f>
        <v>2023</v>
      </c>
      <c r="N859" t="str">
        <f>TEXT(sales2[[#This Row],[Date]],"MMMM")</f>
        <v>March</v>
      </c>
      <c r="O859" t="str">
        <f>TEXT(sales2[[#This Row],[Date]],"dddd")</f>
        <v>Wednesday</v>
      </c>
    </row>
    <row r="860" spans="1:15" x14ac:dyDescent="0.35">
      <c r="A860">
        <v>349</v>
      </c>
      <c r="B860" s="10">
        <v>45225</v>
      </c>
      <c r="C860" s="8" t="s">
        <v>361</v>
      </c>
      <c r="D860" s="11" t="s">
        <v>12</v>
      </c>
      <c r="E860" s="12">
        <v>57</v>
      </c>
      <c r="F860" s="11" t="s">
        <v>10</v>
      </c>
      <c r="G860" s="12">
        <v>1</v>
      </c>
      <c r="H860" s="9">
        <v>50</v>
      </c>
      <c r="I860" s="9">
        <f>sales2[[#This Row],[Quantity]]*sales2[[#This Row],[Price per Unit]]</f>
        <v>50</v>
      </c>
      <c r="J860" s="9">
        <f>sales2[[#This Row],[Total_Sales]]*$R$5</f>
        <v>0.75</v>
      </c>
      <c r="K860">
        <f>DAY(sales2[[#This Row],[Date]])</f>
        <v>26</v>
      </c>
      <c r="L860">
        <f>MONTH(sales2[[#This Row],[Date]])</f>
        <v>10</v>
      </c>
      <c r="M860">
        <f>YEAR(sales2[[#This Row],[Date]])</f>
        <v>2023</v>
      </c>
      <c r="N860" t="str">
        <f>TEXT(sales2[[#This Row],[Date]],"MMMM")</f>
        <v>October</v>
      </c>
      <c r="O860" t="str">
        <f>TEXT(sales2[[#This Row],[Date]],"dddd")</f>
        <v>Thursday</v>
      </c>
    </row>
    <row r="861" spans="1:15" x14ac:dyDescent="0.35">
      <c r="A861">
        <v>367</v>
      </c>
      <c r="B861" s="10">
        <v>44931</v>
      </c>
      <c r="C861" s="8" t="s">
        <v>379</v>
      </c>
      <c r="D861" s="11" t="s">
        <v>12</v>
      </c>
      <c r="E861" s="12">
        <v>57</v>
      </c>
      <c r="F861" s="11" t="s">
        <v>15</v>
      </c>
      <c r="G861" s="12">
        <v>1</v>
      </c>
      <c r="H861" s="9">
        <v>50</v>
      </c>
      <c r="I861" s="9">
        <f>sales2[[#This Row],[Quantity]]*sales2[[#This Row],[Price per Unit]]</f>
        <v>50</v>
      </c>
      <c r="J861" s="9">
        <f>sales2[[#This Row],[Total_Sales]]*$R$5</f>
        <v>0.75</v>
      </c>
      <c r="K861">
        <f>DAY(sales2[[#This Row],[Date]])</f>
        <v>5</v>
      </c>
      <c r="L861">
        <f>MONTH(sales2[[#This Row],[Date]])</f>
        <v>1</v>
      </c>
      <c r="M861">
        <f>YEAR(sales2[[#This Row],[Date]])</f>
        <v>2023</v>
      </c>
      <c r="N861" t="str">
        <f>TEXT(sales2[[#This Row],[Date]],"MMMM")</f>
        <v>January</v>
      </c>
      <c r="O861" t="str">
        <f>TEXT(sales2[[#This Row],[Date]],"dddd")</f>
        <v>Thursday</v>
      </c>
    </row>
    <row r="862" spans="1:15" x14ac:dyDescent="0.35">
      <c r="A862">
        <v>627</v>
      </c>
      <c r="B862" s="10">
        <v>45213</v>
      </c>
      <c r="C862" s="8" t="s">
        <v>639</v>
      </c>
      <c r="D862" s="11" t="s">
        <v>9</v>
      </c>
      <c r="E862" s="12">
        <v>57</v>
      </c>
      <c r="F862" s="11" t="s">
        <v>13</v>
      </c>
      <c r="G862" s="12">
        <v>1</v>
      </c>
      <c r="H862" s="9">
        <v>50</v>
      </c>
      <c r="I862" s="9">
        <f>sales2[[#This Row],[Quantity]]*sales2[[#This Row],[Price per Unit]]</f>
        <v>50</v>
      </c>
      <c r="J862" s="9">
        <f>sales2[[#This Row],[Total_Sales]]*$R$5</f>
        <v>0.75</v>
      </c>
      <c r="K862">
        <f>DAY(sales2[[#This Row],[Date]])</f>
        <v>14</v>
      </c>
      <c r="L862">
        <f>MONTH(sales2[[#This Row],[Date]])</f>
        <v>10</v>
      </c>
      <c r="M862">
        <f>YEAR(sales2[[#This Row],[Date]])</f>
        <v>2023</v>
      </c>
      <c r="N862" t="str">
        <f>TEXT(sales2[[#This Row],[Date]],"MMMM")</f>
        <v>October</v>
      </c>
      <c r="O862" t="str">
        <f>TEXT(sales2[[#This Row],[Date]],"dddd")</f>
        <v>Saturday</v>
      </c>
    </row>
    <row r="863" spans="1:15" x14ac:dyDescent="0.35">
      <c r="A863">
        <v>665</v>
      </c>
      <c r="B863" s="10">
        <v>45036</v>
      </c>
      <c r="C863" s="8" t="s">
        <v>677</v>
      </c>
      <c r="D863" s="11" t="s">
        <v>9</v>
      </c>
      <c r="E863" s="12">
        <v>57</v>
      </c>
      <c r="F863" s="11" t="s">
        <v>13</v>
      </c>
      <c r="G863" s="12">
        <v>1</v>
      </c>
      <c r="H863" s="9">
        <v>50</v>
      </c>
      <c r="I863" s="9">
        <f>sales2[[#This Row],[Quantity]]*sales2[[#This Row],[Price per Unit]]</f>
        <v>50</v>
      </c>
      <c r="J863" s="9">
        <f>sales2[[#This Row],[Total_Sales]]*$R$5</f>
        <v>0.75</v>
      </c>
      <c r="K863">
        <f>DAY(sales2[[#This Row],[Date]])</f>
        <v>20</v>
      </c>
      <c r="L863">
        <f>MONTH(sales2[[#This Row],[Date]])</f>
        <v>4</v>
      </c>
      <c r="M863">
        <f>YEAR(sales2[[#This Row],[Date]])</f>
        <v>2023</v>
      </c>
      <c r="N863" t="str">
        <f>TEXT(sales2[[#This Row],[Date]],"MMMM")</f>
        <v>April</v>
      </c>
      <c r="O863" t="str">
        <f>TEXT(sales2[[#This Row],[Date]],"dddd")</f>
        <v>Thursday</v>
      </c>
    </row>
    <row r="864" spans="1:15" x14ac:dyDescent="0.35">
      <c r="A864">
        <v>963</v>
      </c>
      <c r="B864" s="10">
        <v>45244</v>
      </c>
      <c r="C864" s="8" t="s">
        <v>975</v>
      </c>
      <c r="D864" s="11" t="s">
        <v>12</v>
      </c>
      <c r="E864" s="12">
        <v>55</v>
      </c>
      <c r="F864" s="11" t="s">
        <v>10</v>
      </c>
      <c r="G864" s="12">
        <v>1</v>
      </c>
      <c r="H864" s="9">
        <v>50</v>
      </c>
      <c r="I864" s="9">
        <f>sales2[[#This Row],[Quantity]]*sales2[[#This Row],[Price per Unit]]</f>
        <v>50</v>
      </c>
      <c r="J864" s="9">
        <f>sales2[[#This Row],[Total_Sales]]*$R$5</f>
        <v>0.75</v>
      </c>
      <c r="K864">
        <f>DAY(sales2[[#This Row],[Date]])</f>
        <v>14</v>
      </c>
      <c r="L864">
        <f>MONTH(sales2[[#This Row],[Date]])</f>
        <v>11</v>
      </c>
      <c r="M864">
        <f>YEAR(sales2[[#This Row],[Date]])</f>
        <v>2023</v>
      </c>
      <c r="N864" t="str">
        <f>TEXT(sales2[[#This Row],[Date]],"MMMM")</f>
        <v>November</v>
      </c>
      <c r="O864" t="str">
        <f>TEXT(sales2[[#This Row],[Date]],"dddd")</f>
        <v>Tuesday</v>
      </c>
    </row>
    <row r="865" spans="1:15" x14ac:dyDescent="0.35">
      <c r="A865">
        <v>306</v>
      </c>
      <c r="B865" s="10">
        <v>45159</v>
      </c>
      <c r="C865" s="8" t="s">
        <v>318</v>
      </c>
      <c r="D865" s="11" t="s">
        <v>9</v>
      </c>
      <c r="E865" s="12">
        <v>54</v>
      </c>
      <c r="F865" s="11" t="s">
        <v>15</v>
      </c>
      <c r="G865" s="12">
        <v>1</v>
      </c>
      <c r="H865" s="9">
        <v>50</v>
      </c>
      <c r="I865" s="9">
        <f>sales2[[#This Row],[Quantity]]*sales2[[#This Row],[Price per Unit]]</f>
        <v>50</v>
      </c>
      <c r="J865" s="9">
        <f>sales2[[#This Row],[Total_Sales]]*$R$5</f>
        <v>0.75</v>
      </c>
      <c r="K865">
        <f>DAY(sales2[[#This Row],[Date]])</f>
        <v>21</v>
      </c>
      <c r="L865">
        <f>MONTH(sales2[[#This Row],[Date]])</f>
        <v>8</v>
      </c>
      <c r="M865">
        <f>YEAR(sales2[[#This Row],[Date]])</f>
        <v>2023</v>
      </c>
      <c r="N865" t="str">
        <f>TEXT(sales2[[#This Row],[Date]],"MMMM")</f>
        <v>August</v>
      </c>
      <c r="O865" t="str">
        <f>TEXT(sales2[[#This Row],[Date]],"dddd")</f>
        <v>Monday</v>
      </c>
    </row>
    <row r="866" spans="1:15" x14ac:dyDescent="0.35">
      <c r="A866">
        <v>902</v>
      </c>
      <c r="B866" s="10">
        <v>45078</v>
      </c>
      <c r="C866" s="8" t="s">
        <v>914</v>
      </c>
      <c r="D866" s="11" t="s">
        <v>12</v>
      </c>
      <c r="E866" s="12">
        <v>54</v>
      </c>
      <c r="F866" s="11" t="s">
        <v>10</v>
      </c>
      <c r="G866" s="12">
        <v>1</v>
      </c>
      <c r="H866" s="9">
        <v>50</v>
      </c>
      <c r="I866" s="9">
        <f>sales2[[#This Row],[Quantity]]*sales2[[#This Row],[Price per Unit]]</f>
        <v>50</v>
      </c>
      <c r="J866" s="9">
        <f>sales2[[#This Row],[Total_Sales]]*$R$5</f>
        <v>0.75</v>
      </c>
      <c r="K866">
        <f>DAY(sales2[[#This Row],[Date]])</f>
        <v>1</v>
      </c>
      <c r="L866">
        <f>MONTH(sales2[[#This Row],[Date]])</f>
        <v>6</v>
      </c>
      <c r="M866">
        <f>YEAR(sales2[[#This Row],[Date]])</f>
        <v>2023</v>
      </c>
      <c r="N866" t="str">
        <f>TEXT(sales2[[#This Row],[Date]],"MMMM")</f>
        <v>June</v>
      </c>
      <c r="O866" t="str">
        <f>TEXT(sales2[[#This Row],[Date]],"dddd")</f>
        <v>Thursday</v>
      </c>
    </row>
    <row r="867" spans="1:15" x14ac:dyDescent="0.35">
      <c r="A867">
        <v>359</v>
      </c>
      <c r="B867" s="10">
        <v>45129</v>
      </c>
      <c r="C867" s="8" t="s">
        <v>371</v>
      </c>
      <c r="D867" s="11" t="s">
        <v>9</v>
      </c>
      <c r="E867" s="12">
        <v>50</v>
      </c>
      <c r="F867" s="11" t="s">
        <v>13</v>
      </c>
      <c r="G867" s="12">
        <v>1</v>
      </c>
      <c r="H867" s="9">
        <v>50</v>
      </c>
      <c r="I867" s="9">
        <f>sales2[[#This Row],[Quantity]]*sales2[[#This Row],[Price per Unit]]</f>
        <v>50</v>
      </c>
      <c r="J867" s="9">
        <f>sales2[[#This Row],[Total_Sales]]*$R$5</f>
        <v>0.75</v>
      </c>
      <c r="K867">
        <f>DAY(sales2[[#This Row],[Date]])</f>
        <v>22</v>
      </c>
      <c r="L867">
        <f>MONTH(sales2[[#This Row],[Date]])</f>
        <v>7</v>
      </c>
      <c r="M867">
        <f>YEAR(sales2[[#This Row],[Date]])</f>
        <v>2023</v>
      </c>
      <c r="N867" t="str">
        <f>TEXT(sales2[[#This Row],[Date]],"MMMM")</f>
        <v>July</v>
      </c>
      <c r="O867" t="str">
        <f>TEXT(sales2[[#This Row],[Date]],"dddd")</f>
        <v>Saturday</v>
      </c>
    </row>
    <row r="868" spans="1:15" x14ac:dyDescent="0.35">
      <c r="A868">
        <v>586</v>
      </c>
      <c r="B868" s="10">
        <v>45271</v>
      </c>
      <c r="C868" s="8" t="s">
        <v>598</v>
      </c>
      <c r="D868" s="11" t="s">
        <v>9</v>
      </c>
      <c r="E868" s="12">
        <v>50</v>
      </c>
      <c r="F868" s="11" t="s">
        <v>15</v>
      </c>
      <c r="G868" s="12">
        <v>1</v>
      </c>
      <c r="H868" s="9">
        <v>50</v>
      </c>
      <c r="I868" s="9">
        <f>sales2[[#This Row],[Quantity]]*sales2[[#This Row],[Price per Unit]]</f>
        <v>50</v>
      </c>
      <c r="J868" s="9">
        <f>sales2[[#This Row],[Total_Sales]]*$R$5</f>
        <v>0.75</v>
      </c>
      <c r="K868">
        <f>DAY(sales2[[#This Row],[Date]])</f>
        <v>11</v>
      </c>
      <c r="L868">
        <f>MONTH(sales2[[#This Row],[Date]])</f>
        <v>12</v>
      </c>
      <c r="M868">
        <f>YEAR(sales2[[#This Row],[Date]])</f>
        <v>2023</v>
      </c>
      <c r="N868" t="str">
        <f>TEXT(sales2[[#This Row],[Date]],"MMMM")</f>
        <v>December</v>
      </c>
      <c r="O868" t="str">
        <f>TEXT(sales2[[#This Row],[Date]],"dddd")</f>
        <v>Monday</v>
      </c>
    </row>
    <row r="869" spans="1:15" x14ac:dyDescent="0.35">
      <c r="A869">
        <v>134</v>
      </c>
      <c r="B869" s="10">
        <v>44951</v>
      </c>
      <c r="C869" s="8" t="s">
        <v>146</v>
      </c>
      <c r="D869" s="11" t="s">
        <v>9</v>
      </c>
      <c r="E869" s="12">
        <v>49</v>
      </c>
      <c r="F869" s="11" t="s">
        <v>15</v>
      </c>
      <c r="G869" s="12">
        <v>1</v>
      </c>
      <c r="H869" s="9">
        <v>50</v>
      </c>
      <c r="I869" s="9">
        <f>sales2[[#This Row],[Quantity]]*sales2[[#This Row],[Price per Unit]]</f>
        <v>50</v>
      </c>
      <c r="J869" s="9">
        <f>sales2[[#This Row],[Total_Sales]]*$R$5</f>
        <v>0.75</v>
      </c>
      <c r="K869">
        <f>DAY(sales2[[#This Row],[Date]])</f>
        <v>25</v>
      </c>
      <c r="L869">
        <f>MONTH(sales2[[#This Row],[Date]])</f>
        <v>1</v>
      </c>
      <c r="M869">
        <f>YEAR(sales2[[#This Row],[Date]])</f>
        <v>2023</v>
      </c>
      <c r="N869" t="str">
        <f>TEXT(sales2[[#This Row],[Date]],"MMMM")</f>
        <v>January</v>
      </c>
      <c r="O869" t="str">
        <f>TEXT(sales2[[#This Row],[Date]],"dddd")</f>
        <v>Wednesday</v>
      </c>
    </row>
    <row r="870" spans="1:15" x14ac:dyDescent="0.35">
      <c r="A870">
        <v>893</v>
      </c>
      <c r="B870" s="10">
        <v>45037</v>
      </c>
      <c r="C870" s="8" t="s">
        <v>905</v>
      </c>
      <c r="D870" s="11" t="s">
        <v>9</v>
      </c>
      <c r="E870" s="12">
        <v>49</v>
      </c>
      <c r="F870" s="11" t="s">
        <v>15</v>
      </c>
      <c r="G870" s="12">
        <v>1</v>
      </c>
      <c r="H870" s="9">
        <v>50</v>
      </c>
      <c r="I870" s="9">
        <f>sales2[[#This Row],[Quantity]]*sales2[[#This Row],[Price per Unit]]</f>
        <v>50</v>
      </c>
      <c r="J870" s="9">
        <f>sales2[[#This Row],[Total_Sales]]*$R$5</f>
        <v>0.75</v>
      </c>
      <c r="K870">
        <f>DAY(sales2[[#This Row],[Date]])</f>
        <v>21</v>
      </c>
      <c r="L870">
        <f>MONTH(sales2[[#This Row],[Date]])</f>
        <v>4</v>
      </c>
      <c r="M870">
        <f>YEAR(sales2[[#This Row],[Date]])</f>
        <v>2023</v>
      </c>
      <c r="N870" t="str">
        <f>TEXT(sales2[[#This Row],[Date]],"MMMM")</f>
        <v>April</v>
      </c>
      <c r="O870" t="str">
        <f>TEXT(sales2[[#This Row],[Date]],"dddd")</f>
        <v>Friday</v>
      </c>
    </row>
    <row r="871" spans="1:15" x14ac:dyDescent="0.35">
      <c r="A871">
        <v>250</v>
      </c>
      <c r="B871" s="10">
        <v>45222</v>
      </c>
      <c r="C871" s="8" t="s">
        <v>262</v>
      </c>
      <c r="D871" s="11" t="s">
        <v>9</v>
      </c>
      <c r="E871" s="12">
        <v>48</v>
      </c>
      <c r="F871" s="11" t="s">
        <v>15</v>
      </c>
      <c r="G871" s="12">
        <v>1</v>
      </c>
      <c r="H871" s="9">
        <v>50</v>
      </c>
      <c r="I871" s="9">
        <f>sales2[[#This Row],[Quantity]]*sales2[[#This Row],[Price per Unit]]</f>
        <v>50</v>
      </c>
      <c r="J871" s="9">
        <f>sales2[[#This Row],[Total_Sales]]*$R$5</f>
        <v>0.75</v>
      </c>
      <c r="K871">
        <f>DAY(sales2[[#This Row],[Date]])</f>
        <v>23</v>
      </c>
      <c r="L871">
        <f>MONTH(sales2[[#This Row],[Date]])</f>
        <v>10</v>
      </c>
      <c r="M871">
        <f>YEAR(sales2[[#This Row],[Date]])</f>
        <v>2023</v>
      </c>
      <c r="N871" t="str">
        <f>TEXT(sales2[[#This Row],[Date]],"MMMM")</f>
        <v>October</v>
      </c>
      <c r="O871" t="str">
        <f>TEXT(sales2[[#This Row],[Date]],"dddd")</f>
        <v>Monday</v>
      </c>
    </row>
    <row r="872" spans="1:15" x14ac:dyDescent="0.35">
      <c r="A872">
        <v>106</v>
      </c>
      <c r="B872" s="10">
        <v>45064</v>
      </c>
      <c r="C872" s="8" t="s">
        <v>118</v>
      </c>
      <c r="D872" s="11" t="s">
        <v>12</v>
      </c>
      <c r="E872" s="12">
        <v>46</v>
      </c>
      <c r="F872" s="11" t="s">
        <v>13</v>
      </c>
      <c r="G872" s="12">
        <v>1</v>
      </c>
      <c r="H872" s="9">
        <v>50</v>
      </c>
      <c r="I872" s="9">
        <f>sales2[[#This Row],[Quantity]]*sales2[[#This Row],[Price per Unit]]</f>
        <v>50</v>
      </c>
      <c r="J872" s="9">
        <f>sales2[[#This Row],[Total_Sales]]*$R$5</f>
        <v>0.75</v>
      </c>
      <c r="K872">
        <f>DAY(sales2[[#This Row],[Date]])</f>
        <v>18</v>
      </c>
      <c r="L872">
        <f>MONTH(sales2[[#This Row],[Date]])</f>
        <v>5</v>
      </c>
      <c r="M872">
        <f>YEAR(sales2[[#This Row],[Date]])</f>
        <v>2023</v>
      </c>
      <c r="N872" t="str">
        <f>TEXT(sales2[[#This Row],[Date]],"MMMM")</f>
        <v>May</v>
      </c>
      <c r="O872" t="str">
        <f>TEXT(sales2[[#This Row],[Date]],"dddd")</f>
        <v>Thursday</v>
      </c>
    </row>
    <row r="873" spans="1:15" x14ac:dyDescent="0.35">
      <c r="A873">
        <v>40</v>
      </c>
      <c r="B873" s="10">
        <v>45099</v>
      </c>
      <c r="C873" s="8" t="s">
        <v>52</v>
      </c>
      <c r="D873" s="11" t="s">
        <v>9</v>
      </c>
      <c r="E873" s="12">
        <v>45</v>
      </c>
      <c r="F873" s="11" t="s">
        <v>10</v>
      </c>
      <c r="G873" s="12">
        <v>1</v>
      </c>
      <c r="H873" s="9">
        <v>50</v>
      </c>
      <c r="I873" s="9">
        <f>sales2[[#This Row],[Quantity]]*sales2[[#This Row],[Price per Unit]]</f>
        <v>50</v>
      </c>
      <c r="J873" s="9">
        <f>sales2[[#This Row],[Total_Sales]]*$R$5</f>
        <v>0.75</v>
      </c>
      <c r="K873">
        <f>DAY(sales2[[#This Row],[Date]])</f>
        <v>22</v>
      </c>
      <c r="L873">
        <f>MONTH(sales2[[#This Row],[Date]])</f>
        <v>6</v>
      </c>
      <c r="M873">
        <f>YEAR(sales2[[#This Row],[Date]])</f>
        <v>2023</v>
      </c>
      <c r="N873" t="str">
        <f>TEXT(sales2[[#This Row],[Date]],"MMMM")</f>
        <v>June</v>
      </c>
      <c r="O873" t="str">
        <f>TEXT(sales2[[#This Row],[Date]],"dddd")</f>
        <v>Thursday</v>
      </c>
    </row>
    <row r="874" spans="1:15" x14ac:dyDescent="0.35">
      <c r="A874">
        <v>143</v>
      </c>
      <c r="B874" s="10">
        <v>45124</v>
      </c>
      <c r="C874" s="8" t="s">
        <v>155</v>
      </c>
      <c r="D874" s="11" t="s">
        <v>12</v>
      </c>
      <c r="E874" s="12">
        <v>45</v>
      </c>
      <c r="F874" s="11" t="s">
        <v>13</v>
      </c>
      <c r="G874" s="12">
        <v>1</v>
      </c>
      <c r="H874" s="9">
        <v>50</v>
      </c>
      <c r="I874" s="9">
        <f>sales2[[#This Row],[Quantity]]*sales2[[#This Row],[Price per Unit]]</f>
        <v>50</v>
      </c>
      <c r="J874" s="9">
        <f>sales2[[#This Row],[Total_Sales]]*$R$5</f>
        <v>0.75</v>
      </c>
      <c r="K874">
        <f>DAY(sales2[[#This Row],[Date]])</f>
        <v>17</v>
      </c>
      <c r="L874">
        <f>MONTH(sales2[[#This Row],[Date]])</f>
        <v>7</v>
      </c>
      <c r="M874">
        <f>YEAR(sales2[[#This Row],[Date]])</f>
        <v>2023</v>
      </c>
      <c r="N874" t="str">
        <f>TEXT(sales2[[#This Row],[Date]],"MMMM")</f>
        <v>July</v>
      </c>
      <c r="O874" t="str">
        <f>TEXT(sales2[[#This Row],[Date]],"dddd")</f>
        <v>Monday</v>
      </c>
    </row>
    <row r="875" spans="1:15" x14ac:dyDescent="0.35">
      <c r="A875">
        <v>846</v>
      </c>
      <c r="B875" s="10">
        <v>45191</v>
      </c>
      <c r="C875" s="8" t="s">
        <v>858</v>
      </c>
      <c r="D875" s="11" t="s">
        <v>9</v>
      </c>
      <c r="E875" s="12">
        <v>42</v>
      </c>
      <c r="F875" s="11" t="s">
        <v>10</v>
      </c>
      <c r="G875" s="12">
        <v>1</v>
      </c>
      <c r="H875" s="9">
        <v>50</v>
      </c>
      <c r="I875" s="9">
        <f>sales2[[#This Row],[Quantity]]*sales2[[#This Row],[Price per Unit]]</f>
        <v>50</v>
      </c>
      <c r="J875" s="9">
        <f>sales2[[#This Row],[Total_Sales]]*$R$5</f>
        <v>0.75</v>
      </c>
      <c r="K875">
        <f>DAY(sales2[[#This Row],[Date]])</f>
        <v>22</v>
      </c>
      <c r="L875">
        <f>MONTH(sales2[[#This Row],[Date]])</f>
        <v>9</v>
      </c>
      <c r="M875">
        <f>YEAR(sales2[[#This Row],[Date]])</f>
        <v>2023</v>
      </c>
      <c r="N875" t="str">
        <f>TEXT(sales2[[#This Row],[Date]],"MMMM")</f>
        <v>September</v>
      </c>
      <c r="O875" t="str">
        <f>TEXT(sales2[[#This Row],[Date]],"dddd")</f>
        <v>Friday</v>
      </c>
    </row>
    <row r="876" spans="1:15" x14ac:dyDescent="0.35">
      <c r="A876">
        <v>571</v>
      </c>
      <c r="B876" s="10">
        <v>45272</v>
      </c>
      <c r="C876" s="8" t="s">
        <v>583</v>
      </c>
      <c r="D876" s="11" t="s">
        <v>12</v>
      </c>
      <c r="E876" s="12">
        <v>41</v>
      </c>
      <c r="F876" s="11" t="s">
        <v>15</v>
      </c>
      <c r="G876" s="12">
        <v>1</v>
      </c>
      <c r="H876" s="9">
        <v>50</v>
      </c>
      <c r="I876" s="9">
        <f>sales2[[#This Row],[Quantity]]*sales2[[#This Row],[Price per Unit]]</f>
        <v>50</v>
      </c>
      <c r="J876" s="9">
        <f>sales2[[#This Row],[Total_Sales]]*$R$5</f>
        <v>0.75</v>
      </c>
      <c r="K876">
        <f>DAY(sales2[[#This Row],[Date]])</f>
        <v>12</v>
      </c>
      <c r="L876">
        <f>MONTH(sales2[[#This Row],[Date]])</f>
        <v>12</v>
      </c>
      <c r="M876">
        <f>YEAR(sales2[[#This Row],[Date]])</f>
        <v>2023</v>
      </c>
      <c r="N876" t="str">
        <f>TEXT(sales2[[#This Row],[Date]],"MMMM")</f>
        <v>December</v>
      </c>
      <c r="O876" t="str">
        <f>TEXT(sales2[[#This Row],[Date]],"dddd")</f>
        <v>Tuesday</v>
      </c>
    </row>
    <row r="877" spans="1:15" x14ac:dyDescent="0.35">
      <c r="A877">
        <v>922</v>
      </c>
      <c r="B877" s="10">
        <v>45220</v>
      </c>
      <c r="C877" s="8" t="s">
        <v>934</v>
      </c>
      <c r="D877" s="11" t="s">
        <v>9</v>
      </c>
      <c r="E877" s="12">
        <v>41</v>
      </c>
      <c r="F877" s="11" t="s">
        <v>15</v>
      </c>
      <c r="G877" s="12">
        <v>1</v>
      </c>
      <c r="H877" s="9">
        <v>50</v>
      </c>
      <c r="I877" s="9">
        <f>sales2[[#This Row],[Quantity]]*sales2[[#This Row],[Price per Unit]]</f>
        <v>50</v>
      </c>
      <c r="J877" s="9">
        <f>sales2[[#This Row],[Total_Sales]]*$R$5</f>
        <v>0.75</v>
      </c>
      <c r="K877">
        <f>DAY(sales2[[#This Row],[Date]])</f>
        <v>21</v>
      </c>
      <c r="L877">
        <f>MONTH(sales2[[#This Row],[Date]])</f>
        <v>10</v>
      </c>
      <c r="M877">
        <f>YEAR(sales2[[#This Row],[Date]])</f>
        <v>2023</v>
      </c>
      <c r="N877" t="str">
        <f>TEXT(sales2[[#This Row],[Date]],"MMMM")</f>
        <v>October</v>
      </c>
      <c r="O877" t="str">
        <f>TEXT(sales2[[#This Row],[Date]],"dddd")</f>
        <v>Saturday</v>
      </c>
    </row>
    <row r="878" spans="1:15" x14ac:dyDescent="0.35">
      <c r="A878">
        <v>81</v>
      </c>
      <c r="B878" s="10">
        <v>45063</v>
      </c>
      <c r="C878" s="8" t="s">
        <v>93</v>
      </c>
      <c r="D878" s="11" t="s">
        <v>9</v>
      </c>
      <c r="E878" s="12">
        <v>40</v>
      </c>
      <c r="F878" s="11" t="s">
        <v>15</v>
      </c>
      <c r="G878" s="12">
        <v>1</v>
      </c>
      <c r="H878" s="9">
        <v>50</v>
      </c>
      <c r="I878" s="9">
        <f>sales2[[#This Row],[Quantity]]*sales2[[#This Row],[Price per Unit]]</f>
        <v>50</v>
      </c>
      <c r="J878" s="9">
        <f>sales2[[#This Row],[Total_Sales]]*$R$5</f>
        <v>0.75</v>
      </c>
      <c r="K878">
        <f>DAY(sales2[[#This Row],[Date]])</f>
        <v>17</v>
      </c>
      <c r="L878">
        <f>MONTH(sales2[[#This Row],[Date]])</f>
        <v>5</v>
      </c>
      <c r="M878">
        <f>YEAR(sales2[[#This Row],[Date]])</f>
        <v>2023</v>
      </c>
      <c r="N878" t="str">
        <f>TEXT(sales2[[#This Row],[Date]],"MMMM")</f>
        <v>May</v>
      </c>
      <c r="O878" t="str">
        <f>TEXT(sales2[[#This Row],[Date]],"dddd")</f>
        <v>Wednesday</v>
      </c>
    </row>
    <row r="879" spans="1:15" x14ac:dyDescent="0.35">
      <c r="A879">
        <v>460</v>
      </c>
      <c r="B879" s="10">
        <v>45048</v>
      </c>
      <c r="C879" s="8" t="s">
        <v>472</v>
      </c>
      <c r="D879" s="11" t="s">
        <v>9</v>
      </c>
      <c r="E879" s="12">
        <v>40</v>
      </c>
      <c r="F879" s="11" t="s">
        <v>10</v>
      </c>
      <c r="G879" s="12">
        <v>1</v>
      </c>
      <c r="H879" s="9">
        <v>50</v>
      </c>
      <c r="I879" s="9">
        <f>sales2[[#This Row],[Quantity]]*sales2[[#This Row],[Price per Unit]]</f>
        <v>50</v>
      </c>
      <c r="J879" s="9">
        <f>sales2[[#This Row],[Total_Sales]]*$R$5</f>
        <v>0.75</v>
      </c>
      <c r="K879">
        <f>DAY(sales2[[#This Row],[Date]])</f>
        <v>2</v>
      </c>
      <c r="L879">
        <f>MONTH(sales2[[#This Row],[Date]])</f>
        <v>5</v>
      </c>
      <c r="M879">
        <f>YEAR(sales2[[#This Row],[Date]])</f>
        <v>2023</v>
      </c>
      <c r="N879" t="str">
        <f>TEXT(sales2[[#This Row],[Date]],"MMMM")</f>
        <v>May</v>
      </c>
      <c r="O879" t="str">
        <f>TEXT(sales2[[#This Row],[Date]],"dddd")</f>
        <v>Tuesday</v>
      </c>
    </row>
    <row r="880" spans="1:15" x14ac:dyDescent="0.35">
      <c r="A880">
        <v>258</v>
      </c>
      <c r="B880" s="10">
        <v>45264</v>
      </c>
      <c r="C880" s="8" t="s">
        <v>270</v>
      </c>
      <c r="D880" s="11" t="s">
        <v>12</v>
      </c>
      <c r="E880" s="12">
        <v>37</v>
      </c>
      <c r="F880" s="11" t="s">
        <v>13</v>
      </c>
      <c r="G880" s="12">
        <v>1</v>
      </c>
      <c r="H880" s="9">
        <v>50</v>
      </c>
      <c r="I880" s="9">
        <f>sales2[[#This Row],[Quantity]]*sales2[[#This Row],[Price per Unit]]</f>
        <v>50</v>
      </c>
      <c r="J880" s="9">
        <f>sales2[[#This Row],[Total_Sales]]*$R$5</f>
        <v>0.75</v>
      </c>
      <c r="K880">
        <f>DAY(sales2[[#This Row],[Date]])</f>
        <v>4</v>
      </c>
      <c r="L880">
        <f>MONTH(sales2[[#This Row],[Date]])</f>
        <v>12</v>
      </c>
      <c r="M880">
        <f>YEAR(sales2[[#This Row],[Date]])</f>
        <v>2023</v>
      </c>
      <c r="N880" t="str">
        <f>TEXT(sales2[[#This Row],[Date]],"MMMM")</f>
        <v>December</v>
      </c>
      <c r="O880" t="str">
        <f>TEXT(sales2[[#This Row],[Date]],"dddd")</f>
        <v>Monday</v>
      </c>
    </row>
    <row r="881" spans="1:15" x14ac:dyDescent="0.35">
      <c r="A881">
        <v>889</v>
      </c>
      <c r="B881" s="10">
        <v>45201</v>
      </c>
      <c r="C881" s="8" t="s">
        <v>901</v>
      </c>
      <c r="D881" s="11" t="s">
        <v>12</v>
      </c>
      <c r="E881" s="12">
        <v>35</v>
      </c>
      <c r="F881" s="11" t="s">
        <v>15</v>
      </c>
      <c r="G881" s="12">
        <v>1</v>
      </c>
      <c r="H881" s="9">
        <v>50</v>
      </c>
      <c r="I881" s="9">
        <f>sales2[[#This Row],[Quantity]]*sales2[[#This Row],[Price per Unit]]</f>
        <v>50</v>
      </c>
      <c r="J881" s="9">
        <f>sales2[[#This Row],[Total_Sales]]*$R$5</f>
        <v>0.75</v>
      </c>
      <c r="K881">
        <f>DAY(sales2[[#This Row],[Date]])</f>
        <v>2</v>
      </c>
      <c r="L881">
        <f>MONTH(sales2[[#This Row],[Date]])</f>
        <v>10</v>
      </c>
      <c r="M881">
        <f>YEAR(sales2[[#This Row],[Date]])</f>
        <v>2023</v>
      </c>
      <c r="N881" t="str">
        <f>TEXT(sales2[[#This Row],[Date]],"MMMM")</f>
        <v>October</v>
      </c>
      <c r="O881" t="str">
        <f>TEXT(sales2[[#This Row],[Date]],"dddd")</f>
        <v>Monday</v>
      </c>
    </row>
    <row r="882" spans="1:15" x14ac:dyDescent="0.35">
      <c r="A882">
        <v>935</v>
      </c>
      <c r="B882" s="10">
        <v>45178</v>
      </c>
      <c r="C882" s="8" t="s">
        <v>947</v>
      </c>
      <c r="D882" s="11" t="s">
        <v>12</v>
      </c>
      <c r="E882" s="12">
        <v>34</v>
      </c>
      <c r="F882" s="11" t="s">
        <v>10</v>
      </c>
      <c r="G882" s="12">
        <v>1</v>
      </c>
      <c r="H882" s="9">
        <v>50</v>
      </c>
      <c r="I882" s="9">
        <f>sales2[[#This Row],[Quantity]]*sales2[[#This Row],[Price per Unit]]</f>
        <v>50</v>
      </c>
      <c r="J882" s="9">
        <f>sales2[[#This Row],[Total_Sales]]*$R$5</f>
        <v>0.75</v>
      </c>
      <c r="K882">
        <f>DAY(sales2[[#This Row],[Date]])</f>
        <v>9</v>
      </c>
      <c r="L882">
        <f>MONTH(sales2[[#This Row],[Date]])</f>
        <v>9</v>
      </c>
      <c r="M882">
        <f>YEAR(sales2[[#This Row],[Date]])</f>
        <v>2023</v>
      </c>
      <c r="N882" t="str">
        <f>TEXT(sales2[[#This Row],[Date]],"MMMM")</f>
        <v>September</v>
      </c>
      <c r="O882" t="str">
        <f>TEXT(sales2[[#This Row],[Date]],"dddd")</f>
        <v>Saturday</v>
      </c>
    </row>
    <row r="883" spans="1:15" x14ac:dyDescent="0.35">
      <c r="A883">
        <v>737</v>
      </c>
      <c r="B883" s="10">
        <v>45106</v>
      </c>
      <c r="C883" s="8" t="s">
        <v>749</v>
      </c>
      <c r="D883" s="11" t="s">
        <v>12</v>
      </c>
      <c r="E883" s="12">
        <v>33</v>
      </c>
      <c r="F883" s="11" t="s">
        <v>13</v>
      </c>
      <c r="G883" s="12">
        <v>1</v>
      </c>
      <c r="H883" s="9">
        <v>50</v>
      </c>
      <c r="I883" s="9">
        <f>sales2[[#This Row],[Quantity]]*sales2[[#This Row],[Price per Unit]]</f>
        <v>50</v>
      </c>
      <c r="J883" s="9">
        <f>sales2[[#This Row],[Total_Sales]]*$R$5</f>
        <v>0.75</v>
      </c>
      <c r="K883">
        <f>DAY(sales2[[#This Row],[Date]])</f>
        <v>29</v>
      </c>
      <c r="L883">
        <f>MONTH(sales2[[#This Row],[Date]])</f>
        <v>6</v>
      </c>
      <c r="M883">
        <f>YEAR(sales2[[#This Row],[Date]])</f>
        <v>2023</v>
      </c>
      <c r="N883" t="str">
        <f>TEXT(sales2[[#This Row],[Date]],"MMMM")</f>
        <v>June</v>
      </c>
      <c r="O883" t="str">
        <f>TEXT(sales2[[#This Row],[Date]],"dddd")</f>
        <v>Thursday</v>
      </c>
    </row>
    <row r="884" spans="1:15" x14ac:dyDescent="0.35">
      <c r="A884">
        <v>375</v>
      </c>
      <c r="B884" s="10">
        <v>45186</v>
      </c>
      <c r="C884" s="8" t="s">
        <v>387</v>
      </c>
      <c r="D884" s="11" t="s">
        <v>9</v>
      </c>
      <c r="E884" s="12">
        <v>32</v>
      </c>
      <c r="F884" s="11" t="s">
        <v>13</v>
      </c>
      <c r="G884" s="12">
        <v>1</v>
      </c>
      <c r="H884" s="9">
        <v>50</v>
      </c>
      <c r="I884" s="9">
        <f>sales2[[#This Row],[Quantity]]*sales2[[#This Row],[Price per Unit]]</f>
        <v>50</v>
      </c>
      <c r="J884" s="9">
        <f>sales2[[#This Row],[Total_Sales]]*$R$5</f>
        <v>0.75</v>
      </c>
      <c r="K884">
        <f>DAY(sales2[[#This Row],[Date]])</f>
        <v>17</v>
      </c>
      <c r="L884">
        <f>MONTH(sales2[[#This Row],[Date]])</f>
        <v>9</v>
      </c>
      <c r="M884">
        <f>YEAR(sales2[[#This Row],[Date]])</f>
        <v>2023</v>
      </c>
      <c r="N884" t="str">
        <f>TEXT(sales2[[#This Row],[Date]],"MMMM")</f>
        <v>September</v>
      </c>
      <c r="O884" t="str">
        <f>TEXT(sales2[[#This Row],[Date]],"dddd")</f>
        <v>Sunday</v>
      </c>
    </row>
    <row r="885" spans="1:15" x14ac:dyDescent="0.35">
      <c r="A885">
        <v>770</v>
      </c>
      <c r="B885" s="10">
        <v>45221</v>
      </c>
      <c r="C885" s="8" t="s">
        <v>782</v>
      </c>
      <c r="D885" s="11" t="s">
        <v>9</v>
      </c>
      <c r="E885" s="12">
        <v>32</v>
      </c>
      <c r="F885" s="11" t="s">
        <v>13</v>
      </c>
      <c r="G885" s="12">
        <v>1</v>
      </c>
      <c r="H885" s="9">
        <v>50</v>
      </c>
      <c r="I885" s="9">
        <f>sales2[[#This Row],[Quantity]]*sales2[[#This Row],[Price per Unit]]</f>
        <v>50</v>
      </c>
      <c r="J885" s="9">
        <f>sales2[[#This Row],[Total_Sales]]*$R$5</f>
        <v>0.75</v>
      </c>
      <c r="K885">
        <f>DAY(sales2[[#This Row],[Date]])</f>
        <v>22</v>
      </c>
      <c r="L885">
        <f>MONTH(sales2[[#This Row],[Date]])</f>
        <v>10</v>
      </c>
      <c r="M885">
        <f>YEAR(sales2[[#This Row],[Date]])</f>
        <v>2023</v>
      </c>
      <c r="N885" t="str">
        <f>TEXT(sales2[[#This Row],[Date]],"MMMM")</f>
        <v>October</v>
      </c>
      <c r="O885" t="str">
        <f>TEXT(sales2[[#This Row],[Date]],"dddd")</f>
        <v>Sunday</v>
      </c>
    </row>
    <row r="886" spans="1:15" x14ac:dyDescent="0.35">
      <c r="A886">
        <v>916</v>
      </c>
      <c r="B886" s="10">
        <v>45284</v>
      </c>
      <c r="C886" s="8" t="s">
        <v>928</v>
      </c>
      <c r="D886" s="11" t="s">
        <v>12</v>
      </c>
      <c r="E886" s="12">
        <v>32</v>
      </c>
      <c r="F886" s="11" t="s">
        <v>15</v>
      </c>
      <c r="G886" s="12">
        <v>1</v>
      </c>
      <c r="H886" s="9">
        <v>50</v>
      </c>
      <c r="I886" s="9">
        <f>sales2[[#This Row],[Quantity]]*sales2[[#This Row],[Price per Unit]]</f>
        <v>50</v>
      </c>
      <c r="J886" s="9">
        <f>sales2[[#This Row],[Total_Sales]]*$R$5</f>
        <v>0.75</v>
      </c>
      <c r="K886">
        <f>DAY(sales2[[#This Row],[Date]])</f>
        <v>24</v>
      </c>
      <c r="L886">
        <f>MONTH(sales2[[#This Row],[Date]])</f>
        <v>12</v>
      </c>
      <c r="M886">
        <f>YEAR(sales2[[#This Row],[Date]])</f>
        <v>2023</v>
      </c>
      <c r="N886" t="str">
        <f>TEXT(sales2[[#This Row],[Date]],"MMMM")</f>
        <v>December</v>
      </c>
      <c r="O886" t="str">
        <f>TEXT(sales2[[#This Row],[Date]],"dddd")</f>
        <v>Sunday</v>
      </c>
    </row>
    <row r="887" spans="1:15" x14ac:dyDescent="0.35">
      <c r="A887">
        <v>151</v>
      </c>
      <c r="B887" s="10">
        <v>45275</v>
      </c>
      <c r="C887" s="8" t="s">
        <v>163</v>
      </c>
      <c r="D887" s="11" t="s">
        <v>9</v>
      </c>
      <c r="E887" s="12">
        <v>29</v>
      </c>
      <c r="F887" s="11" t="s">
        <v>13</v>
      </c>
      <c r="G887" s="12">
        <v>1</v>
      </c>
      <c r="H887" s="9">
        <v>50</v>
      </c>
      <c r="I887" s="9">
        <f>sales2[[#This Row],[Quantity]]*sales2[[#This Row],[Price per Unit]]</f>
        <v>50</v>
      </c>
      <c r="J887" s="9">
        <f>sales2[[#This Row],[Total_Sales]]*$R$5</f>
        <v>0.75</v>
      </c>
      <c r="K887">
        <f>DAY(sales2[[#This Row],[Date]])</f>
        <v>15</v>
      </c>
      <c r="L887">
        <f>MONTH(sales2[[#This Row],[Date]])</f>
        <v>12</v>
      </c>
      <c r="M887">
        <f>YEAR(sales2[[#This Row],[Date]])</f>
        <v>2023</v>
      </c>
      <c r="N887" t="str">
        <f>TEXT(sales2[[#This Row],[Date]],"MMMM")</f>
        <v>December</v>
      </c>
      <c r="O887" t="str">
        <f>TEXT(sales2[[#This Row],[Date]],"dddd")</f>
        <v>Friday</v>
      </c>
    </row>
    <row r="888" spans="1:15" x14ac:dyDescent="0.35">
      <c r="A888">
        <v>854</v>
      </c>
      <c r="B888" s="10">
        <v>45280</v>
      </c>
      <c r="C888" s="8" t="s">
        <v>866</v>
      </c>
      <c r="D888" s="11" t="s">
        <v>9</v>
      </c>
      <c r="E888" s="12">
        <v>29</v>
      </c>
      <c r="F888" s="11" t="s">
        <v>13</v>
      </c>
      <c r="G888" s="12">
        <v>1</v>
      </c>
      <c r="H888" s="9">
        <v>50</v>
      </c>
      <c r="I888" s="9">
        <f>sales2[[#This Row],[Quantity]]*sales2[[#This Row],[Price per Unit]]</f>
        <v>50</v>
      </c>
      <c r="J888" s="9">
        <f>sales2[[#This Row],[Total_Sales]]*$R$5</f>
        <v>0.75</v>
      </c>
      <c r="K888">
        <f>DAY(sales2[[#This Row],[Date]])</f>
        <v>20</v>
      </c>
      <c r="L888">
        <f>MONTH(sales2[[#This Row],[Date]])</f>
        <v>12</v>
      </c>
      <c r="M888">
        <f>YEAR(sales2[[#This Row],[Date]])</f>
        <v>2023</v>
      </c>
      <c r="N888" t="str">
        <f>TEXT(sales2[[#This Row],[Date]],"MMMM")</f>
        <v>December</v>
      </c>
      <c r="O888" t="str">
        <f>TEXT(sales2[[#This Row],[Date]],"dddd")</f>
        <v>Wednesday</v>
      </c>
    </row>
    <row r="889" spans="1:15" x14ac:dyDescent="0.35">
      <c r="A889">
        <v>618</v>
      </c>
      <c r="B889" s="10">
        <v>44952</v>
      </c>
      <c r="C889" s="8" t="s">
        <v>630</v>
      </c>
      <c r="D889" s="11" t="s">
        <v>12</v>
      </c>
      <c r="E889" s="12">
        <v>27</v>
      </c>
      <c r="F889" s="11" t="s">
        <v>10</v>
      </c>
      <c r="G889" s="12">
        <v>1</v>
      </c>
      <c r="H889" s="9">
        <v>50</v>
      </c>
      <c r="I889" s="9">
        <f>sales2[[#This Row],[Quantity]]*sales2[[#This Row],[Price per Unit]]</f>
        <v>50</v>
      </c>
      <c r="J889" s="9">
        <f>sales2[[#This Row],[Total_Sales]]*$R$5</f>
        <v>0.75</v>
      </c>
      <c r="K889">
        <f>DAY(sales2[[#This Row],[Date]])</f>
        <v>26</v>
      </c>
      <c r="L889">
        <f>MONTH(sales2[[#This Row],[Date]])</f>
        <v>1</v>
      </c>
      <c r="M889">
        <f>YEAR(sales2[[#This Row],[Date]])</f>
        <v>2023</v>
      </c>
      <c r="N889" t="str">
        <f>TEXT(sales2[[#This Row],[Date]],"MMMM")</f>
        <v>January</v>
      </c>
      <c r="O889" t="str">
        <f>TEXT(sales2[[#This Row],[Date]],"dddd")</f>
        <v>Thursday</v>
      </c>
    </row>
    <row r="890" spans="1:15" x14ac:dyDescent="0.35">
      <c r="A890">
        <v>224</v>
      </c>
      <c r="B890" s="10">
        <v>45100</v>
      </c>
      <c r="C890" s="8" t="s">
        <v>236</v>
      </c>
      <c r="D890" s="11" t="s">
        <v>12</v>
      </c>
      <c r="E890" s="12">
        <v>25</v>
      </c>
      <c r="F890" s="11" t="s">
        <v>13</v>
      </c>
      <c r="G890" s="12">
        <v>1</v>
      </c>
      <c r="H890" s="9">
        <v>50</v>
      </c>
      <c r="I890" s="9">
        <f>sales2[[#This Row],[Quantity]]*sales2[[#This Row],[Price per Unit]]</f>
        <v>50</v>
      </c>
      <c r="J890" s="9">
        <f>sales2[[#This Row],[Total_Sales]]*$R$5</f>
        <v>0.75</v>
      </c>
      <c r="K890">
        <f>DAY(sales2[[#This Row],[Date]])</f>
        <v>23</v>
      </c>
      <c r="L890">
        <f>MONTH(sales2[[#This Row],[Date]])</f>
        <v>6</v>
      </c>
      <c r="M890">
        <f>YEAR(sales2[[#This Row],[Date]])</f>
        <v>2023</v>
      </c>
      <c r="N890" t="str">
        <f>TEXT(sales2[[#This Row],[Date]],"MMMM")</f>
        <v>June</v>
      </c>
      <c r="O890" t="str">
        <f>TEXT(sales2[[#This Row],[Date]],"dddd")</f>
        <v>Friday</v>
      </c>
    </row>
    <row r="891" spans="1:15" x14ac:dyDescent="0.35">
      <c r="A891">
        <v>560</v>
      </c>
      <c r="B891" s="10">
        <v>45082</v>
      </c>
      <c r="C891" s="8" t="s">
        <v>572</v>
      </c>
      <c r="D891" s="11" t="s">
        <v>12</v>
      </c>
      <c r="E891" s="12">
        <v>25</v>
      </c>
      <c r="F891" s="11" t="s">
        <v>15</v>
      </c>
      <c r="G891" s="12">
        <v>1</v>
      </c>
      <c r="H891" s="9">
        <v>50</v>
      </c>
      <c r="I891" s="9">
        <f>sales2[[#This Row],[Quantity]]*sales2[[#This Row],[Price per Unit]]</f>
        <v>50</v>
      </c>
      <c r="J891" s="9">
        <f>sales2[[#This Row],[Total_Sales]]*$R$5</f>
        <v>0.75</v>
      </c>
      <c r="K891">
        <f>DAY(sales2[[#This Row],[Date]])</f>
        <v>5</v>
      </c>
      <c r="L891">
        <f>MONTH(sales2[[#This Row],[Date]])</f>
        <v>6</v>
      </c>
      <c r="M891">
        <f>YEAR(sales2[[#This Row],[Date]])</f>
        <v>2023</v>
      </c>
      <c r="N891" t="str">
        <f>TEXT(sales2[[#This Row],[Date]],"MMMM")</f>
        <v>June</v>
      </c>
      <c r="O891" t="str">
        <f>TEXT(sales2[[#This Row],[Date]],"dddd")</f>
        <v>Monday</v>
      </c>
    </row>
    <row r="892" spans="1:15" x14ac:dyDescent="0.35">
      <c r="A892">
        <v>505</v>
      </c>
      <c r="B892" s="10">
        <v>44946</v>
      </c>
      <c r="C892" s="8" t="s">
        <v>517</v>
      </c>
      <c r="D892" s="11" t="s">
        <v>9</v>
      </c>
      <c r="E892" s="12">
        <v>24</v>
      </c>
      <c r="F892" s="11" t="s">
        <v>10</v>
      </c>
      <c r="G892" s="12">
        <v>1</v>
      </c>
      <c r="H892" s="9">
        <v>50</v>
      </c>
      <c r="I892" s="9">
        <f>sales2[[#This Row],[Quantity]]*sales2[[#This Row],[Price per Unit]]</f>
        <v>50</v>
      </c>
      <c r="J892" s="9">
        <f>sales2[[#This Row],[Total_Sales]]*$R$5</f>
        <v>0.75</v>
      </c>
      <c r="K892">
        <f>DAY(sales2[[#This Row],[Date]])</f>
        <v>20</v>
      </c>
      <c r="L892">
        <f>MONTH(sales2[[#This Row],[Date]])</f>
        <v>1</v>
      </c>
      <c r="M892">
        <f>YEAR(sales2[[#This Row],[Date]])</f>
        <v>2023</v>
      </c>
      <c r="N892" t="str">
        <f>TEXT(sales2[[#This Row],[Date]],"MMMM")</f>
        <v>January</v>
      </c>
      <c r="O892" t="str">
        <f>TEXT(sales2[[#This Row],[Date]],"dddd")</f>
        <v>Friday</v>
      </c>
    </row>
    <row r="893" spans="1:15" x14ac:dyDescent="0.35">
      <c r="A893">
        <v>866</v>
      </c>
      <c r="B893" s="10">
        <v>45051</v>
      </c>
      <c r="C893" s="8" t="s">
        <v>878</v>
      </c>
      <c r="D893" s="11" t="s">
        <v>9</v>
      </c>
      <c r="E893" s="12">
        <v>24</v>
      </c>
      <c r="F893" s="11" t="s">
        <v>15</v>
      </c>
      <c r="G893" s="12">
        <v>1</v>
      </c>
      <c r="H893" s="9">
        <v>50</v>
      </c>
      <c r="I893" s="9">
        <f>sales2[[#This Row],[Quantity]]*sales2[[#This Row],[Price per Unit]]</f>
        <v>50</v>
      </c>
      <c r="J893" s="9">
        <f>sales2[[#This Row],[Total_Sales]]*$R$5</f>
        <v>0.75</v>
      </c>
      <c r="K893">
        <f>DAY(sales2[[#This Row],[Date]])</f>
        <v>5</v>
      </c>
      <c r="L893">
        <f>MONTH(sales2[[#This Row],[Date]])</f>
        <v>5</v>
      </c>
      <c r="M893">
        <f>YEAR(sales2[[#This Row],[Date]])</f>
        <v>2023</v>
      </c>
      <c r="N893" t="str">
        <f>TEXT(sales2[[#This Row],[Date]],"MMMM")</f>
        <v>May</v>
      </c>
      <c r="O893" t="str">
        <f>TEXT(sales2[[#This Row],[Date]],"dddd")</f>
        <v>Friday</v>
      </c>
    </row>
    <row r="894" spans="1:15" x14ac:dyDescent="0.35">
      <c r="A894">
        <v>141</v>
      </c>
      <c r="B894" s="10">
        <v>45232</v>
      </c>
      <c r="C894" s="8" t="s">
        <v>153</v>
      </c>
      <c r="D894" s="11" t="s">
        <v>12</v>
      </c>
      <c r="E894" s="12">
        <v>22</v>
      </c>
      <c r="F894" s="11" t="s">
        <v>15</v>
      </c>
      <c r="G894" s="12">
        <v>1</v>
      </c>
      <c r="H894" s="9">
        <v>50</v>
      </c>
      <c r="I894" s="9">
        <f>sales2[[#This Row],[Quantity]]*sales2[[#This Row],[Price per Unit]]</f>
        <v>50</v>
      </c>
      <c r="J894" s="9">
        <f>sales2[[#This Row],[Total_Sales]]*$R$5</f>
        <v>0.75</v>
      </c>
      <c r="K894">
        <f>DAY(sales2[[#This Row],[Date]])</f>
        <v>2</v>
      </c>
      <c r="L894">
        <f>MONTH(sales2[[#This Row],[Date]])</f>
        <v>11</v>
      </c>
      <c r="M894">
        <f>YEAR(sales2[[#This Row],[Date]])</f>
        <v>2023</v>
      </c>
      <c r="N894" t="str">
        <f>TEXT(sales2[[#This Row],[Date]],"MMMM")</f>
        <v>November</v>
      </c>
      <c r="O894" t="str">
        <f>TEXT(sales2[[#This Row],[Date]],"dddd")</f>
        <v>Thursday</v>
      </c>
    </row>
    <row r="895" spans="1:15" x14ac:dyDescent="0.35">
      <c r="A895">
        <v>273</v>
      </c>
      <c r="B895" s="10">
        <v>45054</v>
      </c>
      <c r="C895" s="8" t="s">
        <v>285</v>
      </c>
      <c r="D895" s="11" t="s">
        <v>12</v>
      </c>
      <c r="E895" s="12">
        <v>22</v>
      </c>
      <c r="F895" s="11" t="s">
        <v>10</v>
      </c>
      <c r="G895" s="12">
        <v>1</v>
      </c>
      <c r="H895" s="9">
        <v>50</v>
      </c>
      <c r="I895" s="9">
        <f>sales2[[#This Row],[Quantity]]*sales2[[#This Row],[Price per Unit]]</f>
        <v>50</v>
      </c>
      <c r="J895" s="9">
        <f>sales2[[#This Row],[Total_Sales]]*$R$5</f>
        <v>0.75</v>
      </c>
      <c r="K895">
        <f>DAY(sales2[[#This Row],[Date]])</f>
        <v>8</v>
      </c>
      <c r="L895">
        <f>MONTH(sales2[[#This Row],[Date]])</f>
        <v>5</v>
      </c>
      <c r="M895">
        <f>YEAR(sales2[[#This Row],[Date]])</f>
        <v>2023</v>
      </c>
      <c r="N895" t="str">
        <f>TEXT(sales2[[#This Row],[Date]],"MMMM")</f>
        <v>May</v>
      </c>
      <c r="O895" t="str">
        <f>TEXT(sales2[[#This Row],[Date]],"dddd")</f>
        <v>Monday</v>
      </c>
    </row>
    <row r="896" spans="1:15" x14ac:dyDescent="0.35">
      <c r="A896">
        <v>606</v>
      </c>
      <c r="B896" s="10">
        <v>45051</v>
      </c>
      <c r="C896" s="8" t="s">
        <v>618</v>
      </c>
      <c r="D896" s="11" t="s">
        <v>9</v>
      </c>
      <c r="E896" s="12">
        <v>22</v>
      </c>
      <c r="F896" s="11" t="s">
        <v>15</v>
      </c>
      <c r="G896" s="12">
        <v>1</v>
      </c>
      <c r="H896" s="9">
        <v>50</v>
      </c>
      <c r="I896" s="9">
        <f>sales2[[#This Row],[Quantity]]*sales2[[#This Row],[Price per Unit]]</f>
        <v>50</v>
      </c>
      <c r="J896" s="9">
        <f>sales2[[#This Row],[Total_Sales]]*$R$5</f>
        <v>0.75</v>
      </c>
      <c r="K896">
        <f>DAY(sales2[[#This Row],[Date]])</f>
        <v>5</v>
      </c>
      <c r="L896">
        <f>MONTH(sales2[[#This Row],[Date]])</f>
        <v>5</v>
      </c>
      <c r="M896">
        <f>YEAR(sales2[[#This Row],[Date]])</f>
        <v>2023</v>
      </c>
      <c r="N896" t="str">
        <f>TEXT(sales2[[#This Row],[Date]],"MMMM")</f>
        <v>May</v>
      </c>
      <c r="O896" t="str">
        <f>TEXT(sales2[[#This Row],[Date]],"dddd")</f>
        <v>Friday</v>
      </c>
    </row>
    <row r="897" spans="1:15" x14ac:dyDescent="0.35">
      <c r="A897">
        <v>836</v>
      </c>
      <c r="B897" s="10">
        <v>45035</v>
      </c>
      <c r="C897" s="8" t="s">
        <v>848</v>
      </c>
      <c r="D897" s="11" t="s">
        <v>12</v>
      </c>
      <c r="E897" s="12">
        <v>22</v>
      </c>
      <c r="F897" s="11" t="s">
        <v>13</v>
      </c>
      <c r="G897" s="12">
        <v>1</v>
      </c>
      <c r="H897" s="9">
        <v>50</v>
      </c>
      <c r="I897" s="9">
        <f>sales2[[#This Row],[Quantity]]*sales2[[#This Row],[Price per Unit]]</f>
        <v>50</v>
      </c>
      <c r="J897" s="9">
        <f>sales2[[#This Row],[Total_Sales]]*$R$5</f>
        <v>0.75</v>
      </c>
      <c r="K897">
        <f>DAY(sales2[[#This Row],[Date]])</f>
        <v>19</v>
      </c>
      <c r="L897">
        <f>MONTH(sales2[[#This Row],[Date]])</f>
        <v>4</v>
      </c>
      <c r="M897">
        <f>YEAR(sales2[[#This Row],[Date]])</f>
        <v>2023</v>
      </c>
      <c r="N897" t="str">
        <f>TEXT(sales2[[#This Row],[Date]],"MMMM")</f>
        <v>April</v>
      </c>
      <c r="O897" t="str">
        <f>TEXT(sales2[[#This Row],[Date]],"dddd")</f>
        <v>Wednesday</v>
      </c>
    </row>
    <row r="898" spans="1:15" x14ac:dyDescent="0.35">
      <c r="A898">
        <v>446</v>
      </c>
      <c r="B898" s="10">
        <v>45084</v>
      </c>
      <c r="C898" s="8" t="s">
        <v>458</v>
      </c>
      <c r="D898" s="11" t="s">
        <v>9</v>
      </c>
      <c r="E898" s="12">
        <v>21</v>
      </c>
      <c r="F898" s="11" t="s">
        <v>15</v>
      </c>
      <c r="G898" s="12">
        <v>1</v>
      </c>
      <c r="H898" s="9">
        <v>50</v>
      </c>
      <c r="I898" s="9">
        <f>sales2[[#This Row],[Quantity]]*sales2[[#This Row],[Price per Unit]]</f>
        <v>50</v>
      </c>
      <c r="J898" s="9">
        <f>sales2[[#This Row],[Total_Sales]]*$R$5</f>
        <v>0.75</v>
      </c>
      <c r="K898">
        <f>DAY(sales2[[#This Row],[Date]])</f>
        <v>7</v>
      </c>
      <c r="L898">
        <f>MONTH(sales2[[#This Row],[Date]])</f>
        <v>6</v>
      </c>
      <c r="M898">
        <f>YEAR(sales2[[#This Row],[Date]])</f>
        <v>2023</v>
      </c>
      <c r="N898" t="str">
        <f>TEXT(sales2[[#This Row],[Date]],"MMMM")</f>
        <v>June</v>
      </c>
      <c r="O898" t="str">
        <f>TEXT(sales2[[#This Row],[Date]],"dddd")</f>
        <v>Wednesday</v>
      </c>
    </row>
    <row r="899" spans="1:15" x14ac:dyDescent="0.35">
      <c r="A899">
        <v>249</v>
      </c>
      <c r="B899" s="10">
        <v>45219</v>
      </c>
      <c r="C899" s="8" t="s">
        <v>261</v>
      </c>
      <c r="D899" s="11" t="s">
        <v>9</v>
      </c>
      <c r="E899" s="12">
        <v>20</v>
      </c>
      <c r="F899" s="11" t="s">
        <v>13</v>
      </c>
      <c r="G899" s="12">
        <v>1</v>
      </c>
      <c r="H899" s="9">
        <v>50</v>
      </c>
      <c r="I899" s="9">
        <f>sales2[[#This Row],[Quantity]]*sales2[[#This Row],[Price per Unit]]</f>
        <v>50</v>
      </c>
      <c r="J899" s="9">
        <f>sales2[[#This Row],[Total_Sales]]*$R$5</f>
        <v>0.75</v>
      </c>
      <c r="K899">
        <f>DAY(sales2[[#This Row],[Date]])</f>
        <v>20</v>
      </c>
      <c r="L899">
        <f>MONTH(sales2[[#This Row],[Date]])</f>
        <v>10</v>
      </c>
      <c r="M899">
        <f>YEAR(sales2[[#This Row],[Date]])</f>
        <v>2023</v>
      </c>
      <c r="N899" t="str">
        <f>TEXT(sales2[[#This Row],[Date]],"MMMM")</f>
        <v>October</v>
      </c>
      <c r="O899" t="str">
        <f>TEXT(sales2[[#This Row],[Date]],"dddd")</f>
        <v>Friday</v>
      </c>
    </row>
    <row r="900" spans="1:15" x14ac:dyDescent="0.35">
      <c r="A900">
        <v>542</v>
      </c>
      <c r="B900" s="10">
        <v>45094</v>
      </c>
      <c r="C900" s="8" t="s">
        <v>554</v>
      </c>
      <c r="D900" s="11" t="s">
        <v>12</v>
      </c>
      <c r="E900" s="12">
        <v>20</v>
      </c>
      <c r="F900" s="11" t="s">
        <v>10</v>
      </c>
      <c r="G900" s="12">
        <v>1</v>
      </c>
      <c r="H900" s="9">
        <v>50</v>
      </c>
      <c r="I900" s="9">
        <f>sales2[[#This Row],[Quantity]]*sales2[[#This Row],[Price per Unit]]</f>
        <v>50</v>
      </c>
      <c r="J900" s="9">
        <f>sales2[[#This Row],[Total_Sales]]*$R$5</f>
        <v>0.75</v>
      </c>
      <c r="K900">
        <f>DAY(sales2[[#This Row],[Date]])</f>
        <v>17</v>
      </c>
      <c r="L900">
        <f>MONTH(sales2[[#This Row],[Date]])</f>
        <v>6</v>
      </c>
      <c r="M900">
        <f>YEAR(sales2[[#This Row],[Date]])</f>
        <v>2023</v>
      </c>
      <c r="N900" t="str">
        <f>TEXT(sales2[[#This Row],[Date]],"MMMM")</f>
        <v>June</v>
      </c>
      <c r="O900" t="str">
        <f>TEXT(sales2[[#This Row],[Date]],"dddd")</f>
        <v>Saturday</v>
      </c>
    </row>
    <row r="901" spans="1:15" x14ac:dyDescent="0.35">
      <c r="A901">
        <v>792</v>
      </c>
      <c r="B901" s="10">
        <v>45116</v>
      </c>
      <c r="C901" s="8" t="s">
        <v>804</v>
      </c>
      <c r="D901" s="11" t="s">
        <v>12</v>
      </c>
      <c r="E901" s="12">
        <v>20</v>
      </c>
      <c r="F901" s="11" t="s">
        <v>10</v>
      </c>
      <c r="G901" s="12">
        <v>1</v>
      </c>
      <c r="H901" s="9">
        <v>50</v>
      </c>
      <c r="I901" s="9">
        <f>sales2[[#This Row],[Quantity]]*sales2[[#This Row],[Price per Unit]]</f>
        <v>50</v>
      </c>
      <c r="J901" s="9">
        <f>sales2[[#This Row],[Total_Sales]]*$R$5</f>
        <v>0.75</v>
      </c>
      <c r="K901">
        <f>DAY(sales2[[#This Row],[Date]])</f>
        <v>9</v>
      </c>
      <c r="L901">
        <f>MONTH(sales2[[#This Row],[Date]])</f>
        <v>7</v>
      </c>
      <c r="M901">
        <f>YEAR(sales2[[#This Row],[Date]])</f>
        <v>2023</v>
      </c>
      <c r="N901" t="str">
        <f>TEXT(sales2[[#This Row],[Date]],"MMMM")</f>
        <v>July</v>
      </c>
      <c r="O901" t="str">
        <f>TEXT(sales2[[#This Row],[Date]],"dddd")</f>
        <v>Sunday</v>
      </c>
    </row>
    <row r="902" spans="1:15" x14ac:dyDescent="0.35">
      <c r="A902">
        <v>892</v>
      </c>
      <c r="B902" s="10">
        <v>45025</v>
      </c>
      <c r="C902" s="8" t="s">
        <v>904</v>
      </c>
      <c r="D902" s="11" t="s">
        <v>9</v>
      </c>
      <c r="E902" s="12">
        <v>20</v>
      </c>
      <c r="F902" s="11" t="s">
        <v>15</v>
      </c>
      <c r="G902" s="12">
        <v>1</v>
      </c>
      <c r="H902" s="9">
        <v>50</v>
      </c>
      <c r="I902" s="9">
        <f>sales2[[#This Row],[Quantity]]*sales2[[#This Row],[Price per Unit]]</f>
        <v>50</v>
      </c>
      <c r="J902" s="9">
        <f>sales2[[#This Row],[Total_Sales]]*$R$5</f>
        <v>0.75</v>
      </c>
      <c r="K902">
        <f>DAY(sales2[[#This Row],[Date]])</f>
        <v>9</v>
      </c>
      <c r="L902">
        <f>MONTH(sales2[[#This Row],[Date]])</f>
        <v>4</v>
      </c>
      <c r="M902">
        <f>YEAR(sales2[[#This Row],[Date]])</f>
        <v>2023</v>
      </c>
      <c r="N902" t="str">
        <f>TEXT(sales2[[#This Row],[Date]],"MMMM")</f>
        <v>April</v>
      </c>
      <c r="O902" t="str">
        <f>TEXT(sales2[[#This Row],[Date]],"dddd")</f>
        <v>Sunday</v>
      </c>
    </row>
    <row r="903" spans="1:15" x14ac:dyDescent="0.35">
      <c r="A903">
        <v>906</v>
      </c>
      <c r="B903" s="10">
        <v>45081</v>
      </c>
      <c r="C903" s="8" t="s">
        <v>918</v>
      </c>
      <c r="D903" s="11" t="s">
        <v>12</v>
      </c>
      <c r="E903" s="12">
        <v>20</v>
      </c>
      <c r="F903" s="11" t="s">
        <v>13</v>
      </c>
      <c r="G903" s="12">
        <v>1</v>
      </c>
      <c r="H903" s="9">
        <v>50</v>
      </c>
      <c r="I903" s="9">
        <f>sales2[[#This Row],[Quantity]]*sales2[[#This Row],[Price per Unit]]</f>
        <v>50</v>
      </c>
      <c r="J903" s="9">
        <f>sales2[[#This Row],[Total_Sales]]*$R$5</f>
        <v>0.75</v>
      </c>
      <c r="K903">
        <f>DAY(sales2[[#This Row],[Date]])</f>
        <v>4</v>
      </c>
      <c r="L903">
        <f>MONTH(sales2[[#This Row],[Date]])</f>
        <v>6</v>
      </c>
      <c r="M903">
        <f>YEAR(sales2[[#This Row],[Date]])</f>
        <v>2023</v>
      </c>
      <c r="N903" t="str">
        <f>TEXT(sales2[[#This Row],[Date]],"MMMM")</f>
        <v>June</v>
      </c>
      <c r="O903" t="str">
        <f>TEXT(sales2[[#This Row],[Date]],"dddd")</f>
        <v>Sunday</v>
      </c>
    </row>
    <row r="904" spans="1:15" x14ac:dyDescent="0.35">
      <c r="A904">
        <v>556</v>
      </c>
      <c r="B904" s="10">
        <v>45081</v>
      </c>
      <c r="C904" s="8" t="s">
        <v>568</v>
      </c>
      <c r="D904" s="11" t="s">
        <v>12</v>
      </c>
      <c r="E904" s="12">
        <v>18</v>
      </c>
      <c r="F904" s="11" t="s">
        <v>15</v>
      </c>
      <c r="G904" s="12">
        <v>1</v>
      </c>
      <c r="H904" s="9">
        <v>50</v>
      </c>
      <c r="I904" s="9">
        <f>sales2[[#This Row],[Quantity]]*sales2[[#This Row],[Price per Unit]]</f>
        <v>50</v>
      </c>
      <c r="J904" s="9">
        <f>sales2[[#This Row],[Total_Sales]]*$R$5</f>
        <v>0.75</v>
      </c>
      <c r="K904">
        <f>DAY(sales2[[#This Row],[Date]])</f>
        <v>4</v>
      </c>
      <c r="L904">
        <f>MONTH(sales2[[#This Row],[Date]])</f>
        <v>6</v>
      </c>
      <c r="M904">
        <f>YEAR(sales2[[#This Row],[Date]])</f>
        <v>2023</v>
      </c>
      <c r="N904" t="str">
        <f>TEXT(sales2[[#This Row],[Date]],"MMMM")</f>
        <v>June</v>
      </c>
      <c r="O904" t="str">
        <f>TEXT(sales2[[#This Row],[Date]],"dddd")</f>
        <v>Sunday</v>
      </c>
    </row>
    <row r="905" spans="1:15" x14ac:dyDescent="0.35">
      <c r="A905">
        <v>596</v>
      </c>
      <c r="B905" s="10">
        <v>44964</v>
      </c>
      <c r="C905" s="8" t="s">
        <v>608</v>
      </c>
      <c r="D905" s="11" t="s">
        <v>12</v>
      </c>
      <c r="E905" s="12">
        <v>64</v>
      </c>
      <c r="F905" s="11" t="s">
        <v>15</v>
      </c>
      <c r="G905" s="12">
        <v>1</v>
      </c>
      <c r="H905" s="9">
        <v>300</v>
      </c>
      <c r="I905" s="9">
        <f>sales2[[#This Row],[Quantity]]*sales2[[#This Row],[Price per Unit]]</f>
        <v>300</v>
      </c>
      <c r="J905" s="9">
        <f>sales2[[#This Row],[Total_Sales]]*$R$5</f>
        <v>4.5</v>
      </c>
      <c r="K905">
        <f>DAY(sales2[[#This Row],[Date]])</f>
        <v>7</v>
      </c>
      <c r="L905">
        <f>MONTH(sales2[[#This Row],[Date]])</f>
        <v>2</v>
      </c>
      <c r="M905">
        <f>YEAR(sales2[[#This Row],[Date]])</f>
        <v>2023</v>
      </c>
      <c r="N905" t="str">
        <f>TEXT(sales2[[#This Row],[Date]],"MMMM")</f>
        <v>February</v>
      </c>
      <c r="O905" t="str">
        <f>TEXT(sales2[[#This Row],[Date]],"dddd")</f>
        <v>Tuesday</v>
      </c>
    </row>
    <row r="906" spans="1:15" x14ac:dyDescent="0.35">
      <c r="A906">
        <v>698</v>
      </c>
      <c r="B906" s="10">
        <v>45126</v>
      </c>
      <c r="C906" s="8" t="s">
        <v>710</v>
      </c>
      <c r="D906" s="11" t="s">
        <v>12</v>
      </c>
      <c r="E906" s="12">
        <v>64</v>
      </c>
      <c r="F906" s="11" t="s">
        <v>15</v>
      </c>
      <c r="G906" s="12">
        <v>1</v>
      </c>
      <c r="H906" s="9">
        <v>300</v>
      </c>
      <c r="I906" s="9">
        <f>sales2[[#This Row],[Quantity]]*sales2[[#This Row],[Price per Unit]]</f>
        <v>300</v>
      </c>
      <c r="J906" s="9">
        <f>sales2[[#This Row],[Total_Sales]]*$R$5</f>
        <v>4.5</v>
      </c>
      <c r="K906">
        <f>DAY(sales2[[#This Row],[Date]])</f>
        <v>19</v>
      </c>
      <c r="L906">
        <f>MONTH(sales2[[#This Row],[Date]])</f>
        <v>7</v>
      </c>
      <c r="M906">
        <f>YEAR(sales2[[#This Row],[Date]])</f>
        <v>2023</v>
      </c>
      <c r="N906" t="str">
        <f>TEXT(sales2[[#This Row],[Date]],"MMMM")</f>
        <v>July</v>
      </c>
      <c r="O906" t="str">
        <f>TEXT(sales2[[#This Row],[Date]],"dddd")</f>
        <v>Wednesday</v>
      </c>
    </row>
    <row r="907" spans="1:15" x14ac:dyDescent="0.35">
      <c r="A907">
        <v>401</v>
      </c>
      <c r="B907" s="10">
        <v>45210</v>
      </c>
      <c r="C907" s="8" t="s">
        <v>413</v>
      </c>
      <c r="D907" s="11" t="s">
        <v>12</v>
      </c>
      <c r="E907" s="12">
        <v>62</v>
      </c>
      <c r="F907" s="11" t="s">
        <v>13</v>
      </c>
      <c r="G907" s="12">
        <v>1</v>
      </c>
      <c r="H907" s="9">
        <v>300</v>
      </c>
      <c r="I907" s="9">
        <f>sales2[[#This Row],[Quantity]]*sales2[[#This Row],[Price per Unit]]</f>
        <v>300</v>
      </c>
      <c r="J907" s="9">
        <f>sales2[[#This Row],[Total_Sales]]*$R$5</f>
        <v>4.5</v>
      </c>
      <c r="K907">
        <f>DAY(sales2[[#This Row],[Date]])</f>
        <v>11</v>
      </c>
      <c r="L907">
        <f>MONTH(sales2[[#This Row],[Date]])</f>
        <v>10</v>
      </c>
      <c r="M907">
        <f>YEAR(sales2[[#This Row],[Date]])</f>
        <v>2023</v>
      </c>
      <c r="N907" t="str">
        <f>TEXT(sales2[[#This Row],[Date]],"MMMM")</f>
        <v>October</v>
      </c>
      <c r="O907" t="str">
        <f>TEXT(sales2[[#This Row],[Date]],"dddd")</f>
        <v>Wednesday</v>
      </c>
    </row>
    <row r="908" spans="1:15" x14ac:dyDescent="0.35">
      <c r="A908">
        <v>523</v>
      </c>
      <c r="B908" s="10">
        <v>45193</v>
      </c>
      <c r="C908" s="8" t="s">
        <v>535</v>
      </c>
      <c r="D908" s="11" t="s">
        <v>12</v>
      </c>
      <c r="E908" s="12">
        <v>62</v>
      </c>
      <c r="F908" s="11" t="s">
        <v>15</v>
      </c>
      <c r="G908" s="12">
        <v>1</v>
      </c>
      <c r="H908" s="9">
        <v>300</v>
      </c>
      <c r="I908" s="9">
        <f>sales2[[#This Row],[Quantity]]*sales2[[#This Row],[Price per Unit]]</f>
        <v>300</v>
      </c>
      <c r="J908" s="9">
        <f>sales2[[#This Row],[Total_Sales]]*$R$5</f>
        <v>4.5</v>
      </c>
      <c r="K908">
        <f>DAY(sales2[[#This Row],[Date]])</f>
        <v>24</v>
      </c>
      <c r="L908">
        <f>MONTH(sales2[[#This Row],[Date]])</f>
        <v>9</v>
      </c>
      <c r="M908">
        <f>YEAR(sales2[[#This Row],[Date]])</f>
        <v>2023</v>
      </c>
      <c r="N908" t="str">
        <f>TEXT(sales2[[#This Row],[Date]],"MMMM")</f>
        <v>September</v>
      </c>
      <c r="O908" t="str">
        <f>TEXT(sales2[[#This Row],[Date]],"dddd")</f>
        <v>Sunday</v>
      </c>
    </row>
    <row r="909" spans="1:15" x14ac:dyDescent="0.35">
      <c r="A909">
        <v>725</v>
      </c>
      <c r="B909" s="10">
        <v>45159</v>
      </c>
      <c r="C909" s="8" t="s">
        <v>737</v>
      </c>
      <c r="D909" s="11" t="s">
        <v>9</v>
      </c>
      <c r="E909" s="12">
        <v>61</v>
      </c>
      <c r="F909" s="11" t="s">
        <v>15</v>
      </c>
      <c r="G909" s="12">
        <v>1</v>
      </c>
      <c r="H909" s="9">
        <v>300</v>
      </c>
      <c r="I909" s="9">
        <f>sales2[[#This Row],[Quantity]]*sales2[[#This Row],[Price per Unit]]</f>
        <v>300</v>
      </c>
      <c r="J909" s="9">
        <f>sales2[[#This Row],[Total_Sales]]*$R$5</f>
        <v>4.5</v>
      </c>
      <c r="K909">
        <f>DAY(sales2[[#This Row],[Date]])</f>
        <v>21</v>
      </c>
      <c r="L909">
        <f>MONTH(sales2[[#This Row],[Date]])</f>
        <v>8</v>
      </c>
      <c r="M909">
        <f>YEAR(sales2[[#This Row],[Date]])</f>
        <v>2023</v>
      </c>
      <c r="N909" t="str">
        <f>TEXT(sales2[[#This Row],[Date]],"MMMM")</f>
        <v>August</v>
      </c>
      <c r="O909" t="str">
        <f>TEXT(sales2[[#This Row],[Date]],"dddd")</f>
        <v>Monday</v>
      </c>
    </row>
    <row r="910" spans="1:15" x14ac:dyDescent="0.35">
      <c r="A910">
        <v>794</v>
      </c>
      <c r="B910" s="10">
        <v>45186</v>
      </c>
      <c r="C910" s="8" t="s">
        <v>806</v>
      </c>
      <c r="D910" s="11" t="s">
        <v>12</v>
      </c>
      <c r="E910" s="12">
        <v>60</v>
      </c>
      <c r="F910" s="11" t="s">
        <v>10</v>
      </c>
      <c r="G910" s="12">
        <v>1</v>
      </c>
      <c r="H910" s="9">
        <v>300</v>
      </c>
      <c r="I910" s="9">
        <f>sales2[[#This Row],[Quantity]]*sales2[[#This Row],[Price per Unit]]</f>
        <v>300</v>
      </c>
      <c r="J910" s="9">
        <f>sales2[[#This Row],[Total_Sales]]*$R$5</f>
        <v>4.5</v>
      </c>
      <c r="K910">
        <f>DAY(sales2[[#This Row],[Date]])</f>
        <v>17</v>
      </c>
      <c r="L910">
        <f>MONTH(sales2[[#This Row],[Date]])</f>
        <v>9</v>
      </c>
      <c r="M910">
        <f>YEAR(sales2[[#This Row],[Date]])</f>
        <v>2023</v>
      </c>
      <c r="N910" t="str">
        <f>TEXT(sales2[[#This Row],[Date]],"MMMM")</f>
        <v>September</v>
      </c>
      <c r="O910" t="str">
        <f>TEXT(sales2[[#This Row],[Date]],"dddd")</f>
        <v>Sunday</v>
      </c>
    </row>
    <row r="911" spans="1:15" x14ac:dyDescent="0.35">
      <c r="A911">
        <v>905</v>
      </c>
      <c r="B911" s="10">
        <v>45018</v>
      </c>
      <c r="C911" s="8" t="s">
        <v>917</v>
      </c>
      <c r="D911" s="11" t="s">
        <v>9</v>
      </c>
      <c r="E911" s="12">
        <v>58</v>
      </c>
      <c r="F911" s="11" t="s">
        <v>10</v>
      </c>
      <c r="G911" s="12">
        <v>1</v>
      </c>
      <c r="H911" s="9">
        <v>300</v>
      </c>
      <c r="I911" s="9">
        <f>sales2[[#This Row],[Quantity]]*sales2[[#This Row],[Price per Unit]]</f>
        <v>300</v>
      </c>
      <c r="J911" s="9">
        <f>sales2[[#This Row],[Total_Sales]]*$R$5</f>
        <v>4.5</v>
      </c>
      <c r="K911">
        <f>DAY(sales2[[#This Row],[Date]])</f>
        <v>2</v>
      </c>
      <c r="L911">
        <f>MONTH(sales2[[#This Row],[Date]])</f>
        <v>4</v>
      </c>
      <c r="M911">
        <f>YEAR(sales2[[#This Row],[Date]])</f>
        <v>2023</v>
      </c>
      <c r="N911" t="str">
        <f>TEXT(sales2[[#This Row],[Date]],"MMMM")</f>
        <v>April</v>
      </c>
      <c r="O911" t="str">
        <f>TEXT(sales2[[#This Row],[Date]],"dddd")</f>
        <v>Sunday</v>
      </c>
    </row>
    <row r="912" spans="1:15" x14ac:dyDescent="0.35">
      <c r="A912">
        <v>795</v>
      </c>
      <c r="B912" s="10">
        <v>45258</v>
      </c>
      <c r="C912" s="8" t="s">
        <v>807</v>
      </c>
      <c r="D912" s="11" t="s">
        <v>9</v>
      </c>
      <c r="E912" s="12">
        <v>57</v>
      </c>
      <c r="F912" s="11" t="s">
        <v>15</v>
      </c>
      <c r="G912" s="12">
        <v>1</v>
      </c>
      <c r="H912" s="9">
        <v>300</v>
      </c>
      <c r="I912" s="9">
        <f>sales2[[#This Row],[Quantity]]*sales2[[#This Row],[Price per Unit]]</f>
        <v>300</v>
      </c>
      <c r="J912" s="9">
        <f>sales2[[#This Row],[Total_Sales]]*$R$5</f>
        <v>4.5</v>
      </c>
      <c r="K912">
        <f>DAY(sales2[[#This Row],[Date]])</f>
        <v>28</v>
      </c>
      <c r="L912">
        <f>MONTH(sales2[[#This Row],[Date]])</f>
        <v>11</v>
      </c>
      <c r="M912">
        <f>YEAR(sales2[[#This Row],[Date]])</f>
        <v>2023</v>
      </c>
      <c r="N912" t="str">
        <f>TEXT(sales2[[#This Row],[Date]],"MMMM")</f>
        <v>November</v>
      </c>
      <c r="O912" t="str">
        <f>TEXT(sales2[[#This Row],[Date]],"dddd")</f>
        <v>Tuesday</v>
      </c>
    </row>
    <row r="913" spans="1:15" x14ac:dyDescent="0.35">
      <c r="A913">
        <v>783</v>
      </c>
      <c r="B913" s="10">
        <v>45277</v>
      </c>
      <c r="C913" s="8" t="s">
        <v>795</v>
      </c>
      <c r="D913" s="11" t="s">
        <v>12</v>
      </c>
      <c r="E913" s="12">
        <v>56</v>
      </c>
      <c r="F913" s="11" t="s">
        <v>13</v>
      </c>
      <c r="G913" s="12">
        <v>1</v>
      </c>
      <c r="H913" s="9">
        <v>300</v>
      </c>
      <c r="I913" s="9">
        <f>sales2[[#This Row],[Quantity]]*sales2[[#This Row],[Price per Unit]]</f>
        <v>300</v>
      </c>
      <c r="J913" s="9">
        <f>sales2[[#This Row],[Total_Sales]]*$R$5</f>
        <v>4.5</v>
      </c>
      <c r="K913">
        <f>DAY(sales2[[#This Row],[Date]])</f>
        <v>17</v>
      </c>
      <c r="L913">
        <f>MONTH(sales2[[#This Row],[Date]])</f>
        <v>12</v>
      </c>
      <c r="M913">
        <f>YEAR(sales2[[#This Row],[Date]])</f>
        <v>2023</v>
      </c>
      <c r="N913" t="str">
        <f>TEXT(sales2[[#This Row],[Date]],"MMMM")</f>
        <v>December</v>
      </c>
      <c r="O913" t="str">
        <f>TEXT(sales2[[#This Row],[Date]],"dddd")</f>
        <v>Sunday</v>
      </c>
    </row>
    <row r="914" spans="1:15" x14ac:dyDescent="0.35">
      <c r="A914">
        <v>252</v>
      </c>
      <c r="B914" s="10">
        <v>45051</v>
      </c>
      <c r="C914" s="8" t="s">
        <v>264</v>
      </c>
      <c r="D914" s="11" t="s">
        <v>9</v>
      </c>
      <c r="E914" s="12">
        <v>54</v>
      </c>
      <c r="F914" s="11" t="s">
        <v>15</v>
      </c>
      <c r="G914" s="12">
        <v>1</v>
      </c>
      <c r="H914" s="9">
        <v>300</v>
      </c>
      <c r="I914" s="9">
        <f>sales2[[#This Row],[Quantity]]*sales2[[#This Row],[Price per Unit]]</f>
        <v>300</v>
      </c>
      <c r="J914" s="9">
        <f>sales2[[#This Row],[Total_Sales]]*$R$5</f>
        <v>4.5</v>
      </c>
      <c r="K914">
        <f>DAY(sales2[[#This Row],[Date]])</f>
        <v>5</v>
      </c>
      <c r="L914">
        <f>MONTH(sales2[[#This Row],[Date]])</f>
        <v>5</v>
      </c>
      <c r="M914">
        <f>YEAR(sales2[[#This Row],[Date]])</f>
        <v>2023</v>
      </c>
      <c r="N914" t="str">
        <f>TEXT(sales2[[#This Row],[Date]],"MMMM")</f>
        <v>May</v>
      </c>
      <c r="O914" t="str">
        <f>TEXT(sales2[[#This Row],[Date]],"dddd")</f>
        <v>Friday</v>
      </c>
    </row>
    <row r="915" spans="1:15" x14ac:dyDescent="0.35">
      <c r="A915">
        <v>168</v>
      </c>
      <c r="B915" s="10">
        <v>44981</v>
      </c>
      <c r="C915" s="8" t="s">
        <v>180</v>
      </c>
      <c r="D915" s="11" t="s">
        <v>9</v>
      </c>
      <c r="E915" s="12">
        <v>53</v>
      </c>
      <c r="F915" s="11" t="s">
        <v>13</v>
      </c>
      <c r="G915" s="12">
        <v>1</v>
      </c>
      <c r="H915" s="9">
        <v>300</v>
      </c>
      <c r="I915" s="9">
        <f>sales2[[#This Row],[Quantity]]*sales2[[#This Row],[Price per Unit]]</f>
        <v>300</v>
      </c>
      <c r="J915" s="9">
        <f>sales2[[#This Row],[Total_Sales]]*$R$5</f>
        <v>4.5</v>
      </c>
      <c r="K915">
        <f>DAY(sales2[[#This Row],[Date]])</f>
        <v>24</v>
      </c>
      <c r="L915">
        <f>MONTH(sales2[[#This Row],[Date]])</f>
        <v>2</v>
      </c>
      <c r="M915">
        <f>YEAR(sales2[[#This Row],[Date]])</f>
        <v>2023</v>
      </c>
      <c r="N915" t="str">
        <f>TEXT(sales2[[#This Row],[Date]],"MMMM")</f>
        <v>February</v>
      </c>
      <c r="O915" t="str">
        <f>TEXT(sales2[[#This Row],[Date]],"dddd")</f>
        <v>Friday</v>
      </c>
    </row>
    <row r="916" spans="1:15" x14ac:dyDescent="0.35">
      <c r="A916">
        <v>445</v>
      </c>
      <c r="B916" s="10">
        <v>44948</v>
      </c>
      <c r="C916" s="8" t="s">
        <v>457</v>
      </c>
      <c r="D916" s="11" t="s">
        <v>12</v>
      </c>
      <c r="E916" s="12">
        <v>53</v>
      </c>
      <c r="F916" s="11" t="s">
        <v>15</v>
      </c>
      <c r="G916" s="12">
        <v>1</v>
      </c>
      <c r="H916" s="9">
        <v>300</v>
      </c>
      <c r="I916" s="9">
        <f>sales2[[#This Row],[Quantity]]*sales2[[#This Row],[Price per Unit]]</f>
        <v>300</v>
      </c>
      <c r="J916" s="9">
        <f>sales2[[#This Row],[Total_Sales]]*$R$5</f>
        <v>4.5</v>
      </c>
      <c r="K916">
        <f>DAY(sales2[[#This Row],[Date]])</f>
        <v>22</v>
      </c>
      <c r="L916">
        <f>MONTH(sales2[[#This Row],[Date]])</f>
        <v>1</v>
      </c>
      <c r="M916">
        <f>YEAR(sales2[[#This Row],[Date]])</f>
        <v>2023</v>
      </c>
      <c r="N916" t="str">
        <f>TEXT(sales2[[#This Row],[Date]],"MMMM")</f>
        <v>January</v>
      </c>
      <c r="O916" t="str">
        <f>TEXT(sales2[[#This Row],[Date]],"dddd")</f>
        <v>Sunday</v>
      </c>
    </row>
    <row r="917" spans="1:15" x14ac:dyDescent="0.35">
      <c r="A917">
        <v>687</v>
      </c>
      <c r="B917" s="10">
        <v>45141</v>
      </c>
      <c r="C917" s="8" t="s">
        <v>699</v>
      </c>
      <c r="D917" s="11" t="s">
        <v>12</v>
      </c>
      <c r="E917" s="12">
        <v>53</v>
      </c>
      <c r="F917" s="11" t="s">
        <v>15</v>
      </c>
      <c r="G917" s="12">
        <v>1</v>
      </c>
      <c r="H917" s="9">
        <v>300</v>
      </c>
      <c r="I917" s="9">
        <f>sales2[[#This Row],[Quantity]]*sales2[[#This Row],[Price per Unit]]</f>
        <v>300</v>
      </c>
      <c r="J917" s="9">
        <f>sales2[[#This Row],[Total_Sales]]*$R$5</f>
        <v>4.5</v>
      </c>
      <c r="K917">
        <f>DAY(sales2[[#This Row],[Date]])</f>
        <v>3</v>
      </c>
      <c r="L917">
        <f>MONTH(sales2[[#This Row],[Date]])</f>
        <v>8</v>
      </c>
      <c r="M917">
        <f>YEAR(sales2[[#This Row],[Date]])</f>
        <v>2023</v>
      </c>
      <c r="N917" t="str">
        <f>TEXT(sales2[[#This Row],[Date]],"MMMM")</f>
        <v>August</v>
      </c>
      <c r="O917" t="str">
        <f>TEXT(sales2[[#This Row],[Date]],"dddd")</f>
        <v>Thursday</v>
      </c>
    </row>
    <row r="918" spans="1:15" x14ac:dyDescent="0.35">
      <c r="A918">
        <v>568</v>
      </c>
      <c r="B918" s="10">
        <v>45165</v>
      </c>
      <c r="C918" s="8" t="s">
        <v>580</v>
      </c>
      <c r="D918" s="11" t="s">
        <v>12</v>
      </c>
      <c r="E918" s="12">
        <v>51</v>
      </c>
      <c r="F918" s="11" t="s">
        <v>15</v>
      </c>
      <c r="G918" s="12">
        <v>1</v>
      </c>
      <c r="H918" s="9">
        <v>300</v>
      </c>
      <c r="I918" s="9">
        <f>sales2[[#This Row],[Quantity]]*sales2[[#This Row],[Price per Unit]]</f>
        <v>300</v>
      </c>
      <c r="J918" s="9">
        <f>sales2[[#This Row],[Total_Sales]]*$R$5</f>
        <v>4.5</v>
      </c>
      <c r="K918">
        <f>DAY(sales2[[#This Row],[Date]])</f>
        <v>27</v>
      </c>
      <c r="L918">
        <f>MONTH(sales2[[#This Row],[Date]])</f>
        <v>8</v>
      </c>
      <c r="M918">
        <f>YEAR(sales2[[#This Row],[Date]])</f>
        <v>2023</v>
      </c>
      <c r="N918" t="str">
        <f>TEXT(sales2[[#This Row],[Date]],"MMMM")</f>
        <v>August</v>
      </c>
      <c r="O918" t="str">
        <f>TEXT(sales2[[#This Row],[Date]],"dddd")</f>
        <v>Sunday</v>
      </c>
    </row>
    <row r="919" spans="1:15" x14ac:dyDescent="0.35">
      <c r="A919">
        <v>378</v>
      </c>
      <c r="B919" s="10">
        <v>45105</v>
      </c>
      <c r="C919" s="8" t="s">
        <v>390</v>
      </c>
      <c r="D919" s="11" t="s">
        <v>9</v>
      </c>
      <c r="E919" s="12">
        <v>50</v>
      </c>
      <c r="F919" s="11" t="s">
        <v>10</v>
      </c>
      <c r="G919" s="12">
        <v>1</v>
      </c>
      <c r="H919" s="9">
        <v>300</v>
      </c>
      <c r="I919" s="9">
        <f>sales2[[#This Row],[Quantity]]*sales2[[#This Row],[Price per Unit]]</f>
        <v>300</v>
      </c>
      <c r="J919" s="9">
        <f>sales2[[#This Row],[Total_Sales]]*$R$5</f>
        <v>4.5</v>
      </c>
      <c r="K919">
        <f>DAY(sales2[[#This Row],[Date]])</f>
        <v>28</v>
      </c>
      <c r="L919">
        <f>MONTH(sales2[[#This Row],[Date]])</f>
        <v>6</v>
      </c>
      <c r="M919">
        <f>YEAR(sales2[[#This Row],[Date]])</f>
        <v>2023</v>
      </c>
      <c r="N919" t="str">
        <f>TEXT(sales2[[#This Row],[Date]],"MMMM")</f>
        <v>June</v>
      </c>
      <c r="O919" t="str">
        <f>TEXT(sales2[[#This Row],[Date]],"dddd")</f>
        <v>Wednesday</v>
      </c>
    </row>
    <row r="920" spans="1:15" x14ac:dyDescent="0.35">
      <c r="A920">
        <v>947</v>
      </c>
      <c r="B920" s="10">
        <v>44987</v>
      </c>
      <c r="C920" s="8" t="s">
        <v>959</v>
      </c>
      <c r="D920" s="11" t="s">
        <v>9</v>
      </c>
      <c r="E920" s="12">
        <v>50</v>
      </c>
      <c r="F920" s="11" t="s">
        <v>10</v>
      </c>
      <c r="G920" s="12">
        <v>1</v>
      </c>
      <c r="H920" s="9">
        <v>300</v>
      </c>
      <c r="I920" s="9">
        <f>sales2[[#This Row],[Quantity]]*sales2[[#This Row],[Price per Unit]]</f>
        <v>300</v>
      </c>
      <c r="J920" s="9">
        <f>sales2[[#This Row],[Total_Sales]]*$R$5</f>
        <v>4.5</v>
      </c>
      <c r="K920">
        <f>DAY(sales2[[#This Row],[Date]])</f>
        <v>2</v>
      </c>
      <c r="L920">
        <f>MONTH(sales2[[#This Row],[Date]])</f>
        <v>3</v>
      </c>
      <c r="M920">
        <f>YEAR(sales2[[#This Row],[Date]])</f>
        <v>2023</v>
      </c>
      <c r="N920" t="str">
        <f>TEXT(sales2[[#This Row],[Date]],"MMMM")</f>
        <v>March</v>
      </c>
      <c r="O920" t="str">
        <f>TEXT(sales2[[#This Row],[Date]],"dddd")</f>
        <v>Thursday</v>
      </c>
    </row>
    <row r="921" spans="1:15" x14ac:dyDescent="0.35">
      <c r="A921">
        <v>24</v>
      </c>
      <c r="B921" s="10">
        <v>45259</v>
      </c>
      <c r="C921" s="8" t="s">
        <v>36</v>
      </c>
      <c r="D921" s="11" t="s">
        <v>12</v>
      </c>
      <c r="E921" s="12">
        <v>49</v>
      </c>
      <c r="F921" s="11" t="s">
        <v>13</v>
      </c>
      <c r="G921" s="12">
        <v>1</v>
      </c>
      <c r="H921" s="9">
        <v>300</v>
      </c>
      <c r="I921" s="9">
        <f>sales2[[#This Row],[Quantity]]*sales2[[#This Row],[Price per Unit]]</f>
        <v>300</v>
      </c>
      <c r="J921" s="9">
        <f>sales2[[#This Row],[Total_Sales]]*$R$5</f>
        <v>4.5</v>
      </c>
      <c r="K921">
        <f>DAY(sales2[[#This Row],[Date]])</f>
        <v>29</v>
      </c>
      <c r="L921">
        <f>MONTH(sales2[[#This Row],[Date]])</f>
        <v>11</v>
      </c>
      <c r="M921">
        <f>YEAR(sales2[[#This Row],[Date]])</f>
        <v>2023</v>
      </c>
      <c r="N921" t="str">
        <f>TEXT(sales2[[#This Row],[Date]],"MMMM")</f>
        <v>November</v>
      </c>
      <c r="O921" t="str">
        <f>TEXT(sales2[[#This Row],[Date]],"dddd")</f>
        <v>Wednesday</v>
      </c>
    </row>
    <row r="922" spans="1:15" x14ac:dyDescent="0.35">
      <c r="A922">
        <v>821</v>
      </c>
      <c r="B922" s="10">
        <v>44971</v>
      </c>
      <c r="C922" s="8" t="s">
        <v>833</v>
      </c>
      <c r="D922" s="11" t="s">
        <v>9</v>
      </c>
      <c r="E922" s="12">
        <v>49</v>
      </c>
      <c r="F922" s="11" t="s">
        <v>15</v>
      </c>
      <c r="G922" s="12">
        <v>1</v>
      </c>
      <c r="H922" s="9">
        <v>300</v>
      </c>
      <c r="I922" s="9">
        <f>sales2[[#This Row],[Quantity]]*sales2[[#This Row],[Price per Unit]]</f>
        <v>300</v>
      </c>
      <c r="J922" s="9">
        <f>sales2[[#This Row],[Total_Sales]]*$R$5</f>
        <v>4.5</v>
      </c>
      <c r="K922">
        <f>DAY(sales2[[#This Row],[Date]])</f>
        <v>14</v>
      </c>
      <c r="L922">
        <f>MONTH(sales2[[#This Row],[Date]])</f>
        <v>2</v>
      </c>
      <c r="M922">
        <f>YEAR(sales2[[#This Row],[Date]])</f>
        <v>2023</v>
      </c>
      <c r="N922" t="str">
        <f>TEXT(sales2[[#This Row],[Date]],"MMMM")</f>
        <v>February</v>
      </c>
      <c r="O922" t="str">
        <f>TEXT(sales2[[#This Row],[Date]],"dddd")</f>
        <v>Tuesday</v>
      </c>
    </row>
    <row r="923" spans="1:15" x14ac:dyDescent="0.35">
      <c r="A923">
        <v>43</v>
      </c>
      <c r="B923" s="10">
        <v>45121</v>
      </c>
      <c r="C923" s="8" t="s">
        <v>55</v>
      </c>
      <c r="D923" s="11" t="s">
        <v>12</v>
      </c>
      <c r="E923" s="12">
        <v>48</v>
      </c>
      <c r="F923" s="11" t="s">
        <v>13</v>
      </c>
      <c r="G923" s="12">
        <v>1</v>
      </c>
      <c r="H923" s="9">
        <v>300</v>
      </c>
      <c r="I923" s="9">
        <f>sales2[[#This Row],[Quantity]]*sales2[[#This Row],[Price per Unit]]</f>
        <v>300</v>
      </c>
      <c r="J923" s="9">
        <f>sales2[[#This Row],[Total_Sales]]*$R$5</f>
        <v>4.5</v>
      </c>
      <c r="K923">
        <f>DAY(sales2[[#This Row],[Date]])</f>
        <v>14</v>
      </c>
      <c r="L923">
        <f>MONTH(sales2[[#This Row],[Date]])</f>
        <v>7</v>
      </c>
      <c r="M923">
        <f>YEAR(sales2[[#This Row],[Date]])</f>
        <v>2023</v>
      </c>
      <c r="N923" t="str">
        <f>TEXT(sales2[[#This Row],[Date]],"MMMM")</f>
        <v>July</v>
      </c>
      <c r="O923" t="str">
        <f>TEXT(sales2[[#This Row],[Date]],"dddd")</f>
        <v>Friday</v>
      </c>
    </row>
    <row r="924" spans="1:15" x14ac:dyDescent="0.35">
      <c r="A924">
        <v>741</v>
      </c>
      <c r="B924" s="10">
        <v>45260</v>
      </c>
      <c r="C924" s="8" t="s">
        <v>753</v>
      </c>
      <c r="D924" s="11" t="s">
        <v>9</v>
      </c>
      <c r="E924" s="12">
        <v>48</v>
      </c>
      <c r="F924" s="11" t="s">
        <v>13</v>
      </c>
      <c r="G924" s="12">
        <v>1</v>
      </c>
      <c r="H924" s="9">
        <v>300</v>
      </c>
      <c r="I924" s="9">
        <f>sales2[[#This Row],[Quantity]]*sales2[[#This Row],[Price per Unit]]</f>
        <v>300</v>
      </c>
      <c r="J924" s="9">
        <f>sales2[[#This Row],[Total_Sales]]*$R$5</f>
        <v>4.5</v>
      </c>
      <c r="K924">
        <f>DAY(sales2[[#This Row],[Date]])</f>
        <v>30</v>
      </c>
      <c r="L924">
        <f>MONTH(sales2[[#This Row],[Date]])</f>
        <v>11</v>
      </c>
      <c r="M924">
        <f>YEAR(sales2[[#This Row],[Date]])</f>
        <v>2023</v>
      </c>
      <c r="N924" t="str">
        <f>TEXT(sales2[[#This Row],[Date]],"MMMM")</f>
        <v>November</v>
      </c>
      <c r="O924" t="str">
        <f>TEXT(sales2[[#This Row],[Date]],"dddd")</f>
        <v>Thursday</v>
      </c>
    </row>
    <row r="925" spans="1:15" x14ac:dyDescent="0.35">
      <c r="A925">
        <v>826</v>
      </c>
      <c r="B925" s="10">
        <v>45218</v>
      </c>
      <c r="C925" s="8" t="s">
        <v>838</v>
      </c>
      <c r="D925" s="11" t="s">
        <v>12</v>
      </c>
      <c r="E925" s="12">
        <v>46</v>
      </c>
      <c r="F925" s="11" t="s">
        <v>13</v>
      </c>
      <c r="G925" s="12">
        <v>1</v>
      </c>
      <c r="H925" s="9">
        <v>300</v>
      </c>
      <c r="I925" s="9">
        <f>sales2[[#This Row],[Quantity]]*sales2[[#This Row],[Price per Unit]]</f>
        <v>300</v>
      </c>
      <c r="J925" s="9">
        <f>sales2[[#This Row],[Total_Sales]]*$R$5</f>
        <v>4.5</v>
      </c>
      <c r="K925">
        <f>DAY(sales2[[#This Row],[Date]])</f>
        <v>19</v>
      </c>
      <c r="L925">
        <f>MONTH(sales2[[#This Row],[Date]])</f>
        <v>10</v>
      </c>
      <c r="M925">
        <f>YEAR(sales2[[#This Row],[Date]])</f>
        <v>2023</v>
      </c>
      <c r="N925" t="str">
        <f>TEXT(sales2[[#This Row],[Date]],"MMMM")</f>
        <v>October</v>
      </c>
      <c r="O925" t="str">
        <f>TEXT(sales2[[#This Row],[Date]],"dddd")</f>
        <v>Thursday</v>
      </c>
    </row>
    <row r="926" spans="1:15" x14ac:dyDescent="0.35">
      <c r="A926">
        <v>939</v>
      </c>
      <c r="B926" s="10">
        <v>45278</v>
      </c>
      <c r="C926" s="8" t="s">
        <v>951</v>
      </c>
      <c r="D926" s="11" t="s">
        <v>12</v>
      </c>
      <c r="E926" s="12">
        <v>46</v>
      </c>
      <c r="F926" s="11" t="s">
        <v>15</v>
      </c>
      <c r="G926" s="12">
        <v>1</v>
      </c>
      <c r="H926" s="9">
        <v>300</v>
      </c>
      <c r="I926" s="9">
        <f>sales2[[#This Row],[Quantity]]*sales2[[#This Row],[Price per Unit]]</f>
        <v>300</v>
      </c>
      <c r="J926" s="9">
        <f>sales2[[#This Row],[Total_Sales]]*$R$5</f>
        <v>4.5</v>
      </c>
      <c r="K926">
        <f>DAY(sales2[[#This Row],[Date]])</f>
        <v>18</v>
      </c>
      <c r="L926">
        <f>MONTH(sales2[[#This Row],[Date]])</f>
        <v>12</v>
      </c>
      <c r="M926">
        <f>YEAR(sales2[[#This Row],[Date]])</f>
        <v>2023</v>
      </c>
      <c r="N926" t="str">
        <f>TEXT(sales2[[#This Row],[Date]],"MMMM")</f>
        <v>December</v>
      </c>
      <c r="O926" t="str">
        <f>TEXT(sales2[[#This Row],[Date]],"dddd")</f>
        <v>Monday</v>
      </c>
    </row>
    <row r="927" spans="1:15" x14ac:dyDescent="0.35">
      <c r="A927">
        <v>70</v>
      </c>
      <c r="B927" s="10">
        <v>44978</v>
      </c>
      <c r="C927" s="8" t="s">
        <v>82</v>
      </c>
      <c r="D927" s="11" t="s">
        <v>12</v>
      </c>
      <c r="E927" s="12">
        <v>43</v>
      </c>
      <c r="F927" s="11" t="s">
        <v>13</v>
      </c>
      <c r="G927" s="12">
        <v>1</v>
      </c>
      <c r="H927" s="9">
        <v>300</v>
      </c>
      <c r="I927" s="9">
        <f>sales2[[#This Row],[Quantity]]*sales2[[#This Row],[Price per Unit]]</f>
        <v>300</v>
      </c>
      <c r="J927" s="9">
        <f>sales2[[#This Row],[Total_Sales]]*$R$5</f>
        <v>4.5</v>
      </c>
      <c r="K927">
        <f>DAY(sales2[[#This Row],[Date]])</f>
        <v>21</v>
      </c>
      <c r="L927">
        <f>MONTH(sales2[[#This Row],[Date]])</f>
        <v>2</v>
      </c>
      <c r="M927">
        <f>YEAR(sales2[[#This Row],[Date]])</f>
        <v>2023</v>
      </c>
      <c r="N927" t="str">
        <f>TEXT(sales2[[#This Row],[Date]],"MMMM")</f>
        <v>February</v>
      </c>
      <c r="O927" t="str">
        <f>TEXT(sales2[[#This Row],[Date]],"dddd")</f>
        <v>Tuesday</v>
      </c>
    </row>
    <row r="928" spans="1:15" x14ac:dyDescent="0.35">
      <c r="A928">
        <v>270</v>
      </c>
      <c r="B928" s="10">
        <v>45133</v>
      </c>
      <c r="C928" s="8" t="s">
        <v>282</v>
      </c>
      <c r="D928" s="11" t="s">
        <v>9</v>
      </c>
      <c r="E928" s="12">
        <v>43</v>
      </c>
      <c r="F928" s="11" t="s">
        <v>15</v>
      </c>
      <c r="G928" s="12">
        <v>1</v>
      </c>
      <c r="H928" s="9">
        <v>300</v>
      </c>
      <c r="I928" s="9">
        <f>sales2[[#This Row],[Quantity]]*sales2[[#This Row],[Price per Unit]]</f>
        <v>300</v>
      </c>
      <c r="J928" s="9">
        <f>sales2[[#This Row],[Total_Sales]]*$R$5</f>
        <v>4.5</v>
      </c>
      <c r="K928">
        <f>DAY(sales2[[#This Row],[Date]])</f>
        <v>26</v>
      </c>
      <c r="L928">
        <f>MONTH(sales2[[#This Row],[Date]])</f>
        <v>7</v>
      </c>
      <c r="M928">
        <f>YEAR(sales2[[#This Row],[Date]])</f>
        <v>2023</v>
      </c>
      <c r="N928" t="str">
        <f>TEXT(sales2[[#This Row],[Date]],"MMMM")</f>
        <v>July</v>
      </c>
      <c r="O928" t="str">
        <f>TEXT(sales2[[#This Row],[Date]],"dddd")</f>
        <v>Wednesday</v>
      </c>
    </row>
    <row r="929" spans="1:15" x14ac:dyDescent="0.35">
      <c r="A929">
        <v>865</v>
      </c>
      <c r="B929" s="10">
        <v>45281</v>
      </c>
      <c r="C929" s="8" t="s">
        <v>877</v>
      </c>
      <c r="D929" s="11" t="s">
        <v>12</v>
      </c>
      <c r="E929" s="12">
        <v>42</v>
      </c>
      <c r="F929" s="11" t="s">
        <v>13</v>
      </c>
      <c r="G929" s="12">
        <v>1</v>
      </c>
      <c r="H929" s="9">
        <v>300</v>
      </c>
      <c r="I929" s="9">
        <f>sales2[[#This Row],[Quantity]]*sales2[[#This Row],[Price per Unit]]</f>
        <v>300</v>
      </c>
      <c r="J929" s="9">
        <f>sales2[[#This Row],[Total_Sales]]*$R$5</f>
        <v>4.5</v>
      </c>
      <c r="K929">
        <f>DAY(sales2[[#This Row],[Date]])</f>
        <v>21</v>
      </c>
      <c r="L929">
        <f>MONTH(sales2[[#This Row],[Date]])</f>
        <v>12</v>
      </c>
      <c r="M929">
        <f>YEAR(sales2[[#This Row],[Date]])</f>
        <v>2023</v>
      </c>
      <c r="N929" t="str">
        <f>TEXT(sales2[[#This Row],[Date]],"MMMM")</f>
        <v>December</v>
      </c>
      <c r="O929" t="str">
        <f>TEXT(sales2[[#This Row],[Date]],"dddd")</f>
        <v>Thursday</v>
      </c>
    </row>
    <row r="930" spans="1:15" x14ac:dyDescent="0.35">
      <c r="A930">
        <v>852</v>
      </c>
      <c r="B930" s="10">
        <v>45211</v>
      </c>
      <c r="C930" s="8" t="s">
        <v>864</v>
      </c>
      <c r="D930" s="11" t="s">
        <v>12</v>
      </c>
      <c r="E930" s="12">
        <v>41</v>
      </c>
      <c r="F930" s="11" t="s">
        <v>13</v>
      </c>
      <c r="G930" s="12">
        <v>1</v>
      </c>
      <c r="H930" s="9">
        <v>300</v>
      </c>
      <c r="I930" s="9">
        <f>sales2[[#This Row],[Quantity]]*sales2[[#This Row],[Price per Unit]]</f>
        <v>300</v>
      </c>
      <c r="J930" s="9">
        <f>sales2[[#This Row],[Total_Sales]]*$R$5</f>
        <v>4.5</v>
      </c>
      <c r="K930">
        <f>DAY(sales2[[#This Row],[Date]])</f>
        <v>12</v>
      </c>
      <c r="L930">
        <f>MONTH(sales2[[#This Row],[Date]])</f>
        <v>10</v>
      </c>
      <c r="M930">
        <f>YEAR(sales2[[#This Row],[Date]])</f>
        <v>2023</v>
      </c>
      <c r="N930" t="str">
        <f>TEXT(sales2[[#This Row],[Date]],"MMMM")</f>
        <v>October</v>
      </c>
      <c r="O930" t="str">
        <f>TEXT(sales2[[#This Row],[Date]],"dddd")</f>
        <v>Thursday</v>
      </c>
    </row>
    <row r="931" spans="1:15" x14ac:dyDescent="0.35">
      <c r="A931">
        <v>641</v>
      </c>
      <c r="B931" s="10">
        <v>45253</v>
      </c>
      <c r="C931" s="8" t="s">
        <v>653</v>
      </c>
      <c r="D931" s="11" t="s">
        <v>12</v>
      </c>
      <c r="E931" s="12">
        <v>40</v>
      </c>
      <c r="F931" s="11" t="s">
        <v>15</v>
      </c>
      <c r="G931" s="12">
        <v>1</v>
      </c>
      <c r="H931" s="9">
        <v>300</v>
      </c>
      <c r="I931" s="9">
        <f>sales2[[#This Row],[Quantity]]*sales2[[#This Row],[Price per Unit]]</f>
        <v>300</v>
      </c>
      <c r="J931" s="9">
        <f>sales2[[#This Row],[Total_Sales]]*$R$5</f>
        <v>4.5</v>
      </c>
      <c r="K931">
        <f>DAY(sales2[[#This Row],[Date]])</f>
        <v>23</v>
      </c>
      <c r="L931">
        <f>MONTH(sales2[[#This Row],[Date]])</f>
        <v>11</v>
      </c>
      <c r="M931">
        <f>YEAR(sales2[[#This Row],[Date]])</f>
        <v>2023</v>
      </c>
      <c r="N931" t="str">
        <f>TEXT(sales2[[#This Row],[Date]],"MMMM")</f>
        <v>November</v>
      </c>
      <c r="O931" t="str">
        <f>TEXT(sales2[[#This Row],[Date]],"dddd")</f>
        <v>Thursday</v>
      </c>
    </row>
    <row r="932" spans="1:15" x14ac:dyDescent="0.35">
      <c r="A932">
        <v>174</v>
      </c>
      <c r="B932" s="10">
        <v>45028</v>
      </c>
      <c r="C932" s="8" t="s">
        <v>186</v>
      </c>
      <c r="D932" s="11" t="s">
        <v>12</v>
      </c>
      <c r="E932" s="12">
        <v>39</v>
      </c>
      <c r="F932" s="11" t="s">
        <v>10</v>
      </c>
      <c r="G932" s="12">
        <v>1</v>
      </c>
      <c r="H932" s="9">
        <v>300</v>
      </c>
      <c r="I932" s="9">
        <f>sales2[[#This Row],[Quantity]]*sales2[[#This Row],[Price per Unit]]</f>
        <v>300</v>
      </c>
      <c r="J932" s="9">
        <f>sales2[[#This Row],[Total_Sales]]*$R$5</f>
        <v>4.5</v>
      </c>
      <c r="K932">
        <f>DAY(sales2[[#This Row],[Date]])</f>
        <v>12</v>
      </c>
      <c r="L932">
        <f>MONTH(sales2[[#This Row],[Date]])</f>
        <v>4</v>
      </c>
      <c r="M932">
        <f>YEAR(sales2[[#This Row],[Date]])</f>
        <v>2023</v>
      </c>
      <c r="N932" t="str">
        <f>TEXT(sales2[[#This Row],[Date]],"MMMM")</f>
        <v>April</v>
      </c>
      <c r="O932" t="str">
        <f>TEXT(sales2[[#This Row],[Date]],"dddd")</f>
        <v>Wednesday</v>
      </c>
    </row>
    <row r="933" spans="1:15" x14ac:dyDescent="0.35">
      <c r="A933">
        <v>674</v>
      </c>
      <c r="B933" s="10">
        <v>45032</v>
      </c>
      <c r="C933" s="8" t="s">
        <v>686</v>
      </c>
      <c r="D933" s="11" t="s">
        <v>12</v>
      </c>
      <c r="E933" s="12">
        <v>38</v>
      </c>
      <c r="F933" s="11" t="s">
        <v>13</v>
      </c>
      <c r="G933" s="12">
        <v>1</v>
      </c>
      <c r="H933" s="9">
        <v>300</v>
      </c>
      <c r="I933" s="9">
        <f>sales2[[#This Row],[Quantity]]*sales2[[#This Row],[Price per Unit]]</f>
        <v>300</v>
      </c>
      <c r="J933" s="9">
        <f>sales2[[#This Row],[Total_Sales]]*$R$5</f>
        <v>4.5</v>
      </c>
      <c r="K933">
        <f>DAY(sales2[[#This Row],[Date]])</f>
        <v>16</v>
      </c>
      <c r="L933">
        <f>MONTH(sales2[[#This Row],[Date]])</f>
        <v>4</v>
      </c>
      <c r="M933">
        <f>YEAR(sales2[[#This Row],[Date]])</f>
        <v>2023</v>
      </c>
      <c r="N933" t="str">
        <f>TEXT(sales2[[#This Row],[Date]],"MMMM")</f>
        <v>April</v>
      </c>
      <c r="O933" t="str">
        <f>TEXT(sales2[[#This Row],[Date]],"dddd")</f>
        <v>Sunday</v>
      </c>
    </row>
    <row r="934" spans="1:15" x14ac:dyDescent="0.35">
      <c r="A934">
        <v>52</v>
      </c>
      <c r="B934" s="10">
        <v>44990</v>
      </c>
      <c r="C934" s="8" t="s">
        <v>64</v>
      </c>
      <c r="D934" s="11" t="s">
        <v>12</v>
      </c>
      <c r="E934" s="12">
        <v>36</v>
      </c>
      <c r="F934" s="11" t="s">
        <v>10</v>
      </c>
      <c r="G934" s="12">
        <v>1</v>
      </c>
      <c r="H934" s="9">
        <v>300</v>
      </c>
      <c r="I934" s="9">
        <f>sales2[[#This Row],[Quantity]]*sales2[[#This Row],[Price per Unit]]</f>
        <v>300</v>
      </c>
      <c r="J934" s="9">
        <f>sales2[[#This Row],[Total_Sales]]*$R$5</f>
        <v>4.5</v>
      </c>
      <c r="K934">
        <f>DAY(sales2[[#This Row],[Date]])</f>
        <v>5</v>
      </c>
      <c r="L934">
        <f>MONTH(sales2[[#This Row],[Date]])</f>
        <v>3</v>
      </c>
      <c r="M934">
        <f>YEAR(sales2[[#This Row],[Date]])</f>
        <v>2023</v>
      </c>
      <c r="N934" t="str">
        <f>TEXT(sales2[[#This Row],[Date]],"MMMM")</f>
        <v>March</v>
      </c>
      <c r="O934" t="str">
        <f>TEXT(sales2[[#This Row],[Date]],"dddd")</f>
        <v>Sunday</v>
      </c>
    </row>
    <row r="935" spans="1:15" x14ac:dyDescent="0.35">
      <c r="A935">
        <v>79</v>
      </c>
      <c r="B935" s="10">
        <v>45034</v>
      </c>
      <c r="C935" s="8" t="s">
        <v>91</v>
      </c>
      <c r="D935" s="11" t="s">
        <v>9</v>
      </c>
      <c r="E935" s="12">
        <v>34</v>
      </c>
      <c r="F935" s="11" t="s">
        <v>10</v>
      </c>
      <c r="G935" s="12">
        <v>1</v>
      </c>
      <c r="H935" s="9">
        <v>300</v>
      </c>
      <c r="I935" s="9">
        <f>sales2[[#This Row],[Quantity]]*sales2[[#This Row],[Price per Unit]]</f>
        <v>300</v>
      </c>
      <c r="J935" s="9">
        <f>sales2[[#This Row],[Total_Sales]]*$R$5</f>
        <v>4.5</v>
      </c>
      <c r="K935">
        <f>DAY(sales2[[#This Row],[Date]])</f>
        <v>18</v>
      </c>
      <c r="L935">
        <f>MONTH(sales2[[#This Row],[Date]])</f>
        <v>4</v>
      </c>
      <c r="M935">
        <f>YEAR(sales2[[#This Row],[Date]])</f>
        <v>2023</v>
      </c>
      <c r="N935" t="str">
        <f>TEXT(sales2[[#This Row],[Date]],"MMMM")</f>
        <v>April</v>
      </c>
      <c r="O935" t="str">
        <f>TEXT(sales2[[#This Row],[Date]],"dddd")</f>
        <v>Tuesday</v>
      </c>
    </row>
    <row r="936" spans="1:15" x14ac:dyDescent="0.35">
      <c r="A936">
        <v>358</v>
      </c>
      <c r="B936" s="10">
        <v>45062</v>
      </c>
      <c r="C936" s="8" t="s">
        <v>370</v>
      </c>
      <c r="D936" s="11" t="s">
        <v>12</v>
      </c>
      <c r="E936" s="12">
        <v>32</v>
      </c>
      <c r="F936" s="11" t="s">
        <v>10</v>
      </c>
      <c r="G936" s="12">
        <v>1</v>
      </c>
      <c r="H936" s="9">
        <v>300</v>
      </c>
      <c r="I936" s="9">
        <f>sales2[[#This Row],[Quantity]]*sales2[[#This Row],[Price per Unit]]</f>
        <v>300</v>
      </c>
      <c r="J936" s="9">
        <f>sales2[[#This Row],[Total_Sales]]*$R$5</f>
        <v>4.5</v>
      </c>
      <c r="K936">
        <f>DAY(sales2[[#This Row],[Date]])</f>
        <v>16</v>
      </c>
      <c r="L936">
        <f>MONTH(sales2[[#This Row],[Date]])</f>
        <v>5</v>
      </c>
      <c r="M936">
        <f>YEAR(sales2[[#This Row],[Date]])</f>
        <v>2023</v>
      </c>
      <c r="N936" t="str">
        <f>TEXT(sales2[[#This Row],[Date]],"MMMM")</f>
        <v>May</v>
      </c>
      <c r="O936" t="str">
        <f>TEXT(sales2[[#This Row],[Date]],"dddd")</f>
        <v>Tuesday</v>
      </c>
    </row>
    <row r="937" spans="1:15" x14ac:dyDescent="0.35">
      <c r="A937">
        <v>179</v>
      </c>
      <c r="B937" s="10">
        <v>45198</v>
      </c>
      <c r="C937" s="8" t="s">
        <v>191</v>
      </c>
      <c r="D937" s="11" t="s">
        <v>9</v>
      </c>
      <c r="E937" s="12">
        <v>31</v>
      </c>
      <c r="F937" s="11" t="s">
        <v>15</v>
      </c>
      <c r="G937" s="12">
        <v>1</v>
      </c>
      <c r="H937" s="9">
        <v>300</v>
      </c>
      <c r="I937" s="9">
        <f>sales2[[#This Row],[Quantity]]*sales2[[#This Row],[Price per Unit]]</f>
        <v>300</v>
      </c>
      <c r="J937" s="9">
        <f>sales2[[#This Row],[Total_Sales]]*$R$5</f>
        <v>4.5</v>
      </c>
      <c r="K937">
        <f>DAY(sales2[[#This Row],[Date]])</f>
        <v>29</v>
      </c>
      <c r="L937">
        <f>MONTH(sales2[[#This Row],[Date]])</f>
        <v>9</v>
      </c>
      <c r="M937">
        <f>YEAR(sales2[[#This Row],[Date]])</f>
        <v>2023</v>
      </c>
      <c r="N937" t="str">
        <f>TEXT(sales2[[#This Row],[Date]],"MMMM")</f>
        <v>September</v>
      </c>
      <c r="O937" t="str">
        <f>TEXT(sales2[[#This Row],[Date]],"dddd")</f>
        <v>Friday</v>
      </c>
    </row>
    <row r="938" spans="1:15" x14ac:dyDescent="0.35">
      <c r="A938">
        <v>365</v>
      </c>
      <c r="B938" s="10">
        <v>45088</v>
      </c>
      <c r="C938" s="8" t="s">
        <v>377</v>
      </c>
      <c r="D938" s="11" t="s">
        <v>9</v>
      </c>
      <c r="E938" s="12">
        <v>31</v>
      </c>
      <c r="F938" s="11" t="s">
        <v>13</v>
      </c>
      <c r="G938" s="12">
        <v>1</v>
      </c>
      <c r="H938" s="9">
        <v>300</v>
      </c>
      <c r="I938" s="9">
        <f>sales2[[#This Row],[Quantity]]*sales2[[#This Row],[Price per Unit]]</f>
        <v>300</v>
      </c>
      <c r="J938" s="9">
        <f>sales2[[#This Row],[Total_Sales]]*$R$5</f>
        <v>4.5</v>
      </c>
      <c r="K938">
        <f>DAY(sales2[[#This Row],[Date]])</f>
        <v>11</v>
      </c>
      <c r="L938">
        <f>MONTH(sales2[[#This Row],[Date]])</f>
        <v>6</v>
      </c>
      <c r="M938">
        <f>YEAR(sales2[[#This Row],[Date]])</f>
        <v>2023</v>
      </c>
      <c r="N938" t="str">
        <f>TEXT(sales2[[#This Row],[Date]],"MMMM")</f>
        <v>June</v>
      </c>
      <c r="O938" t="str">
        <f>TEXT(sales2[[#This Row],[Date]],"dddd")</f>
        <v>Sunday</v>
      </c>
    </row>
    <row r="939" spans="1:15" x14ac:dyDescent="0.35">
      <c r="A939">
        <v>625</v>
      </c>
      <c r="B939" s="10">
        <v>45268</v>
      </c>
      <c r="C939" s="8" t="s">
        <v>637</v>
      </c>
      <c r="D939" s="11" t="s">
        <v>9</v>
      </c>
      <c r="E939" s="12">
        <v>31</v>
      </c>
      <c r="F939" s="11" t="s">
        <v>13</v>
      </c>
      <c r="G939" s="12">
        <v>1</v>
      </c>
      <c r="H939" s="9">
        <v>300</v>
      </c>
      <c r="I939" s="9">
        <f>sales2[[#This Row],[Quantity]]*sales2[[#This Row],[Price per Unit]]</f>
        <v>300</v>
      </c>
      <c r="J939" s="9">
        <f>sales2[[#This Row],[Total_Sales]]*$R$5</f>
        <v>4.5</v>
      </c>
      <c r="K939">
        <f>DAY(sales2[[#This Row],[Date]])</f>
        <v>8</v>
      </c>
      <c r="L939">
        <f>MONTH(sales2[[#This Row],[Date]])</f>
        <v>12</v>
      </c>
      <c r="M939">
        <f>YEAR(sales2[[#This Row],[Date]])</f>
        <v>2023</v>
      </c>
      <c r="N939" t="str">
        <f>TEXT(sales2[[#This Row],[Date]],"MMMM")</f>
        <v>December</v>
      </c>
      <c r="O939" t="str">
        <f>TEXT(sales2[[#This Row],[Date]],"dddd")</f>
        <v>Friday</v>
      </c>
    </row>
    <row r="940" spans="1:15" x14ac:dyDescent="0.35">
      <c r="A940">
        <v>983</v>
      </c>
      <c r="B940" s="10">
        <v>45231</v>
      </c>
      <c r="C940" s="8" t="s">
        <v>995</v>
      </c>
      <c r="D940" s="11" t="s">
        <v>12</v>
      </c>
      <c r="E940" s="12">
        <v>29</v>
      </c>
      <c r="F940" s="11" t="s">
        <v>13</v>
      </c>
      <c r="G940" s="12">
        <v>1</v>
      </c>
      <c r="H940" s="9">
        <v>300</v>
      </c>
      <c r="I940" s="9">
        <f>sales2[[#This Row],[Quantity]]*sales2[[#This Row],[Price per Unit]]</f>
        <v>300</v>
      </c>
      <c r="J940" s="9">
        <f>sales2[[#This Row],[Total_Sales]]*$R$5</f>
        <v>4.5</v>
      </c>
      <c r="K940">
        <f>DAY(sales2[[#This Row],[Date]])</f>
        <v>1</v>
      </c>
      <c r="L940">
        <f>MONTH(sales2[[#This Row],[Date]])</f>
        <v>11</v>
      </c>
      <c r="M940">
        <f>YEAR(sales2[[#This Row],[Date]])</f>
        <v>2023</v>
      </c>
      <c r="N940" t="str">
        <f>TEXT(sales2[[#This Row],[Date]],"MMMM")</f>
        <v>November</v>
      </c>
      <c r="O940" t="str">
        <f>TEXT(sales2[[#This Row],[Date]],"dddd")</f>
        <v>Wednesday</v>
      </c>
    </row>
    <row r="941" spans="1:15" x14ac:dyDescent="0.35">
      <c r="A941">
        <v>909</v>
      </c>
      <c r="B941" s="10">
        <v>45200</v>
      </c>
      <c r="C941" s="8" t="s">
        <v>921</v>
      </c>
      <c r="D941" s="11" t="s">
        <v>9</v>
      </c>
      <c r="E941" s="12">
        <v>26</v>
      </c>
      <c r="F941" s="11" t="s">
        <v>15</v>
      </c>
      <c r="G941" s="12">
        <v>1</v>
      </c>
      <c r="H941" s="9">
        <v>300</v>
      </c>
      <c r="I941" s="9">
        <f>sales2[[#This Row],[Quantity]]*sales2[[#This Row],[Price per Unit]]</f>
        <v>300</v>
      </c>
      <c r="J941" s="9">
        <f>sales2[[#This Row],[Total_Sales]]*$R$5</f>
        <v>4.5</v>
      </c>
      <c r="K941">
        <f>DAY(sales2[[#This Row],[Date]])</f>
        <v>1</v>
      </c>
      <c r="L941">
        <f>MONTH(sales2[[#This Row],[Date]])</f>
        <v>10</v>
      </c>
      <c r="M941">
        <f>YEAR(sales2[[#This Row],[Date]])</f>
        <v>2023</v>
      </c>
      <c r="N941" t="str">
        <f>TEXT(sales2[[#This Row],[Date]],"MMMM")</f>
        <v>October</v>
      </c>
      <c r="O941" t="str">
        <f>TEXT(sales2[[#This Row],[Date]],"dddd")</f>
        <v>Sunday</v>
      </c>
    </row>
    <row r="942" spans="1:15" x14ac:dyDescent="0.35">
      <c r="A942">
        <v>68</v>
      </c>
      <c r="B942" s="10">
        <v>44967</v>
      </c>
      <c r="C942" s="8" t="s">
        <v>80</v>
      </c>
      <c r="D942" s="11" t="s">
        <v>9</v>
      </c>
      <c r="E942" s="12">
        <v>25</v>
      </c>
      <c r="F942" s="11" t="s">
        <v>15</v>
      </c>
      <c r="G942" s="12">
        <v>1</v>
      </c>
      <c r="H942" s="9">
        <v>300</v>
      </c>
      <c r="I942" s="9">
        <f>sales2[[#This Row],[Quantity]]*sales2[[#This Row],[Price per Unit]]</f>
        <v>300</v>
      </c>
      <c r="J942" s="9">
        <f>sales2[[#This Row],[Total_Sales]]*$R$5</f>
        <v>4.5</v>
      </c>
      <c r="K942">
        <f>DAY(sales2[[#This Row],[Date]])</f>
        <v>10</v>
      </c>
      <c r="L942">
        <f>MONTH(sales2[[#This Row],[Date]])</f>
        <v>2</v>
      </c>
      <c r="M942">
        <f>YEAR(sales2[[#This Row],[Date]])</f>
        <v>2023</v>
      </c>
      <c r="N942" t="str">
        <f>TEXT(sales2[[#This Row],[Date]],"MMMM")</f>
        <v>February</v>
      </c>
      <c r="O942" t="str">
        <f>TEXT(sales2[[#This Row],[Date]],"dddd")</f>
        <v>Friday</v>
      </c>
    </row>
    <row r="943" spans="1:15" x14ac:dyDescent="0.35">
      <c r="A943">
        <v>555</v>
      </c>
      <c r="B943" s="10">
        <v>45218</v>
      </c>
      <c r="C943" s="8" t="s">
        <v>567</v>
      </c>
      <c r="D943" s="11" t="s">
        <v>9</v>
      </c>
      <c r="E943" s="12">
        <v>25</v>
      </c>
      <c r="F943" s="11" t="s">
        <v>10</v>
      </c>
      <c r="G943" s="12">
        <v>1</v>
      </c>
      <c r="H943" s="9">
        <v>300</v>
      </c>
      <c r="I943" s="9">
        <f>sales2[[#This Row],[Quantity]]*sales2[[#This Row],[Price per Unit]]</f>
        <v>300</v>
      </c>
      <c r="J943" s="9">
        <f>sales2[[#This Row],[Total_Sales]]*$R$5</f>
        <v>4.5</v>
      </c>
      <c r="K943">
        <f>DAY(sales2[[#This Row],[Date]])</f>
        <v>19</v>
      </c>
      <c r="L943">
        <f>MONTH(sales2[[#This Row],[Date]])</f>
        <v>10</v>
      </c>
      <c r="M943">
        <f>YEAR(sales2[[#This Row],[Date]])</f>
        <v>2023</v>
      </c>
      <c r="N943" t="str">
        <f>TEXT(sales2[[#This Row],[Date]],"MMMM")</f>
        <v>October</v>
      </c>
      <c r="O943" t="str">
        <f>TEXT(sales2[[#This Row],[Date]],"dddd")</f>
        <v>Thursday</v>
      </c>
    </row>
    <row r="944" spans="1:15" x14ac:dyDescent="0.35">
      <c r="A944">
        <v>868</v>
      </c>
      <c r="B944" s="10">
        <v>45266</v>
      </c>
      <c r="C944" s="8" t="s">
        <v>880</v>
      </c>
      <c r="D944" s="11" t="s">
        <v>12</v>
      </c>
      <c r="E944" s="12">
        <v>25</v>
      </c>
      <c r="F944" s="11" t="s">
        <v>15</v>
      </c>
      <c r="G944" s="12">
        <v>1</v>
      </c>
      <c r="H944" s="9">
        <v>300</v>
      </c>
      <c r="I944" s="9">
        <f>sales2[[#This Row],[Quantity]]*sales2[[#This Row],[Price per Unit]]</f>
        <v>300</v>
      </c>
      <c r="J944" s="9">
        <f>sales2[[#This Row],[Total_Sales]]*$R$5</f>
        <v>4.5</v>
      </c>
      <c r="K944">
        <f>DAY(sales2[[#This Row],[Date]])</f>
        <v>6</v>
      </c>
      <c r="L944">
        <f>MONTH(sales2[[#This Row],[Date]])</f>
        <v>12</v>
      </c>
      <c r="M944">
        <f>YEAR(sales2[[#This Row],[Date]])</f>
        <v>2023</v>
      </c>
      <c r="N944" t="str">
        <f>TEXT(sales2[[#This Row],[Date]],"MMMM")</f>
        <v>December</v>
      </c>
      <c r="O944" t="str">
        <f>TEXT(sales2[[#This Row],[Date]],"dddd")</f>
        <v>Wednesday</v>
      </c>
    </row>
    <row r="945" spans="1:15" x14ac:dyDescent="0.35">
      <c r="A945">
        <v>925</v>
      </c>
      <c r="B945" s="10">
        <v>45172</v>
      </c>
      <c r="C945" s="8" t="s">
        <v>937</v>
      </c>
      <c r="D945" s="11" t="s">
        <v>9</v>
      </c>
      <c r="E945" s="12">
        <v>25</v>
      </c>
      <c r="F945" s="11" t="s">
        <v>15</v>
      </c>
      <c r="G945" s="12">
        <v>1</v>
      </c>
      <c r="H945" s="9">
        <v>300</v>
      </c>
      <c r="I945" s="9">
        <f>sales2[[#This Row],[Quantity]]*sales2[[#This Row],[Price per Unit]]</f>
        <v>300</v>
      </c>
      <c r="J945" s="9">
        <f>sales2[[#This Row],[Total_Sales]]*$R$5</f>
        <v>4.5</v>
      </c>
      <c r="K945">
        <f>DAY(sales2[[#This Row],[Date]])</f>
        <v>3</v>
      </c>
      <c r="L945">
        <f>MONTH(sales2[[#This Row],[Date]])</f>
        <v>9</v>
      </c>
      <c r="M945">
        <f>YEAR(sales2[[#This Row],[Date]])</f>
        <v>2023</v>
      </c>
      <c r="N945" t="str">
        <f>TEXT(sales2[[#This Row],[Date]],"MMMM")</f>
        <v>September</v>
      </c>
      <c r="O945" t="str">
        <f>TEXT(sales2[[#This Row],[Date]],"dddd")</f>
        <v>Sunday</v>
      </c>
    </row>
    <row r="946" spans="1:15" x14ac:dyDescent="0.35">
      <c r="A946">
        <v>147</v>
      </c>
      <c r="B946" s="10">
        <v>45197</v>
      </c>
      <c r="C946" s="8" t="s">
        <v>159</v>
      </c>
      <c r="D946" s="11" t="s">
        <v>9</v>
      </c>
      <c r="E946" s="12">
        <v>23</v>
      </c>
      <c r="F946" s="11" t="s">
        <v>15</v>
      </c>
      <c r="G946" s="12">
        <v>1</v>
      </c>
      <c r="H946" s="9">
        <v>300</v>
      </c>
      <c r="I946" s="9">
        <f>sales2[[#This Row],[Quantity]]*sales2[[#This Row],[Price per Unit]]</f>
        <v>300</v>
      </c>
      <c r="J946" s="9">
        <f>sales2[[#This Row],[Total_Sales]]*$R$5</f>
        <v>4.5</v>
      </c>
      <c r="K946">
        <f>DAY(sales2[[#This Row],[Date]])</f>
        <v>28</v>
      </c>
      <c r="L946">
        <f>MONTH(sales2[[#This Row],[Date]])</f>
        <v>9</v>
      </c>
      <c r="M946">
        <f>YEAR(sales2[[#This Row],[Date]])</f>
        <v>2023</v>
      </c>
      <c r="N946" t="str">
        <f>TEXT(sales2[[#This Row],[Date]],"MMMM")</f>
        <v>September</v>
      </c>
      <c r="O946" t="str">
        <f>TEXT(sales2[[#This Row],[Date]],"dddd")</f>
        <v>Thursday</v>
      </c>
    </row>
    <row r="947" spans="1:15" x14ac:dyDescent="0.35">
      <c r="A947">
        <v>240</v>
      </c>
      <c r="B947" s="10">
        <v>44963</v>
      </c>
      <c r="C947" s="8" t="s">
        <v>252</v>
      </c>
      <c r="D947" s="11" t="s">
        <v>12</v>
      </c>
      <c r="E947" s="12">
        <v>23</v>
      </c>
      <c r="F947" s="11" t="s">
        <v>10</v>
      </c>
      <c r="G947" s="12">
        <v>1</v>
      </c>
      <c r="H947" s="9">
        <v>300</v>
      </c>
      <c r="I947" s="9">
        <f>sales2[[#This Row],[Quantity]]*sales2[[#This Row],[Price per Unit]]</f>
        <v>300</v>
      </c>
      <c r="J947" s="9">
        <f>sales2[[#This Row],[Total_Sales]]*$R$5</f>
        <v>4.5</v>
      </c>
      <c r="K947">
        <f>DAY(sales2[[#This Row],[Date]])</f>
        <v>6</v>
      </c>
      <c r="L947">
        <f>MONTH(sales2[[#This Row],[Date]])</f>
        <v>2</v>
      </c>
      <c r="M947">
        <f>YEAR(sales2[[#This Row],[Date]])</f>
        <v>2023</v>
      </c>
      <c r="N947" t="str">
        <f>TEXT(sales2[[#This Row],[Date]],"MMMM")</f>
        <v>February</v>
      </c>
      <c r="O947" t="str">
        <f>TEXT(sales2[[#This Row],[Date]],"dddd")</f>
        <v>Monday</v>
      </c>
    </row>
    <row r="948" spans="1:15" x14ac:dyDescent="0.35">
      <c r="A948">
        <v>881</v>
      </c>
      <c r="B948" s="10">
        <v>45065</v>
      </c>
      <c r="C948" s="8" t="s">
        <v>893</v>
      </c>
      <c r="D948" s="11" t="s">
        <v>9</v>
      </c>
      <c r="E948" s="12">
        <v>22</v>
      </c>
      <c r="F948" s="11" t="s">
        <v>15</v>
      </c>
      <c r="G948" s="12">
        <v>1</v>
      </c>
      <c r="H948" s="9">
        <v>300</v>
      </c>
      <c r="I948" s="9">
        <f>sales2[[#This Row],[Quantity]]*sales2[[#This Row],[Price per Unit]]</f>
        <v>300</v>
      </c>
      <c r="J948" s="9">
        <f>sales2[[#This Row],[Total_Sales]]*$R$5</f>
        <v>4.5</v>
      </c>
      <c r="K948">
        <f>DAY(sales2[[#This Row],[Date]])</f>
        <v>19</v>
      </c>
      <c r="L948">
        <f>MONTH(sales2[[#This Row],[Date]])</f>
        <v>5</v>
      </c>
      <c r="M948">
        <f>YEAR(sales2[[#This Row],[Date]])</f>
        <v>2023</v>
      </c>
      <c r="N948" t="str">
        <f>TEXT(sales2[[#This Row],[Date]],"MMMM")</f>
        <v>May</v>
      </c>
      <c r="O948" t="str">
        <f>TEXT(sales2[[#This Row],[Date]],"dddd")</f>
        <v>Friday</v>
      </c>
    </row>
    <row r="949" spans="1:15" x14ac:dyDescent="0.35">
      <c r="A949">
        <v>602</v>
      </c>
      <c r="B949" s="10">
        <v>45283</v>
      </c>
      <c r="C949" s="8" t="s">
        <v>614</v>
      </c>
      <c r="D949" s="11" t="s">
        <v>12</v>
      </c>
      <c r="E949" s="12">
        <v>20</v>
      </c>
      <c r="F949" s="11" t="s">
        <v>15</v>
      </c>
      <c r="G949" s="12">
        <v>1</v>
      </c>
      <c r="H949" s="9">
        <v>300</v>
      </c>
      <c r="I949" s="9">
        <f>sales2[[#This Row],[Quantity]]*sales2[[#This Row],[Price per Unit]]</f>
        <v>300</v>
      </c>
      <c r="J949" s="9">
        <f>sales2[[#This Row],[Total_Sales]]*$R$5</f>
        <v>4.5</v>
      </c>
      <c r="K949">
        <f>DAY(sales2[[#This Row],[Date]])</f>
        <v>23</v>
      </c>
      <c r="L949">
        <f>MONTH(sales2[[#This Row],[Date]])</f>
        <v>12</v>
      </c>
      <c r="M949">
        <f>YEAR(sales2[[#This Row],[Date]])</f>
        <v>2023</v>
      </c>
      <c r="N949" t="str">
        <f>TEXT(sales2[[#This Row],[Date]],"MMMM")</f>
        <v>December</v>
      </c>
      <c r="O949" t="str">
        <f>TEXT(sales2[[#This Row],[Date]],"dddd")</f>
        <v>Saturday</v>
      </c>
    </row>
    <row r="950" spans="1:15" x14ac:dyDescent="0.35">
      <c r="A950">
        <v>514</v>
      </c>
      <c r="B950" s="10">
        <v>44986</v>
      </c>
      <c r="C950" s="8" t="s">
        <v>526</v>
      </c>
      <c r="D950" s="11" t="s">
        <v>12</v>
      </c>
      <c r="E950" s="12">
        <v>18</v>
      </c>
      <c r="F950" s="11" t="s">
        <v>15</v>
      </c>
      <c r="G950" s="12">
        <v>1</v>
      </c>
      <c r="H950" s="9">
        <v>300</v>
      </c>
      <c r="I950" s="9">
        <f>sales2[[#This Row],[Quantity]]*sales2[[#This Row],[Price per Unit]]</f>
        <v>300</v>
      </c>
      <c r="J950" s="9">
        <f>sales2[[#This Row],[Total_Sales]]*$R$5</f>
        <v>4.5</v>
      </c>
      <c r="K950">
        <f>DAY(sales2[[#This Row],[Date]])</f>
        <v>1</v>
      </c>
      <c r="L950">
        <f>MONTH(sales2[[#This Row],[Date]])</f>
        <v>3</v>
      </c>
      <c r="M950">
        <f>YEAR(sales2[[#This Row],[Date]])</f>
        <v>2023</v>
      </c>
      <c r="N950" t="str">
        <f>TEXT(sales2[[#This Row],[Date]],"MMMM")</f>
        <v>March</v>
      </c>
      <c r="O950" t="str">
        <f>TEXT(sales2[[#This Row],[Date]],"dddd")</f>
        <v>Wednesday</v>
      </c>
    </row>
    <row r="951" spans="1:15" x14ac:dyDescent="0.35">
      <c r="A951">
        <v>220</v>
      </c>
      <c r="B951" s="10">
        <v>44988</v>
      </c>
      <c r="C951" s="8" t="s">
        <v>232</v>
      </c>
      <c r="D951" s="11" t="s">
        <v>9</v>
      </c>
      <c r="E951" s="12">
        <v>64</v>
      </c>
      <c r="F951" s="11" t="s">
        <v>10</v>
      </c>
      <c r="G951" s="12">
        <v>1</v>
      </c>
      <c r="H951" s="9">
        <v>500</v>
      </c>
      <c r="I951" s="9">
        <f>sales2[[#This Row],[Quantity]]*sales2[[#This Row],[Price per Unit]]</f>
        <v>500</v>
      </c>
      <c r="J951" s="9">
        <f>sales2[[#This Row],[Total_Sales]]*$R$5</f>
        <v>7.5</v>
      </c>
      <c r="K951">
        <f>DAY(sales2[[#This Row],[Date]])</f>
        <v>3</v>
      </c>
      <c r="L951">
        <f>MONTH(sales2[[#This Row],[Date]])</f>
        <v>3</v>
      </c>
      <c r="M951">
        <f>YEAR(sales2[[#This Row],[Date]])</f>
        <v>2023</v>
      </c>
      <c r="N951" t="str">
        <f>TEXT(sales2[[#This Row],[Date]],"MMMM")</f>
        <v>March</v>
      </c>
      <c r="O951" t="str">
        <f>TEXT(sales2[[#This Row],[Date]],"dddd")</f>
        <v>Friday</v>
      </c>
    </row>
    <row r="952" spans="1:15" x14ac:dyDescent="0.35">
      <c r="A952">
        <v>408</v>
      </c>
      <c r="B952" s="10">
        <v>45031</v>
      </c>
      <c r="C952" s="8" t="s">
        <v>420</v>
      </c>
      <c r="D952" s="11" t="s">
        <v>12</v>
      </c>
      <c r="E952" s="12">
        <v>64</v>
      </c>
      <c r="F952" s="11" t="s">
        <v>10</v>
      </c>
      <c r="G952" s="12">
        <v>1</v>
      </c>
      <c r="H952" s="9">
        <v>500</v>
      </c>
      <c r="I952" s="9">
        <f>sales2[[#This Row],[Quantity]]*sales2[[#This Row],[Price per Unit]]</f>
        <v>500</v>
      </c>
      <c r="J952" s="9">
        <f>sales2[[#This Row],[Total_Sales]]*$R$5</f>
        <v>7.5</v>
      </c>
      <c r="K952">
        <f>DAY(sales2[[#This Row],[Date]])</f>
        <v>15</v>
      </c>
      <c r="L952">
        <f>MONTH(sales2[[#This Row],[Date]])</f>
        <v>4</v>
      </c>
      <c r="M952">
        <f>YEAR(sales2[[#This Row],[Date]])</f>
        <v>2023</v>
      </c>
      <c r="N952" t="str">
        <f>TEXT(sales2[[#This Row],[Date]],"MMMM")</f>
        <v>April</v>
      </c>
      <c r="O952" t="str">
        <f>TEXT(sales2[[#This Row],[Date]],"dddd")</f>
        <v>Saturday</v>
      </c>
    </row>
    <row r="953" spans="1:15" x14ac:dyDescent="0.35">
      <c r="A953">
        <v>937</v>
      </c>
      <c r="B953" s="10">
        <v>45222</v>
      </c>
      <c r="C953" s="8" t="s">
        <v>949</v>
      </c>
      <c r="D953" s="11" t="s">
        <v>12</v>
      </c>
      <c r="E953" s="12">
        <v>62</v>
      </c>
      <c r="F953" s="11" t="s">
        <v>10</v>
      </c>
      <c r="G953" s="12">
        <v>1</v>
      </c>
      <c r="H953" s="9">
        <v>500</v>
      </c>
      <c r="I953" s="9">
        <f>sales2[[#This Row],[Quantity]]*sales2[[#This Row],[Price per Unit]]</f>
        <v>500</v>
      </c>
      <c r="J953" s="9">
        <f>sales2[[#This Row],[Total_Sales]]*$R$5</f>
        <v>7.5</v>
      </c>
      <c r="K953">
        <f>DAY(sales2[[#This Row],[Date]])</f>
        <v>23</v>
      </c>
      <c r="L953">
        <f>MONTH(sales2[[#This Row],[Date]])</f>
        <v>10</v>
      </c>
      <c r="M953">
        <f>YEAR(sales2[[#This Row],[Date]])</f>
        <v>2023</v>
      </c>
      <c r="N953" t="str">
        <f>TEXT(sales2[[#This Row],[Date]],"MMMM")</f>
        <v>October</v>
      </c>
      <c r="O953" t="str">
        <f>TEXT(sales2[[#This Row],[Date]],"dddd")</f>
        <v>Monday</v>
      </c>
    </row>
    <row r="954" spans="1:15" x14ac:dyDescent="0.35">
      <c r="A954">
        <v>612</v>
      </c>
      <c r="B954" s="10">
        <v>45144</v>
      </c>
      <c r="C954" s="8" t="s">
        <v>624</v>
      </c>
      <c r="D954" s="11" t="s">
        <v>12</v>
      </c>
      <c r="E954" s="12">
        <v>61</v>
      </c>
      <c r="F954" s="11" t="s">
        <v>15</v>
      </c>
      <c r="G954" s="12">
        <v>1</v>
      </c>
      <c r="H954" s="9">
        <v>500</v>
      </c>
      <c r="I954" s="9">
        <f>sales2[[#This Row],[Quantity]]*sales2[[#This Row],[Price per Unit]]</f>
        <v>500</v>
      </c>
      <c r="J954" s="9">
        <f>sales2[[#This Row],[Total_Sales]]*$R$5</f>
        <v>7.5</v>
      </c>
      <c r="K954">
        <f>DAY(sales2[[#This Row],[Date]])</f>
        <v>6</v>
      </c>
      <c r="L954">
        <f>MONTH(sales2[[#This Row],[Date]])</f>
        <v>8</v>
      </c>
      <c r="M954">
        <f>YEAR(sales2[[#This Row],[Date]])</f>
        <v>2023</v>
      </c>
      <c r="N954" t="str">
        <f>TEXT(sales2[[#This Row],[Date]],"MMMM")</f>
        <v>August</v>
      </c>
      <c r="O954" t="str">
        <f>TEXT(sales2[[#This Row],[Date]],"dddd")</f>
        <v>Sunday</v>
      </c>
    </row>
    <row r="955" spans="1:15" x14ac:dyDescent="0.35">
      <c r="A955">
        <v>814</v>
      </c>
      <c r="B955" s="10">
        <v>45174</v>
      </c>
      <c r="C955" s="8" t="s">
        <v>826</v>
      </c>
      <c r="D955" s="11" t="s">
        <v>12</v>
      </c>
      <c r="E955" s="12">
        <v>59</v>
      </c>
      <c r="F955" s="11" t="s">
        <v>13</v>
      </c>
      <c r="G955" s="12">
        <v>1</v>
      </c>
      <c r="H955" s="9">
        <v>500</v>
      </c>
      <c r="I955" s="9">
        <f>sales2[[#This Row],[Quantity]]*sales2[[#This Row],[Price per Unit]]</f>
        <v>500</v>
      </c>
      <c r="J955" s="9">
        <f>sales2[[#This Row],[Total_Sales]]*$R$5</f>
        <v>7.5</v>
      </c>
      <c r="K955">
        <f>DAY(sales2[[#This Row],[Date]])</f>
        <v>5</v>
      </c>
      <c r="L955">
        <f>MONTH(sales2[[#This Row],[Date]])</f>
        <v>9</v>
      </c>
      <c r="M955">
        <f>YEAR(sales2[[#This Row],[Date]])</f>
        <v>2023</v>
      </c>
      <c r="N955" t="str">
        <f>TEXT(sales2[[#This Row],[Date]],"MMMM")</f>
        <v>September</v>
      </c>
      <c r="O955" t="str">
        <f>TEXT(sales2[[#This Row],[Date]],"dddd")</f>
        <v>Tuesday</v>
      </c>
    </row>
    <row r="956" spans="1:15" x14ac:dyDescent="0.35">
      <c r="A956">
        <v>914</v>
      </c>
      <c r="B956" s="10">
        <v>45210</v>
      </c>
      <c r="C956" s="8" t="s">
        <v>926</v>
      </c>
      <c r="D956" s="11" t="s">
        <v>12</v>
      </c>
      <c r="E956" s="12">
        <v>59</v>
      </c>
      <c r="F956" s="11" t="s">
        <v>15</v>
      </c>
      <c r="G956" s="12">
        <v>1</v>
      </c>
      <c r="H956" s="9">
        <v>500</v>
      </c>
      <c r="I956" s="9">
        <f>sales2[[#This Row],[Quantity]]*sales2[[#This Row],[Price per Unit]]</f>
        <v>500</v>
      </c>
      <c r="J956" s="9">
        <f>sales2[[#This Row],[Total_Sales]]*$R$5</f>
        <v>7.5</v>
      </c>
      <c r="K956">
        <f>DAY(sales2[[#This Row],[Date]])</f>
        <v>11</v>
      </c>
      <c r="L956">
        <f>MONTH(sales2[[#This Row],[Date]])</f>
        <v>10</v>
      </c>
      <c r="M956">
        <f>YEAR(sales2[[#This Row],[Date]])</f>
        <v>2023</v>
      </c>
      <c r="N956" t="str">
        <f>TEXT(sales2[[#This Row],[Date]],"MMMM")</f>
        <v>October</v>
      </c>
      <c r="O956" t="str">
        <f>TEXT(sales2[[#This Row],[Date]],"dddd")</f>
        <v>Wednesday</v>
      </c>
    </row>
    <row r="957" spans="1:15" x14ac:dyDescent="0.35">
      <c r="A957">
        <v>130</v>
      </c>
      <c r="B957" s="10">
        <v>44997</v>
      </c>
      <c r="C957" s="8" t="s">
        <v>142</v>
      </c>
      <c r="D957" s="11" t="s">
        <v>12</v>
      </c>
      <c r="E957" s="12">
        <v>57</v>
      </c>
      <c r="F957" s="11" t="s">
        <v>13</v>
      </c>
      <c r="G957" s="12">
        <v>1</v>
      </c>
      <c r="H957" s="9">
        <v>500</v>
      </c>
      <c r="I957" s="9">
        <f>sales2[[#This Row],[Quantity]]*sales2[[#This Row],[Price per Unit]]</f>
        <v>500</v>
      </c>
      <c r="J957" s="9">
        <f>sales2[[#This Row],[Total_Sales]]*$R$5</f>
        <v>7.5</v>
      </c>
      <c r="K957">
        <f>DAY(sales2[[#This Row],[Date]])</f>
        <v>12</v>
      </c>
      <c r="L957">
        <f>MONTH(sales2[[#This Row],[Date]])</f>
        <v>3</v>
      </c>
      <c r="M957">
        <f>YEAR(sales2[[#This Row],[Date]])</f>
        <v>2023</v>
      </c>
      <c r="N957" t="str">
        <f>TEXT(sales2[[#This Row],[Date]],"MMMM")</f>
        <v>March</v>
      </c>
      <c r="O957" t="str">
        <f>TEXT(sales2[[#This Row],[Date]],"dddd")</f>
        <v>Sunday</v>
      </c>
    </row>
    <row r="958" spans="1:15" x14ac:dyDescent="0.35">
      <c r="A958">
        <v>717</v>
      </c>
      <c r="B958" s="10">
        <v>44996</v>
      </c>
      <c r="C958" s="8" t="s">
        <v>729</v>
      </c>
      <c r="D958" s="11" t="s">
        <v>9</v>
      </c>
      <c r="E958" s="12">
        <v>57</v>
      </c>
      <c r="F958" s="11" t="s">
        <v>13</v>
      </c>
      <c r="G958" s="12">
        <v>1</v>
      </c>
      <c r="H958" s="9">
        <v>500</v>
      </c>
      <c r="I958" s="9">
        <f>sales2[[#This Row],[Quantity]]*sales2[[#This Row],[Price per Unit]]</f>
        <v>500</v>
      </c>
      <c r="J958" s="9">
        <f>sales2[[#This Row],[Total_Sales]]*$R$5</f>
        <v>7.5</v>
      </c>
      <c r="K958">
        <f>DAY(sales2[[#This Row],[Date]])</f>
        <v>11</v>
      </c>
      <c r="L958">
        <f>MONTH(sales2[[#This Row],[Date]])</f>
        <v>3</v>
      </c>
      <c r="M958">
        <f>YEAR(sales2[[#This Row],[Date]])</f>
        <v>2023</v>
      </c>
      <c r="N958" t="str">
        <f>TEXT(sales2[[#This Row],[Date]],"MMMM")</f>
        <v>March</v>
      </c>
      <c r="O958" t="str">
        <f>TEXT(sales2[[#This Row],[Date]],"dddd")</f>
        <v>Saturday</v>
      </c>
    </row>
    <row r="959" spans="1:15" x14ac:dyDescent="0.35">
      <c r="A959">
        <v>88</v>
      </c>
      <c r="B959" s="10">
        <v>45014</v>
      </c>
      <c r="C959" s="8" t="s">
        <v>100</v>
      </c>
      <c r="D959" s="11" t="s">
        <v>9</v>
      </c>
      <c r="E959" s="12">
        <v>56</v>
      </c>
      <c r="F959" s="11" t="s">
        <v>13</v>
      </c>
      <c r="G959" s="12">
        <v>1</v>
      </c>
      <c r="H959" s="9">
        <v>500</v>
      </c>
      <c r="I959" s="9">
        <f>sales2[[#This Row],[Quantity]]*sales2[[#This Row],[Price per Unit]]</f>
        <v>500</v>
      </c>
      <c r="J959" s="9">
        <f>sales2[[#This Row],[Total_Sales]]*$R$5</f>
        <v>7.5</v>
      </c>
      <c r="K959">
        <f>DAY(sales2[[#This Row],[Date]])</f>
        <v>29</v>
      </c>
      <c r="L959">
        <f>MONTH(sales2[[#This Row],[Date]])</f>
        <v>3</v>
      </c>
      <c r="M959">
        <f>YEAR(sales2[[#This Row],[Date]])</f>
        <v>2023</v>
      </c>
      <c r="N959" t="str">
        <f>TEXT(sales2[[#This Row],[Date]],"MMMM")</f>
        <v>March</v>
      </c>
      <c r="O959" t="str">
        <f>TEXT(sales2[[#This Row],[Date]],"dddd")</f>
        <v>Wednesday</v>
      </c>
    </row>
    <row r="960" spans="1:15" x14ac:dyDescent="0.35">
      <c r="A960">
        <v>541</v>
      </c>
      <c r="B960" s="10">
        <v>45136</v>
      </c>
      <c r="C960" s="8" t="s">
        <v>553</v>
      </c>
      <c r="D960" s="11" t="s">
        <v>9</v>
      </c>
      <c r="E960" s="12">
        <v>56</v>
      </c>
      <c r="F960" s="11" t="s">
        <v>10</v>
      </c>
      <c r="G960" s="12">
        <v>1</v>
      </c>
      <c r="H960" s="9">
        <v>500</v>
      </c>
      <c r="I960" s="9">
        <f>sales2[[#This Row],[Quantity]]*sales2[[#This Row],[Price per Unit]]</f>
        <v>500</v>
      </c>
      <c r="J960" s="9">
        <f>sales2[[#This Row],[Total_Sales]]*$R$5</f>
        <v>7.5</v>
      </c>
      <c r="K960">
        <f>DAY(sales2[[#This Row],[Date]])</f>
        <v>29</v>
      </c>
      <c r="L960">
        <f>MONTH(sales2[[#This Row],[Date]])</f>
        <v>7</v>
      </c>
      <c r="M960">
        <f>YEAR(sales2[[#This Row],[Date]])</f>
        <v>2023</v>
      </c>
      <c r="N960" t="str">
        <f>TEXT(sales2[[#This Row],[Date]],"MMMM")</f>
        <v>July</v>
      </c>
      <c r="O960" t="str">
        <f>TEXT(sales2[[#This Row],[Date]],"dddd")</f>
        <v>Saturday</v>
      </c>
    </row>
    <row r="961" spans="1:15" x14ac:dyDescent="0.35">
      <c r="A961">
        <v>984</v>
      </c>
      <c r="B961" s="10">
        <v>45167</v>
      </c>
      <c r="C961" s="8" t="s">
        <v>996</v>
      </c>
      <c r="D961" s="11" t="s">
        <v>9</v>
      </c>
      <c r="E961" s="12">
        <v>56</v>
      </c>
      <c r="F961" s="11" t="s">
        <v>13</v>
      </c>
      <c r="G961" s="12">
        <v>1</v>
      </c>
      <c r="H961" s="9">
        <v>500</v>
      </c>
      <c r="I961" s="9">
        <f>sales2[[#This Row],[Quantity]]*sales2[[#This Row],[Price per Unit]]</f>
        <v>500</v>
      </c>
      <c r="J961" s="9">
        <f>sales2[[#This Row],[Total_Sales]]*$R$5</f>
        <v>7.5</v>
      </c>
      <c r="K961">
        <f>DAY(sales2[[#This Row],[Date]])</f>
        <v>29</v>
      </c>
      <c r="L961">
        <f>MONTH(sales2[[#This Row],[Date]])</f>
        <v>8</v>
      </c>
      <c r="M961">
        <f>YEAR(sales2[[#This Row],[Date]])</f>
        <v>2023</v>
      </c>
      <c r="N961" t="str">
        <f>TEXT(sales2[[#This Row],[Date]],"MMMM")</f>
        <v>August</v>
      </c>
      <c r="O961" t="str">
        <f>TEXT(sales2[[#This Row],[Date]],"dddd")</f>
        <v>Tuesday</v>
      </c>
    </row>
    <row r="962" spans="1:15" x14ac:dyDescent="0.35">
      <c r="A962">
        <v>91</v>
      </c>
      <c r="B962" s="10">
        <v>45010</v>
      </c>
      <c r="C962" s="8" t="s">
        <v>103</v>
      </c>
      <c r="D962" s="11" t="s">
        <v>12</v>
      </c>
      <c r="E962" s="12">
        <v>55</v>
      </c>
      <c r="F962" s="11" t="s">
        <v>15</v>
      </c>
      <c r="G962" s="12">
        <v>1</v>
      </c>
      <c r="H962" s="9">
        <v>500</v>
      </c>
      <c r="I962" s="9">
        <f>sales2[[#This Row],[Quantity]]*sales2[[#This Row],[Price per Unit]]</f>
        <v>500</v>
      </c>
      <c r="J962" s="9">
        <f>sales2[[#This Row],[Total_Sales]]*$R$5</f>
        <v>7.5</v>
      </c>
      <c r="K962">
        <f>DAY(sales2[[#This Row],[Date]])</f>
        <v>25</v>
      </c>
      <c r="L962">
        <f>MONTH(sales2[[#This Row],[Date]])</f>
        <v>3</v>
      </c>
      <c r="M962">
        <f>YEAR(sales2[[#This Row],[Date]])</f>
        <v>2023</v>
      </c>
      <c r="N962" t="str">
        <f>TEXT(sales2[[#This Row],[Date]],"MMMM")</f>
        <v>March</v>
      </c>
      <c r="O962" t="str">
        <f>TEXT(sales2[[#This Row],[Date]],"dddd")</f>
        <v>Saturday</v>
      </c>
    </row>
    <row r="963" spans="1:15" x14ac:dyDescent="0.35">
      <c r="A963">
        <v>355</v>
      </c>
      <c r="B963" s="10">
        <v>45269</v>
      </c>
      <c r="C963" s="8" t="s">
        <v>367</v>
      </c>
      <c r="D963" s="11" t="s">
        <v>12</v>
      </c>
      <c r="E963" s="12">
        <v>55</v>
      </c>
      <c r="F963" s="11" t="s">
        <v>15</v>
      </c>
      <c r="G963" s="12">
        <v>1</v>
      </c>
      <c r="H963" s="9">
        <v>500</v>
      </c>
      <c r="I963" s="9">
        <f>sales2[[#This Row],[Quantity]]*sales2[[#This Row],[Price per Unit]]</f>
        <v>500</v>
      </c>
      <c r="J963" s="9">
        <f>sales2[[#This Row],[Total_Sales]]*$R$5</f>
        <v>7.5</v>
      </c>
      <c r="K963">
        <f>DAY(sales2[[#This Row],[Date]])</f>
        <v>9</v>
      </c>
      <c r="L963">
        <f>MONTH(sales2[[#This Row],[Date]])</f>
        <v>12</v>
      </c>
      <c r="M963">
        <f>YEAR(sales2[[#This Row],[Date]])</f>
        <v>2023</v>
      </c>
      <c r="N963" t="str">
        <f>TEXT(sales2[[#This Row],[Date]],"MMMM")</f>
        <v>December</v>
      </c>
      <c r="O963" t="str">
        <f>TEXT(sales2[[#This Row],[Date]],"dddd")</f>
        <v>Saturday</v>
      </c>
    </row>
    <row r="964" spans="1:15" x14ac:dyDescent="0.35">
      <c r="A964">
        <v>384</v>
      </c>
      <c r="B964" s="10">
        <v>45151</v>
      </c>
      <c r="C964" s="8" t="s">
        <v>396</v>
      </c>
      <c r="D964" s="11" t="s">
        <v>9</v>
      </c>
      <c r="E964" s="12">
        <v>55</v>
      </c>
      <c r="F964" s="11" t="s">
        <v>13</v>
      </c>
      <c r="G964" s="12">
        <v>1</v>
      </c>
      <c r="H964" s="9">
        <v>500</v>
      </c>
      <c r="I964" s="9">
        <f>sales2[[#This Row],[Quantity]]*sales2[[#This Row],[Price per Unit]]</f>
        <v>500</v>
      </c>
      <c r="J964" s="9">
        <f>sales2[[#This Row],[Total_Sales]]*$R$5</f>
        <v>7.5</v>
      </c>
      <c r="K964">
        <f>DAY(sales2[[#This Row],[Date]])</f>
        <v>13</v>
      </c>
      <c r="L964">
        <f>MONTH(sales2[[#This Row],[Date]])</f>
        <v>8</v>
      </c>
      <c r="M964">
        <f>YEAR(sales2[[#This Row],[Date]])</f>
        <v>2023</v>
      </c>
      <c r="N964" t="str">
        <f>TEXT(sales2[[#This Row],[Date]],"MMMM")</f>
        <v>August</v>
      </c>
      <c r="O964" t="str">
        <f>TEXT(sales2[[#This Row],[Date]],"dddd")</f>
        <v>Sunday</v>
      </c>
    </row>
    <row r="965" spans="1:15" x14ac:dyDescent="0.35">
      <c r="A965">
        <v>655</v>
      </c>
      <c r="B965" s="10">
        <v>45090</v>
      </c>
      <c r="C965" s="8" t="s">
        <v>667</v>
      </c>
      <c r="D965" s="11" t="s">
        <v>12</v>
      </c>
      <c r="E965" s="12">
        <v>55</v>
      </c>
      <c r="F965" s="11" t="s">
        <v>13</v>
      </c>
      <c r="G965" s="12">
        <v>1</v>
      </c>
      <c r="H965" s="9">
        <v>500</v>
      </c>
      <c r="I965" s="9">
        <f>sales2[[#This Row],[Quantity]]*sales2[[#This Row],[Price per Unit]]</f>
        <v>500</v>
      </c>
      <c r="J965" s="9">
        <f>sales2[[#This Row],[Total_Sales]]*$R$5</f>
        <v>7.5</v>
      </c>
      <c r="K965">
        <f>DAY(sales2[[#This Row],[Date]])</f>
        <v>13</v>
      </c>
      <c r="L965">
        <f>MONTH(sales2[[#This Row],[Date]])</f>
        <v>6</v>
      </c>
      <c r="M965">
        <f>YEAR(sales2[[#This Row],[Date]])</f>
        <v>2023</v>
      </c>
      <c r="N965" t="str">
        <f>TEXT(sales2[[#This Row],[Date]],"MMMM")</f>
        <v>June</v>
      </c>
      <c r="O965" t="str">
        <f>TEXT(sales2[[#This Row],[Date]],"dddd")</f>
        <v>Tuesday</v>
      </c>
    </row>
    <row r="966" spans="1:15" x14ac:dyDescent="0.35">
      <c r="A966">
        <v>845</v>
      </c>
      <c r="B966" s="10">
        <v>44932</v>
      </c>
      <c r="C966" s="8" t="s">
        <v>857</v>
      </c>
      <c r="D966" s="11" t="s">
        <v>9</v>
      </c>
      <c r="E966" s="12">
        <v>54</v>
      </c>
      <c r="F966" s="11" t="s">
        <v>13</v>
      </c>
      <c r="G966" s="12">
        <v>1</v>
      </c>
      <c r="H966" s="9">
        <v>500</v>
      </c>
      <c r="I966" s="9">
        <f>sales2[[#This Row],[Quantity]]*sales2[[#This Row],[Price per Unit]]</f>
        <v>500</v>
      </c>
      <c r="J966" s="9">
        <f>sales2[[#This Row],[Total_Sales]]*$R$5</f>
        <v>7.5</v>
      </c>
      <c r="K966">
        <f>DAY(sales2[[#This Row],[Date]])</f>
        <v>6</v>
      </c>
      <c r="L966">
        <f>MONTH(sales2[[#This Row],[Date]])</f>
        <v>1</v>
      </c>
      <c r="M966">
        <f>YEAR(sales2[[#This Row],[Date]])</f>
        <v>2023</v>
      </c>
      <c r="N966" t="str">
        <f>TEXT(sales2[[#This Row],[Date]],"MMMM")</f>
        <v>January</v>
      </c>
      <c r="O966" t="str">
        <f>TEXT(sales2[[#This Row],[Date]],"dddd")</f>
        <v>Friday</v>
      </c>
    </row>
    <row r="967" spans="1:15" x14ac:dyDescent="0.35">
      <c r="A967">
        <v>697</v>
      </c>
      <c r="B967" s="10">
        <v>44941</v>
      </c>
      <c r="C967" s="8" t="s">
        <v>709</v>
      </c>
      <c r="D967" s="11" t="s">
        <v>9</v>
      </c>
      <c r="E967" s="12">
        <v>53</v>
      </c>
      <c r="F967" s="11" t="s">
        <v>13</v>
      </c>
      <c r="G967" s="12">
        <v>1</v>
      </c>
      <c r="H967" s="9">
        <v>500</v>
      </c>
      <c r="I967" s="9">
        <f>sales2[[#This Row],[Quantity]]*sales2[[#This Row],[Price per Unit]]</f>
        <v>500</v>
      </c>
      <c r="J967" s="9">
        <f>sales2[[#This Row],[Total_Sales]]*$R$5</f>
        <v>7.5</v>
      </c>
      <c r="K967">
        <f>DAY(sales2[[#This Row],[Date]])</f>
        <v>15</v>
      </c>
      <c r="L967">
        <f>MONTH(sales2[[#This Row],[Date]])</f>
        <v>1</v>
      </c>
      <c r="M967">
        <f>YEAR(sales2[[#This Row],[Date]])</f>
        <v>2023</v>
      </c>
      <c r="N967" t="str">
        <f>TEXT(sales2[[#This Row],[Date]],"MMMM")</f>
        <v>January</v>
      </c>
      <c r="O967" t="str">
        <f>TEXT(sales2[[#This Row],[Date]],"dddd")</f>
        <v>Sunday</v>
      </c>
    </row>
    <row r="968" spans="1:15" x14ac:dyDescent="0.35">
      <c r="A968">
        <v>721</v>
      </c>
      <c r="B968" s="10">
        <v>45060</v>
      </c>
      <c r="C968" s="8" t="s">
        <v>733</v>
      </c>
      <c r="D968" s="11" t="s">
        <v>12</v>
      </c>
      <c r="E968" s="12">
        <v>52</v>
      </c>
      <c r="F968" s="11" t="s">
        <v>13</v>
      </c>
      <c r="G968" s="12">
        <v>1</v>
      </c>
      <c r="H968" s="9">
        <v>500</v>
      </c>
      <c r="I968" s="9">
        <f>sales2[[#This Row],[Quantity]]*sales2[[#This Row],[Price per Unit]]</f>
        <v>500</v>
      </c>
      <c r="J968" s="9">
        <f>sales2[[#This Row],[Total_Sales]]*$R$5</f>
        <v>7.5</v>
      </c>
      <c r="K968">
        <f>DAY(sales2[[#This Row],[Date]])</f>
        <v>14</v>
      </c>
      <c r="L968">
        <f>MONTH(sales2[[#This Row],[Date]])</f>
        <v>5</v>
      </c>
      <c r="M968">
        <f>YEAR(sales2[[#This Row],[Date]])</f>
        <v>2023</v>
      </c>
      <c r="N968" t="str">
        <f>TEXT(sales2[[#This Row],[Date]],"MMMM")</f>
        <v>May</v>
      </c>
      <c r="O968" t="str">
        <f>TEXT(sales2[[#This Row],[Date]],"dddd")</f>
        <v>Sunday</v>
      </c>
    </row>
    <row r="969" spans="1:15" x14ac:dyDescent="0.35">
      <c r="A969">
        <v>322</v>
      </c>
      <c r="B969" s="10">
        <v>44956</v>
      </c>
      <c r="C969" s="8" t="s">
        <v>334</v>
      </c>
      <c r="D969" s="11" t="s">
        <v>9</v>
      </c>
      <c r="E969" s="12">
        <v>51</v>
      </c>
      <c r="F969" s="11" t="s">
        <v>15</v>
      </c>
      <c r="G969" s="12">
        <v>1</v>
      </c>
      <c r="H969" s="9">
        <v>500</v>
      </c>
      <c r="I969" s="9">
        <f>sales2[[#This Row],[Quantity]]*sales2[[#This Row],[Price per Unit]]</f>
        <v>500</v>
      </c>
      <c r="J969" s="9">
        <f>sales2[[#This Row],[Total_Sales]]*$R$5</f>
        <v>7.5</v>
      </c>
      <c r="K969">
        <f>DAY(sales2[[#This Row],[Date]])</f>
        <v>30</v>
      </c>
      <c r="L969">
        <f>MONTH(sales2[[#This Row],[Date]])</f>
        <v>1</v>
      </c>
      <c r="M969">
        <f>YEAR(sales2[[#This Row],[Date]])</f>
        <v>2023</v>
      </c>
      <c r="N969" t="str">
        <f>TEXT(sales2[[#This Row],[Date]],"MMMM")</f>
        <v>January</v>
      </c>
      <c r="O969" t="str">
        <f>TEXT(sales2[[#This Row],[Date]],"dddd")</f>
        <v>Monday</v>
      </c>
    </row>
    <row r="970" spans="1:15" x14ac:dyDescent="0.35">
      <c r="A970">
        <v>864</v>
      </c>
      <c r="B970" s="10">
        <v>45134</v>
      </c>
      <c r="C970" s="8" t="s">
        <v>876</v>
      </c>
      <c r="D970" s="11" t="s">
        <v>12</v>
      </c>
      <c r="E970" s="12">
        <v>51</v>
      </c>
      <c r="F970" s="11" t="s">
        <v>15</v>
      </c>
      <c r="G970" s="12">
        <v>1</v>
      </c>
      <c r="H970" s="9">
        <v>500</v>
      </c>
      <c r="I970" s="9">
        <f>sales2[[#This Row],[Quantity]]*sales2[[#This Row],[Price per Unit]]</f>
        <v>500</v>
      </c>
      <c r="J970" s="9">
        <f>sales2[[#This Row],[Total_Sales]]*$R$5</f>
        <v>7.5</v>
      </c>
      <c r="K970">
        <f>DAY(sales2[[#This Row],[Date]])</f>
        <v>27</v>
      </c>
      <c r="L970">
        <f>MONTH(sales2[[#This Row],[Date]])</f>
        <v>7</v>
      </c>
      <c r="M970">
        <f>YEAR(sales2[[#This Row],[Date]])</f>
        <v>2023</v>
      </c>
      <c r="N970" t="str">
        <f>TEXT(sales2[[#This Row],[Date]],"MMMM")</f>
        <v>July</v>
      </c>
      <c r="O970" t="str">
        <f>TEXT(sales2[[#This Row],[Date]],"dddd")</f>
        <v>Thursday</v>
      </c>
    </row>
    <row r="971" spans="1:15" x14ac:dyDescent="0.35">
      <c r="A971">
        <v>21</v>
      </c>
      <c r="B971" s="10">
        <v>44940</v>
      </c>
      <c r="C971" s="8" t="s">
        <v>33</v>
      </c>
      <c r="D971" s="11" t="s">
        <v>12</v>
      </c>
      <c r="E971" s="12">
        <v>50</v>
      </c>
      <c r="F971" s="11" t="s">
        <v>10</v>
      </c>
      <c r="G971" s="12">
        <v>1</v>
      </c>
      <c r="H971" s="9">
        <v>500</v>
      </c>
      <c r="I971" s="9">
        <f>sales2[[#This Row],[Quantity]]*sales2[[#This Row],[Price per Unit]]</f>
        <v>500</v>
      </c>
      <c r="J971" s="9">
        <f>sales2[[#This Row],[Total_Sales]]*$R$5</f>
        <v>7.5</v>
      </c>
      <c r="K971">
        <f>DAY(sales2[[#This Row],[Date]])</f>
        <v>14</v>
      </c>
      <c r="L971">
        <f>MONTH(sales2[[#This Row],[Date]])</f>
        <v>1</v>
      </c>
      <c r="M971">
        <f>YEAR(sales2[[#This Row],[Date]])</f>
        <v>2023</v>
      </c>
      <c r="N971" t="str">
        <f>TEXT(sales2[[#This Row],[Date]],"MMMM")</f>
        <v>January</v>
      </c>
      <c r="O971" t="str">
        <f>TEXT(sales2[[#This Row],[Date]],"dddd")</f>
        <v>Saturday</v>
      </c>
    </row>
    <row r="972" spans="1:15" x14ac:dyDescent="0.35">
      <c r="A972">
        <v>279</v>
      </c>
      <c r="B972" s="10">
        <v>45143</v>
      </c>
      <c r="C972" s="8" t="s">
        <v>291</v>
      </c>
      <c r="D972" s="11" t="s">
        <v>9</v>
      </c>
      <c r="E972" s="12">
        <v>50</v>
      </c>
      <c r="F972" s="11" t="s">
        <v>13</v>
      </c>
      <c r="G972" s="12">
        <v>1</v>
      </c>
      <c r="H972" s="9">
        <v>500</v>
      </c>
      <c r="I972" s="9">
        <f>sales2[[#This Row],[Quantity]]*sales2[[#This Row],[Price per Unit]]</f>
        <v>500</v>
      </c>
      <c r="J972" s="9">
        <f>sales2[[#This Row],[Total_Sales]]*$R$5</f>
        <v>7.5</v>
      </c>
      <c r="K972">
        <f>DAY(sales2[[#This Row],[Date]])</f>
        <v>5</v>
      </c>
      <c r="L972">
        <f>MONTH(sales2[[#This Row],[Date]])</f>
        <v>8</v>
      </c>
      <c r="M972">
        <f>YEAR(sales2[[#This Row],[Date]])</f>
        <v>2023</v>
      </c>
      <c r="N972" t="str">
        <f>TEXT(sales2[[#This Row],[Date]],"MMMM")</f>
        <v>August</v>
      </c>
      <c r="O972" t="str">
        <f>TEXT(sales2[[#This Row],[Date]],"dddd")</f>
        <v>Saturday</v>
      </c>
    </row>
    <row r="973" spans="1:15" x14ac:dyDescent="0.35">
      <c r="A973">
        <v>570</v>
      </c>
      <c r="B973" s="10">
        <v>45153</v>
      </c>
      <c r="C973" s="8" t="s">
        <v>582</v>
      </c>
      <c r="D973" s="11" t="s">
        <v>9</v>
      </c>
      <c r="E973" s="12">
        <v>49</v>
      </c>
      <c r="F973" s="11" t="s">
        <v>13</v>
      </c>
      <c r="G973" s="12">
        <v>1</v>
      </c>
      <c r="H973" s="9">
        <v>500</v>
      </c>
      <c r="I973" s="9">
        <f>sales2[[#This Row],[Quantity]]*sales2[[#This Row],[Price per Unit]]</f>
        <v>500</v>
      </c>
      <c r="J973" s="9">
        <f>sales2[[#This Row],[Total_Sales]]*$R$5</f>
        <v>7.5</v>
      </c>
      <c r="K973">
        <f>DAY(sales2[[#This Row],[Date]])</f>
        <v>15</v>
      </c>
      <c r="L973">
        <f>MONTH(sales2[[#This Row],[Date]])</f>
        <v>8</v>
      </c>
      <c r="M973">
        <f>YEAR(sales2[[#This Row],[Date]])</f>
        <v>2023</v>
      </c>
      <c r="N973" t="str">
        <f>TEXT(sales2[[#This Row],[Date]],"MMMM")</f>
        <v>August</v>
      </c>
      <c r="O973" t="str">
        <f>TEXT(sales2[[#This Row],[Date]],"dddd")</f>
        <v>Tuesday</v>
      </c>
    </row>
    <row r="974" spans="1:15" x14ac:dyDescent="0.35">
      <c r="A974">
        <v>638</v>
      </c>
      <c r="B974" s="10">
        <v>45157</v>
      </c>
      <c r="C974" s="8" t="s">
        <v>650</v>
      </c>
      <c r="D974" s="11" t="s">
        <v>9</v>
      </c>
      <c r="E974" s="12">
        <v>46</v>
      </c>
      <c r="F974" s="11" t="s">
        <v>15</v>
      </c>
      <c r="G974" s="12">
        <v>1</v>
      </c>
      <c r="H974" s="9">
        <v>500</v>
      </c>
      <c r="I974" s="9">
        <f>sales2[[#This Row],[Quantity]]*sales2[[#This Row],[Price per Unit]]</f>
        <v>500</v>
      </c>
      <c r="J974" s="9">
        <f>sales2[[#This Row],[Total_Sales]]*$R$5</f>
        <v>7.5</v>
      </c>
      <c r="K974">
        <f>DAY(sales2[[#This Row],[Date]])</f>
        <v>19</v>
      </c>
      <c r="L974">
        <f>MONTH(sales2[[#This Row],[Date]])</f>
        <v>8</v>
      </c>
      <c r="M974">
        <f>YEAR(sales2[[#This Row],[Date]])</f>
        <v>2023</v>
      </c>
      <c r="N974" t="str">
        <f>TEXT(sales2[[#This Row],[Date]],"MMMM")</f>
        <v>August</v>
      </c>
      <c r="O974" t="str">
        <f>TEXT(sales2[[#This Row],[Date]],"dddd")</f>
        <v>Saturday</v>
      </c>
    </row>
    <row r="975" spans="1:15" x14ac:dyDescent="0.35">
      <c r="A975">
        <v>28</v>
      </c>
      <c r="B975" s="10">
        <v>45039</v>
      </c>
      <c r="C975" s="8" t="s">
        <v>40</v>
      </c>
      <c r="D975" s="11" t="s">
        <v>12</v>
      </c>
      <c r="E975" s="12">
        <v>43</v>
      </c>
      <c r="F975" s="11" t="s">
        <v>10</v>
      </c>
      <c r="G975" s="12">
        <v>1</v>
      </c>
      <c r="H975" s="9">
        <v>500</v>
      </c>
      <c r="I975" s="9">
        <f>sales2[[#This Row],[Quantity]]*sales2[[#This Row],[Price per Unit]]</f>
        <v>500</v>
      </c>
      <c r="J975" s="9">
        <f>sales2[[#This Row],[Total_Sales]]*$R$5</f>
        <v>7.5</v>
      </c>
      <c r="K975">
        <f>DAY(sales2[[#This Row],[Date]])</f>
        <v>23</v>
      </c>
      <c r="L975">
        <f>MONTH(sales2[[#This Row],[Date]])</f>
        <v>4</v>
      </c>
      <c r="M975">
        <f>YEAR(sales2[[#This Row],[Date]])</f>
        <v>2023</v>
      </c>
      <c r="N975" t="str">
        <f>TEXT(sales2[[#This Row],[Date]],"MMMM")</f>
        <v>April</v>
      </c>
      <c r="O975" t="str">
        <f>TEXT(sales2[[#This Row],[Date]],"dddd")</f>
        <v>Sunday</v>
      </c>
    </row>
    <row r="976" spans="1:15" x14ac:dyDescent="0.35">
      <c r="A976">
        <v>254</v>
      </c>
      <c r="B976" s="10">
        <v>45135</v>
      </c>
      <c r="C976" s="8" t="s">
        <v>266</v>
      </c>
      <c r="D976" s="11" t="s">
        <v>9</v>
      </c>
      <c r="E976" s="12">
        <v>41</v>
      </c>
      <c r="F976" s="11" t="s">
        <v>15</v>
      </c>
      <c r="G976" s="12">
        <v>1</v>
      </c>
      <c r="H976" s="9">
        <v>500</v>
      </c>
      <c r="I976" s="9">
        <f>sales2[[#This Row],[Quantity]]*sales2[[#This Row],[Price per Unit]]</f>
        <v>500</v>
      </c>
      <c r="J976" s="9">
        <f>sales2[[#This Row],[Total_Sales]]*$R$5</f>
        <v>7.5</v>
      </c>
      <c r="K976">
        <f>DAY(sales2[[#This Row],[Date]])</f>
        <v>28</v>
      </c>
      <c r="L976">
        <f>MONTH(sales2[[#This Row],[Date]])</f>
        <v>7</v>
      </c>
      <c r="M976">
        <f>YEAR(sales2[[#This Row],[Date]])</f>
        <v>2023</v>
      </c>
      <c r="N976" t="str">
        <f>TEXT(sales2[[#This Row],[Date]],"MMMM")</f>
        <v>July</v>
      </c>
      <c r="O976" t="str">
        <f>TEXT(sales2[[#This Row],[Date]],"dddd")</f>
        <v>Friday</v>
      </c>
    </row>
    <row r="977" spans="1:15" x14ac:dyDescent="0.35">
      <c r="A977">
        <v>883</v>
      </c>
      <c r="B977" s="10">
        <v>45055</v>
      </c>
      <c r="C977" s="8" t="s">
        <v>895</v>
      </c>
      <c r="D977" s="11" t="s">
        <v>9</v>
      </c>
      <c r="E977" s="12">
        <v>40</v>
      </c>
      <c r="F977" s="11" t="s">
        <v>15</v>
      </c>
      <c r="G977" s="12">
        <v>1</v>
      </c>
      <c r="H977" s="9">
        <v>500</v>
      </c>
      <c r="I977" s="9">
        <f>sales2[[#This Row],[Quantity]]*sales2[[#This Row],[Price per Unit]]</f>
        <v>500</v>
      </c>
      <c r="J977" s="9">
        <f>sales2[[#This Row],[Total_Sales]]*$R$5</f>
        <v>7.5</v>
      </c>
      <c r="K977">
        <f>DAY(sales2[[#This Row],[Date]])</f>
        <v>9</v>
      </c>
      <c r="L977">
        <f>MONTH(sales2[[#This Row],[Date]])</f>
        <v>5</v>
      </c>
      <c r="M977">
        <f>YEAR(sales2[[#This Row],[Date]])</f>
        <v>2023</v>
      </c>
      <c r="N977" t="str">
        <f>TEXT(sales2[[#This Row],[Date]],"MMMM")</f>
        <v>May</v>
      </c>
      <c r="O977" t="str">
        <f>TEXT(sales2[[#This Row],[Date]],"dddd")</f>
        <v>Tuesday</v>
      </c>
    </row>
    <row r="978" spans="1:15" x14ac:dyDescent="0.35">
      <c r="A978">
        <v>238</v>
      </c>
      <c r="B978" s="10">
        <v>44943</v>
      </c>
      <c r="C978" s="8" t="s">
        <v>250</v>
      </c>
      <c r="D978" s="11" t="s">
        <v>12</v>
      </c>
      <c r="E978" s="12">
        <v>39</v>
      </c>
      <c r="F978" s="11" t="s">
        <v>10</v>
      </c>
      <c r="G978" s="12">
        <v>1</v>
      </c>
      <c r="H978" s="9">
        <v>500</v>
      </c>
      <c r="I978" s="9">
        <f>sales2[[#This Row],[Quantity]]*sales2[[#This Row],[Price per Unit]]</f>
        <v>500</v>
      </c>
      <c r="J978" s="9">
        <f>sales2[[#This Row],[Total_Sales]]*$R$5</f>
        <v>7.5</v>
      </c>
      <c r="K978">
        <f>DAY(sales2[[#This Row],[Date]])</f>
        <v>17</v>
      </c>
      <c r="L978">
        <f>MONTH(sales2[[#This Row],[Date]])</f>
        <v>1</v>
      </c>
      <c r="M978">
        <f>YEAR(sales2[[#This Row],[Date]])</f>
        <v>2023</v>
      </c>
      <c r="N978" t="str">
        <f>TEXT(sales2[[#This Row],[Date]],"MMMM")</f>
        <v>January</v>
      </c>
      <c r="O978" t="str">
        <f>TEXT(sales2[[#This Row],[Date]],"dddd")</f>
        <v>Tuesday</v>
      </c>
    </row>
    <row r="979" spans="1:15" x14ac:dyDescent="0.35">
      <c r="A979">
        <v>337</v>
      </c>
      <c r="B979" s="10">
        <v>45047</v>
      </c>
      <c r="C979" s="8" t="s">
        <v>349</v>
      </c>
      <c r="D979" s="11" t="s">
        <v>9</v>
      </c>
      <c r="E979" s="12">
        <v>38</v>
      </c>
      <c r="F979" s="11" t="s">
        <v>13</v>
      </c>
      <c r="G979" s="12">
        <v>1</v>
      </c>
      <c r="H979" s="9">
        <v>500</v>
      </c>
      <c r="I979" s="9">
        <f>sales2[[#This Row],[Quantity]]*sales2[[#This Row],[Price per Unit]]</f>
        <v>500</v>
      </c>
      <c r="J979" s="9">
        <f>sales2[[#This Row],[Total_Sales]]*$R$5</f>
        <v>7.5</v>
      </c>
      <c r="K979">
        <f>DAY(sales2[[#This Row],[Date]])</f>
        <v>1</v>
      </c>
      <c r="L979">
        <f>MONTH(sales2[[#This Row],[Date]])</f>
        <v>5</v>
      </c>
      <c r="M979">
        <f>YEAR(sales2[[#This Row],[Date]])</f>
        <v>2023</v>
      </c>
      <c r="N979" t="str">
        <f>TEXT(sales2[[#This Row],[Date]],"MMMM")</f>
        <v>May</v>
      </c>
      <c r="O979" t="str">
        <f>TEXT(sales2[[#This Row],[Date]],"dddd")</f>
        <v>Monday</v>
      </c>
    </row>
    <row r="980" spans="1:15" x14ac:dyDescent="0.35">
      <c r="A980">
        <v>4</v>
      </c>
      <c r="B980" s="10">
        <v>45067</v>
      </c>
      <c r="C980" s="8" t="s">
        <v>16</v>
      </c>
      <c r="D980" s="11" t="s">
        <v>9</v>
      </c>
      <c r="E980" s="12">
        <v>37</v>
      </c>
      <c r="F980" s="11" t="s">
        <v>13</v>
      </c>
      <c r="G980" s="12">
        <v>1</v>
      </c>
      <c r="H980" s="9">
        <v>500</v>
      </c>
      <c r="I980" s="9">
        <f>sales2[[#This Row],[Quantity]]*sales2[[#This Row],[Price per Unit]]</f>
        <v>500</v>
      </c>
      <c r="J980" s="9">
        <f>sales2[[#This Row],[Total_Sales]]*$R$5</f>
        <v>7.5</v>
      </c>
      <c r="K980">
        <f>DAY(sales2[[#This Row],[Date]])</f>
        <v>21</v>
      </c>
      <c r="L980">
        <f>MONTH(sales2[[#This Row],[Date]])</f>
        <v>5</v>
      </c>
      <c r="M980">
        <f>YEAR(sales2[[#This Row],[Date]])</f>
        <v>2023</v>
      </c>
      <c r="N980" t="str">
        <f>TEXT(sales2[[#This Row],[Date]],"MMMM")</f>
        <v>May</v>
      </c>
      <c r="O980" t="str">
        <f>TEXT(sales2[[#This Row],[Date]],"dddd")</f>
        <v>Sunday</v>
      </c>
    </row>
    <row r="981" spans="1:15" x14ac:dyDescent="0.35">
      <c r="A981">
        <v>781</v>
      </c>
      <c r="B981" s="10">
        <v>45283</v>
      </c>
      <c r="C981" s="8" t="s">
        <v>793</v>
      </c>
      <c r="D981" s="11" t="s">
        <v>9</v>
      </c>
      <c r="E981" s="12">
        <v>35</v>
      </c>
      <c r="F981" s="11" t="s">
        <v>10</v>
      </c>
      <c r="G981" s="12">
        <v>1</v>
      </c>
      <c r="H981" s="9">
        <v>500</v>
      </c>
      <c r="I981" s="9">
        <f>sales2[[#This Row],[Quantity]]*sales2[[#This Row],[Price per Unit]]</f>
        <v>500</v>
      </c>
      <c r="J981" s="9">
        <f>sales2[[#This Row],[Total_Sales]]*$R$5</f>
        <v>7.5</v>
      </c>
      <c r="K981">
        <f>DAY(sales2[[#This Row],[Date]])</f>
        <v>23</v>
      </c>
      <c r="L981">
        <f>MONTH(sales2[[#This Row],[Date]])</f>
        <v>12</v>
      </c>
      <c r="M981">
        <f>YEAR(sales2[[#This Row],[Date]])</f>
        <v>2023</v>
      </c>
      <c r="N981" t="str">
        <f>TEXT(sales2[[#This Row],[Date]],"MMMM")</f>
        <v>December</v>
      </c>
      <c r="O981" t="str">
        <f>TEXT(sales2[[#This Row],[Date]],"dddd")</f>
        <v>Saturday</v>
      </c>
    </row>
    <row r="982" spans="1:15" x14ac:dyDescent="0.35">
      <c r="A982">
        <v>784</v>
      </c>
      <c r="B982" s="10">
        <v>45234</v>
      </c>
      <c r="C982" s="8" t="s">
        <v>796</v>
      </c>
      <c r="D982" s="11" t="s">
        <v>12</v>
      </c>
      <c r="E982" s="12">
        <v>34</v>
      </c>
      <c r="F982" s="11" t="s">
        <v>15</v>
      </c>
      <c r="G982" s="12">
        <v>1</v>
      </c>
      <c r="H982" s="9">
        <v>500</v>
      </c>
      <c r="I982" s="9">
        <f>sales2[[#This Row],[Quantity]]*sales2[[#This Row],[Price per Unit]]</f>
        <v>500</v>
      </c>
      <c r="J982" s="9">
        <f>sales2[[#This Row],[Total_Sales]]*$R$5</f>
        <v>7.5</v>
      </c>
      <c r="K982">
        <f>DAY(sales2[[#This Row],[Date]])</f>
        <v>4</v>
      </c>
      <c r="L982">
        <f>MONTH(sales2[[#This Row],[Date]])</f>
        <v>11</v>
      </c>
      <c r="M982">
        <f>YEAR(sales2[[#This Row],[Date]])</f>
        <v>2023</v>
      </c>
      <c r="N982" t="str">
        <f>TEXT(sales2[[#This Row],[Date]],"MMMM")</f>
        <v>November</v>
      </c>
      <c r="O982" t="str">
        <f>TEXT(sales2[[#This Row],[Date]],"dddd")</f>
        <v>Saturday</v>
      </c>
    </row>
    <row r="983" spans="1:15" x14ac:dyDescent="0.35">
      <c r="A983">
        <v>761</v>
      </c>
      <c r="B983" s="10">
        <v>45237</v>
      </c>
      <c r="C983" s="8" t="s">
        <v>773</v>
      </c>
      <c r="D983" s="11" t="s">
        <v>12</v>
      </c>
      <c r="E983" s="12">
        <v>33</v>
      </c>
      <c r="F983" s="11" t="s">
        <v>13</v>
      </c>
      <c r="G983" s="12">
        <v>1</v>
      </c>
      <c r="H983" s="9">
        <v>500</v>
      </c>
      <c r="I983" s="9">
        <f>sales2[[#This Row],[Quantity]]*sales2[[#This Row],[Price per Unit]]</f>
        <v>500</v>
      </c>
      <c r="J983" s="9">
        <f>sales2[[#This Row],[Total_Sales]]*$R$5</f>
        <v>7.5</v>
      </c>
      <c r="K983">
        <f>DAY(sales2[[#This Row],[Date]])</f>
        <v>7</v>
      </c>
      <c r="L983">
        <f>MONTH(sales2[[#This Row],[Date]])</f>
        <v>11</v>
      </c>
      <c r="M983">
        <f>YEAR(sales2[[#This Row],[Date]])</f>
        <v>2023</v>
      </c>
      <c r="N983" t="str">
        <f>TEXT(sales2[[#This Row],[Date]],"MMMM")</f>
        <v>November</v>
      </c>
      <c r="O983" t="str">
        <f>TEXT(sales2[[#This Row],[Date]],"dddd")</f>
        <v>Tuesday</v>
      </c>
    </row>
    <row r="984" spans="1:15" x14ac:dyDescent="0.35">
      <c r="A984">
        <v>319</v>
      </c>
      <c r="B984" s="10">
        <v>45204</v>
      </c>
      <c r="C984" s="8" t="s">
        <v>331</v>
      </c>
      <c r="D984" s="11" t="s">
        <v>9</v>
      </c>
      <c r="E984" s="12">
        <v>31</v>
      </c>
      <c r="F984" s="11" t="s">
        <v>13</v>
      </c>
      <c r="G984" s="12">
        <v>1</v>
      </c>
      <c r="H984" s="9">
        <v>500</v>
      </c>
      <c r="I984" s="9">
        <f>sales2[[#This Row],[Quantity]]*sales2[[#This Row],[Price per Unit]]</f>
        <v>500</v>
      </c>
      <c r="J984" s="9">
        <f>sales2[[#This Row],[Total_Sales]]*$R$5</f>
        <v>7.5</v>
      </c>
      <c r="K984">
        <f>DAY(sales2[[#This Row],[Date]])</f>
        <v>5</v>
      </c>
      <c r="L984">
        <f>MONTH(sales2[[#This Row],[Date]])</f>
        <v>10</v>
      </c>
      <c r="M984">
        <f>YEAR(sales2[[#This Row],[Date]])</f>
        <v>2023</v>
      </c>
      <c r="N984" t="str">
        <f>TEXT(sales2[[#This Row],[Date]],"MMMM")</f>
        <v>October</v>
      </c>
      <c r="O984" t="str">
        <f>TEXT(sales2[[#This Row],[Date]],"dddd")</f>
        <v>Thursday</v>
      </c>
    </row>
    <row r="985" spans="1:15" x14ac:dyDescent="0.35">
      <c r="A985">
        <v>353</v>
      </c>
      <c r="B985" s="10">
        <v>45060</v>
      </c>
      <c r="C985" s="8" t="s">
        <v>365</v>
      </c>
      <c r="D985" s="11" t="s">
        <v>9</v>
      </c>
      <c r="E985" s="12">
        <v>31</v>
      </c>
      <c r="F985" s="11" t="s">
        <v>15</v>
      </c>
      <c r="G985" s="12">
        <v>1</v>
      </c>
      <c r="H985" s="9">
        <v>500</v>
      </c>
      <c r="I985" s="9">
        <f>sales2[[#This Row],[Quantity]]*sales2[[#This Row],[Price per Unit]]</f>
        <v>500</v>
      </c>
      <c r="J985" s="9">
        <f>sales2[[#This Row],[Total_Sales]]*$R$5</f>
        <v>7.5</v>
      </c>
      <c r="K985">
        <f>DAY(sales2[[#This Row],[Date]])</f>
        <v>14</v>
      </c>
      <c r="L985">
        <f>MONTH(sales2[[#This Row],[Date]])</f>
        <v>5</v>
      </c>
      <c r="M985">
        <f>YEAR(sales2[[#This Row],[Date]])</f>
        <v>2023</v>
      </c>
      <c r="N985" t="str">
        <f>TEXT(sales2[[#This Row],[Date]],"MMMM")</f>
        <v>May</v>
      </c>
      <c r="O985" t="str">
        <f>TEXT(sales2[[#This Row],[Date]],"dddd")</f>
        <v>Sunday</v>
      </c>
    </row>
    <row r="986" spans="1:15" x14ac:dyDescent="0.35">
      <c r="A986">
        <v>531</v>
      </c>
      <c r="B986" s="10">
        <v>45267</v>
      </c>
      <c r="C986" s="8" t="s">
        <v>543</v>
      </c>
      <c r="D986" s="11" t="s">
        <v>9</v>
      </c>
      <c r="E986" s="12">
        <v>31</v>
      </c>
      <c r="F986" s="11" t="s">
        <v>15</v>
      </c>
      <c r="G986" s="12">
        <v>1</v>
      </c>
      <c r="H986" s="9">
        <v>500</v>
      </c>
      <c r="I986" s="9">
        <f>sales2[[#This Row],[Quantity]]*sales2[[#This Row],[Price per Unit]]</f>
        <v>500</v>
      </c>
      <c r="J986" s="9">
        <f>sales2[[#This Row],[Total_Sales]]*$R$5</f>
        <v>7.5</v>
      </c>
      <c r="K986">
        <f>DAY(sales2[[#This Row],[Date]])</f>
        <v>7</v>
      </c>
      <c r="L986">
        <f>MONTH(sales2[[#This Row],[Date]])</f>
        <v>12</v>
      </c>
      <c r="M986">
        <f>YEAR(sales2[[#This Row],[Date]])</f>
        <v>2023</v>
      </c>
      <c r="N986" t="str">
        <f>TEXT(sales2[[#This Row],[Date]],"MMMM")</f>
        <v>December</v>
      </c>
      <c r="O986" t="str">
        <f>TEXT(sales2[[#This Row],[Date]],"dddd")</f>
        <v>Thursday</v>
      </c>
    </row>
    <row r="987" spans="1:15" x14ac:dyDescent="0.35">
      <c r="A987">
        <v>818</v>
      </c>
      <c r="B987" s="10">
        <v>45064</v>
      </c>
      <c r="C987" s="8" t="s">
        <v>830</v>
      </c>
      <c r="D987" s="11" t="s">
        <v>9</v>
      </c>
      <c r="E987" s="12">
        <v>30</v>
      </c>
      <c r="F987" s="11" t="s">
        <v>15</v>
      </c>
      <c r="G987" s="12">
        <v>1</v>
      </c>
      <c r="H987" s="9">
        <v>500</v>
      </c>
      <c r="I987" s="9">
        <f>sales2[[#This Row],[Quantity]]*sales2[[#This Row],[Price per Unit]]</f>
        <v>500</v>
      </c>
      <c r="J987" s="9">
        <f>sales2[[#This Row],[Total_Sales]]*$R$5</f>
        <v>7.5</v>
      </c>
      <c r="K987">
        <f>DAY(sales2[[#This Row],[Date]])</f>
        <v>18</v>
      </c>
      <c r="L987">
        <f>MONTH(sales2[[#This Row],[Date]])</f>
        <v>5</v>
      </c>
      <c r="M987">
        <f>YEAR(sales2[[#This Row],[Date]])</f>
        <v>2023</v>
      </c>
      <c r="N987" t="str">
        <f>TEXT(sales2[[#This Row],[Date]],"MMMM")</f>
        <v>May</v>
      </c>
      <c r="O987" t="str">
        <f>TEXT(sales2[[#This Row],[Date]],"dddd")</f>
        <v>Thursday</v>
      </c>
    </row>
    <row r="988" spans="1:15" x14ac:dyDescent="0.35">
      <c r="A988">
        <v>934</v>
      </c>
      <c r="B988" s="10">
        <v>45132</v>
      </c>
      <c r="C988" s="8" t="s">
        <v>946</v>
      </c>
      <c r="D988" s="11" t="s">
        <v>9</v>
      </c>
      <c r="E988" s="12">
        <v>30</v>
      </c>
      <c r="F988" s="11" t="s">
        <v>10</v>
      </c>
      <c r="G988" s="12">
        <v>1</v>
      </c>
      <c r="H988" s="9">
        <v>500</v>
      </c>
      <c r="I988" s="9">
        <f>sales2[[#This Row],[Quantity]]*sales2[[#This Row],[Price per Unit]]</f>
        <v>500</v>
      </c>
      <c r="J988" s="9">
        <f>sales2[[#This Row],[Total_Sales]]*$R$5</f>
        <v>7.5</v>
      </c>
      <c r="K988">
        <f>DAY(sales2[[#This Row],[Date]])</f>
        <v>25</v>
      </c>
      <c r="L988">
        <f>MONTH(sales2[[#This Row],[Date]])</f>
        <v>7</v>
      </c>
      <c r="M988">
        <f>YEAR(sales2[[#This Row],[Date]])</f>
        <v>2023</v>
      </c>
      <c r="N988" t="str">
        <f>TEXT(sales2[[#This Row],[Date]],"MMMM")</f>
        <v>July</v>
      </c>
      <c r="O988" t="str">
        <f>TEXT(sales2[[#This Row],[Date]],"dddd")</f>
        <v>Tuesday</v>
      </c>
    </row>
    <row r="989" spans="1:15" x14ac:dyDescent="0.35">
      <c r="A989">
        <v>667</v>
      </c>
      <c r="B989" s="10">
        <v>45139</v>
      </c>
      <c r="C989" s="8" t="s">
        <v>679</v>
      </c>
      <c r="D989" s="11" t="s">
        <v>12</v>
      </c>
      <c r="E989" s="12">
        <v>29</v>
      </c>
      <c r="F989" s="11" t="s">
        <v>15</v>
      </c>
      <c r="G989" s="12">
        <v>1</v>
      </c>
      <c r="H989" s="9">
        <v>500</v>
      </c>
      <c r="I989" s="9">
        <f>sales2[[#This Row],[Quantity]]*sales2[[#This Row],[Price per Unit]]</f>
        <v>500</v>
      </c>
      <c r="J989" s="9">
        <f>sales2[[#This Row],[Total_Sales]]*$R$5</f>
        <v>7.5</v>
      </c>
      <c r="K989">
        <f>DAY(sales2[[#This Row],[Date]])</f>
        <v>1</v>
      </c>
      <c r="L989">
        <f>MONTH(sales2[[#This Row],[Date]])</f>
        <v>8</v>
      </c>
      <c r="M989">
        <f>YEAR(sales2[[#This Row],[Date]])</f>
        <v>2023</v>
      </c>
      <c r="N989" t="str">
        <f>TEXT(sales2[[#This Row],[Date]],"MMMM")</f>
        <v>August</v>
      </c>
      <c r="O989" t="str">
        <f>TEXT(sales2[[#This Row],[Date]],"dddd")</f>
        <v>Tuesday</v>
      </c>
    </row>
    <row r="990" spans="1:15" x14ac:dyDescent="0.35">
      <c r="A990">
        <v>904</v>
      </c>
      <c r="B990" s="10">
        <v>45111</v>
      </c>
      <c r="C990" s="8" t="s">
        <v>916</v>
      </c>
      <c r="D990" s="11" t="s">
        <v>9</v>
      </c>
      <c r="E990" s="12">
        <v>28</v>
      </c>
      <c r="F990" s="11" t="s">
        <v>13</v>
      </c>
      <c r="G990" s="12">
        <v>1</v>
      </c>
      <c r="H990" s="9">
        <v>500</v>
      </c>
      <c r="I990" s="9">
        <f>sales2[[#This Row],[Quantity]]*sales2[[#This Row],[Price per Unit]]</f>
        <v>500</v>
      </c>
      <c r="J990" s="9">
        <f>sales2[[#This Row],[Total_Sales]]*$R$5</f>
        <v>7.5</v>
      </c>
      <c r="K990">
        <f>DAY(sales2[[#This Row],[Date]])</f>
        <v>4</v>
      </c>
      <c r="L990">
        <f>MONTH(sales2[[#This Row],[Date]])</f>
        <v>7</v>
      </c>
      <c r="M990">
        <f>YEAR(sales2[[#This Row],[Date]])</f>
        <v>2023</v>
      </c>
      <c r="N990" t="str">
        <f>TEXT(sales2[[#This Row],[Date]],"MMMM")</f>
        <v>July</v>
      </c>
      <c r="O990" t="str">
        <f>TEXT(sales2[[#This Row],[Date]],"dddd")</f>
        <v>Tuesday</v>
      </c>
    </row>
    <row r="991" spans="1:15" x14ac:dyDescent="0.35">
      <c r="A991">
        <v>394</v>
      </c>
      <c r="B991" s="10">
        <v>45080</v>
      </c>
      <c r="C991" s="8" t="s">
        <v>406</v>
      </c>
      <c r="D991" s="11" t="s">
        <v>12</v>
      </c>
      <c r="E991" s="12">
        <v>27</v>
      </c>
      <c r="F991" s="11" t="s">
        <v>13</v>
      </c>
      <c r="G991" s="12">
        <v>1</v>
      </c>
      <c r="H991" s="9">
        <v>500</v>
      </c>
      <c r="I991" s="9">
        <f>sales2[[#This Row],[Quantity]]*sales2[[#This Row],[Price per Unit]]</f>
        <v>500</v>
      </c>
      <c r="J991" s="9">
        <f>sales2[[#This Row],[Total_Sales]]*$R$5</f>
        <v>7.5</v>
      </c>
      <c r="K991">
        <f>DAY(sales2[[#This Row],[Date]])</f>
        <v>3</v>
      </c>
      <c r="L991">
        <f>MONTH(sales2[[#This Row],[Date]])</f>
        <v>6</v>
      </c>
      <c r="M991">
        <f>YEAR(sales2[[#This Row],[Date]])</f>
        <v>2023</v>
      </c>
      <c r="N991" t="str">
        <f>TEXT(sales2[[#This Row],[Date]],"MMMM")</f>
        <v>June</v>
      </c>
      <c r="O991" t="str">
        <f>TEXT(sales2[[#This Row],[Date]],"dddd")</f>
        <v>Saturday</v>
      </c>
    </row>
    <row r="992" spans="1:15" x14ac:dyDescent="0.35">
      <c r="A992">
        <v>760</v>
      </c>
      <c r="B992" s="10">
        <v>45012</v>
      </c>
      <c r="C992" s="8" t="s">
        <v>772</v>
      </c>
      <c r="D992" s="11" t="s">
        <v>9</v>
      </c>
      <c r="E992" s="12">
        <v>27</v>
      </c>
      <c r="F992" s="11" t="s">
        <v>10</v>
      </c>
      <c r="G992" s="12">
        <v>1</v>
      </c>
      <c r="H992" s="9">
        <v>500</v>
      </c>
      <c r="I992" s="9">
        <f>sales2[[#This Row],[Quantity]]*sales2[[#This Row],[Price per Unit]]</f>
        <v>500</v>
      </c>
      <c r="J992" s="9">
        <f>sales2[[#This Row],[Total_Sales]]*$R$5</f>
        <v>7.5</v>
      </c>
      <c r="K992">
        <f>DAY(sales2[[#This Row],[Date]])</f>
        <v>27</v>
      </c>
      <c r="L992">
        <f>MONTH(sales2[[#This Row],[Date]])</f>
        <v>3</v>
      </c>
      <c r="M992">
        <f>YEAR(sales2[[#This Row],[Date]])</f>
        <v>2023</v>
      </c>
      <c r="N992" t="str">
        <f>TEXT(sales2[[#This Row],[Date]],"MMMM")</f>
        <v>March</v>
      </c>
      <c r="O992" t="str">
        <f>TEXT(sales2[[#This Row],[Date]],"dddd")</f>
        <v>Monday</v>
      </c>
    </row>
    <row r="993" spans="1:15" x14ac:dyDescent="0.35">
      <c r="A993">
        <v>707</v>
      </c>
      <c r="B993" s="10">
        <v>45200</v>
      </c>
      <c r="C993" s="8" t="s">
        <v>719</v>
      </c>
      <c r="D993" s="11" t="s">
        <v>12</v>
      </c>
      <c r="E993" s="12">
        <v>26</v>
      </c>
      <c r="F993" s="11" t="s">
        <v>13</v>
      </c>
      <c r="G993" s="12">
        <v>1</v>
      </c>
      <c r="H993" s="9">
        <v>500</v>
      </c>
      <c r="I993" s="9">
        <f>sales2[[#This Row],[Quantity]]*sales2[[#This Row],[Price per Unit]]</f>
        <v>500</v>
      </c>
      <c r="J993" s="9">
        <f>sales2[[#This Row],[Total_Sales]]*$R$5</f>
        <v>7.5</v>
      </c>
      <c r="K993">
        <f>DAY(sales2[[#This Row],[Date]])</f>
        <v>1</v>
      </c>
      <c r="L993">
        <f>MONTH(sales2[[#This Row],[Date]])</f>
        <v>10</v>
      </c>
      <c r="M993">
        <f>YEAR(sales2[[#This Row],[Date]])</f>
        <v>2023</v>
      </c>
      <c r="N993" t="str">
        <f>TEXT(sales2[[#This Row],[Date]],"MMMM")</f>
        <v>October</v>
      </c>
      <c r="O993" t="str">
        <f>TEXT(sales2[[#This Row],[Date]],"dddd")</f>
        <v>Sunday</v>
      </c>
    </row>
    <row r="994" spans="1:15" x14ac:dyDescent="0.35">
      <c r="A994">
        <v>128</v>
      </c>
      <c r="B994" s="10">
        <v>45112</v>
      </c>
      <c r="C994" s="8" t="s">
        <v>140</v>
      </c>
      <c r="D994" s="11" t="s">
        <v>9</v>
      </c>
      <c r="E994" s="12">
        <v>25</v>
      </c>
      <c r="F994" s="11" t="s">
        <v>10</v>
      </c>
      <c r="G994" s="12">
        <v>1</v>
      </c>
      <c r="H994" s="9">
        <v>500</v>
      </c>
      <c r="I994" s="9">
        <f>sales2[[#This Row],[Quantity]]*sales2[[#This Row],[Price per Unit]]</f>
        <v>500</v>
      </c>
      <c r="J994" s="9">
        <f>sales2[[#This Row],[Total_Sales]]*$R$5</f>
        <v>7.5</v>
      </c>
      <c r="K994">
        <f>DAY(sales2[[#This Row],[Date]])</f>
        <v>5</v>
      </c>
      <c r="L994">
        <f>MONTH(sales2[[#This Row],[Date]])</f>
        <v>7</v>
      </c>
      <c r="M994">
        <f>YEAR(sales2[[#This Row],[Date]])</f>
        <v>2023</v>
      </c>
      <c r="N994" t="str">
        <f>TEXT(sales2[[#This Row],[Date]],"MMMM")</f>
        <v>July</v>
      </c>
      <c r="O994" t="str">
        <f>TEXT(sales2[[#This Row],[Date]],"dddd")</f>
        <v>Wednesday</v>
      </c>
    </row>
    <row r="995" spans="1:15" x14ac:dyDescent="0.35">
      <c r="A995">
        <v>539</v>
      </c>
      <c r="B995" s="10">
        <v>45085</v>
      </c>
      <c r="C995" s="8" t="s">
        <v>551</v>
      </c>
      <c r="D995" s="11" t="s">
        <v>9</v>
      </c>
      <c r="E995" s="12">
        <v>25</v>
      </c>
      <c r="F995" s="11" t="s">
        <v>10</v>
      </c>
      <c r="G995" s="12">
        <v>1</v>
      </c>
      <c r="H995" s="9">
        <v>500</v>
      </c>
      <c r="I995" s="9">
        <f>sales2[[#This Row],[Quantity]]*sales2[[#This Row],[Price per Unit]]</f>
        <v>500</v>
      </c>
      <c r="J995" s="9">
        <f>sales2[[#This Row],[Total_Sales]]*$R$5</f>
        <v>7.5</v>
      </c>
      <c r="K995">
        <f>DAY(sales2[[#This Row],[Date]])</f>
        <v>8</v>
      </c>
      <c r="L995">
        <f>MONTH(sales2[[#This Row],[Date]])</f>
        <v>6</v>
      </c>
      <c r="M995">
        <f>YEAR(sales2[[#This Row],[Date]])</f>
        <v>2023</v>
      </c>
      <c r="N995" t="str">
        <f>TEXT(sales2[[#This Row],[Date]],"MMMM")</f>
        <v>June</v>
      </c>
      <c r="O995" t="str">
        <f>TEXT(sales2[[#This Row],[Date]],"dddd")</f>
        <v>Thursday</v>
      </c>
    </row>
    <row r="996" spans="1:15" x14ac:dyDescent="0.35">
      <c r="A996">
        <v>105</v>
      </c>
      <c r="B996" s="10">
        <v>45132</v>
      </c>
      <c r="C996" s="8" t="s">
        <v>117</v>
      </c>
      <c r="D996" s="11" t="s">
        <v>12</v>
      </c>
      <c r="E996" s="12">
        <v>22</v>
      </c>
      <c r="F996" s="11" t="s">
        <v>15</v>
      </c>
      <c r="G996" s="12">
        <v>1</v>
      </c>
      <c r="H996" s="9">
        <v>500</v>
      </c>
      <c r="I996" s="9">
        <f>sales2[[#This Row],[Quantity]]*sales2[[#This Row],[Price per Unit]]</f>
        <v>500</v>
      </c>
      <c r="J996" s="9">
        <f>sales2[[#This Row],[Total_Sales]]*$R$5</f>
        <v>7.5</v>
      </c>
      <c r="K996">
        <f>DAY(sales2[[#This Row],[Date]])</f>
        <v>25</v>
      </c>
      <c r="L996">
        <f>MONTH(sales2[[#This Row],[Date]])</f>
        <v>7</v>
      </c>
      <c r="M996">
        <f>YEAR(sales2[[#This Row],[Date]])</f>
        <v>2023</v>
      </c>
      <c r="N996" t="str">
        <f>TEXT(sales2[[#This Row],[Date]],"MMMM")</f>
        <v>July</v>
      </c>
      <c r="O996" t="str">
        <f>TEXT(sales2[[#This Row],[Date]],"dddd")</f>
        <v>Tuesday</v>
      </c>
    </row>
    <row r="997" spans="1:15" x14ac:dyDescent="0.35">
      <c r="A997">
        <v>537</v>
      </c>
      <c r="B997" s="10">
        <v>45080</v>
      </c>
      <c r="C997" s="8" t="s">
        <v>549</v>
      </c>
      <c r="D997" s="11" t="s">
        <v>12</v>
      </c>
      <c r="E997" s="12">
        <v>21</v>
      </c>
      <c r="F997" s="11" t="s">
        <v>10</v>
      </c>
      <c r="G997" s="12">
        <v>1</v>
      </c>
      <c r="H997" s="9">
        <v>500</v>
      </c>
      <c r="I997" s="9">
        <f>sales2[[#This Row],[Quantity]]*sales2[[#This Row],[Price per Unit]]</f>
        <v>500</v>
      </c>
      <c r="J997" s="9">
        <f>sales2[[#This Row],[Total_Sales]]*$R$5</f>
        <v>7.5</v>
      </c>
      <c r="K997">
        <f>DAY(sales2[[#This Row],[Date]])</f>
        <v>3</v>
      </c>
      <c r="L997">
        <f>MONTH(sales2[[#This Row],[Date]])</f>
        <v>6</v>
      </c>
      <c r="M997">
        <f>YEAR(sales2[[#This Row],[Date]])</f>
        <v>2023</v>
      </c>
      <c r="N997" t="str">
        <f>TEXT(sales2[[#This Row],[Date]],"MMMM")</f>
        <v>June</v>
      </c>
      <c r="O997" t="str">
        <f>TEXT(sales2[[#This Row],[Date]],"dddd")</f>
        <v>Saturday</v>
      </c>
    </row>
    <row r="998" spans="1:15" x14ac:dyDescent="0.35">
      <c r="A998">
        <v>867</v>
      </c>
      <c r="B998" s="10">
        <v>45083</v>
      </c>
      <c r="C998" s="8" t="s">
        <v>879</v>
      </c>
      <c r="D998" s="11" t="s">
        <v>9</v>
      </c>
      <c r="E998" s="12">
        <v>21</v>
      </c>
      <c r="F998" s="11" t="s">
        <v>15</v>
      </c>
      <c r="G998" s="12">
        <v>1</v>
      </c>
      <c r="H998" s="9">
        <v>500</v>
      </c>
      <c r="I998" s="9">
        <f>sales2[[#This Row],[Quantity]]*sales2[[#This Row],[Price per Unit]]</f>
        <v>500</v>
      </c>
      <c r="J998" s="9">
        <f>sales2[[#This Row],[Total_Sales]]*$R$5</f>
        <v>7.5</v>
      </c>
      <c r="K998">
        <f>DAY(sales2[[#This Row],[Date]])</f>
        <v>6</v>
      </c>
      <c r="L998">
        <f>MONTH(sales2[[#This Row],[Date]])</f>
        <v>6</v>
      </c>
      <c r="M998">
        <f>YEAR(sales2[[#This Row],[Date]])</f>
        <v>2023</v>
      </c>
      <c r="N998" t="str">
        <f>TEXT(sales2[[#This Row],[Date]],"MMMM")</f>
        <v>June</v>
      </c>
      <c r="O998" t="str">
        <f>TEXT(sales2[[#This Row],[Date]],"dddd")</f>
        <v>Tuesday</v>
      </c>
    </row>
    <row r="999" spans="1:15" x14ac:dyDescent="0.35">
      <c r="A999">
        <v>364</v>
      </c>
      <c r="B999" s="10">
        <v>45161</v>
      </c>
      <c r="C999" s="8" t="s">
        <v>376</v>
      </c>
      <c r="D999" s="11" t="s">
        <v>12</v>
      </c>
      <c r="E999" s="12">
        <v>19</v>
      </c>
      <c r="F999" s="11" t="s">
        <v>10</v>
      </c>
      <c r="G999" s="12">
        <v>1</v>
      </c>
      <c r="H999" s="9">
        <v>500</v>
      </c>
      <c r="I999" s="9">
        <f>sales2[[#This Row],[Quantity]]*sales2[[#This Row],[Price per Unit]]</f>
        <v>500</v>
      </c>
      <c r="J999" s="9">
        <f>sales2[[#This Row],[Total_Sales]]*$R$5</f>
        <v>7.5</v>
      </c>
      <c r="K999">
        <f>DAY(sales2[[#This Row],[Date]])</f>
        <v>23</v>
      </c>
      <c r="L999">
        <f>MONTH(sales2[[#This Row],[Date]])</f>
        <v>8</v>
      </c>
      <c r="M999">
        <f>YEAR(sales2[[#This Row],[Date]])</f>
        <v>2023</v>
      </c>
      <c r="N999" t="str">
        <f>TEXT(sales2[[#This Row],[Date]],"MMMM")</f>
        <v>August</v>
      </c>
      <c r="O999" t="str">
        <f>TEXT(sales2[[#This Row],[Date]],"dddd")</f>
        <v>Wednesday</v>
      </c>
    </row>
    <row r="1000" spans="1:15" x14ac:dyDescent="0.35">
      <c r="A1000">
        <v>283</v>
      </c>
      <c r="B1000" s="10">
        <v>45054</v>
      </c>
      <c r="C1000" s="8" t="s">
        <v>295</v>
      </c>
      <c r="D1000" s="11" t="s">
        <v>12</v>
      </c>
      <c r="E1000" s="12">
        <v>18</v>
      </c>
      <c r="F1000" s="11" t="s">
        <v>15</v>
      </c>
      <c r="G1000" s="12">
        <v>1</v>
      </c>
      <c r="H1000" s="9">
        <v>500</v>
      </c>
      <c r="I1000" s="9">
        <f>sales2[[#This Row],[Quantity]]*sales2[[#This Row],[Price per Unit]]</f>
        <v>500</v>
      </c>
      <c r="J1000" s="9">
        <f>sales2[[#This Row],[Total_Sales]]*$R$5</f>
        <v>7.5</v>
      </c>
      <c r="K1000">
        <f>DAY(sales2[[#This Row],[Date]])</f>
        <v>8</v>
      </c>
      <c r="L1000">
        <f>MONTH(sales2[[#This Row],[Date]])</f>
        <v>5</v>
      </c>
      <c r="M1000">
        <f>YEAR(sales2[[#This Row],[Date]])</f>
        <v>2023</v>
      </c>
      <c r="N1000" t="str">
        <f>TEXT(sales2[[#This Row],[Date]],"MMMM")</f>
        <v>May</v>
      </c>
      <c r="O1000" t="str">
        <f>TEXT(sales2[[#This Row],[Date]],"dddd")</f>
        <v>Monday</v>
      </c>
    </row>
    <row r="1001" spans="1:15" x14ac:dyDescent="0.35">
      <c r="A1001">
        <v>714</v>
      </c>
      <c r="B1001" s="10">
        <v>44969</v>
      </c>
      <c r="C1001" s="8" t="s">
        <v>726</v>
      </c>
      <c r="D1001" s="11" t="s">
        <v>12</v>
      </c>
      <c r="E1001" s="12">
        <v>18</v>
      </c>
      <c r="F1001" s="11" t="s">
        <v>13</v>
      </c>
      <c r="G1001" s="12">
        <v>1</v>
      </c>
      <c r="H1001" s="9">
        <v>500</v>
      </c>
      <c r="I1001" s="9">
        <f>sales2[[#This Row],[Quantity]]*sales2[[#This Row],[Price per Unit]]</f>
        <v>500</v>
      </c>
      <c r="J1001" s="9">
        <f>sales2[[#This Row],[Total_Sales]]*$R$5</f>
        <v>7.5</v>
      </c>
      <c r="K1001">
        <f>DAY(sales2[[#This Row],[Date]])</f>
        <v>12</v>
      </c>
      <c r="L1001">
        <f>MONTH(sales2[[#This Row],[Date]])</f>
        <v>2</v>
      </c>
      <c r="M1001">
        <f>YEAR(sales2[[#This Row],[Date]])</f>
        <v>2023</v>
      </c>
      <c r="N1001" t="str">
        <f>TEXT(sales2[[#This Row],[Date]],"MMMM")</f>
        <v>February</v>
      </c>
      <c r="O1001" t="str">
        <f>TEXT(sales2[[#This Row],[Date]],"dddd")</f>
        <v>Sunday</v>
      </c>
    </row>
  </sheetData>
  <phoneticPr fontId="20" type="noConversion"/>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301D-99DC-4578-AE75-AF197D413454}">
  <dimension ref="A1:J310"/>
  <sheetViews>
    <sheetView workbookViewId="0"/>
  </sheetViews>
  <sheetFormatPr defaultRowHeight="15.5" x14ac:dyDescent="0.35"/>
  <cols>
    <col min="1" max="1" width="20.5" bestFit="1" customWidth="1"/>
    <col min="2" max="2" width="12.25" bestFit="1" customWidth="1"/>
    <col min="3" max="3" width="18.75" bestFit="1" customWidth="1"/>
    <col min="4" max="4" width="14.5" bestFit="1" customWidth="1"/>
    <col min="5" max="5" width="11.5" bestFit="1" customWidth="1"/>
    <col min="6" max="6" width="22.9140625" bestFit="1" customWidth="1"/>
    <col min="7" max="7" width="15.6640625" bestFit="1" customWidth="1"/>
    <col min="8" max="8" width="19.9140625" bestFit="1" customWidth="1"/>
    <col min="9" max="9" width="17.9140625" bestFit="1" customWidth="1"/>
    <col min="10" max="10" width="23.9140625" bestFit="1" customWidth="1"/>
  </cols>
  <sheetData>
    <row r="1" spans="1:10" x14ac:dyDescent="0.35">
      <c r="A1" s="1" t="s">
        <v>1079</v>
      </c>
    </row>
    <row r="3" spans="1:10" x14ac:dyDescent="0.35">
      <c r="A3" t="s">
        <v>1069</v>
      </c>
      <c r="B3" t="s">
        <v>1070</v>
      </c>
      <c r="C3" t="s">
        <v>1071</v>
      </c>
      <c r="D3" t="s">
        <v>1072</v>
      </c>
      <c r="E3" t="s">
        <v>1073</v>
      </c>
      <c r="F3" t="s">
        <v>1074</v>
      </c>
      <c r="G3" t="s">
        <v>1075</v>
      </c>
      <c r="H3" t="s">
        <v>1076</v>
      </c>
      <c r="I3" t="s">
        <v>1077</v>
      </c>
      <c r="J3" t="s">
        <v>1078</v>
      </c>
    </row>
    <row r="4" spans="1:10" x14ac:dyDescent="0.35">
      <c r="A4">
        <v>1</v>
      </c>
      <c r="B4" s="10">
        <v>45254</v>
      </c>
      <c r="C4" t="s">
        <v>8</v>
      </c>
      <c r="D4" t="s">
        <v>9</v>
      </c>
      <c r="E4">
        <v>34</v>
      </c>
      <c r="F4" t="s">
        <v>10</v>
      </c>
      <c r="G4">
        <v>3</v>
      </c>
      <c r="H4">
        <v>50</v>
      </c>
      <c r="I4">
        <v>150</v>
      </c>
      <c r="J4">
        <v>2.25</v>
      </c>
    </row>
    <row r="5" spans="1:10" x14ac:dyDescent="0.35">
      <c r="A5">
        <v>5</v>
      </c>
      <c r="B5" s="10">
        <v>45052</v>
      </c>
      <c r="C5" t="s">
        <v>17</v>
      </c>
      <c r="D5" t="s">
        <v>9</v>
      </c>
      <c r="E5">
        <v>30</v>
      </c>
      <c r="F5" t="s">
        <v>10</v>
      </c>
      <c r="G5">
        <v>2</v>
      </c>
      <c r="H5">
        <v>50</v>
      </c>
      <c r="I5">
        <v>100</v>
      </c>
      <c r="J5">
        <v>1.5</v>
      </c>
    </row>
    <row r="6" spans="1:10" x14ac:dyDescent="0.35">
      <c r="A6">
        <v>6</v>
      </c>
      <c r="B6" s="10">
        <v>45041</v>
      </c>
      <c r="C6" t="s">
        <v>18</v>
      </c>
      <c r="D6" t="s">
        <v>12</v>
      </c>
      <c r="E6">
        <v>45</v>
      </c>
      <c r="F6" t="s">
        <v>10</v>
      </c>
      <c r="G6">
        <v>1</v>
      </c>
      <c r="H6">
        <v>30</v>
      </c>
      <c r="I6">
        <v>30</v>
      </c>
      <c r="J6">
        <v>0.44999999999999996</v>
      </c>
    </row>
    <row r="7" spans="1:10" x14ac:dyDescent="0.35">
      <c r="A7">
        <v>12</v>
      </c>
      <c r="B7" s="10">
        <v>45229</v>
      </c>
      <c r="C7" t="s">
        <v>24</v>
      </c>
      <c r="D7" t="s">
        <v>9</v>
      </c>
      <c r="E7">
        <v>35</v>
      </c>
      <c r="F7" t="s">
        <v>10</v>
      </c>
      <c r="G7">
        <v>3</v>
      </c>
      <c r="H7">
        <v>25</v>
      </c>
      <c r="I7">
        <v>75</v>
      </c>
      <c r="J7">
        <v>1.125</v>
      </c>
    </row>
    <row r="8" spans="1:10" x14ac:dyDescent="0.35">
      <c r="A8">
        <v>21</v>
      </c>
      <c r="B8" s="10">
        <v>44940</v>
      </c>
      <c r="C8" t="s">
        <v>33</v>
      </c>
      <c r="D8" t="s">
        <v>12</v>
      </c>
      <c r="E8">
        <v>50</v>
      </c>
      <c r="F8" t="s">
        <v>10</v>
      </c>
      <c r="G8">
        <v>1</v>
      </c>
      <c r="H8">
        <v>500</v>
      </c>
      <c r="I8">
        <v>500</v>
      </c>
      <c r="J8">
        <v>7.5</v>
      </c>
    </row>
    <row r="9" spans="1:10" x14ac:dyDescent="0.35">
      <c r="A9">
        <v>25</v>
      </c>
      <c r="B9" s="10">
        <v>45286</v>
      </c>
      <c r="C9" t="s">
        <v>37</v>
      </c>
      <c r="D9" t="s">
        <v>12</v>
      </c>
      <c r="E9">
        <v>64</v>
      </c>
      <c r="F9" t="s">
        <v>10</v>
      </c>
      <c r="G9">
        <v>1</v>
      </c>
      <c r="H9">
        <v>50</v>
      </c>
      <c r="I9">
        <v>50</v>
      </c>
      <c r="J9">
        <v>0.75</v>
      </c>
    </row>
    <row r="10" spans="1:10" x14ac:dyDescent="0.35">
      <c r="A10">
        <v>27</v>
      </c>
      <c r="B10" s="10">
        <v>45141</v>
      </c>
      <c r="C10" t="s">
        <v>39</v>
      </c>
      <c r="D10" t="s">
        <v>12</v>
      </c>
      <c r="E10">
        <v>38</v>
      </c>
      <c r="F10" t="s">
        <v>10</v>
      </c>
      <c r="G10">
        <v>2</v>
      </c>
      <c r="H10">
        <v>25</v>
      </c>
      <c r="I10">
        <v>50</v>
      </c>
      <c r="J10">
        <v>0.75</v>
      </c>
    </row>
    <row r="11" spans="1:10" x14ac:dyDescent="0.35">
      <c r="A11">
        <v>28</v>
      </c>
      <c r="B11" s="10">
        <v>45039</v>
      </c>
      <c r="C11" t="s">
        <v>40</v>
      </c>
      <c r="D11" t="s">
        <v>12</v>
      </c>
      <c r="E11">
        <v>43</v>
      </c>
      <c r="F11" t="s">
        <v>10</v>
      </c>
      <c r="G11">
        <v>1</v>
      </c>
      <c r="H11">
        <v>500</v>
      </c>
      <c r="I11">
        <v>500</v>
      </c>
      <c r="J11">
        <v>7.5</v>
      </c>
    </row>
    <row r="12" spans="1:10" x14ac:dyDescent="0.35">
      <c r="A12">
        <v>30</v>
      </c>
      <c r="B12" s="10">
        <v>45228</v>
      </c>
      <c r="C12" t="s">
        <v>42</v>
      </c>
      <c r="D12" t="s">
        <v>12</v>
      </c>
      <c r="E12">
        <v>39</v>
      </c>
      <c r="F12" t="s">
        <v>10</v>
      </c>
      <c r="G12">
        <v>3</v>
      </c>
      <c r="H12">
        <v>300</v>
      </c>
      <c r="I12">
        <v>900</v>
      </c>
      <c r="J12">
        <v>13.5</v>
      </c>
    </row>
    <row r="13" spans="1:10" x14ac:dyDescent="0.35">
      <c r="A13">
        <v>32</v>
      </c>
      <c r="B13" s="10">
        <v>44930</v>
      </c>
      <c r="C13" t="s">
        <v>44</v>
      </c>
      <c r="D13" t="s">
        <v>9</v>
      </c>
      <c r="E13">
        <v>30</v>
      </c>
      <c r="F13" t="s">
        <v>10</v>
      </c>
      <c r="G13">
        <v>3</v>
      </c>
      <c r="H13">
        <v>30</v>
      </c>
      <c r="I13">
        <v>90</v>
      </c>
      <c r="J13">
        <v>1.3499999999999999</v>
      </c>
    </row>
    <row r="14" spans="1:10" x14ac:dyDescent="0.35">
      <c r="A14">
        <v>35</v>
      </c>
      <c r="B14" s="10">
        <v>45143</v>
      </c>
      <c r="C14" t="s">
        <v>47</v>
      </c>
      <c r="D14" t="s">
        <v>12</v>
      </c>
      <c r="E14">
        <v>58</v>
      </c>
      <c r="F14" t="s">
        <v>10</v>
      </c>
      <c r="G14">
        <v>3</v>
      </c>
      <c r="H14">
        <v>300</v>
      </c>
      <c r="I14">
        <v>900</v>
      </c>
      <c r="J14">
        <v>13.5</v>
      </c>
    </row>
    <row r="15" spans="1:10" x14ac:dyDescent="0.35">
      <c r="A15">
        <v>36</v>
      </c>
      <c r="B15" s="10">
        <v>45101</v>
      </c>
      <c r="C15" t="s">
        <v>48</v>
      </c>
      <c r="D15" t="s">
        <v>9</v>
      </c>
      <c r="E15">
        <v>52</v>
      </c>
      <c r="F15" t="s">
        <v>10</v>
      </c>
      <c r="G15">
        <v>3</v>
      </c>
      <c r="H15">
        <v>300</v>
      </c>
      <c r="I15">
        <v>900</v>
      </c>
      <c r="J15">
        <v>13.5</v>
      </c>
    </row>
    <row r="16" spans="1:10" x14ac:dyDescent="0.35">
      <c r="A16">
        <v>37</v>
      </c>
      <c r="B16" s="10">
        <v>45069</v>
      </c>
      <c r="C16" t="s">
        <v>49</v>
      </c>
      <c r="D16" t="s">
        <v>12</v>
      </c>
      <c r="E16">
        <v>18</v>
      </c>
      <c r="F16" t="s">
        <v>10</v>
      </c>
      <c r="G16">
        <v>3</v>
      </c>
      <c r="H16">
        <v>25</v>
      </c>
      <c r="I16">
        <v>75</v>
      </c>
      <c r="J16">
        <v>1.125</v>
      </c>
    </row>
    <row r="17" spans="1:10" x14ac:dyDescent="0.35">
      <c r="A17">
        <v>38</v>
      </c>
      <c r="B17" s="10">
        <v>45006</v>
      </c>
      <c r="C17" t="s">
        <v>50</v>
      </c>
      <c r="D17" t="s">
        <v>9</v>
      </c>
      <c r="E17">
        <v>38</v>
      </c>
      <c r="F17" t="s">
        <v>10</v>
      </c>
      <c r="G17">
        <v>4</v>
      </c>
      <c r="H17">
        <v>50</v>
      </c>
      <c r="I17">
        <v>200</v>
      </c>
      <c r="J17">
        <v>3</v>
      </c>
    </row>
    <row r="18" spans="1:10" x14ac:dyDescent="0.35">
      <c r="A18">
        <v>40</v>
      </c>
      <c r="B18" s="10">
        <v>45099</v>
      </c>
      <c r="C18" t="s">
        <v>52</v>
      </c>
      <c r="D18" t="s">
        <v>9</v>
      </c>
      <c r="E18">
        <v>45</v>
      </c>
      <c r="F18" t="s">
        <v>10</v>
      </c>
      <c r="G18">
        <v>1</v>
      </c>
      <c r="H18">
        <v>50</v>
      </c>
      <c r="I18">
        <v>50</v>
      </c>
      <c r="J18">
        <v>0.75</v>
      </c>
    </row>
    <row r="19" spans="1:10" x14ac:dyDescent="0.35">
      <c r="A19">
        <v>47</v>
      </c>
      <c r="B19" s="10">
        <v>45236</v>
      </c>
      <c r="C19" t="s">
        <v>59</v>
      </c>
      <c r="D19" t="s">
        <v>12</v>
      </c>
      <c r="E19">
        <v>40</v>
      </c>
      <c r="F19" t="s">
        <v>10</v>
      </c>
      <c r="G19">
        <v>3</v>
      </c>
      <c r="H19">
        <v>500</v>
      </c>
      <c r="I19">
        <v>1500</v>
      </c>
      <c r="J19">
        <v>22.5</v>
      </c>
    </row>
    <row r="20" spans="1:10" x14ac:dyDescent="0.35">
      <c r="A20">
        <v>50</v>
      </c>
      <c r="B20" s="10">
        <v>45162</v>
      </c>
      <c r="C20" t="s">
        <v>62</v>
      </c>
      <c r="D20" t="s">
        <v>12</v>
      </c>
      <c r="E20">
        <v>27</v>
      </c>
      <c r="F20" t="s">
        <v>10</v>
      </c>
      <c r="G20">
        <v>3</v>
      </c>
      <c r="H20">
        <v>25</v>
      </c>
      <c r="I20">
        <v>75</v>
      </c>
      <c r="J20">
        <v>1.125</v>
      </c>
    </row>
    <row r="21" spans="1:10" x14ac:dyDescent="0.35">
      <c r="A21">
        <v>51</v>
      </c>
      <c r="B21" s="10">
        <v>45201</v>
      </c>
      <c r="C21" t="s">
        <v>63</v>
      </c>
      <c r="D21" t="s">
        <v>9</v>
      </c>
      <c r="E21">
        <v>27</v>
      </c>
      <c r="F21" t="s">
        <v>10</v>
      </c>
      <c r="G21">
        <v>3</v>
      </c>
      <c r="H21">
        <v>25</v>
      </c>
      <c r="I21">
        <v>75</v>
      </c>
      <c r="J21">
        <v>1.125</v>
      </c>
    </row>
    <row r="22" spans="1:10" x14ac:dyDescent="0.35">
      <c r="A22">
        <v>52</v>
      </c>
      <c r="B22" s="10">
        <v>44990</v>
      </c>
      <c r="C22" t="s">
        <v>64</v>
      </c>
      <c r="D22" t="s">
        <v>12</v>
      </c>
      <c r="E22">
        <v>36</v>
      </c>
      <c r="F22" t="s">
        <v>10</v>
      </c>
      <c r="G22">
        <v>1</v>
      </c>
      <c r="H22">
        <v>300</v>
      </c>
      <c r="I22">
        <v>300</v>
      </c>
      <c r="J22">
        <v>4.5</v>
      </c>
    </row>
    <row r="23" spans="1:10" x14ac:dyDescent="0.35">
      <c r="A23">
        <v>55</v>
      </c>
      <c r="B23" s="10">
        <v>45209</v>
      </c>
      <c r="C23" t="s">
        <v>67</v>
      </c>
      <c r="D23" t="s">
        <v>9</v>
      </c>
      <c r="E23">
        <v>31</v>
      </c>
      <c r="F23" t="s">
        <v>10</v>
      </c>
      <c r="G23">
        <v>4</v>
      </c>
      <c r="H23">
        <v>30</v>
      </c>
      <c r="I23">
        <v>120</v>
      </c>
      <c r="J23">
        <v>1.7999999999999998</v>
      </c>
    </row>
    <row r="24" spans="1:10" x14ac:dyDescent="0.35">
      <c r="A24">
        <v>57</v>
      </c>
      <c r="B24" s="10">
        <v>45248</v>
      </c>
      <c r="C24" t="s">
        <v>69</v>
      </c>
      <c r="D24" t="s">
        <v>12</v>
      </c>
      <c r="E24">
        <v>63</v>
      </c>
      <c r="F24" t="s">
        <v>10</v>
      </c>
      <c r="G24">
        <v>1</v>
      </c>
      <c r="H24">
        <v>30</v>
      </c>
      <c r="I24">
        <v>30</v>
      </c>
      <c r="J24">
        <v>0.44999999999999996</v>
      </c>
    </row>
    <row r="25" spans="1:10" x14ac:dyDescent="0.35">
      <c r="A25">
        <v>60</v>
      </c>
      <c r="B25" s="10">
        <v>45222</v>
      </c>
      <c r="C25" t="s">
        <v>72</v>
      </c>
      <c r="D25" t="s">
        <v>9</v>
      </c>
      <c r="E25">
        <v>30</v>
      </c>
      <c r="F25" t="s">
        <v>10</v>
      </c>
      <c r="G25">
        <v>3</v>
      </c>
      <c r="H25">
        <v>50</v>
      </c>
      <c r="I25">
        <v>150</v>
      </c>
      <c r="J25">
        <v>2.25</v>
      </c>
    </row>
    <row r="26" spans="1:10" x14ac:dyDescent="0.35">
      <c r="A26">
        <v>61</v>
      </c>
      <c r="B26" s="10">
        <v>45025</v>
      </c>
      <c r="C26" t="s">
        <v>73</v>
      </c>
      <c r="D26" t="s">
        <v>9</v>
      </c>
      <c r="E26">
        <v>21</v>
      </c>
      <c r="F26" t="s">
        <v>10</v>
      </c>
      <c r="G26">
        <v>4</v>
      </c>
      <c r="H26">
        <v>50</v>
      </c>
      <c r="I26">
        <v>200</v>
      </c>
      <c r="J26">
        <v>3</v>
      </c>
    </row>
    <row r="27" spans="1:10" x14ac:dyDescent="0.35">
      <c r="A27">
        <v>62</v>
      </c>
      <c r="B27" s="10">
        <v>45287</v>
      </c>
      <c r="C27" t="s">
        <v>74</v>
      </c>
      <c r="D27" t="s">
        <v>9</v>
      </c>
      <c r="E27">
        <v>18</v>
      </c>
      <c r="F27" t="s">
        <v>10</v>
      </c>
      <c r="G27">
        <v>2</v>
      </c>
      <c r="H27">
        <v>50</v>
      </c>
      <c r="I27">
        <v>100</v>
      </c>
      <c r="J27">
        <v>1.5</v>
      </c>
    </row>
    <row r="28" spans="1:10" x14ac:dyDescent="0.35">
      <c r="A28">
        <v>67</v>
      </c>
      <c r="B28" s="10">
        <v>45075</v>
      </c>
      <c r="C28" t="s">
        <v>79</v>
      </c>
      <c r="D28" t="s">
        <v>12</v>
      </c>
      <c r="E28">
        <v>48</v>
      </c>
      <c r="F28" t="s">
        <v>10</v>
      </c>
      <c r="G28">
        <v>4</v>
      </c>
      <c r="H28">
        <v>300</v>
      </c>
      <c r="I28">
        <v>1200</v>
      </c>
      <c r="J28">
        <v>18</v>
      </c>
    </row>
    <row r="29" spans="1:10" x14ac:dyDescent="0.35">
      <c r="A29">
        <v>69</v>
      </c>
      <c r="B29" s="10">
        <v>45046</v>
      </c>
      <c r="C29" t="s">
        <v>81</v>
      </c>
      <c r="D29" t="s">
        <v>12</v>
      </c>
      <c r="E29">
        <v>56</v>
      </c>
      <c r="F29" t="s">
        <v>10</v>
      </c>
      <c r="G29">
        <v>3</v>
      </c>
      <c r="H29">
        <v>25</v>
      </c>
      <c r="I29">
        <v>75</v>
      </c>
      <c r="J29">
        <v>1.125</v>
      </c>
    </row>
    <row r="30" spans="1:10" x14ac:dyDescent="0.35">
      <c r="A30">
        <v>71</v>
      </c>
      <c r="B30" s="10">
        <v>45121</v>
      </c>
      <c r="C30" t="s">
        <v>83</v>
      </c>
      <c r="D30" t="s">
        <v>12</v>
      </c>
      <c r="E30">
        <v>51</v>
      </c>
      <c r="F30" t="s">
        <v>10</v>
      </c>
      <c r="G30">
        <v>4</v>
      </c>
      <c r="H30">
        <v>25</v>
      </c>
      <c r="I30">
        <v>100</v>
      </c>
      <c r="J30">
        <v>1.5</v>
      </c>
    </row>
    <row r="31" spans="1:10" x14ac:dyDescent="0.35">
      <c r="A31">
        <v>74</v>
      </c>
      <c r="B31" s="10">
        <v>45252</v>
      </c>
      <c r="C31" t="s">
        <v>86</v>
      </c>
      <c r="D31" t="s">
        <v>12</v>
      </c>
      <c r="E31">
        <v>18</v>
      </c>
      <c r="F31" t="s">
        <v>10</v>
      </c>
      <c r="G31">
        <v>4</v>
      </c>
      <c r="H31">
        <v>500</v>
      </c>
      <c r="I31">
        <v>2000</v>
      </c>
      <c r="J31">
        <v>30</v>
      </c>
    </row>
    <row r="32" spans="1:10" x14ac:dyDescent="0.35">
      <c r="A32">
        <v>75</v>
      </c>
      <c r="B32" s="10">
        <v>45113</v>
      </c>
      <c r="C32" t="s">
        <v>87</v>
      </c>
      <c r="D32" t="s">
        <v>9</v>
      </c>
      <c r="E32">
        <v>61</v>
      </c>
      <c r="F32" t="s">
        <v>10</v>
      </c>
      <c r="G32">
        <v>4</v>
      </c>
      <c r="H32">
        <v>50</v>
      </c>
      <c r="I32">
        <v>200</v>
      </c>
      <c r="J32">
        <v>3</v>
      </c>
    </row>
    <row r="33" spans="1:10" x14ac:dyDescent="0.35">
      <c r="A33">
        <v>79</v>
      </c>
      <c r="B33" s="10">
        <v>45034</v>
      </c>
      <c r="C33" t="s">
        <v>91</v>
      </c>
      <c r="D33" t="s">
        <v>9</v>
      </c>
      <c r="E33">
        <v>34</v>
      </c>
      <c r="F33" t="s">
        <v>10</v>
      </c>
      <c r="G33">
        <v>1</v>
      </c>
      <c r="H33">
        <v>300</v>
      </c>
      <c r="I33">
        <v>300</v>
      </c>
      <c r="J33">
        <v>4.5</v>
      </c>
    </row>
    <row r="34" spans="1:10" x14ac:dyDescent="0.35">
      <c r="A34">
        <v>82</v>
      </c>
      <c r="B34" s="10">
        <v>45286</v>
      </c>
      <c r="C34" t="s">
        <v>94</v>
      </c>
      <c r="D34" t="s">
        <v>12</v>
      </c>
      <c r="E34">
        <v>32</v>
      </c>
      <c r="F34" t="s">
        <v>10</v>
      </c>
      <c r="G34">
        <v>4</v>
      </c>
      <c r="H34">
        <v>50</v>
      </c>
      <c r="I34">
        <v>200</v>
      </c>
      <c r="J34">
        <v>3</v>
      </c>
    </row>
    <row r="35" spans="1:10" x14ac:dyDescent="0.35">
      <c r="A35">
        <v>86</v>
      </c>
      <c r="B35" s="10">
        <v>45238</v>
      </c>
      <c r="C35" t="s">
        <v>98</v>
      </c>
      <c r="D35" t="s">
        <v>9</v>
      </c>
      <c r="E35">
        <v>19</v>
      </c>
      <c r="F35" t="s">
        <v>10</v>
      </c>
      <c r="G35">
        <v>3</v>
      </c>
      <c r="H35">
        <v>30</v>
      </c>
      <c r="I35">
        <v>90</v>
      </c>
      <c r="J35">
        <v>1.3499999999999999</v>
      </c>
    </row>
    <row r="36" spans="1:10" x14ac:dyDescent="0.35">
      <c r="A36">
        <v>87</v>
      </c>
      <c r="B36" s="10">
        <v>45252</v>
      </c>
      <c r="C36" t="s">
        <v>99</v>
      </c>
      <c r="D36" t="s">
        <v>12</v>
      </c>
      <c r="E36">
        <v>28</v>
      </c>
      <c r="F36" t="s">
        <v>10</v>
      </c>
      <c r="G36">
        <v>2</v>
      </c>
      <c r="H36">
        <v>50</v>
      </c>
      <c r="I36">
        <v>100</v>
      </c>
      <c r="J36">
        <v>1.5</v>
      </c>
    </row>
    <row r="37" spans="1:10" x14ac:dyDescent="0.35">
      <c r="A37">
        <v>93</v>
      </c>
      <c r="B37" s="10">
        <v>45121</v>
      </c>
      <c r="C37" t="s">
        <v>105</v>
      </c>
      <c r="D37" t="s">
        <v>12</v>
      </c>
      <c r="E37">
        <v>35</v>
      </c>
      <c r="F37" t="s">
        <v>10</v>
      </c>
      <c r="G37">
        <v>4</v>
      </c>
      <c r="H37">
        <v>500</v>
      </c>
      <c r="I37">
        <v>2000</v>
      </c>
      <c r="J37">
        <v>30</v>
      </c>
    </row>
    <row r="38" spans="1:10" x14ac:dyDescent="0.35">
      <c r="A38">
        <v>94</v>
      </c>
      <c r="B38" s="10">
        <v>45065</v>
      </c>
      <c r="C38" t="s">
        <v>106</v>
      </c>
      <c r="D38" t="s">
        <v>12</v>
      </c>
      <c r="E38">
        <v>47</v>
      </c>
      <c r="F38" t="s">
        <v>10</v>
      </c>
      <c r="G38">
        <v>2</v>
      </c>
      <c r="H38">
        <v>500</v>
      </c>
      <c r="I38">
        <v>1000</v>
      </c>
      <c r="J38">
        <v>15</v>
      </c>
    </row>
    <row r="39" spans="1:10" x14ac:dyDescent="0.35">
      <c r="A39">
        <v>97</v>
      </c>
      <c r="B39" s="10">
        <v>45212</v>
      </c>
      <c r="C39" t="s">
        <v>109</v>
      </c>
      <c r="D39" t="s">
        <v>12</v>
      </c>
      <c r="E39">
        <v>51</v>
      </c>
      <c r="F39" t="s">
        <v>10</v>
      </c>
      <c r="G39">
        <v>2</v>
      </c>
      <c r="H39">
        <v>500</v>
      </c>
      <c r="I39">
        <v>1000</v>
      </c>
      <c r="J39">
        <v>15</v>
      </c>
    </row>
    <row r="40" spans="1:10" x14ac:dyDescent="0.35">
      <c r="A40">
        <v>98</v>
      </c>
      <c r="B40" s="10">
        <v>45039</v>
      </c>
      <c r="C40" t="s">
        <v>110</v>
      </c>
      <c r="D40" t="s">
        <v>12</v>
      </c>
      <c r="E40">
        <v>55</v>
      </c>
      <c r="F40" t="s">
        <v>10</v>
      </c>
      <c r="G40">
        <v>2</v>
      </c>
      <c r="H40">
        <v>50</v>
      </c>
      <c r="I40">
        <v>100</v>
      </c>
      <c r="J40">
        <v>1.5</v>
      </c>
    </row>
    <row r="41" spans="1:10" x14ac:dyDescent="0.35">
      <c r="A41">
        <v>102</v>
      </c>
      <c r="B41" s="10">
        <v>45044</v>
      </c>
      <c r="C41" t="s">
        <v>114</v>
      </c>
      <c r="D41" t="s">
        <v>12</v>
      </c>
      <c r="E41">
        <v>47</v>
      </c>
      <c r="F41" t="s">
        <v>10</v>
      </c>
      <c r="G41">
        <v>2</v>
      </c>
      <c r="H41">
        <v>25</v>
      </c>
      <c r="I41">
        <v>50</v>
      </c>
      <c r="J41">
        <v>0.75</v>
      </c>
    </row>
    <row r="42" spans="1:10" x14ac:dyDescent="0.35">
      <c r="A42">
        <v>104</v>
      </c>
      <c r="B42" s="10">
        <v>45088</v>
      </c>
      <c r="C42" t="s">
        <v>116</v>
      </c>
      <c r="D42" t="s">
        <v>12</v>
      </c>
      <c r="E42">
        <v>34</v>
      </c>
      <c r="F42" t="s">
        <v>10</v>
      </c>
      <c r="G42">
        <v>2</v>
      </c>
      <c r="H42">
        <v>500</v>
      </c>
      <c r="I42">
        <v>1000</v>
      </c>
      <c r="J42">
        <v>15</v>
      </c>
    </row>
    <row r="43" spans="1:10" x14ac:dyDescent="0.35">
      <c r="A43">
        <v>108</v>
      </c>
      <c r="B43" s="10">
        <v>45035</v>
      </c>
      <c r="C43" t="s">
        <v>120</v>
      </c>
      <c r="D43" t="s">
        <v>12</v>
      </c>
      <c r="E43">
        <v>27</v>
      </c>
      <c r="F43" t="s">
        <v>10</v>
      </c>
      <c r="G43">
        <v>3</v>
      </c>
      <c r="H43">
        <v>25</v>
      </c>
      <c r="I43">
        <v>75</v>
      </c>
      <c r="J43">
        <v>1.125</v>
      </c>
    </row>
    <row r="44" spans="1:10" x14ac:dyDescent="0.35">
      <c r="A44">
        <v>114</v>
      </c>
      <c r="B44" s="10">
        <v>45129</v>
      </c>
      <c r="C44" t="s">
        <v>126</v>
      </c>
      <c r="D44" t="s">
        <v>12</v>
      </c>
      <c r="E44">
        <v>22</v>
      </c>
      <c r="F44" t="s">
        <v>10</v>
      </c>
      <c r="G44">
        <v>4</v>
      </c>
      <c r="H44">
        <v>25</v>
      </c>
      <c r="I44">
        <v>100</v>
      </c>
      <c r="J44">
        <v>1.5</v>
      </c>
    </row>
    <row r="45" spans="1:10" x14ac:dyDescent="0.35">
      <c r="A45">
        <v>120</v>
      </c>
      <c r="B45" s="10">
        <v>45053</v>
      </c>
      <c r="C45" t="s">
        <v>132</v>
      </c>
      <c r="D45" t="s">
        <v>9</v>
      </c>
      <c r="E45">
        <v>60</v>
      </c>
      <c r="F45" t="s">
        <v>10</v>
      </c>
      <c r="G45">
        <v>1</v>
      </c>
      <c r="H45">
        <v>50</v>
      </c>
      <c r="I45">
        <v>50</v>
      </c>
      <c r="J45">
        <v>0.75</v>
      </c>
    </row>
    <row r="46" spans="1:10" x14ac:dyDescent="0.35">
      <c r="A46">
        <v>128</v>
      </c>
      <c r="B46" s="10">
        <v>45112</v>
      </c>
      <c r="C46" t="s">
        <v>140</v>
      </c>
      <c r="D46" t="s">
        <v>9</v>
      </c>
      <c r="E46">
        <v>25</v>
      </c>
      <c r="F46" t="s">
        <v>10</v>
      </c>
      <c r="G46">
        <v>1</v>
      </c>
      <c r="H46">
        <v>500</v>
      </c>
      <c r="I46">
        <v>500</v>
      </c>
      <c r="J46">
        <v>7.5</v>
      </c>
    </row>
    <row r="47" spans="1:10" x14ac:dyDescent="0.35">
      <c r="A47">
        <v>129</v>
      </c>
      <c r="B47" s="10">
        <v>45039</v>
      </c>
      <c r="C47" t="s">
        <v>141</v>
      </c>
      <c r="D47" t="s">
        <v>12</v>
      </c>
      <c r="E47">
        <v>21</v>
      </c>
      <c r="F47" t="s">
        <v>10</v>
      </c>
      <c r="G47">
        <v>2</v>
      </c>
      <c r="H47">
        <v>300</v>
      </c>
      <c r="I47">
        <v>600</v>
      </c>
      <c r="J47">
        <v>9</v>
      </c>
    </row>
    <row r="48" spans="1:10" x14ac:dyDescent="0.35">
      <c r="A48">
        <v>131</v>
      </c>
      <c r="B48" s="10">
        <v>45187</v>
      </c>
      <c r="C48" t="s">
        <v>143</v>
      </c>
      <c r="D48" t="s">
        <v>12</v>
      </c>
      <c r="E48">
        <v>21</v>
      </c>
      <c r="F48" t="s">
        <v>10</v>
      </c>
      <c r="G48">
        <v>2</v>
      </c>
      <c r="H48">
        <v>300</v>
      </c>
      <c r="I48">
        <v>600</v>
      </c>
      <c r="J48">
        <v>9</v>
      </c>
    </row>
    <row r="49" spans="1:10" x14ac:dyDescent="0.35">
      <c r="A49">
        <v>137</v>
      </c>
      <c r="B49" s="10">
        <v>45248</v>
      </c>
      <c r="C49" t="s">
        <v>149</v>
      </c>
      <c r="D49" t="s">
        <v>9</v>
      </c>
      <c r="E49">
        <v>46</v>
      </c>
      <c r="F49" t="s">
        <v>10</v>
      </c>
      <c r="G49">
        <v>2</v>
      </c>
      <c r="H49">
        <v>500</v>
      </c>
      <c r="I49">
        <v>1000</v>
      </c>
      <c r="J49">
        <v>15</v>
      </c>
    </row>
    <row r="50" spans="1:10" x14ac:dyDescent="0.35">
      <c r="A50">
        <v>139</v>
      </c>
      <c r="B50" s="10">
        <v>45275</v>
      </c>
      <c r="C50" t="s">
        <v>151</v>
      </c>
      <c r="D50" t="s">
        <v>9</v>
      </c>
      <c r="E50">
        <v>36</v>
      </c>
      <c r="F50" t="s">
        <v>10</v>
      </c>
      <c r="G50">
        <v>4</v>
      </c>
      <c r="H50">
        <v>500</v>
      </c>
      <c r="I50">
        <v>2000</v>
      </c>
      <c r="J50">
        <v>30</v>
      </c>
    </row>
    <row r="51" spans="1:10" x14ac:dyDescent="0.35">
      <c r="A51">
        <v>144</v>
      </c>
      <c r="B51" s="10">
        <v>45122</v>
      </c>
      <c r="C51" t="s">
        <v>156</v>
      </c>
      <c r="D51" t="s">
        <v>12</v>
      </c>
      <c r="E51">
        <v>59</v>
      </c>
      <c r="F51" t="s">
        <v>10</v>
      </c>
      <c r="G51">
        <v>3</v>
      </c>
      <c r="H51">
        <v>500</v>
      </c>
      <c r="I51">
        <v>1500</v>
      </c>
      <c r="J51">
        <v>22.5</v>
      </c>
    </row>
    <row r="52" spans="1:10" x14ac:dyDescent="0.35">
      <c r="A52">
        <v>161</v>
      </c>
      <c r="B52" s="10">
        <v>45007</v>
      </c>
      <c r="C52" t="s">
        <v>173</v>
      </c>
      <c r="D52" t="s">
        <v>9</v>
      </c>
      <c r="E52">
        <v>64</v>
      </c>
      <c r="F52" t="s">
        <v>10</v>
      </c>
      <c r="G52">
        <v>2</v>
      </c>
      <c r="H52">
        <v>500</v>
      </c>
      <c r="I52">
        <v>1000</v>
      </c>
      <c r="J52">
        <v>15</v>
      </c>
    </row>
    <row r="53" spans="1:10" x14ac:dyDescent="0.35">
      <c r="A53">
        <v>164</v>
      </c>
      <c r="B53" s="10">
        <v>45061</v>
      </c>
      <c r="C53" t="s">
        <v>176</v>
      </c>
      <c r="D53" t="s">
        <v>12</v>
      </c>
      <c r="E53">
        <v>47</v>
      </c>
      <c r="F53" t="s">
        <v>10</v>
      </c>
      <c r="G53">
        <v>3</v>
      </c>
      <c r="H53">
        <v>500</v>
      </c>
      <c r="I53">
        <v>1500</v>
      </c>
      <c r="J53">
        <v>22.5</v>
      </c>
    </row>
    <row r="54" spans="1:10" x14ac:dyDescent="0.35">
      <c r="A54">
        <v>169</v>
      </c>
      <c r="B54" s="10">
        <v>45247</v>
      </c>
      <c r="C54" t="s">
        <v>181</v>
      </c>
      <c r="D54" t="s">
        <v>9</v>
      </c>
      <c r="E54">
        <v>18</v>
      </c>
      <c r="F54" t="s">
        <v>10</v>
      </c>
      <c r="G54">
        <v>3</v>
      </c>
      <c r="H54">
        <v>500</v>
      </c>
      <c r="I54">
        <v>1500</v>
      </c>
      <c r="J54">
        <v>22.5</v>
      </c>
    </row>
    <row r="55" spans="1:10" x14ac:dyDescent="0.35">
      <c r="A55">
        <v>172</v>
      </c>
      <c r="B55" s="10">
        <v>45186</v>
      </c>
      <c r="C55" t="s">
        <v>184</v>
      </c>
      <c r="D55" t="s">
        <v>9</v>
      </c>
      <c r="E55">
        <v>32</v>
      </c>
      <c r="F55" t="s">
        <v>10</v>
      </c>
      <c r="G55">
        <v>2</v>
      </c>
      <c r="H55">
        <v>25</v>
      </c>
      <c r="I55">
        <v>50</v>
      </c>
      <c r="J55">
        <v>0.75</v>
      </c>
    </row>
    <row r="56" spans="1:10" x14ac:dyDescent="0.35">
      <c r="A56">
        <v>174</v>
      </c>
      <c r="B56" s="10">
        <v>45028</v>
      </c>
      <c r="C56" t="s">
        <v>186</v>
      </c>
      <c r="D56" t="s">
        <v>12</v>
      </c>
      <c r="E56">
        <v>39</v>
      </c>
      <c r="F56" t="s">
        <v>10</v>
      </c>
      <c r="G56">
        <v>1</v>
      </c>
      <c r="H56">
        <v>300</v>
      </c>
      <c r="I56">
        <v>300</v>
      </c>
      <c r="J56">
        <v>4.5</v>
      </c>
    </row>
    <row r="57" spans="1:10" x14ac:dyDescent="0.35">
      <c r="A57">
        <v>176</v>
      </c>
      <c r="B57" s="10">
        <v>45118</v>
      </c>
      <c r="C57" t="s">
        <v>188</v>
      </c>
      <c r="D57" t="s">
        <v>12</v>
      </c>
      <c r="E57">
        <v>43</v>
      </c>
      <c r="F57" t="s">
        <v>10</v>
      </c>
      <c r="G57">
        <v>2</v>
      </c>
      <c r="H57">
        <v>50</v>
      </c>
      <c r="I57">
        <v>100</v>
      </c>
      <c r="J57">
        <v>1.5</v>
      </c>
    </row>
    <row r="58" spans="1:10" x14ac:dyDescent="0.35">
      <c r="A58">
        <v>177</v>
      </c>
      <c r="B58" s="10">
        <v>45009</v>
      </c>
      <c r="C58" t="s">
        <v>189</v>
      </c>
      <c r="D58" t="s">
        <v>9</v>
      </c>
      <c r="E58">
        <v>45</v>
      </c>
      <c r="F58" t="s">
        <v>10</v>
      </c>
      <c r="G58">
        <v>2</v>
      </c>
      <c r="H58">
        <v>50</v>
      </c>
      <c r="I58">
        <v>100</v>
      </c>
      <c r="J58">
        <v>1.5</v>
      </c>
    </row>
    <row r="59" spans="1:10" x14ac:dyDescent="0.35">
      <c r="A59">
        <v>182</v>
      </c>
      <c r="B59" s="10">
        <v>45092</v>
      </c>
      <c r="C59" t="s">
        <v>194</v>
      </c>
      <c r="D59" t="s">
        <v>9</v>
      </c>
      <c r="E59">
        <v>62</v>
      </c>
      <c r="F59" t="s">
        <v>10</v>
      </c>
      <c r="G59">
        <v>4</v>
      </c>
      <c r="H59">
        <v>30</v>
      </c>
      <c r="I59">
        <v>120</v>
      </c>
      <c r="J59">
        <v>1.7999999999999998</v>
      </c>
    </row>
    <row r="60" spans="1:10" x14ac:dyDescent="0.35">
      <c r="A60">
        <v>183</v>
      </c>
      <c r="B60" s="10">
        <v>45177</v>
      </c>
      <c r="C60" t="s">
        <v>195</v>
      </c>
      <c r="D60" t="s">
        <v>12</v>
      </c>
      <c r="E60">
        <v>43</v>
      </c>
      <c r="F60" t="s">
        <v>10</v>
      </c>
      <c r="G60">
        <v>3</v>
      </c>
      <c r="H60">
        <v>300</v>
      </c>
      <c r="I60">
        <v>900</v>
      </c>
      <c r="J60">
        <v>13.5</v>
      </c>
    </row>
    <row r="61" spans="1:10" x14ac:dyDescent="0.35">
      <c r="A61">
        <v>189</v>
      </c>
      <c r="B61" s="10">
        <v>44956</v>
      </c>
      <c r="C61" t="s">
        <v>201</v>
      </c>
      <c r="D61" t="s">
        <v>9</v>
      </c>
      <c r="E61">
        <v>63</v>
      </c>
      <c r="F61" t="s">
        <v>10</v>
      </c>
      <c r="G61">
        <v>1</v>
      </c>
      <c r="H61">
        <v>50</v>
      </c>
      <c r="I61">
        <v>50</v>
      </c>
      <c r="J61">
        <v>0.75</v>
      </c>
    </row>
    <row r="62" spans="1:10" x14ac:dyDescent="0.35">
      <c r="A62">
        <v>190</v>
      </c>
      <c r="B62" s="10">
        <v>45050</v>
      </c>
      <c r="C62" t="s">
        <v>202</v>
      </c>
      <c r="D62" t="s">
        <v>12</v>
      </c>
      <c r="E62">
        <v>60</v>
      </c>
      <c r="F62" t="s">
        <v>10</v>
      </c>
      <c r="G62">
        <v>3</v>
      </c>
      <c r="H62">
        <v>30</v>
      </c>
      <c r="I62">
        <v>90</v>
      </c>
      <c r="J62">
        <v>1.3499999999999999</v>
      </c>
    </row>
    <row r="63" spans="1:10" x14ac:dyDescent="0.35">
      <c r="A63">
        <v>191</v>
      </c>
      <c r="B63" s="10">
        <v>45217</v>
      </c>
      <c r="C63" t="s">
        <v>203</v>
      </c>
      <c r="D63" t="s">
        <v>9</v>
      </c>
      <c r="E63">
        <v>64</v>
      </c>
      <c r="F63" t="s">
        <v>10</v>
      </c>
      <c r="G63">
        <v>1</v>
      </c>
      <c r="H63">
        <v>25</v>
      </c>
      <c r="I63">
        <v>25</v>
      </c>
      <c r="J63">
        <v>0.375</v>
      </c>
    </row>
    <row r="64" spans="1:10" x14ac:dyDescent="0.35">
      <c r="A64">
        <v>192</v>
      </c>
      <c r="B64" s="10">
        <v>44967</v>
      </c>
      <c r="C64" t="s">
        <v>204</v>
      </c>
      <c r="D64" t="s">
        <v>9</v>
      </c>
      <c r="E64">
        <v>62</v>
      </c>
      <c r="F64" t="s">
        <v>10</v>
      </c>
      <c r="G64">
        <v>2</v>
      </c>
      <c r="H64">
        <v>50</v>
      </c>
      <c r="I64">
        <v>100</v>
      </c>
      <c r="J64">
        <v>1.5</v>
      </c>
    </row>
    <row r="65" spans="1:10" x14ac:dyDescent="0.35">
      <c r="A65">
        <v>193</v>
      </c>
      <c r="B65" s="10">
        <v>44970</v>
      </c>
      <c r="C65" t="s">
        <v>205</v>
      </c>
      <c r="D65" t="s">
        <v>9</v>
      </c>
      <c r="E65">
        <v>35</v>
      </c>
      <c r="F65" t="s">
        <v>10</v>
      </c>
      <c r="G65">
        <v>3</v>
      </c>
      <c r="H65">
        <v>500</v>
      </c>
      <c r="I65">
        <v>1500</v>
      </c>
      <c r="J65">
        <v>22.5</v>
      </c>
    </row>
    <row r="66" spans="1:10" x14ac:dyDescent="0.35">
      <c r="A66">
        <v>198</v>
      </c>
      <c r="B66" s="10">
        <v>44992</v>
      </c>
      <c r="C66" t="s">
        <v>210</v>
      </c>
      <c r="D66" t="s">
        <v>12</v>
      </c>
      <c r="E66">
        <v>54</v>
      </c>
      <c r="F66" t="s">
        <v>10</v>
      </c>
      <c r="G66">
        <v>3</v>
      </c>
      <c r="H66">
        <v>300</v>
      </c>
      <c r="I66">
        <v>900</v>
      </c>
      <c r="J66">
        <v>13.5</v>
      </c>
    </row>
    <row r="67" spans="1:10" x14ac:dyDescent="0.35">
      <c r="A67">
        <v>199</v>
      </c>
      <c r="B67" s="10">
        <v>45264</v>
      </c>
      <c r="C67" t="s">
        <v>211</v>
      </c>
      <c r="D67" t="s">
        <v>9</v>
      </c>
      <c r="E67">
        <v>45</v>
      </c>
      <c r="F67" t="s">
        <v>10</v>
      </c>
      <c r="G67">
        <v>3</v>
      </c>
      <c r="H67">
        <v>500</v>
      </c>
      <c r="I67">
        <v>1500</v>
      </c>
      <c r="J67">
        <v>22.5</v>
      </c>
    </row>
    <row r="68" spans="1:10" x14ac:dyDescent="0.35">
      <c r="A68">
        <v>200</v>
      </c>
      <c r="B68" s="10">
        <v>45170</v>
      </c>
      <c r="C68" t="s">
        <v>212</v>
      </c>
      <c r="D68" t="s">
        <v>9</v>
      </c>
      <c r="E68">
        <v>27</v>
      </c>
      <c r="F68" t="s">
        <v>10</v>
      </c>
      <c r="G68">
        <v>3</v>
      </c>
      <c r="H68">
        <v>50</v>
      </c>
      <c r="I68">
        <v>150</v>
      </c>
      <c r="J68">
        <v>2.25</v>
      </c>
    </row>
    <row r="69" spans="1:10" x14ac:dyDescent="0.35">
      <c r="A69">
        <v>204</v>
      </c>
      <c r="B69" s="10">
        <v>45197</v>
      </c>
      <c r="C69" t="s">
        <v>216</v>
      </c>
      <c r="D69" t="s">
        <v>9</v>
      </c>
      <c r="E69">
        <v>39</v>
      </c>
      <c r="F69" t="s">
        <v>10</v>
      </c>
      <c r="G69">
        <v>1</v>
      </c>
      <c r="H69">
        <v>25</v>
      </c>
      <c r="I69">
        <v>25</v>
      </c>
      <c r="J69">
        <v>0.375</v>
      </c>
    </row>
    <row r="70" spans="1:10" x14ac:dyDescent="0.35">
      <c r="A70">
        <v>207</v>
      </c>
      <c r="B70" s="10">
        <v>45035</v>
      </c>
      <c r="C70" t="s">
        <v>219</v>
      </c>
      <c r="D70" t="s">
        <v>12</v>
      </c>
      <c r="E70">
        <v>42</v>
      </c>
      <c r="F70" t="s">
        <v>10</v>
      </c>
      <c r="G70">
        <v>2</v>
      </c>
      <c r="H70">
        <v>25</v>
      </c>
      <c r="I70">
        <v>50</v>
      </c>
      <c r="J70">
        <v>0.75</v>
      </c>
    </row>
    <row r="71" spans="1:10" x14ac:dyDescent="0.35">
      <c r="A71">
        <v>211</v>
      </c>
      <c r="B71" s="10">
        <v>45292</v>
      </c>
      <c r="C71" t="s">
        <v>223</v>
      </c>
      <c r="D71" t="s">
        <v>9</v>
      </c>
      <c r="E71">
        <v>42</v>
      </c>
      <c r="F71" t="s">
        <v>10</v>
      </c>
      <c r="G71">
        <v>3</v>
      </c>
      <c r="H71">
        <v>500</v>
      </c>
      <c r="I71">
        <v>1500</v>
      </c>
      <c r="J71">
        <v>22.5</v>
      </c>
    </row>
    <row r="72" spans="1:10" x14ac:dyDescent="0.35">
      <c r="A72">
        <v>213</v>
      </c>
      <c r="B72" s="10">
        <v>45131</v>
      </c>
      <c r="C72" t="s">
        <v>225</v>
      </c>
      <c r="D72" t="s">
        <v>9</v>
      </c>
      <c r="E72">
        <v>27</v>
      </c>
      <c r="F72" t="s">
        <v>10</v>
      </c>
      <c r="G72">
        <v>3</v>
      </c>
      <c r="H72">
        <v>500</v>
      </c>
      <c r="I72">
        <v>1500</v>
      </c>
      <c r="J72">
        <v>22.5</v>
      </c>
    </row>
    <row r="73" spans="1:10" x14ac:dyDescent="0.35">
      <c r="A73">
        <v>214</v>
      </c>
      <c r="B73" s="10">
        <v>45270</v>
      </c>
      <c r="C73" t="s">
        <v>226</v>
      </c>
      <c r="D73" t="s">
        <v>9</v>
      </c>
      <c r="E73">
        <v>20</v>
      </c>
      <c r="F73" t="s">
        <v>10</v>
      </c>
      <c r="G73">
        <v>2</v>
      </c>
      <c r="H73">
        <v>30</v>
      </c>
      <c r="I73">
        <v>60</v>
      </c>
      <c r="J73">
        <v>0.89999999999999991</v>
      </c>
    </row>
    <row r="74" spans="1:10" x14ac:dyDescent="0.35">
      <c r="A74">
        <v>218</v>
      </c>
      <c r="B74" s="10">
        <v>45191</v>
      </c>
      <c r="C74" t="s">
        <v>230</v>
      </c>
      <c r="D74" t="s">
        <v>9</v>
      </c>
      <c r="E74">
        <v>64</v>
      </c>
      <c r="F74" t="s">
        <v>10</v>
      </c>
      <c r="G74">
        <v>3</v>
      </c>
      <c r="H74">
        <v>30</v>
      </c>
      <c r="I74">
        <v>90</v>
      </c>
      <c r="J74">
        <v>1.3499999999999999</v>
      </c>
    </row>
    <row r="75" spans="1:10" x14ac:dyDescent="0.35">
      <c r="A75">
        <v>220</v>
      </c>
      <c r="B75" s="10">
        <v>44988</v>
      </c>
      <c r="C75" t="s">
        <v>232</v>
      </c>
      <c r="D75" t="s">
        <v>9</v>
      </c>
      <c r="E75">
        <v>64</v>
      </c>
      <c r="F75" t="s">
        <v>10</v>
      </c>
      <c r="G75">
        <v>1</v>
      </c>
      <c r="H75">
        <v>500</v>
      </c>
      <c r="I75">
        <v>500</v>
      </c>
      <c r="J75">
        <v>7.5</v>
      </c>
    </row>
    <row r="76" spans="1:10" x14ac:dyDescent="0.35">
      <c r="A76">
        <v>221</v>
      </c>
      <c r="B76" s="10">
        <v>45053</v>
      </c>
      <c r="C76" t="s">
        <v>233</v>
      </c>
      <c r="D76" t="s">
        <v>9</v>
      </c>
      <c r="E76">
        <v>39</v>
      </c>
      <c r="F76" t="s">
        <v>10</v>
      </c>
      <c r="G76">
        <v>2</v>
      </c>
      <c r="H76">
        <v>300</v>
      </c>
      <c r="I76">
        <v>600</v>
      </c>
      <c r="J76">
        <v>9</v>
      </c>
    </row>
    <row r="77" spans="1:10" x14ac:dyDescent="0.35">
      <c r="A77">
        <v>225</v>
      </c>
      <c r="B77" s="10">
        <v>44937</v>
      </c>
      <c r="C77" t="s">
        <v>237</v>
      </c>
      <c r="D77" t="s">
        <v>12</v>
      </c>
      <c r="E77">
        <v>57</v>
      </c>
      <c r="F77" t="s">
        <v>10</v>
      </c>
      <c r="G77">
        <v>4</v>
      </c>
      <c r="H77">
        <v>25</v>
      </c>
      <c r="I77">
        <v>100</v>
      </c>
      <c r="J77">
        <v>1.5</v>
      </c>
    </row>
    <row r="78" spans="1:10" x14ac:dyDescent="0.35">
      <c r="A78">
        <v>229</v>
      </c>
      <c r="B78" s="10">
        <v>45228</v>
      </c>
      <c r="C78" t="s">
        <v>241</v>
      </c>
      <c r="D78" t="s">
        <v>9</v>
      </c>
      <c r="E78">
        <v>58</v>
      </c>
      <c r="F78" t="s">
        <v>10</v>
      </c>
      <c r="G78">
        <v>3</v>
      </c>
      <c r="H78">
        <v>30</v>
      </c>
      <c r="I78">
        <v>90</v>
      </c>
      <c r="J78">
        <v>1.3499999999999999</v>
      </c>
    </row>
    <row r="79" spans="1:10" x14ac:dyDescent="0.35">
      <c r="A79">
        <v>230</v>
      </c>
      <c r="B79" s="10">
        <v>45039</v>
      </c>
      <c r="C79" t="s">
        <v>242</v>
      </c>
      <c r="D79" t="s">
        <v>9</v>
      </c>
      <c r="E79">
        <v>54</v>
      </c>
      <c r="F79" t="s">
        <v>10</v>
      </c>
      <c r="G79">
        <v>1</v>
      </c>
      <c r="H79">
        <v>25</v>
      </c>
      <c r="I79">
        <v>25</v>
      </c>
      <c r="J79">
        <v>0.375</v>
      </c>
    </row>
    <row r="80" spans="1:10" x14ac:dyDescent="0.35">
      <c r="A80">
        <v>232</v>
      </c>
      <c r="B80" s="10">
        <v>44963</v>
      </c>
      <c r="C80" t="s">
        <v>244</v>
      </c>
      <c r="D80" t="s">
        <v>12</v>
      </c>
      <c r="E80">
        <v>43</v>
      </c>
      <c r="F80" t="s">
        <v>10</v>
      </c>
      <c r="G80">
        <v>1</v>
      </c>
      <c r="H80">
        <v>25</v>
      </c>
      <c r="I80">
        <v>25</v>
      </c>
      <c r="J80">
        <v>0.375</v>
      </c>
    </row>
    <row r="81" spans="1:10" x14ac:dyDescent="0.35">
      <c r="A81">
        <v>233</v>
      </c>
      <c r="B81" s="10">
        <v>45289</v>
      </c>
      <c r="C81" t="s">
        <v>245</v>
      </c>
      <c r="D81" t="s">
        <v>12</v>
      </c>
      <c r="E81">
        <v>51</v>
      </c>
      <c r="F81" t="s">
        <v>10</v>
      </c>
      <c r="G81">
        <v>2</v>
      </c>
      <c r="H81">
        <v>300</v>
      </c>
      <c r="I81">
        <v>600</v>
      </c>
      <c r="J81">
        <v>9</v>
      </c>
    </row>
    <row r="82" spans="1:10" x14ac:dyDescent="0.35">
      <c r="A82">
        <v>237</v>
      </c>
      <c r="B82" s="10">
        <v>44961</v>
      </c>
      <c r="C82" t="s">
        <v>249</v>
      </c>
      <c r="D82" t="s">
        <v>12</v>
      </c>
      <c r="E82">
        <v>50</v>
      </c>
      <c r="F82" t="s">
        <v>10</v>
      </c>
      <c r="G82">
        <v>2</v>
      </c>
      <c r="H82">
        <v>500</v>
      </c>
      <c r="I82">
        <v>1000</v>
      </c>
      <c r="J82">
        <v>15</v>
      </c>
    </row>
    <row r="83" spans="1:10" x14ac:dyDescent="0.35">
      <c r="A83">
        <v>238</v>
      </c>
      <c r="B83" s="10">
        <v>44943</v>
      </c>
      <c r="C83" t="s">
        <v>250</v>
      </c>
      <c r="D83" t="s">
        <v>12</v>
      </c>
      <c r="E83">
        <v>39</v>
      </c>
      <c r="F83" t="s">
        <v>10</v>
      </c>
      <c r="G83">
        <v>1</v>
      </c>
      <c r="H83">
        <v>500</v>
      </c>
      <c r="I83">
        <v>500</v>
      </c>
      <c r="J83">
        <v>7.5</v>
      </c>
    </row>
    <row r="84" spans="1:10" x14ac:dyDescent="0.35">
      <c r="A84">
        <v>240</v>
      </c>
      <c r="B84" s="10">
        <v>44963</v>
      </c>
      <c r="C84" t="s">
        <v>252</v>
      </c>
      <c r="D84" t="s">
        <v>12</v>
      </c>
      <c r="E84">
        <v>23</v>
      </c>
      <c r="F84" t="s">
        <v>10</v>
      </c>
      <c r="G84">
        <v>1</v>
      </c>
      <c r="H84">
        <v>300</v>
      </c>
      <c r="I84">
        <v>300</v>
      </c>
      <c r="J84">
        <v>4.5</v>
      </c>
    </row>
    <row r="85" spans="1:10" x14ac:dyDescent="0.35">
      <c r="A85">
        <v>244</v>
      </c>
      <c r="B85" s="10">
        <v>45269</v>
      </c>
      <c r="C85" t="s">
        <v>256</v>
      </c>
      <c r="D85" t="s">
        <v>9</v>
      </c>
      <c r="E85">
        <v>28</v>
      </c>
      <c r="F85" t="s">
        <v>10</v>
      </c>
      <c r="G85">
        <v>2</v>
      </c>
      <c r="H85">
        <v>50</v>
      </c>
      <c r="I85">
        <v>100</v>
      </c>
      <c r="J85">
        <v>1.5</v>
      </c>
    </row>
    <row r="86" spans="1:10" x14ac:dyDescent="0.35">
      <c r="A86">
        <v>251</v>
      </c>
      <c r="B86" s="10">
        <v>45169</v>
      </c>
      <c r="C86" t="s">
        <v>263</v>
      </c>
      <c r="D86" t="s">
        <v>12</v>
      </c>
      <c r="E86">
        <v>57</v>
      </c>
      <c r="F86" t="s">
        <v>10</v>
      </c>
      <c r="G86">
        <v>4</v>
      </c>
      <c r="H86">
        <v>50</v>
      </c>
      <c r="I86">
        <v>200</v>
      </c>
      <c r="J86">
        <v>3</v>
      </c>
    </row>
    <row r="87" spans="1:10" x14ac:dyDescent="0.35">
      <c r="A87">
        <v>257</v>
      </c>
      <c r="B87" s="10">
        <v>44976</v>
      </c>
      <c r="C87" t="s">
        <v>269</v>
      </c>
      <c r="D87" t="s">
        <v>9</v>
      </c>
      <c r="E87">
        <v>19</v>
      </c>
      <c r="F87" t="s">
        <v>10</v>
      </c>
      <c r="G87">
        <v>4</v>
      </c>
      <c r="H87">
        <v>500</v>
      </c>
      <c r="I87">
        <v>2000</v>
      </c>
      <c r="J87">
        <v>30</v>
      </c>
    </row>
    <row r="88" spans="1:10" x14ac:dyDescent="0.35">
      <c r="A88">
        <v>260</v>
      </c>
      <c r="B88" s="10">
        <v>45108</v>
      </c>
      <c r="C88" t="s">
        <v>272</v>
      </c>
      <c r="D88" t="s">
        <v>9</v>
      </c>
      <c r="E88">
        <v>28</v>
      </c>
      <c r="F88" t="s">
        <v>10</v>
      </c>
      <c r="G88">
        <v>2</v>
      </c>
      <c r="H88">
        <v>30</v>
      </c>
      <c r="I88">
        <v>60</v>
      </c>
      <c r="J88">
        <v>0.89999999999999991</v>
      </c>
    </row>
    <row r="89" spans="1:10" x14ac:dyDescent="0.35">
      <c r="A89">
        <v>262</v>
      </c>
      <c r="B89" s="10">
        <v>45137</v>
      </c>
      <c r="C89" t="s">
        <v>274</v>
      </c>
      <c r="D89" t="s">
        <v>12</v>
      </c>
      <c r="E89">
        <v>32</v>
      </c>
      <c r="F89" t="s">
        <v>10</v>
      </c>
      <c r="G89">
        <v>4</v>
      </c>
      <c r="H89">
        <v>30</v>
      </c>
      <c r="I89">
        <v>120</v>
      </c>
      <c r="J89">
        <v>1.7999999999999998</v>
      </c>
    </row>
    <row r="90" spans="1:10" x14ac:dyDescent="0.35">
      <c r="A90">
        <v>263</v>
      </c>
      <c r="B90" s="10">
        <v>45166</v>
      </c>
      <c r="C90" t="s">
        <v>275</v>
      </c>
      <c r="D90" t="s">
        <v>9</v>
      </c>
      <c r="E90">
        <v>23</v>
      </c>
      <c r="F90" t="s">
        <v>10</v>
      </c>
      <c r="G90">
        <v>2</v>
      </c>
      <c r="H90">
        <v>30</v>
      </c>
      <c r="I90">
        <v>60</v>
      </c>
      <c r="J90">
        <v>0.89999999999999991</v>
      </c>
    </row>
    <row r="91" spans="1:10" x14ac:dyDescent="0.35">
      <c r="A91">
        <v>267</v>
      </c>
      <c r="B91" s="10">
        <v>45257</v>
      </c>
      <c r="C91" t="s">
        <v>279</v>
      </c>
      <c r="D91" t="s">
        <v>12</v>
      </c>
      <c r="E91">
        <v>32</v>
      </c>
      <c r="F91" t="s">
        <v>10</v>
      </c>
      <c r="G91">
        <v>3</v>
      </c>
      <c r="H91">
        <v>30</v>
      </c>
      <c r="I91">
        <v>90</v>
      </c>
      <c r="J91">
        <v>1.3499999999999999</v>
      </c>
    </row>
    <row r="92" spans="1:10" x14ac:dyDescent="0.35">
      <c r="A92">
        <v>271</v>
      </c>
      <c r="B92" s="10">
        <v>45100</v>
      </c>
      <c r="C92" t="s">
        <v>283</v>
      </c>
      <c r="D92" t="s">
        <v>12</v>
      </c>
      <c r="E92">
        <v>62</v>
      </c>
      <c r="F92" t="s">
        <v>10</v>
      </c>
      <c r="G92">
        <v>4</v>
      </c>
      <c r="H92">
        <v>30</v>
      </c>
      <c r="I92">
        <v>120</v>
      </c>
      <c r="J92">
        <v>1.7999999999999998</v>
      </c>
    </row>
    <row r="93" spans="1:10" x14ac:dyDescent="0.35">
      <c r="A93">
        <v>273</v>
      </c>
      <c r="B93" s="10">
        <v>45054</v>
      </c>
      <c r="C93" t="s">
        <v>285</v>
      </c>
      <c r="D93" t="s">
        <v>12</v>
      </c>
      <c r="E93">
        <v>22</v>
      </c>
      <c r="F93" t="s">
        <v>10</v>
      </c>
      <c r="G93">
        <v>1</v>
      </c>
      <c r="H93">
        <v>50</v>
      </c>
      <c r="I93">
        <v>50</v>
      </c>
      <c r="J93">
        <v>0.75</v>
      </c>
    </row>
    <row r="94" spans="1:10" x14ac:dyDescent="0.35">
      <c r="A94">
        <v>276</v>
      </c>
      <c r="B94" s="10">
        <v>45201</v>
      </c>
      <c r="C94" t="s">
        <v>288</v>
      </c>
      <c r="D94" t="s">
        <v>12</v>
      </c>
      <c r="E94">
        <v>21</v>
      </c>
      <c r="F94" t="s">
        <v>10</v>
      </c>
      <c r="G94">
        <v>4</v>
      </c>
      <c r="H94">
        <v>25</v>
      </c>
      <c r="I94">
        <v>100</v>
      </c>
      <c r="J94">
        <v>1.5</v>
      </c>
    </row>
    <row r="95" spans="1:10" x14ac:dyDescent="0.35">
      <c r="A95">
        <v>281</v>
      </c>
      <c r="B95" s="10">
        <v>45069</v>
      </c>
      <c r="C95" t="s">
        <v>293</v>
      </c>
      <c r="D95" t="s">
        <v>12</v>
      </c>
      <c r="E95">
        <v>29</v>
      </c>
      <c r="F95" t="s">
        <v>10</v>
      </c>
      <c r="G95">
        <v>4</v>
      </c>
      <c r="H95">
        <v>500</v>
      </c>
      <c r="I95">
        <v>2000</v>
      </c>
      <c r="J95">
        <v>30</v>
      </c>
    </row>
    <row r="96" spans="1:10" x14ac:dyDescent="0.35">
      <c r="A96">
        <v>290</v>
      </c>
      <c r="B96" s="10">
        <v>45203</v>
      </c>
      <c r="C96" t="s">
        <v>302</v>
      </c>
      <c r="D96" t="s">
        <v>12</v>
      </c>
      <c r="E96">
        <v>30</v>
      </c>
      <c r="F96" t="s">
        <v>10</v>
      </c>
      <c r="G96">
        <v>2</v>
      </c>
      <c r="H96">
        <v>300</v>
      </c>
      <c r="I96">
        <v>600</v>
      </c>
      <c r="J96">
        <v>9</v>
      </c>
    </row>
    <row r="97" spans="1:10" x14ac:dyDescent="0.35">
      <c r="A97">
        <v>292</v>
      </c>
      <c r="B97" s="10">
        <v>44974</v>
      </c>
      <c r="C97" t="s">
        <v>304</v>
      </c>
      <c r="D97" t="s">
        <v>9</v>
      </c>
      <c r="E97">
        <v>20</v>
      </c>
      <c r="F97" t="s">
        <v>10</v>
      </c>
      <c r="G97">
        <v>4</v>
      </c>
      <c r="H97">
        <v>300</v>
      </c>
      <c r="I97">
        <v>1200</v>
      </c>
      <c r="J97">
        <v>18</v>
      </c>
    </row>
    <row r="98" spans="1:10" x14ac:dyDescent="0.35">
      <c r="A98">
        <v>295</v>
      </c>
      <c r="B98" s="10">
        <v>45135</v>
      </c>
      <c r="C98" t="s">
        <v>307</v>
      </c>
      <c r="D98" t="s">
        <v>12</v>
      </c>
      <c r="E98">
        <v>27</v>
      </c>
      <c r="F98" t="s">
        <v>10</v>
      </c>
      <c r="G98">
        <v>3</v>
      </c>
      <c r="H98">
        <v>300</v>
      </c>
      <c r="I98">
        <v>900</v>
      </c>
      <c r="J98">
        <v>13.5</v>
      </c>
    </row>
    <row r="99" spans="1:10" x14ac:dyDescent="0.35">
      <c r="A99">
        <v>298</v>
      </c>
      <c r="B99" s="10">
        <v>45036</v>
      </c>
      <c r="C99" t="s">
        <v>310</v>
      </c>
      <c r="D99" t="s">
        <v>9</v>
      </c>
      <c r="E99">
        <v>27</v>
      </c>
      <c r="F99" t="s">
        <v>10</v>
      </c>
      <c r="G99">
        <v>4</v>
      </c>
      <c r="H99">
        <v>300</v>
      </c>
      <c r="I99">
        <v>1200</v>
      </c>
      <c r="J99">
        <v>18</v>
      </c>
    </row>
    <row r="100" spans="1:10" x14ac:dyDescent="0.35">
      <c r="A100">
        <v>302</v>
      </c>
      <c r="B100" s="10">
        <v>45121</v>
      </c>
      <c r="C100" t="s">
        <v>314</v>
      </c>
      <c r="D100" t="s">
        <v>9</v>
      </c>
      <c r="E100">
        <v>57</v>
      </c>
      <c r="F100" t="s">
        <v>10</v>
      </c>
      <c r="G100">
        <v>2</v>
      </c>
      <c r="H100">
        <v>300</v>
      </c>
      <c r="I100">
        <v>600</v>
      </c>
      <c r="J100">
        <v>9</v>
      </c>
    </row>
    <row r="101" spans="1:10" x14ac:dyDescent="0.35">
      <c r="A101">
        <v>305</v>
      </c>
      <c r="B101" s="10">
        <v>45062</v>
      </c>
      <c r="C101" t="s">
        <v>317</v>
      </c>
      <c r="D101" t="s">
        <v>12</v>
      </c>
      <c r="E101">
        <v>18</v>
      </c>
      <c r="F101" t="s">
        <v>10</v>
      </c>
      <c r="G101">
        <v>1</v>
      </c>
      <c r="H101">
        <v>30</v>
      </c>
      <c r="I101">
        <v>30</v>
      </c>
      <c r="J101">
        <v>0.44999999999999996</v>
      </c>
    </row>
    <row r="102" spans="1:10" x14ac:dyDescent="0.35">
      <c r="A102">
        <v>308</v>
      </c>
      <c r="B102" s="10">
        <v>45143</v>
      </c>
      <c r="C102" t="s">
        <v>320</v>
      </c>
      <c r="D102" t="s">
        <v>12</v>
      </c>
      <c r="E102">
        <v>34</v>
      </c>
      <c r="F102" t="s">
        <v>10</v>
      </c>
      <c r="G102">
        <v>4</v>
      </c>
      <c r="H102">
        <v>300</v>
      </c>
      <c r="I102">
        <v>1200</v>
      </c>
      <c r="J102">
        <v>18</v>
      </c>
    </row>
    <row r="103" spans="1:10" x14ac:dyDescent="0.35">
      <c r="A103">
        <v>309</v>
      </c>
      <c r="B103" s="10">
        <v>45283</v>
      </c>
      <c r="C103" t="s">
        <v>321</v>
      </c>
      <c r="D103" t="s">
        <v>12</v>
      </c>
      <c r="E103">
        <v>26</v>
      </c>
      <c r="F103" t="s">
        <v>10</v>
      </c>
      <c r="G103">
        <v>1</v>
      </c>
      <c r="H103">
        <v>25</v>
      </c>
      <c r="I103">
        <v>25</v>
      </c>
      <c r="J103">
        <v>0.375</v>
      </c>
    </row>
    <row r="104" spans="1:10" x14ac:dyDescent="0.35">
      <c r="A104">
        <v>310</v>
      </c>
      <c r="B104" s="10">
        <v>45211</v>
      </c>
      <c r="C104" t="s">
        <v>322</v>
      </c>
      <c r="D104" t="s">
        <v>12</v>
      </c>
      <c r="E104">
        <v>28</v>
      </c>
      <c r="F104" t="s">
        <v>10</v>
      </c>
      <c r="G104">
        <v>1</v>
      </c>
      <c r="H104">
        <v>25</v>
      </c>
      <c r="I104">
        <v>25</v>
      </c>
      <c r="J104">
        <v>0.375</v>
      </c>
    </row>
    <row r="105" spans="1:10" x14ac:dyDescent="0.35">
      <c r="A105">
        <v>311</v>
      </c>
      <c r="B105" s="10">
        <v>45265</v>
      </c>
      <c r="C105" t="s">
        <v>323</v>
      </c>
      <c r="D105" t="s">
        <v>12</v>
      </c>
      <c r="E105">
        <v>32</v>
      </c>
      <c r="F105" t="s">
        <v>10</v>
      </c>
      <c r="G105">
        <v>4</v>
      </c>
      <c r="H105">
        <v>25</v>
      </c>
      <c r="I105">
        <v>100</v>
      </c>
      <c r="J105">
        <v>1.5</v>
      </c>
    </row>
    <row r="106" spans="1:10" x14ac:dyDescent="0.35">
      <c r="A106">
        <v>313</v>
      </c>
      <c r="B106" s="10">
        <v>45006</v>
      </c>
      <c r="C106" t="s">
        <v>325</v>
      </c>
      <c r="D106" t="s">
        <v>12</v>
      </c>
      <c r="E106">
        <v>55</v>
      </c>
      <c r="F106" t="s">
        <v>10</v>
      </c>
      <c r="G106">
        <v>3</v>
      </c>
      <c r="H106">
        <v>500</v>
      </c>
      <c r="I106">
        <v>1500</v>
      </c>
      <c r="J106">
        <v>22.5</v>
      </c>
    </row>
    <row r="107" spans="1:10" x14ac:dyDescent="0.35">
      <c r="A107">
        <v>323</v>
      </c>
      <c r="B107" s="10">
        <v>44952</v>
      </c>
      <c r="C107" t="s">
        <v>335</v>
      </c>
      <c r="D107" t="s">
        <v>12</v>
      </c>
      <c r="E107">
        <v>29</v>
      </c>
      <c r="F107" t="s">
        <v>10</v>
      </c>
      <c r="G107">
        <v>3</v>
      </c>
      <c r="H107">
        <v>300</v>
      </c>
      <c r="I107">
        <v>900</v>
      </c>
      <c r="J107">
        <v>13.5</v>
      </c>
    </row>
    <row r="108" spans="1:10" x14ac:dyDescent="0.35">
      <c r="A108">
        <v>328</v>
      </c>
      <c r="B108" s="10">
        <v>45007</v>
      </c>
      <c r="C108" t="s">
        <v>340</v>
      </c>
      <c r="D108" t="s">
        <v>9</v>
      </c>
      <c r="E108">
        <v>39</v>
      </c>
      <c r="F108" t="s">
        <v>10</v>
      </c>
      <c r="G108">
        <v>2</v>
      </c>
      <c r="H108">
        <v>50</v>
      </c>
      <c r="I108">
        <v>100</v>
      </c>
      <c r="J108">
        <v>1.5</v>
      </c>
    </row>
    <row r="109" spans="1:10" x14ac:dyDescent="0.35">
      <c r="A109">
        <v>330</v>
      </c>
      <c r="B109" s="10">
        <v>45187</v>
      </c>
      <c r="C109" t="s">
        <v>342</v>
      </c>
      <c r="D109" t="s">
        <v>12</v>
      </c>
      <c r="E109">
        <v>25</v>
      </c>
      <c r="F109" t="s">
        <v>10</v>
      </c>
      <c r="G109">
        <v>4</v>
      </c>
      <c r="H109">
        <v>50</v>
      </c>
      <c r="I109">
        <v>200</v>
      </c>
      <c r="J109">
        <v>3</v>
      </c>
    </row>
    <row r="110" spans="1:10" x14ac:dyDescent="0.35">
      <c r="A110">
        <v>335</v>
      </c>
      <c r="B110" s="10">
        <v>44961</v>
      </c>
      <c r="C110" t="s">
        <v>347</v>
      </c>
      <c r="D110" t="s">
        <v>12</v>
      </c>
      <c r="E110">
        <v>47</v>
      </c>
      <c r="F110" t="s">
        <v>10</v>
      </c>
      <c r="G110">
        <v>4</v>
      </c>
      <c r="H110">
        <v>30</v>
      </c>
      <c r="I110">
        <v>120</v>
      </c>
      <c r="J110">
        <v>1.7999999999999998</v>
      </c>
    </row>
    <row r="111" spans="1:10" x14ac:dyDescent="0.35">
      <c r="A111">
        <v>336</v>
      </c>
      <c r="B111" s="10">
        <v>45272</v>
      </c>
      <c r="C111" t="s">
        <v>348</v>
      </c>
      <c r="D111" t="s">
        <v>12</v>
      </c>
      <c r="E111">
        <v>52</v>
      </c>
      <c r="F111" t="s">
        <v>10</v>
      </c>
      <c r="G111">
        <v>3</v>
      </c>
      <c r="H111">
        <v>50</v>
      </c>
      <c r="I111">
        <v>150</v>
      </c>
      <c r="J111">
        <v>2.25</v>
      </c>
    </row>
    <row r="112" spans="1:10" x14ac:dyDescent="0.35">
      <c r="A112">
        <v>338</v>
      </c>
      <c r="B112" s="10">
        <v>45133</v>
      </c>
      <c r="C112" t="s">
        <v>350</v>
      </c>
      <c r="D112" t="s">
        <v>9</v>
      </c>
      <c r="E112">
        <v>54</v>
      </c>
      <c r="F112" t="s">
        <v>10</v>
      </c>
      <c r="G112">
        <v>2</v>
      </c>
      <c r="H112">
        <v>50</v>
      </c>
      <c r="I112">
        <v>100</v>
      </c>
      <c r="J112">
        <v>1.5</v>
      </c>
    </row>
    <row r="113" spans="1:10" x14ac:dyDescent="0.35">
      <c r="A113">
        <v>344</v>
      </c>
      <c r="B113" s="10">
        <v>44947</v>
      </c>
      <c r="C113" t="s">
        <v>356</v>
      </c>
      <c r="D113" t="s">
        <v>12</v>
      </c>
      <c r="E113">
        <v>42</v>
      </c>
      <c r="F113" t="s">
        <v>10</v>
      </c>
      <c r="G113">
        <v>1</v>
      </c>
      <c r="H113">
        <v>30</v>
      </c>
      <c r="I113">
        <v>30</v>
      </c>
      <c r="J113">
        <v>0.44999999999999996</v>
      </c>
    </row>
    <row r="114" spans="1:10" x14ac:dyDescent="0.35">
      <c r="A114">
        <v>349</v>
      </c>
      <c r="B114" s="10">
        <v>45225</v>
      </c>
      <c r="C114" t="s">
        <v>361</v>
      </c>
      <c r="D114" t="s">
        <v>12</v>
      </c>
      <c r="E114">
        <v>57</v>
      </c>
      <c r="F114" t="s">
        <v>10</v>
      </c>
      <c r="G114">
        <v>1</v>
      </c>
      <c r="H114">
        <v>50</v>
      </c>
      <c r="I114">
        <v>50</v>
      </c>
      <c r="J114">
        <v>0.75</v>
      </c>
    </row>
    <row r="115" spans="1:10" x14ac:dyDescent="0.35">
      <c r="A115">
        <v>350</v>
      </c>
      <c r="B115" s="10">
        <v>45216</v>
      </c>
      <c r="C115" t="s">
        <v>362</v>
      </c>
      <c r="D115" t="s">
        <v>9</v>
      </c>
      <c r="E115">
        <v>25</v>
      </c>
      <c r="F115" t="s">
        <v>10</v>
      </c>
      <c r="G115">
        <v>3</v>
      </c>
      <c r="H115">
        <v>25</v>
      </c>
      <c r="I115">
        <v>75</v>
      </c>
      <c r="J115">
        <v>1.125</v>
      </c>
    </row>
    <row r="116" spans="1:10" x14ac:dyDescent="0.35">
      <c r="A116">
        <v>354</v>
      </c>
      <c r="B116" s="10">
        <v>45031</v>
      </c>
      <c r="C116" t="s">
        <v>366</v>
      </c>
      <c r="D116" t="s">
        <v>12</v>
      </c>
      <c r="E116">
        <v>49</v>
      </c>
      <c r="F116" t="s">
        <v>10</v>
      </c>
      <c r="G116">
        <v>4</v>
      </c>
      <c r="H116">
        <v>50</v>
      </c>
      <c r="I116">
        <v>200</v>
      </c>
      <c r="J116">
        <v>3</v>
      </c>
    </row>
    <row r="117" spans="1:10" x14ac:dyDescent="0.35">
      <c r="A117">
        <v>358</v>
      </c>
      <c r="B117" s="10">
        <v>45062</v>
      </c>
      <c r="C117" t="s">
        <v>370</v>
      </c>
      <c r="D117" t="s">
        <v>12</v>
      </c>
      <c r="E117">
        <v>32</v>
      </c>
      <c r="F117" t="s">
        <v>10</v>
      </c>
      <c r="G117">
        <v>1</v>
      </c>
      <c r="H117">
        <v>300</v>
      </c>
      <c r="I117">
        <v>300</v>
      </c>
      <c r="J117">
        <v>4.5</v>
      </c>
    </row>
    <row r="118" spans="1:10" x14ac:dyDescent="0.35">
      <c r="A118">
        <v>363</v>
      </c>
      <c r="B118" s="10">
        <v>45080</v>
      </c>
      <c r="C118" t="s">
        <v>375</v>
      </c>
      <c r="D118" t="s">
        <v>9</v>
      </c>
      <c r="E118">
        <v>64</v>
      </c>
      <c r="F118" t="s">
        <v>10</v>
      </c>
      <c r="G118">
        <v>1</v>
      </c>
      <c r="H118">
        <v>25</v>
      </c>
      <c r="I118">
        <v>25</v>
      </c>
      <c r="J118">
        <v>0.375</v>
      </c>
    </row>
    <row r="119" spans="1:10" x14ac:dyDescent="0.35">
      <c r="A119">
        <v>364</v>
      </c>
      <c r="B119" s="10">
        <v>45161</v>
      </c>
      <c r="C119" t="s">
        <v>376</v>
      </c>
      <c r="D119" t="s">
        <v>12</v>
      </c>
      <c r="E119">
        <v>19</v>
      </c>
      <c r="F119" t="s">
        <v>10</v>
      </c>
      <c r="G119">
        <v>1</v>
      </c>
      <c r="H119">
        <v>500</v>
      </c>
      <c r="I119">
        <v>500</v>
      </c>
      <c r="J119">
        <v>7.5</v>
      </c>
    </row>
    <row r="120" spans="1:10" x14ac:dyDescent="0.35">
      <c r="A120">
        <v>371</v>
      </c>
      <c r="B120" s="10">
        <v>44978</v>
      </c>
      <c r="C120" t="s">
        <v>383</v>
      </c>
      <c r="D120" t="s">
        <v>12</v>
      </c>
      <c r="E120">
        <v>20</v>
      </c>
      <c r="F120" t="s">
        <v>10</v>
      </c>
      <c r="G120">
        <v>1</v>
      </c>
      <c r="H120">
        <v>25</v>
      </c>
      <c r="I120">
        <v>25</v>
      </c>
      <c r="J120">
        <v>0.375</v>
      </c>
    </row>
    <row r="121" spans="1:10" x14ac:dyDescent="0.35">
      <c r="A121">
        <v>372</v>
      </c>
      <c r="B121" s="10">
        <v>44964</v>
      </c>
      <c r="C121" t="s">
        <v>384</v>
      </c>
      <c r="D121" t="s">
        <v>12</v>
      </c>
      <c r="E121">
        <v>24</v>
      </c>
      <c r="F121" t="s">
        <v>10</v>
      </c>
      <c r="G121">
        <v>3</v>
      </c>
      <c r="H121">
        <v>500</v>
      </c>
      <c r="I121">
        <v>1500</v>
      </c>
      <c r="J121">
        <v>22.5</v>
      </c>
    </row>
    <row r="122" spans="1:10" x14ac:dyDescent="0.35">
      <c r="A122">
        <v>373</v>
      </c>
      <c r="B122" s="10">
        <v>45202</v>
      </c>
      <c r="C122" t="s">
        <v>385</v>
      </c>
      <c r="D122" t="s">
        <v>12</v>
      </c>
      <c r="E122">
        <v>25</v>
      </c>
      <c r="F122" t="s">
        <v>10</v>
      </c>
      <c r="G122">
        <v>2</v>
      </c>
      <c r="H122">
        <v>300</v>
      </c>
      <c r="I122">
        <v>600</v>
      </c>
      <c r="J122">
        <v>9</v>
      </c>
    </row>
    <row r="123" spans="1:10" x14ac:dyDescent="0.35">
      <c r="A123">
        <v>374</v>
      </c>
      <c r="B123" s="10">
        <v>45036</v>
      </c>
      <c r="C123" t="s">
        <v>386</v>
      </c>
      <c r="D123" t="s">
        <v>12</v>
      </c>
      <c r="E123">
        <v>59</v>
      </c>
      <c r="F123" t="s">
        <v>10</v>
      </c>
      <c r="G123">
        <v>3</v>
      </c>
      <c r="H123">
        <v>25</v>
      </c>
      <c r="I123">
        <v>75</v>
      </c>
      <c r="J123">
        <v>1.125</v>
      </c>
    </row>
    <row r="124" spans="1:10" x14ac:dyDescent="0.35">
      <c r="A124">
        <v>376</v>
      </c>
      <c r="B124" s="10">
        <v>45062</v>
      </c>
      <c r="C124" t="s">
        <v>388</v>
      </c>
      <c r="D124" t="s">
        <v>12</v>
      </c>
      <c r="E124">
        <v>64</v>
      </c>
      <c r="F124" t="s">
        <v>10</v>
      </c>
      <c r="G124">
        <v>1</v>
      </c>
      <c r="H124">
        <v>30</v>
      </c>
      <c r="I124">
        <v>30</v>
      </c>
      <c r="J124">
        <v>0.44999999999999996</v>
      </c>
    </row>
    <row r="125" spans="1:10" x14ac:dyDescent="0.35">
      <c r="A125">
        <v>378</v>
      </c>
      <c r="B125" s="10">
        <v>45105</v>
      </c>
      <c r="C125" t="s">
        <v>390</v>
      </c>
      <c r="D125" t="s">
        <v>9</v>
      </c>
      <c r="E125">
        <v>50</v>
      </c>
      <c r="F125" t="s">
        <v>10</v>
      </c>
      <c r="G125">
        <v>1</v>
      </c>
      <c r="H125">
        <v>300</v>
      </c>
      <c r="I125">
        <v>300</v>
      </c>
      <c r="J125">
        <v>4.5</v>
      </c>
    </row>
    <row r="126" spans="1:10" x14ac:dyDescent="0.35">
      <c r="A126">
        <v>383</v>
      </c>
      <c r="B126" s="10">
        <v>45007</v>
      </c>
      <c r="C126" t="s">
        <v>395</v>
      </c>
      <c r="D126" t="s">
        <v>12</v>
      </c>
      <c r="E126">
        <v>46</v>
      </c>
      <c r="F126" t="s">
        <v>10</v>
      </c>
      <c r="G126">
        <v>3</v>
      </c>
      <c r="H126">
        <v>30</v>
      </c>
      <c r="I126">
        <v>90</v>
      </c>
      <c r="J126">
        <v>1.3499999999999999</v>
      </c>
    </row>
    <row r="127" spans="1:10" x14ac:dyDescent="0.35">
      <c r="A127">
        <v>387</v>
      </c>
      <c r="B127" s="10">
        <v>45081</v>
      </c>
      <c r="C127" t="s">
        <v>399</v>
      </c>
      <c r="D127" t="s">
        <v>9</v>
      </c>
      <c r="E127">
        <v>44</v>
      </c>
      <c r="F127" t="s">
        <v>10</v>
      </c>
      <c r="G127">
        <v>1</v>
      </c>
      <c r="H127">
        <v>30</v>
      </c>
      <c r="I127">
        <v>30</v>
      </c>
      <c r="J127">
        <v>0.44999999999999996</v>
      </c>
    </row>
    <row r="128" spans="1:10" x14ac:dyDescent="0.35">
      <c r="A128">
        <v>391</v>
      </c>
      <c r="B128" s="10">
        <v>44931</v>
      </c>
      <c r="C128" t="s">
        <v>403</v>
      </c>
      <c r="D128" t="s">
        <v>9</v>
      </c>
      <c r="E128">
        <v>19</v>
      </c>
      <c r="F128" t="s">
        <v>10</v>
      </c>
      <c r="G128">
        <v>2</v>
      </c>
      <c r="H128">
        <v>25</v>
      </c>
      <c r="I128">
        <v>50</v>
      </c>
      <c r="J128">
        <v>0.75</v>
      </c>
    </row>
    <row r="129" spans="1:10" x14ac:dyDescent="0.35">
      <c r="A129">
        <v>393</v>
      </c>
      <c r="B129" s="10">
        <v>45210</v>
      </c>
      <c r="C129" t="s">
        <v>405</v>
      </c>
      <c r="D129" t="s">
        <v>12</v>
      </c>
      <c r="E129">
        <v>22</v>
      </c>
      <c r="F129" t="s">
        <v>10</v>
      </c>
      <c r="G129">
        <v>2</v>
      </c>
      <c r="H129">
        <v>500</v>
      </c>
      <c r="I129">
        <v>1000</v>
      </c>
      <c r="J129">
        <v>15</v>
      </c>
    </row>
    <row r="130" spans="1:10" x14ac:dyDescent="0.35">
      <c r="A130">
        <v>396</v>
      </c>
      <c r="B130" s="10">
        <v>44980</v>
      </c>
      <c r="C130" t="s">
        <v>408</v>
      </c>
      <c r="D130" t="s">
        <v>12</v>
      </c>
      <c r="E130">
        <v>55</v>
      </c>
      <c r="F130" t="s">
        <v>10</v>
      </c>
      <c r="G130">
        <v>1</v>
      </c>
      <c r="H130">
        <v>30</v>
      </c>
      <c r="I130">
        <v>30</v>
      </c>
      <c r="J130">
        <v>0.44999999999999996</v>
      </c>
    </row>
    <row r="131" spans="1:10" x14ac:dyDescent="0.35">
      <c r="A131">
        <v>397</v>
      </c>
      <c r="B131" s="10">
        <v>44995</v>
      </c>
      <c r="C131" t="s">
        <v>409</v>
      </c>
      <c r="D131" t="s">
        <v>12</v>
      </c>
      <c r="E131">
        <v>30</v>
      </c>
      <c r="F131" t="s">
        <v>10</v>
      </c>
      <c r="G131">
        <v>1</v>
      </c>
      <c r="H131">
        <v>25</v>
      </c>
      <c r="I131">
        <v>25</v>
      </c>
      <c r="J131">
        <v>0.375</v>
      </c>
    </row>
    <row r="132" spans="1:10" x14ac:dyDescent="0.35">
      <c r="A132">
        <v>399</v>
      </c>
      <c r="B132" s="10">
        <v>44986</v>
      </c>
      <c r="C132" t="s">
        <v>411</v>
      </c>
      <c r="D132" t="s">
        <v>12</v>
      </c>
      <c r="E132">
        <v>64</v>
      </c>
      <c r="F132" t="s">
        <v>10</v>
      </c>
      <c r="G132">
        <v>2</v>
      </c>
      <c r="H132">
        <v>30</v>
      </c>
      <c r="I132">
        <v>60</v>
      </c>
      <c r="J132">
        <v>0.89999999999999991</v>
      </c>
    </row>
    <row r="133" spans="1:10" x14ac:dyDescent="0.35">
      <c r="A133">
        <v>406</v>
      </c>
      <c r="B133" s="10">
        <v>45034</v>
      </c>
      <c r="C133" t="s">
        <v>418</v>
      </c>
      <c r="D133" t="s">
        <v>12</v>
      </c>
      <c r="E133">
        <v>22</v>
      </c>
      <c r="F133" t="s">
        <v>10</v>
      </c>
      <c r="G133">
        <v>4</v>
      </c>
      <c r="H133">
        <v>25</v>
      </c>
      <c r="I133">
        <v>100</v>
      </c>
      <c r="J133">
        <v>1.5</v>
      </c>
    </row>
    <row r="134" spans="1:10" x14ac:dyDescent="0.35">
      <c r="A134">
        <v>408</v>
      </c>
      <c r="B134" s="10">
        <v>45031</v>
      </c>
      <c r="C134" t="s">
        <v>420</v>
      </c>
      <c r="D134" t="s">
        <v>12</v>
      </c>
      <c r="E134">
        <v>64</v>
      </c>
      <c r="F134" t="s">
        <v>10</v>
      </c>
      <c r="G134">
        <v>1</v>
      </c>
      <c r="H134">
        <v>500</v>
      </c>
      <c r="I134">
        <v>500</v>
      </c>
      <c r="J134">
        <v>7.5</v>
      </c>
    </row>
    <row r="135" spans="1:10" x14ac:dyDescent="0.35">
      <c r="A135">
        <v>413</v>
      </c>
      <c r="B135" s="10">
        <v>45177</v>
      </c>
      <c r="C135" t="s">
        <v>425</v>
      </c>
      <c r="D135" t="s">
        <v>12</v>
      </c>
      <c r="E135">
        <v>44</v>
      </c>
      <c r="F135" t="s">
        <v>10</v>
      </c>
      <c r="G135">
        <v>3</v>
      </c>
      <c r="H135">
        <v>25</v>
      </c>
      <c r="I135">
        <v>75</v>
      </c>
      <c r="J135">
        <v>1.125</v>
      </c>
    </row>
    <row r="136" spans="1:10" x14ac:dyDescent="0.35">
      <c r="A136">
        <v>414</v>
      </c>
      <c r="B136" s="10">
        <v>45055</v>
      </c>
      <c r="C136" t="s">
        <v>426</v>
      </c>
      <c r="D136" t="s">
        <v>9</v>
      </c>
      <c r="E136">
        <v>48</v>
      </c>
      <c r="F136" t="s">
        <v>10</v>
      </c>
      <c r="G136">
        <v>4</v>
      </c>
      <c r="H136">
        <v>25</v>
      </c>
      <c r="I136">
        <v>100</v>
      </c>
      <c r="J136">
        <v>1.5</v>
      </c>
    </row>
    <row r="137" spans="1:10" x14ac:dyDescent="0.35">
      <c r="A137">
        <v>424</v>
      </c>
      <c r="B137" s="10">
        <v>45253</v>
      </c>
      <c r="C137" t="s">
        <v>436</v>
      </c>
      <c r="D137" t="s">
        <v>9</v>
      </c>
      <c r="E137">
        <v>57</v>
      </c>
      <c r="F137" t="s">
        <v>10</v>
      </c>
      <c r="G137">
        <v>4</v>
      </c>
      <c r="H137">
        <v>300</v>
      </c>
      <c r="I137">
        <v>1200</v>
      </c>
      <c r="J137">
        <v>18</v>
      </c>
    </row>
    <row r="138" spans="1:10" x14ac:dyDescent="0.35">
      <c r="A138">
        <v>433</v>
      </c>
      <c r="B138" s="10">
        <v>44984</v>
      </c>
      <c r="C138" t="s">
        <v>445</v>
      </c>
      <c r="D138" t="s">
        <v>9</v>
      </c>
      <c r="E138">
        <v>29</v>
      </c>
      <c r="F138" t="s">
        <v>10</v>
      </c>
      <c r="G138">
        <v>4</v>
      </c>
      <c r="H138">
        <v>50</v>
      </c>
      <c r="I138">
        <v>200</v>
      </c>
      <c r="J138">
        <v>3</v>
      </c>
    </row>
    <row r="139" spans="1:10" x14ac:dyDescent="0.35">
      <c r="A139">
        <v>435</v>
      </c>
      <c r="B139" s="10">
        <v>45280</v>
      </c>
      <c r="C139" t="s">
        <v>447</v>
      </c>
      <c r="D139" t="s">
        <v>12</v>
      </c>
      <c r="E139">
        <v>30</v>
      </c>
      <c r="F139" t="s">
        <v>10</v>
      </c>
      <c r="G139">
        <v>3</v>
      </c>
      <c r="H139">
        <v>300</v>
      </c>
      <c r="I139">
        <v>900</v>
      </c>
      <c r="J139">
        <v>13.5</v>
      </c>
    </row>
    <row r="140" spans="1:10" x14ac:dyDescent="0.35">
      <c r="A140">
        <v>441</v>
      </c>
      <c r="B140" s="10">
        <v>45209</v>
      </c>
      <c r="C140" t="s">
        <v>453</v>
      </c>
      <c r="D140" t="s">
        <v>9</v>
      </c>
      <c r="E140">
        <v>57</v>
      </c>
      <c r="F140" t="s">
        <v>10</v>
      </c>
      <c r="G140">
        <v>4</v>
      </c>
      <c r="H140">
        <v>300</v>
      </c>
      <c r="I140">
        <v>1200</v>
      </c>
      <c r="J140">
        <v>18</v>
      </c>
    </row>
    <row r="141" spans="1:10" x14ac:dyDescent="0.35">
      <c r="A141">
        <v>447</v>
      </c>
      <c r="B141" s="10">
        <v>45113</v>
      </c>
      <c r="C141" t="s">
        <v>459</v>
      </c>
      <c r="D141" t="s">
        <v>9</v>
      </c>
      <c r="E141">
        <v>22</v>
      </c>
      <c r="F141" t="s">
        <v>10</v>
      </c>
      <c r="G141">
        <v>4</v>
      </c>
      <c r="H141">
        <v>500</v>
      </c>
      <c r="I141">
        <v>2000</v>
      </c>
      <c r="J141">
        <v>30</v>
      </c>
    </row>
    <row r="142" spans="1:10" x14ac:dyDescent="0.35">
      <c r="A142">
        <v>448</v>
      </c>
      <c r="B142" s="10">
        <v>44947</v>
      </c>
      <c r="C142" t="s">
        <v>460</v>
      </c>
      <c r="D142" t="s">
        <v>12</v>
      </c>
      <c r="E142">
        <v>54</v>
      </c>
      <c r="F142" t="s">
        <v>10</v>
      </c>
      <c r="G142">
        <v>2</v>
      </c>
      <c r="H142">
        <v>30</v>
      </c>
      <c r="I142">
        <v>60</v>
      </c>
      <c r="J142">
        <v>0.89999999999999991</v>
      </c>
    </row>
    <row r="143" spans="1:10" x14ac:dyDescent="0.35">
      <c r="A143">
        <v>450</v>
      </c>
      <c r="B143" s="10">
        <v>45034</v>
      </c>
      <c r="C143" t="s">
        <v>462</v>
      </c>
      <c r="D143" t="s">
        <v>12</v>
      </c>
      <c r="E143">
        <v>59</v>
      </c>
      <c r="F143" t="s">
        <v>10</v>
      </c>
      <c r="G143">
        <v>2</v>
      </c>
      <c r="H143">
        <v>25</v>
      </c>
      <c r="I143">
        <v>50</v>
      </c>
      <c r="J143">
        <v>0.75</v>
      </c>
    </row>
    <row r="144" spans="1:10" x14ac:dyDescent="0.35">
      <c r="A144">
        <v>454</v>
      </c>
      <c r="B144" s="10">
        <v>44979</v>
      </c>
      <c r="C144" t="s">
        <v>466</v>
      </c>
      <c r="D144" t="s">
        <v>12</v>
      </c>
      <c r="E144">
        <v>46</v>
      </c>
      <c r="F144" t="s">
        <v>10</v>
      </c>
      <c r="G144">
        <v>1</v>
      </c>
      <c r="H144">
        <v>25</v>
      </c>
      <c r="I144">
        <v>25</v>
      </c>
      <c r="J144">
        <v>0.375</v>
      </c>
    </row>
    <row r="145" spans="1:10" x14ac:dyDescent="0.35">
      <c r="A145">
        <v>457</v>
      </c>
      <c r="B145" s="10">
        <v>45135</v>
      </c>
      <c r="C145" t="s">
        <v>469</v>
      </c>
      <c r="D145" t="s">
        <v>12</v>
      </c>
      <c r="E145">
        <v>58</v>
      </c>
      <c r="F145" t="s">
        <v>10</v>
      </c>
      <c r="G145">
        <v>3</v>
      </c>
      <c r="H145">
        <v>300</v>
      </c>
      <c r="I145">
        <v>900</v>
      </c>
      <c r="J145">
        <v>13.5</v>
      </c>
    </row>
    <row r="146" spans="1:10" x14ac:dyDescent="0.35">
      <c r="A146">
        <v>460</v>
      </c>
      <c r="B146" s="10">
        <v>45048</v>
      </c>
      <c r="C146" t="s">
        <v>472</v>
      </c>
      <c r="D146" t="s">
        <v>9</v>
      </c>
      <c r="E146">
        <v>40</v>
      </c>
      <c r="F146" t="s">
        <v>10</v>
      </c>
      <c r="G146">
        <v>1</v>
      </c>
      <c r="H146">
        <v>50</v>
      </c>
      <c r="I146">
        <v>50</v>
      </c>
      <c r="J146">
        <v>0.75</v>
      </c>
    </row>
    <row r="147" spans="1:10" x14ac:dyDescent="0.35">
      <c r="A147">
        <v>461</v>
      </c>
      <c r="B147" s="10">
        <v>45010</v>
      </c>
      <c r="C147" t="s">
        <v>473</v>
      </c>
      <c r="D147" t="s">
        <v>12</v>
      </c>
      <c r="E147">
        <v>18</v>
      </c>
      <c r="F147" t="s">
        <v>10</v>
      </c>
      <c r="G147">
        <v>2</v>
      </c>
      <c r="H147">
        <v>500</v>
      </c>
      <c r="I147">
        <v>1000</v>
      </c>
      <c r="J147">
        <v>15</v>
      </c>
    </row>
    <row r="148" spans="1:10" x14ac:dyDescent="0.35">
      <c r="A148">
        <v>463</v>
      </c>
      <c r="B148" s="10">
        <v>45138</v>
      </c>
      <c r="C148" t="s">
        <v>475</v>
      </c>
      <c r="D148" t="s">
        <v>12</v>
      </c>
      <c r="E148">
        <v>54</v>
      </c>
      <c r="F148" t="s">
        <v>10</v>
      </c>
      <c r="G148">
        <v>3</v>
      </c>
      <c r="H148">
        <v>500</v>
      </c>
      <c r="I148">
        <v>1500</v>
      </c>
      <c r="J148">
        <v>22.5</v>
      </c>
    </row>
    <row r="149" spans="1:10" x14ac:dyDescent="0.35">
      <c r="A149">
        <v>469</v>
      </c>
      <c r="B149" s="10">
        <v>45054</v>
      </c>
      <c r="C149" t="s">
        <v>481</v>
      </c>
      <c r="D149" t="s">
        <v>9</v>
      </c>
      <c r="E149">
        <v>18</v>
      </c>
      <c r="F149" t="s">
        <v>10</v>
      </c>
      <c r="G149">
        <v>3</v>
      </c>
      <c r="H149">
        <v>25</v>
      </c>
      <c r="I149">
        <v>75</v>
      </c>
      <c r="J149">
        <v>1.125</v>
      </c>
    </row>
    <row r="150" spans="1:10" x14ac:dyDescent="0.35">
      <c r="A150">
        <v>472</v>
      </c>
      <c r="B150" s="10">
        <v>45286</v>
      </c>
      <c r="C150" t="s">
        <v>484</v>
      </c>
      <c r="D150" t="s">
        <v>12</v>
      </c>
      <c r="E150">
        <v>38</v>
      </c>
      <c r="F150" t="s">
        <v>10</v>
      </c>
      <c r="G150">
        <v>3</v>
      </c>
      <c r="H150">
        <v>300</v>
      </c>
      <c r="I150">
        <v>900</v>
      </c>
      <c r="J150">
        <v>13.5</v>
      </c>
    </row>
    <row r="151" spans="1:10" x14ac:dyDescent="0.35">
      <c r="A151">
        <v>473</v>
      </c>
      <c r="B151" s="10">
        <v>44982</v>
      </c>
      <c r="C151" t="s">
        <v>485</v>
      </c>
      <c r="D151" t="s">
        <v>9</v>
      </c>
      <c r="E151">
        <v>64</v>
      </c>
      <c r="F151" t="s">
        <v>10</v>
      </c>
      <c r="G151">
        <v>1</v>
      </c>
      <c r="H151">
        <v>50</v>
      </c>
      <c r="I151">
        <v>50</v>
      </c>
      <c r="J151">
        <v>0.75</v>
      </c>
    </row>
    <row r="152" spans="1:10" x14ac:dyDescent="0.35">
      <c r="A152">
        <v>480</v>
      </c>
      <c r="B152" s="10">
        <v>45106</v>
      </c>
      <c r="C152" t="s">
        <v>492</v>
      </c>
      <c r="D152" t="s">
        <v>12</v>
      </c>
      <c r="E152">
        <v>42</v>
      </c>
      <c r="F152" t="s">
        <v>10</v>
      </c>
      <c r="G152">
        <v>4</v>
      </c>
      <c r="H152">
        <v>500</v>
      </c>
      <c r="I152">
        <v>2000</v>
      </c>
      <c r="J152">
        <v>30</v>
      </c>
    </row>
    <row r="153" spans="1:10" x14ac:dyDescent="0.35">
      <c r="A153">
        <v>492</v>
      </c>
      <c r="B153" s="10">
        <v>45106</v>
      </c>
      <c r="C153" t="s">
        <v>504</v>
      </c>
      <c r="D153" t="s">
        <v>9</v>
      </c>
      <c r="E153">
        <v>61</v>
      </c>
      <c r="F153" t="s">
        <v>10</v>
      </c>
      <c r="G153">
        <v>4</v>
      </c>
      <c r="H153">
        <v>25</v>
      </c>
      <c r="I153">
        <v>100</v>
      </c>
      <c r="J153">
        <v>1.5</v>
      </c>
    </row>
    <row r="154" spans="1:10" x14ac:dyDescent="0.35">
      <c r="A154">
        <v>493</v>
      </c>
      <c r="B154" s="10">
        <v>45255</v>
      </c>
      <c r="C154" t="s">
        <v>505</v>
      </c>
      <c r="D154" t="s">
        <v>9</v>
      </c>
      <c r="E154">
        <v>41</v>
      </c>
      <c r="F154" t="s">
        <v>10</v>
      </c>
      <c r="G154">
        <v>2</v>
      </c>
      <c r="H154">
        <v>25</v>
      </c>
      <c r="I154">
        <v>50</v>
      </c>
      <c r="J154">
        <v>0.75</v>
      </c>
    </row>
    <row r="155" spans="1:10" x14ac:dyDescent="0.35">
      <c r="A155">
        <v>494</v>
      </c>
      <c r="B155" s="10">
        <v>45187</v>
      </c>
      <c r="C155" t="s">
        <v>506</v>
      </c>
      <c r="D155" t="s">
        <v>12</v>
      </c>
      <c r="E155">
        <v>42</v>
      </c>
      <c r="F155" t="s">
        <v>10</v>
      </c>
      <c r="G155">
        <v>4</v>
      </c>
      <c r="H155">
        <v>50</v>
      </c>
      <c r="I155">
        <v>200</v>
      </c>
      <c r="J155">
        <v>3</v>
      </c>
    </row>
    <row r="156" spans="1:10" x14ac:dyDescent="0.35">
      <c r="A156">
        <v>495</v>
      </c>
      <c r="B156" s="10">
        <v>45131</v>
      </c>
      <c r="C156" t="s">
        <v>507</v>
      </c>
      <c r="D156" t="s">
        <v>9</v>
      </c>
      <c r="E156">
        <v>24</v>
      </c>
      <c r="F156" t="s">
        <v>10</v>
      </c>
      <c r="G156">
        <v>2</v>
      </c>
      <c r="H156">
        <v>30</v>
      </c>
      <c r="I156">
        <v>60</v>
      </c>
      <c r="J156">
        <v>0.89999999999999991</v>
      </c>
    </row>
    <row r="157" spans="1:10" x14ac:dyDescent="0.35">
      <c r="A157">
        <v>499</v>
      </c>
      <c r="B157" s="10">
        <v>44941</v>
      </c>
      <c r="C157" t="s">
        <v>511</v>
      </c>
      <c r="D157" t="s">
        <v>9</v>
      </c>
      <c r="E157">
        <v>46</v>
      </c>
      <c r="F157" t="s">
        <v>10</v>
      </c>
      <c r="G157">
        <v>2</v>
      </c>
      <c r="H157">
        <v>30</v>
      </c>
      <c r="I157">
        <v>60</v>
      </c>
      <c r="J157">
        <v>0.89999999999999991</v>
      </c>
    </row>
    <row r="158" spans="1:10" x14ac:dyDescent="0.35">
      <c r="A158">
        <v>500</v>
      </c>
      <c r="B158" s="10">
        <v>44986</v>
      </c>
      <c r="C158" t="s">
        <v>512</v>
      </c>
      <c r="D158" t="s">
        <v>12</v>
      </c>
      <c r="E158">
        <v>60</v>
      </c>
      <c r="F158" t="s">
        <v>10</v>
      </c>
      <c r="G158">
        <v>4</v>
      </c>
      <c r="H158">
        <v>25</v>
      </c>
      <c r="I158">
        <v>100</v>
      </c>
      <c r="J158">
        <v>1.5</v>
      </c>
    </row>
    <row r="159" spans="1:10" x14ac:dyDescent="0.35">
      <c r="A159">
        <v>503</v>
      </c>
      <c r="B159" s="10">
        <v>45224</v>
      </c>
      <c r="C159" t="s">
        <v>515</v>
      </c>
      <c r="D159" t="s">
        <v>9</v>
      </c>
      <c r="E159">
        <v>45</v>
      </c>
      <c r="F159" t="s">
        <v>10</v>
      </c>
      <c r="G159">
        <v>4</v>
      </c>
      <c r="H159">
        <v>500</v>
      </c>
      <c r="I159">
        <v>2000</v>
      </c>
      <c r="J159">
        <v>30</v>
      </c>
    </row>
    <row r="160" spans="1:10" x14ac:dyDescent="0.35">
      <c r="A160">
        <v>504</v>
      </c>
      <c r="B160" s="10">
        <v>45062</v>
      </c>
      <c r="C160" t="s">
        <v>516</v>
      </c>
      <c r="D160" t="s">
        <v>12</v>
      </c>
      <c r="E160">
        <v>38</v>
      </c>
      <c r="F160" t="s">
        <v>10</v>
      </c>
      <c r="G160">
        <v>3</v>
      </c>
      <c r="H160">
        <v>50</v>
      </c>
      <c r="I160">
        <v>150</v>
      </c>
      <c r="J160">
        <v>2.25</v>
      </c>
    </row>
    <row r="161" spans="1:10" x14ac:dyDescent="0.35">
      <c r="A161">
        <v>505</v>
      </c>
      <c r="B161" s="10">
        <v>44946</v>
      </c>
      <c r="C161" t="s">
        <v>517</v>
      </c>
      <c r="D161" t="s">
        <v>9</v>
      </c>
      <c r="E161">
        <v>24</v>
      </c>
      <c r="F161" t="s">
        <v>10</v>
      </c>
      <c r="G161">
        <v>1</v>
      </c>
      <c r="H161">
        <v>50</v>
      </c>
      <c r="I161">
        <v>50</v>
      </c>
      <c r="J161">
        <v>0.75</v>
      </c>
    </row>
    <row r="162" spans="1:10" x14ac:dyDescent="0.35">
      <c r="A162">
        <v>506</v>
      </c>
      <c r="B162" s="10">
        <v>44982</v>
      </c>
      <c r="C162" t="s">
        <v>518</v>
      </c>
      <c r="D162" t="s">
        <v>9</v>
      </c>
      <c r="E162">
        <v>34</v>
      </c>
      <c r="F162" t="s">
        <v>10</v>
      </c>
      <c r="G162">
        <v>3</v>
      </c>
      <c r="H162">
        <v>500</v>
      </c>
      <c r="I162">
        <v>1500</v>
      </c>
      <c r="J162">
        <v>22.5</v>
      </c>
    </row>
    <row r="163" spans="1:10" x14ac:dyDescent="0.35">
      <c r="A163">
        <v>508</v>
      </c>
      <c r="B163" s="10">
        <v>45149</v>
      </c>
      <c r="C163" t="s">
        <v>520</v>
      </c>
      <c r="D163" t="s">
        <v>9</v>
      </c>
      <c r="E163">
        <v>58</v>
      </c>
      <c r="F163" t="s">
        <v>10</v>
      </c>
      <c r="G163">
        <v>2</v>
      </c>
      <c r="H163">
        <v>300</v>
      </c>
      <c r="I163">
        <v>600</v>
      </c>
      <c r="J163">
        <v>9</v>
      </c>
    </row>
    <row r="164" spans="1:10" x14ac:dyDescent="0.35">
      <c r="A164">
        <v>510</v>
      </c>
      <c r="B164" s="10">
        <v>45087</v>
      </c>
      <c r="C164" t="s">
        <v>522</v>
      </c>
      <c r="D164" t="s">
        <v>12</v>
      </c>
      <c r="E164">
        <v>39</v>
      </c>
      <c r="F164" t="s">
        <v>10</v>
      </c>
      <c r="G164">
        <v>4</v>
      </c>
      <c r="H164">
        <v>50</v>
      </c>
      <c r="I164">
        <v>200</v>
      </c>
      <c r="J164">
        <v>3</v>
      </c>
    </row>
    <row r="165" spans="1:10" x14ac:dyDescent="0.35">
      <c r="A165">
        <v>511</v>
      </c>
      <c r="B165" s="10">
        <v>45150</v>
      </c>
      <c r="C165" t="s">
        <v>523</v>
      </c>
      <c r="D165" t="s">
        <v>9</v>
      </c>
      <c r="E165">
        <v>45</v>
      </c>
      <c r="F165" t="s">
        <v>10</v>
      </c>
      <c r="G165">
        <v>2</v>
      </c>
      <c r="H165">
        <v>50</v>
      </c>
      <c r="I165">
        <v>100</v>
      </c>
      <c r="J165">
        <v>1.5</v>
      </c>
    </row>
    <row r="166" spans="1:10" x14ac:dyDescent="0.35">
      <c r="A166">
        <v>512</v>
      </c>
      <c r="B166" s="10">
        <v>45237</v>
      </c>
      <c r="C166" t="s">
        <v>524</v>
      </c>
      <c r="D166" t="s">
        <v>12</v>
      </c>
      <c r="E166">
        <v>57</v>
      </c>
      <c r="F166" t="s">
        <v>10</v>
      </c>
      <c r="G166">
        <v>1</v>
      </c>
      <c r="H166">
        <v>25</v>
      </c>
      <c r="I166">
        <v>25</v>
      </c>
      <c r="J166">
        <v>0.375</v>
      </c>
    </row>
    <row r="167" spans="1:10" x14ac:dyDescent="0.35">
      <c r="A167">
        <v>516</v>
      </c>
      <c r="B167" s="10">
        <v>45222</v>
      </c>
      <c r="C167" t="s">
        <v>528</v>
      </c>
      <c r="D167" t="s">
        <v>9</v>
      </c>
      <c r="E167">
        <v>30</v>
      </c>
      <c r="F167" t="s">
        <v>10</v>
      </c>
      <c r="G167">
        <v>4</v>
      </c>
      <c r="H167">
        <v>25</v>
      </c>
      <c r="I167">
        <v>100</v>
      </c>
      <c r="J167">
        <v>1.5</v>
      </c>
    </row>
    <row r="168" spans="1:10" x14ac:dyDescent="0.35">
      <c r="A168">
        <v>522</v>
      </c>
      <c r="B168" s="10">
        <v>44927</v>
      </c>
      <c r="C168" t="s">
        <v>534</v>
      </c>
      <c r="D168" t="s">
        <v>9</v>
      </c>
      <c r="E168">
        <v>46</v>
      </c>
      <c r="F168" t="s">
        <v>10</v>
      </c>
      <c r="G168">
        <v>3</v>
      </c>
      <c r="H168">
        <v>500</v>
      </c>
      <c r="I168">
        <v>1500</v>
      </c>
      <c r="J168">
        <v>22.5</v>
      </c>
    </row>
    <row r="169" spans="1:10" x14ac:dyDescent="0.35">
      <c r="A169">
        <v>524</v>
      </c>
      <c r="B169" s="10">
        <v>45202</v>
      </c>
      <c r="C169" t="s">
        <v>536</v>
      </c>
      <c r="D169" t="s">
        <v>9</v>
      </c>
      <c r="E169">
        <v>46</v>
      </c>
      <c r="F169" t="s">
        <v>10</v>
      </c>
      <c r="G169">
        <v>4</v>
      </c>
      <c r="H169">
        <v>300</v>
      </c>
      <c r="I169">
        <v>1200</v>
      </c>
      <c r="J169">
        <v>18</v>
      </c>
    </row>
    <row r="170" spans="1:10" x14ac:dyDescent="0.35">
      <c r="A170">
        <v>525</v>
      </c>
      <c r="B170" s="10">
        <v>45278</v>
      </c>
      <c r="C170" t="s">
        <v>537</v>
      </c>
      <c r="D170" t="s">
        <v>12</v>
      </c>
      <c r="E170">
        <v>47</v>
      </c>
      <c r="F170" t="s">
        <v>10</v>
      </c>
      <c r="G170">
        <v>2</v>
      </c>
      <c r="H170">
        <v>25</v>
      </c>
      <c r="I170">
        <v>50</v>
      </c>
      <c r="J170">
        <v>0.75</v>
      </c>
    </row>
    <row r="171" spans="1:10" x14ac:dyDescent="0.35">
      <c r="A171">
        <v>535</v>
      </c>
      <c r="B171" s="10">
        <v>45266</v>
      </c>
      <c r="C171" t="s">
        <v>547</v>
      </c>
      <c r="D171" t="s">
        <v>9</v>
      </c>
      <c r="E171">
        <v>47</v>
      </c>
      <c r="F171" t="s">
        <v>10</v>
      </c>
      <c r="G171">
        <v>3</v>
      </c>
      <c r="H171">
        <v>30</v>
      </c>
      <c r="I171">
        <v>90</v>
      </c>
      <c r="J171">
        <v>1.3499999999999999</v>
      </c>
    </row>
    <row r="172" spans="1:10" x14ac:dyDescent="0.35">
      <c r="A172">
        <v>536</v>
      </c>
      <c r="B172" s="10">
        <v>44990</v>
      </c>
      <c r="C172" t="s">
        <v>548</v>
      </c>
      <c r="D172" t="s">
        <v>12</v>
      </c>
      <c r="E172">
        <v>55</v>
      </c>
      <c r="F172" t="s">
        <v>10</v>
      </c>
      <c r="G172">
        <v>4</v>
      </c>
      <c r="H172">
        <v>30</v>
      </c>
      <c r="I172">
        <v>120</v>
      </c>
      <c r="J172">
        <v>1.7999999999999998</v>
      </c>
    </row>
    <row r="173" spans="1:10" x14ac:dyDescent="0.35">
      <c r="A173">
        <v>537</v>
      </c>
      <c r="B173" s="10">
        <v>45080</v>
      </c>
      <c r="C173" t="s">
        <v>549</v>
      </c>
      <c r="D173" t="s">
        <v>12</v>
      </c>
      <c r="E173">
        <v>21</v>
      </c>
      <c r="F173" t="s">
        <v>10</v>
      </c>
      <c r="G173">
        <v>1</v>
      </c>
      <c r="H173">
        <v>500</v>
      </c>
      <c r="I173">
        <v>500</v>
      </c>
      <c r="J173">
        <v>7.5</v>
      </c>
    </row>
    <row r="174" spans="1:10" x14ac:dyDescent="0.35">
      <c r="A174">
        <v>539</v>
      </c>
      <c r="B174" s="10">
        <v>45085</v>
      </c>
      <c r="C174" t="s">
        <v>551</v>
      </c>
      <c r="D174" t="s">
        <v>9</v>
      </c>
      <c r="E174">
        <v>25</v>
      </c>
      <c r="F174" t="s">
        <v>10</v>
      </c>
      <c r="G174">
        <v>1</v>
      </c>
      <c r="H174">
        <v>500</v>
      </c>
      <c r="I174">
        <v>500</v>
      </c>
      <c r="J174">
        <v>7.5</v>
      </c>
    </row>
    <row r="175" spans="1:10" x14ac:dyDescent="0.35">
      <c r="A175">
        <v>541</v>
      </c>
      <c r="B175" s="10">
        <v>45136</v>
      </c>
      <c r="C175" t="s">
        <v>553</v>
      </c>
      <c r="D175" t="s">
        <v>9</v>
      </c>
      <c r="E175">
        <v>56</v>
      </c>
      <c r="F175" t="s">
        <v>10</v>
      </c>
      <c r="G175">
        <v>1</v>
      </c>
      <c r="H175">
        <v>500</v>
      </c>
      <c r="I175">
        <v>500</v>
      </c>
      <c r="J175">
        <v>7.5</v>
      </c>
    </row>
    <row r="176" spans="1:10" x14ac:dyDescent="0.35">
      <c r="A176">
        <v>542</v>
      </c>
      <c r="B176" s="10">
        <v>45094</v>
      </c>
      <c r="C176" t="s">
        <v>554</v>
      </c>
      <c r="D176" t="s">
        <v>12</v>
      </c>
      <c r="E176">
        <v>20</v>
      </c>
      <c r="F176" t="s">
        <v>10</v>
      </c>
      <c r="G176">
        <v>1</v>
      </c>
      <c r="H176">
        <v>50</v>
      </c>
      <c r="I176">
        <v>50</v>
      </c>
      <c r="J176">
        <v>0.75</v>
      </c>
    </row>
    <row r="177" spans="1:10" x14ac:dyDescent="0.35">
      <c r="A177">
        <v>543</v>
      </c>
      <c r="B177" s="10">
        <v>45133</v>
      </c>
      <c r="C177" t="s">
        <v>555</v>
      </c>
      <c r="D177" t="s">
        <v>9</v>
      </c>
      <c r="E177">
        <v>49</v>
      </c>
      <c r="F177" t="s">
        <v>10</v>
      </c>
      <c r="G177">
        <v>2</v>
      </c>
      <c r="H177">
        <v>300</v>
      </c>
      <c r="I177">
        <v>600</v>
      </c>
      <c r="J177">
        <v>9</v>
      </c>
    </row>
    <row r="178" spans="1:10" x14ac:dyDescent="0.35">
      <c r="A178">
        <v>549</v>
      </c>
      <c r="B178" s="10">
        <v>45142</v>
      </c>
      <c r="C178" t="s">
        <v>561</v>
      </c>
      <c r="D178" t="s">
        <v>12</v>
      </c>
      <c r="E178">
        <v>50</v>
      </c>
      <c r="F178" t="s">
        <v>10</v>
      </c>
      <c r="G178">
        <v>2</v>
      </c>
      <c r="H178">
        <v>50</v>
      </c>
      <c r="I178">
        <v>100</v>
      </c>
      <c r="J178">
        <v>1.5</v>
      </c>
    </row>
    <row r="179" spans="1:10" x14ac:dyDescent="0.35">
      <c r="A179">
        <v>554</v>
      </c>
      <c r="B179" s="10">
        <v>45242</v>
      </c>
      <c r="C179" t="s">
        <v>566</v>
      </c>
      <c r="D179" t="s">
        <v>12</v>
      </c>
      <c r="E179">
        <v>46</v>
      </c>
      <c r="F179" t="s">
        <v>10</v>
      </c>
      <c r="G179">
        <v>3</v>
      </c>
      <c r="H179">
        <v>50</v>
      </c>
      <c r="I179">
        <v>150</v>
      </c>
      <c r="J179">
        <v>2.25</v>
      </c>
    </row>
    <row r="180" spans="1:10" x14ac:dyDescent="0.35">
      <c r="A180">
        <v>555</v>
      </c>
      <c r="B180" s="10">
        <v>45218</v>
      </c>
      <c r="C180" t="s">
        <v>567</v>
      </c>
      <c r="D180" t="s">
        <v>9</v>
      </c>
      <c r="E180">
        <v>25</v>
      </c>
      <c r="F180" t="s">
        <v>10</v>
      </c>
      <c r="G180">
        <v>1</v>
      </c>
      <c r="H180">
        <v>300</v>
      </c>
      <c r="I180">
        <v>300</v>
      </c>
      <c r="J180">
        <v>4.5</v>
      </c>
    </row>
    <row r="181" spans="1:10" x14ac:dyDescent="0.35">
      <c r="A181">
        <v>557</v>
      </c>
      <c r="B181" s="10">
        <v>45134</v>
      </c>
      <c r="C181" t="s">
        <v>569</v>
      </c>
      <c r="D181" t="s">
        <v>12</v>
      </c>
      <c r="E181">
        <v>20</v>
      </c>
      <c r="F181" t="s">
        <v>10</v>
      </c>
      <c r="G181">
        <v>3</v>
      </c>
      <c r="H181">
        <v>30</v>
      </c>
      <c r="I181">
        <v>90</v>
      </c>
      <c r="J181">
        <v>1.3499999999999999</v>
      </c>
    </row>
    <row r="182" spans="1:10" x14ac:dyDescent="0.35">
      <c r="A182">
        <v>565</v>
      </c>
      <c r="B182" s="10">
        <v>45237</v>
      </c>
      <c r="C182" t="s">
        <v>577</v>
      </c>
      <c r="D182" t="s">
        <v>12</v>
      </c>
      <c r="E182">
        <v>45</v>
      </c>
      <c r="F182" t="s">
        <v>10</v>
      </c>
      <c r="G182">
        <v>2</v>
      </c>
      <c r="H182">
        <v>30</v>
      </c>
      <c r="I182">
        <v>60</v>
      </c>
      <c r="J182">
        <v>0.89999999999999991</v>
      </c>
    </row>
    <row r="183" spans="1:10" x14ac:dyDescent="0.35">
      <c r="A183">
        <v>573</v>
      </c>
      <c r="B183" s="10">
        <v>45188</v>
      </c>
      <c r="C183" t="s">
        <v>585</v>
      </c>
      <c r="D183" t="s">
        <v>9</v>
      </c>
      <c r="E183">
        <v>49</v>
      </c>
      <c r="F183" t="s">
        <v>10</v>
      </c>
      <c r="G183">
        <v>2</v>
      </c>
      <c r="H183">
        <v>30</v>
      </c>
      <c r="I183">
        <v>60</v>
      </c>
      <c r="J183">
        <v>0.89999999999999991</v>
      </c>
    </row>
    <row r="184" spans="1:10" x14ac:dyDescent="0.35">
      <c r="A184">
        <v>576</v>
      </c>
      <c r="B184" s="10">
        <v>45264</v>
      </c>
      <c r="C184" t="s">
        <v>588</v>
      </c>
      <c r="D184" t="s">
        <v>12</v>
      </c>
      <c r="E184">
        <v>33</v>
      </c>
      <c r="F184" t="s">
        <v>10</v>
      </c>
      <c r="G184">
        <v>3</v>
      </c>
      <c r="H184">
        <v>50</v>
      </c>
      <c r="I184">
        <v>150</v>
      </c>
      <c r="J184">
        <v>2.25</v>
      </c>
    </row>
    <row r="185" spans="1:10" x14ac:dyDescent="0.35">
      <c r="A185">
        <v>577</v>
      </c>
      <c r="B185" s="10">
        <v>44970</v>
      </c>
      <c r="C185" t="s">
        <v>589</v>
      </c>
      <c r="D185" t="s">
        <v>9</v>
      </c>
      <c r="E185">
        <v>21</v>
      </c>
      <c r="F185" t="s">
        <v>10</v>
      </c>
      <c r="G185">
        <v>4</v>
      </c>
      <c r="H185">
        <v>500</v>
      </c>
      <c r="I185">
        <v>2000</v>
      </c>
      <c r="J185">
        <v>30</v>
      </c>
    </row>
    <row r="186" spans="1:10" x14ac:dyDescent="0.35">
      <c r="A186">
        <v>581</v>
      </c>
      <c r="B186" s="10">
        <v>45251</v>
      </c>
      <c r="C186" t="s">
        <v>593</v>
      </c>
      <c r="D186" t="s">
        <v>12</v>
      </c>
      <c r="E186">
        <v>48</v>
      </c>
      <c r="F186" t="s">
        <v>10</v>
      </c>
      <c r="G186">
        <v>2</v>
      </c>
      <c r="H186">
        <v>30</v>
      </c>
      <c r="I186">
        <v>60</v>
      </c>
      <c r="J186">
        <v>0.89999999999999991</v>
      </c>
    </row>
    <row r="187" spans="1:10" x14ac:dyDescent="0.35">
      <c r="A187">
        <v>584</v>
      </c>
      <c r="B187" s="10">
        <v>44974</v>
      </c>
      <c r="C187" t="s">
        <v>596</v>
      </c>
      <c r="D187" t="s">
        <v>12</v>
      </c>
      <c r="E187">
        <v>27</v>
      </c>
      <c r="F187" t="s">
        <v>10</v>
      </c>
      <c r="G187">
        <v>4</v>
      </c>
      <c r="H187">
        <v>50</v>
      </c>
      <c r="I187">
        <v>200</v>
      </c>
      <c r="J187">
        <v>3</v>
      </c>
    </row>
    <row r="188" spans="1:10" x14ac:dyDescent="0.35">
      <c r="A188">
        <v>587</v>
      </c>
      <c r="B188" s="10">
        <v>45085</v>
      </c>
      <c r="C188" t="s">
        <v>599</v>
      </c>
      <c r="D188" t="s">
        <v>12</v>
      </c>
      <c r="E188">
        <v>40</v>
      </c>
      <c r="F188" t="s">
        <v>10</v>
      </c>
      <c r="G188">
        <v>4</v>
      </c>
      <c r="H188">
        <v>300</v>
      </c>
      <c r="I188">
        <v>1200</v>
      </c>
      <c r="J188">
        <v>18</v>
      </c>
    </row>
    <row r="189" spans="1:10" x14ac:dyDescent="0.35">
      <c r="A189">
        <v>589</v>
      </c>
      <c r="B189" s="10">
        <v>45028</v>
      </c>
      <c r="C189" t="s">
        <v>601</v>
      </c>
      <c r="D189" t="s">
        <v>12</v>
      </c>
      <c r="E189">
        <v>36</v>
      </c>
      <c r="F189" t="s">
        <v>10</v>
      </c>
      <c r="G189">
        <v>2</v>
      </c>
      <c r="H189">
        <v>500</v>
      </c>
      <c r="I189">
        <v>1000</v>
      </c>
      <c r="J189">
        <v>15</v>
      </c>
    </row>
    <row r="190" spans="1:10" x14ac:dyDescent="0.35">
      <c r="A190">
        <v>592</v>
      </c>
      <c r="B190" s="10">
        <v>44950</v>
      </c>
      <c r="C190" t="s">
        <v>604</v>
      </c>
      <c r="D190" t="s">
        <v>12</v>
      </c>
      <c r="E190">
        <v>46</v>
      </c>
      <c r="F190" t="s">
        <v>10</v>
      </c>
      <c r="G190">
        <v>4</v>
      </c>
      <c r="H190">
        <v>500</v>
      </c>
      <c r="I190">
        <v>2000</v>
      </c>
      <c r="J190">
        <v>30</v>
      </c>
    </row>
    <row r="191" spans="1:10" x14ac:dyDescent="0.35">
      <c r="A191">
        <v>597</v>
      </c>
      <c r="B191" s="10">
        <v>45160</v>
      </c>
      <c r="C191" t="s">
        <v>609</v>
      </c>
      <c r="D191" t="s">
        <v>9</v>
      </c>
      <c r="E191">
        <v>22</v>
      </c>
      <c r="F191" t="s">
        <v>10</v>
      </c>
      <c r="G191">
        <v>4</v>
      </c>
      <c r="H191">
        <v>300</v>
      </c>
      <c r="I191">
        <v>1200</v>
      </c>
      <c r="J191">
        <v>18</v>
      </c>
    </row>
    <row r="192" spans="1:10" x14ac:dyDescent="0.35">
      <c r="A192">
        <v>598</v>
      </c>
      <c r="B192" s="10">
        <v>45139</v>
      </c>
      <c r="C192" t="s">
        <v>610</v>
      </c>
      <c r="D192" t="s">
        <v>9</v>
      </c>
      <c r="E192">
        <v>37</v>
      </c>
      <c r="F192" t="s">
        <v>10</v>
      </c>
      <c r="G192">
        <v>4</v>
      </c>
      <c r="H192">
        <v>30</v>
      </c>
      <c r="I192">
        <v>120</v>
      </c>
      <c r="J192">
        <v>1.7999999999999998</v>
      </c>
    </row>
    <row r="193" spans="1:10" x14ac:dyDescent="0.35">
      <c r="A193">
        <v>599</v>
      </c>
      <c r="B193" s="10">
        <v>45249</v>
      </c>
      <c r="C193" t="s">
        <v>611</v>
      </c>
      <c r="D193" t="s">
        <v>12</v>
      </c>
      <c r="E193">
        <v>28</v>
      </c>
      <c r="F193" t="s">
        <v>10</v>
      </c>
      <c r="G193">
        <v>2</v>
      </c>
      <c r="H193">
        <v>50</v>
      </c>
      <c r="I193">
        <v>100</v>
      </c>
      <c r="J193">
        <v>1.5</v>
      </c>
    </row>
    <row r="194" spans="1:10" x14ac:dyDescent="0.35">
      <c r="A194">
        <v>600</v>
      </c>
      <c r="B194" s="10">
        <v>45221</v>
      </c>
      <c r="C194" t="s">
        <v>612</v>
      </c>
      <c r="D194" t="s">
        <v>12</v>
      </c>
      <c r="E194">
        <v>59</v>
      </c>
      <c r="F194" t="s">
        <v>10</v>
      </c>
      <c r="G194">
        <v>2</v>
      </c>
      <c r="H194">
        <v>500</v>
      </c>
      <c r="I194">
        <v>1000</v>
      </c>
      <c r="J194">
        <v>15</v>
      </c>
    </row>
    <row r="195" spans="1:10" x14ac:dyDescent="0.35">
      <c r="A195">
        <v>610</v>
      </c>
      <c r="B195" s="10">
        <v>44929</v>
      </c>
      <c r="C195" t="s">
        <v>622</v>
      </c>
      <c r="D195" t="s">
        <v>12</v>
      </c>
      <c r="E195">
        <v>26</v>
      </c>
      <c r="F195" t="s">
        <v>10</v>
      </c>
      <c r="G195">
        <v>2</v>
      </c>
      <c r="H195">
        <v>300</v>
      </c>
      <c r="I195">
        <v>600</v>
      </c>
      <c r="J195">
        <v>9</v>
      </c>
    </row>
    <row r="196" spans="1:10" x14ac:dyDescent="0.35">
      <c r="A196">
        <v>611</v>
      </c>
      <c r="B196" s="10">
        <v>44981</v>
      </c>
      <c r="C196" t="s">
        <v>623</v>
      </c>
      <c r="D196" t="s">
        <v>9</v>
      </c>
      <c r="E196">
        <v>51</v>
      </c>
      <c r="F196" t="s">
        <v>10</v>
      </c>
      <c r="G196">
        <v>3</v>
      </c>
      <c r="H196">
        <v>500</v>
      </c>
      <c r="I196">
        <v>1500</v>
      </c>
      <c r="J196">
        <v>22.5</v>
      </c>
    </row>
    <row r="197" spans="1:10" x14ac:dyDescent="0.35">
      <c r="A197">
        <v>614</v>
      </c>
      <c r="B197" s="10">
        <v>45017</v>
      </c>
      <c r="C197" t="s">
        <v>626</v>
      </c>
      <c r="D197" t="s">
        <v>12</v>
      </c>
      <c r="E197">
        <v>39</v>
      </c>
      <c r="F197" t="s">
        <v>10</v>
      </c>
      <c r="G197">
        <v>4</v>
      </c>
      <c r="H197">
        <v>300</v>
      </c>
      <c r="I197">
        <v>1200</v>
      </c>
      <c r="J197">
        <v>18</v>
      </c>
    </row>
    <row r="198" spans="1:10" x14ac:dyDescent="0.35">
      <c r="A198">
        <v>618</v>
      </c>
      <c r="B198" s="10">
        <v>44952</v>
      </c>
      <c r="C198" t="s">
        <v>630</v>
      </c>
      <c r="D198" t="s">
        <v>12</v>
      </c>
      <c r="E198">
        <v>27</v>
      </c>
      <c r="F198" t="s">
        <v>10</v>
      </c>
      <c r="G198">
        <v>1</v>
      </c>
      <c r="H198">
        <v>50</v>
      </c>
      <c r="I198">
        <v>50</v>
      </c>
      <c r="J198">
        <v>0.75</v>
      </c>
    </row>
    <row r="199" spans="1:10" x14ac:dyDescent="0.35">
      <c r="A199">
        <v>621</v>
      </c>
      <c r="B199" s="10">
        <v>44989</v>
      </c>
      <c r="C199" t="s">
        <v>633</v>
      </c>
      <c r="D199" t="s">
        <v>12</v>
      </c>
      <c r="E199">
        <v>40</v>
      </c>
      <c r="F199" t="s">
        <v>10</v>
      </c>
      <c r="G199">
        <v>2</v>
      </c>
      <c r="H199">
        <v>500</v>
      </c>
      <c r="I199">
        <v>1000</v>
      </c>
      <c r="J199">
        <v>15</v>
      </c>
    </row>
    <row r="200" spans="1:10" x14ac:dyDescent="0.35">
      <c r="A200">
        <v>622</v>
      </c>
      <c r="B200" s="10">
        <v>45160</v>
      </c>
      <c r="C200" t="s">
        <v>634</v>
      </c>
      <c r="D200" t="s">
        <v>12</v>
      </c>
      <c r="E200">
        <v>49</v>
      </c>
      <c r="F200" t="s">
        <v>10</v>
      </c>
      <c r="G200">
        <v>3</v>
      </c>
      <c r="H200">
        <v>25</v>
      </c>
      <c r="I200">
        <v>75</v>
      </c>
      <c r="J200">
        <v>1.125</v>
      </c>
    </row>
    <row r="201" spans="1:10" x14ac:dyDescent="0.35">
      <c r="A201">
        <v>624</v>
      </c>
      <c r="B201" s="10">
        <v>45164</v>
      </c>
      <c r="C201" t="s">
        <v>636</v>
      </c>
      <c r="D201" t="s">
        <v>12</v>
      </c>
      <c r="E201">
        <v>34</v>
      </c>
      <c r="F201" t="s">
        <v>10</v>
      </c>
      <c r="G201">
        <v>3</v>
      </c>
      <c r="H201">
        <v>300</v>
      </c>
      <c r="I201">
        <v>900</v>
      </c>
      <c r="J201">
        <v>13.5</v>
      </c>
    </row>
    <row r="202" spans="1:10" x14ac:dyDescent="0.35">
      <c r="A202">
        <v>628</v>
      </c>
      <c r="B202" s="10">
        <v>45231</v>
      </c>
      <c r="C202" t="s">
        <v>640</v>
      </c>
      <c r="D202" t="s">
        <v>12</v>
      </c>
      <c r="E202">
        <v>19</v>
      </c>
      <c r="F202" t="s">
        <v>10</v>
      </c>
      <c r="G202">
        <v>4</v>
      </c>
      <c r="H202">
        <v>50</v>
      </c>
      <c r="I202">
        <v>200</v>
      </c>
      <c r="J202">
        <v>3</v>
      </c>
    </row>
    <row r="203" spans="1:10" x14ac:dyDescent="0.35">
      <c r="A203">
        <v>633</v>
      </c>
      <c r="B203" s="10">
        <v>45145</v>
      </c>
      <c r="C203" t="s">
        <v>645</v>
      </c>
      <c r="D203" t="s">
        <v>9</v>
      </c>
      <c r="E203">
        <v>39</v>
      </c>
      <c r="F203" t="s">
        <v>10</v>
      </c>
      <c r="G203">
        <v>4</v>
      </c>
      <c r="H203">
        <v>30</v>
      </c>
      <c r="I203">
        <v>120</v>
      </c>
      <c r="J203">
        <v>1.7999999999999998</v>
      </c>
    </row>
    <row r="204" spans="1:10" x14ac:dyDescent="0.35">
      <c r="A204">
        <v>636</v>
      </c>
      <c r="B204" s="10">
        <v>45008</v>
      </c>
      <c r="C204" t="s">
        <v>648</v>
      </c>
      <c r="D204" t="s">
        <v>12</v>
      </c>
      <c r="E204">
        <v>21</v>
      </c>
      <c r="F204" t="s">
        <v>10</v>
      </c>
      <c r="G204">
        <v>3</v>
      </c>
      <c r="H204">
        <v>500</v>
      </c>
      <c r="I204">
        <v>1500</v>
      </c>
      <c r="J204">
        <v>22.5</v>
      </c>
    </row>
    <row r="205" spans="1:10" x14ac:dyDescent="0.35">
      <c r="A205">
        <v>639</v>
      </c>
      <c r="B205" s="10">
        <v>45059</v>
      </c>
      <c r="C205" t="s">
        <v>651</v>
      </c>
      <c r="D205" t="s">
        <v>12</v>
      </c>
      <c r="E205">
        <v>62</v>
      </c>
      <c r="F205" t="s">
        <v>10</v>
      </c>
      <c r="G205">
        <v>4</v>
      </c>
      <c r="H205">
        <v>50</v>
      </c>
      <c r="I205">
        <v>200</v>
      </c>
      <c r="J205">
        <v>3</v>
      </c>
    </row>
    <row r="206" spans="1:10" x14ac:dyDescent="0.35">
      <c r="A206">
        <v>644</v>
      </c>
      <c r="B206" s="10">
        <v>45175</v>
      </c>
      <c r="C206" t="s">
        <v>656</v>
      </c>
      <c r="D206" t="s">
        <v>9</v>
      </c>
      <c r="E206">
        <v>23</v>
      </c>
      <c r="F206" t="s">
        <v>10</v>
      </c>
      <c r="G206">
        <v>3</v>
      </c>
      <c r="H206">
        <v>25</v>
      </c>
      <c r="I206">
        <v>75</v>
      </c>
      <c r="J206">
        <v>1.125</v>
      </c>
    </row>
    <row r="207" spans="1:10" x14ac:dyDescent="0.35">
      <c r="A207">
        <v>648</v>
      </c>
      <c r="B207" s="10">
        <v>45152</v>
      </c>
      <c r="C207" t="s">
        <v>660</v>
      </c>
      <c r="D207" t="s">
        <v>9</v>
      </c>
      <c r="E207">
        <v>53</v>
      </c>
      <c r="F207" t="s">
        <v>10</v>
      </c>
      <c r="G207">
        <v>4</v>
      </c>
      <c r="H207">
        <v>300</v>
      </c>
      <c r="I207">
        <v>1200</v>
      </c>
      <c r="J207">
        <v>18</v>
      </c>
    </row>
    <row r="208" spans="1:10" x14ac:dyDescent="0.35">
      <c r="A208">
        <v>652</v>
      </c>
      <c r="B208" s="10">
        <v>45047</v>
      </c>
      <c r="C208" t="s">
        <v>664</v>
      </c>
      <c r="D208" t="s">
        <v>12</v>
      </c>
      <c r="E208">
        <v>34</v>
      </c>
      <c r="F208" t="s">
        <v>10</v>
      </c>
      <c r="G208">
        <v>2</v>
      </c>
      <c r="H208">
        <v>50</v>
      </c>
      <c r="I208">
        <v>100</v>
      </c>
      <c r="J208">
        <v>1.5</v>
      </c>
    </row>
    <row r="209" spans="1:10" x14ac:dyDescent="0.35">
      <c r="A209">
        <v>656</v>
      </c>
      <c r="B209" s="10">
        <v>45203</v>
      </c>
      <c r="C209" t="s">
        <v>668</v>
      </c>
      <c r="D209" t="s">
        <v>9</v>
      </c>
      <c r="E209">
        <v>29</v>
      </c>
      <c r="F209" t="s">
        <v>10</v>
      </c>
      <c r="G209">
        <v>3</v>
      </c>
      <c r="H209">
        <v>30</v>
      </c>
      <c r="I209">
        <v>90</v>
      </c>
      <c r="J209">
        <v>1.3499999999999999</v>
      </c>
    </row>
    <row r="210" spans="1:10" x14ac:dyDescent="0.35">
      <c r="A210">
        <v>660</v>
      </c>
      <c r="B210" s="10">
        <v>45045</v>
      </c>
      <c r="C210" t="s">
        <v>672</v>
      </c>
      <c r="D210" t="s">
        <v>12</v>
      </c>
      <c r="E210">
        <v>38</v>
      </c>
      <c r="F210" t="s">
        <v>10</v>
      </c>
      <c r="G210">
        <v>2</v>
      </c>
      <c r="H210">
        <v>500</v>
      </c>
      <c r="I210">
        <v>1000</v>
      </c>
      <c r="J210">
        <v>15</v>
      </c>
    </row>
    <row r="211" spans="1:10" x14ac:dyDescent="0.35">
      <c r="A211">
        <v>662</v>
      </c>
      <c r="B211" s="10">
        <v>45282</v>
      </c>
      <c r="C211" t="s">
        <v>674</v>
      </c>
      <c r="D211" t="s">
        <v>9</v>
      </c>
      <c r="E211">
        <v>48</v>
      </c>
      <c r="F211" t="s">
        <v>10</v>
      </c>
      <c r="G211">
        <v>2</v>
      </c>
      <c r="H211">
        <v>500</v>
      </c>
      <c r="I211">
        <v>1000</v>
      </c>
      <c r="J211">
        <v>15</v>
      </c>
    </row>
    <row r="212" spans="1:10" x14ac:dyDescent="0.35">
      <c r="A212">
        <v>669</v>
      </c>
      <c r="B212" s="10">
        <v>45096</v>
      </c>
      <c r="C212" t="s">
        <v>681</v>
      </c>
      <c r="D212" t="s">
        <v>9</v>
      </c>
      <c r="E212">
        <v>24</v>
      </c>
      <c r="F212" t="s">
        <v>10</v>
      </c>
      <c r="G212">
        <v>4</v>
      </c>
      <c r="H212">
        <v>300</v>
      </c>
      <c r="I212">
        <v>1200</v>
      </c>
      <c r="J212">
        <v>18</v>
      </c>
    </row>
    <row r="213" spans="1:10" x14ac:dyDescent="0.35">
      <c r="A213">
        <v>670</v>
      </c>
      <c r="B213" s="10">
        <v>45204</v>
      </c>
      <c r="C213" t="s">
        <v>682</v>
      </c>
      <c r="D213" t="s">
        <v>9</v>
      </c>
      <c r="E213">
        <v>27</v>
      </c>
      <c r="F213" t="s">
        <v>10</v>
      </c>
      <c r="G213">
        <v>1</v>
      </c>
      <c r="H213">
        <v>30</v>
      </c>
      <c r="I213">
        <v>30</v>
      </c>
      <c r="J213">
        <v>0.44999999999999996</v>
      </c>
    </row>
    <row r="214" spans="1:10" x14ac:dyDescent="0.35">
      <c r="A214">
        <v>672</v>
      </c>
      <c r="B214" s="10">
        <v>45139</v>
      </c>
      <c r="C214" t="s">
        <v>684</v>
      </c>
      <c r="D214" t="s">
        <v>12</v>
      </c>
      <c r="E214">
        <v>34</v>
      </c>
      <c r="F214" t="s">
        <v>10</v>
      </c>
      <c r="G214">
        <v>2</v>
      </c>
      <c r="H214">
        <v>50</v>
      </c>
      <c r="I214">
        <v>100</v>
      </c>
      <c r="J214">
        <v>1.5</v>
      </c>
    </row>
    <row r="215" spans="1:10" x14ac:dyDescent="0.35">
      <c r="A215">
        <v>677</v>
      </c>
      <c r="B215" s="10">
        <v>45226</v>
      </c>
      <c r="C215" t="s">
        <v>689</v>
      </c>
      <c r="D215" t="s">
        <v>12</v>
      </c>
      <c r="E215">
        <v>19</v>
      </c>
      <c r="F215" t="s">
        <v>10</v>
      </c>
      <c r="G215">
        <v>3</v>
      </c>
      <c r="H215">
        <v>500</v>
      </c>
      <c r="I215">
        <v>1500</v>
      </c>
      <c r="J215">
        <v>22.5</v>
      </c>
    </row>
    <row r="216" spans="1:10" x14ac:dyDescent="0.35">
      <c r="A216">
        <v>679</v>
      </c>
      <c r="B216" s="10">
        <v>44937</v>
      </c>
      <c r="C216" t="s">
        <v>691</v>
      </c>
      <c r="D216" t="s">
        <v>12</v>
      </c>
      <c r="E216">
        <v>18</v>
      </c>
      <c r="F216" t="s">
        <v>10</v>
      </c>
      <c r="G216">
        <v>3</v>
      </c>
      <c r="H216">
        <v>30</v>
      </c>
      <c r="I216">
        <v>90</v>
      </c>
      <c r="J216">
        <v>1.3499999999999999</v>
      </c>
    </row>
    <row r="217" spans="1:10" x14ac:dyDescent="0.35">
      <c r="A217">
        <v>682</v>
      </c>
      <c r="B217" s="10">
        <v>45171</v>
      </c>
      <c r="C217" t="s">
        <v>694</v>
      </c>
      <c r="D217" t="s">
        <v>9</v>
      </c>
      <c r="E217">
        <v>46</v>
      </c>
      <c r="F217" t="s">
        <v>10</v>
      </c>
      <c r="G217">
        <v>4</v>
      </c>
      <c r="H217">
        <v>300</v>
      </c>
      <c r="I217">
        <v>1200</v>
      </c>
      <c r="J217">
        <v>18</v>
      </c>
    </row>
    <row r="218" spans="1:10" x14ac:dyDescent="0.35">
      <c r="A218">
        <v>683</v>
      </c>
      <c r="B218" s="10">
        <v>44930</v>
      </c>
      <c r="C218" t="s">
        <v>695</v>
      </c>
      <c r="D218" t="s">
        <v>9</v>
      </c>
      <c r="E218">
        <v>38</v>
      </c>
      <c r="F218" t="s">
        <v>10</v>
      </c>
      <c r="G218">
        <v>2</v>
      </c>
      <c r="H218">
        <v>500</v>
      </c>
      <c r="I218">
        <v>1000</v>
      </c>
      <c r="J218">
        <v>15</v>
      </c>
    </row>
    <row r="219" spans="1:10" x14ac:dyDescent="0.35">
      <c r="A219">
        <v>693</v>
      </c>
      <c r="B219" s="10">
        <v>45039</v>
      </c>
      <c r="C219" t="s">
        <v>705</v>
      </c>
      <c r="D219" t="s">
        <v>9</v>
      </c>
      <c r="E219">
        <v>41</v>
      </c>
      <c r="F219" t="s">
        <v>10</v>
      </c>
      <c r="G219">
        <v>3</v>
      </c>
      <c r="H219">
        <v>500</v>
      </c>
      <c r="I219">
        <v>1500</v>
      </c>
      <c r="J219">
        <v>22.5</v>
      </c>
    </row>
    <row r="220" spans="1:10" x14ac:dyDescent="0.35">
      <c r="A220">
        <v>701</v>
      </c>
      <c r="B220" s="10">
        <v>45274</v>
      </c>
      <c r="C220" t="s">
        <v>713</v>
      </c>
      <c r="D220" t="s">
        <v>12</v>
      </c>
      <c r="E220">
        <v>52</v>
      </c>
      <c r="F220" t="s">
        <v>10</v>
      </c>
      <c r="G220">
        <v>2</v>
      </c>
      <c r="H220">
        <v>30</v>
      </c>
      <c r="I220">
        <v>60</v>
      </c>
      <c r="J220">
        <v>0.89999999999999991</v>
      </c>
    </row>
    <row r="221" spans="1:10" x14ac:dyDescent="0.35">
      <c r="A221">
        <v>708</v>
      </c>
      <c r="B221" s="10">
        <v>44940</v>
      </c>
      <c r="C221" t="s">
        <v>720</v>
      </c>
      <c r="D221" t="s">
        <v>12</v>
      </c>
      <c r="E221">
        <v>43</v>
      </c>
      <c r="F221" t="s">
        <v>10</v>
      </c>
      <c r="G221">
        <v>3</v>
      </c>
      <c r="H221">
        <v>300</v>
      </c>
      <c r="I221">
        <v>900</v>
      </c>
      <c r="J221">
        <v>13.5</v>
      </c>
    </row>
    <row r="222" spans="1:10" x14ac:dyDescent="0.35">
      <c r="A222">
        <v>712</v>
      </c>
      <c r="B222" s="10">
        <v>45266</v>
      </c>
      <c r="C222" t="s">
        <v>724</v>
      </c>
      <c r="D222" t="s">
        <v>12</v>
      </c>
      <c r="E222">
        <v>57</v>
      </c>
      <c r="F222" t="s">
        <v>10</v>
      </c>
      <c r="G222">
        <v>2</v>
      </c>
      <c r="H222">
        <v>25</v>
      </c>
      <c r="I222">
        <v>50</v>
      </c>
      <c r="J222">
        <v>0.75</v>
      </c>
    </row>
    <row r="223" spans="1:10" x14ac:dyDescent="0.35">
      <c r="A223">
        <v>713</v>
      </c>
      <c r="B223" s="10">
        <v>44940</v>
      </c>
      <c r="C223" t="s">
        <v>725</v>
      </c>
      <c r="D223" t="s">
        <v>9</v>
      </c>
      <c r="E223">
        <v>34</v>
      </c>
      <c r="F223" t="s">
        <v>10</v>
      </c>
      <c r="G223">
        <v>3</v>
      </c>
      <c r="H223">
        <v>25</v>
      </c>
      <c r="I223">
        <v>75</v>
      </c>
      <c r="J223">
        <v>1.125</v>
      </c>
    </row>
    <row r="224" spans="1:10" x14ac:dyDescent="0.35">
      <c r="A224">
        <v>715</v>
      </c>
      <c r="B224" s="10">
        <v>45256</v>
      </c>
      <c r="C224" t="s">
        <v>727</v>
      </c>
      <c r="D224" t="s">
        <v>12</v>
      </c>
      <c r="E224">
        <v>42</v>
      </c>
      <c r="F224" t="s">
        <v>10</v>
      </c>
      <c r="G224">
        <v>4</v>
      </c>
      <c r="H224">
        <v>25</v>
      </c>
      <c r="I224">
        <v>100</v>
      </c>
      <c r="J224">
        <v>1.5</v>
      </c>
    </row>
    <row r="225" spans="1:10" x14ac:dyDescent="0.35">
      <c r="A225">
        <v>718</v>
      </c>
      <c r="B225" s="10">
        <v>45163</v>
      </c>
      <c r="C225" t="s">
        <v>730</v>
      </c>
      <c r="D225" t="s">
        <v>12</v>
      </c>
      <c r="E225">
        <v>59</v>
      </c>
      <c r="F225" t="s">
        <v>10</v>
      </c>
      <c r="G225">
        <v>3</v>
      </c>
      <c r="H225">
        <v>25</v>
      </c>
      <c r="I225">
        <v>75</v>
      </c>
      <c r="J225">
        <v>1.125</v>
      </c>
    </row>
    <row r="226" spans="1:10" x14ac:dyDescent="0.35">
      <c r="A226">
        <v>720</v>
      </c>
      <c r="B226" s="10">
        <v>44952</v>
      </c>
      <c r="C226" t="s">
        <v>732</v>
      </c>
      <c r="D226" t="s">
        <v>12</v>
      </c>
      <c r="E226">
        <v>56</v>
      </c>
      <c r="F226" t="s">
        <v>10</v>
      </c>
      <c r="G226">
        <v>3</v>
      </c>
      <c r="H226">
        <v>500</v>
      </c>
      <c r="I226">
        <v>1500</v>
      </c>
      <c r="J226">
        <v>22.5</v>
      </c>
    </row>
    <row r="227" spans="1:10" x14ac:dyDescent="0.35">
      <c r="A227">
        <v>722</v>
      </c>
      <c r="B227" s="10">
        <v>45121</v>
      </c>
      <c r="C227" t="s">
        <v>734</v>
      </c>
      <c r="D227" t="s">
        <v>9</v>
      </c>
      <c r="E227">
        <v>20</v>
      </c>
      <c r="F227" t="s">
        <v>10</v>
      </c>
      <c r="G227">
        <v>3</v>
      </c>
      <c r="H227">
        <v>300</v>
      </c>
      <c r="I227">
        <v>900</v>
      </c>
      <c r="J227">
        <v>13.5</v>
      </c>
    </row>
    <row r="228" spans="1:10" x14ac:dyDescent="0.35">
      <c r="A228">
        <v>723</v>
      </c>
      <c r="B228" s="10">
        <v>45094</v>
      </c>
      <c r="C228" t="s">
        <v>735</v>
      </c>
      <c r="D228" t="s">
        <v>12</v>
      </c>
      <c r="E228">
        <v>54</v>
      </c>
      <c r="F228" t="s">
        <v>10</v>
      </c>
      <c r="G228">
        <v>4</v>
      </c>
      <c r="H228">
        <v>50</v>
      </c>
      <c r="I228">
        <v>200</v>
      </c>
      <c r="J228">
        <v>3</v>
      </c>
    </row>
    <row r="229" spans="1:10" x14ac:dyDescent="0.35">
      <c r="A229">
        <v>727</v>
      </c>
      <c r="B229" s="10">
        <v>45099</v>
      </c>
      <c r="C229" t="s">
        <v>739</v>
      </c>
      <c r="D229" t="s">
        <v>9</v>
      </c>
      <c r="E229">
        <v>55</v>
      </c>
      <c r="F229" t="s">
        <v>10</v>
      </c>
      <c r="G229">
        <v>3</v>
      </c>
      <c r="H229">
        <v>300</v>
      </c>
      <c r="I229">
        <v>900</v>
      </c>
      <c r="J229">
        <v>13.5</v>
      </c>
    </row>
    <row r="230" spans="1:10" x14ac:dyDescent="0.35">
      <c r="A230">
        <v>733</v>
      </c>
      <c r="B230" s="10">
        <v>45167</v>
      </c>
      <c r="C230" t="s">
        <v>745</v>
      </c>
      <c r="D230" t="s">
        <v>9</v>
      </c>
      <c r="E230">
        <v>34</v>
      </c>
      <c r="F230" t="s">
        <v>10</v>
      </c>
      <c r="G230">
        <v>1</v>
      </c>
      <c r="H230">
        <v>30</v>
      </c>
      <c r="I230">
        <v>30</v>
      </c>
      <c r="J230">
        <v>0.44999999999999996</v>
      </c>
    </row>
    <row r="231" spans="1:10" x14ac:dyDescent="0.35">
      <c r="A231">
        <v>739</v>
      </c>
      <c r="B231" s="10">
        <v>45259</v>
      </c>
      <c r="C231" t="s">
        <v>751</v>
      </c>
      <c r="D231" t="s">
        <v>9</v>
      </c>
      <c r="E231">
        <v>36</v>
      </c>
      <c r="F231" t="s">
        <v>10</v>
      </c>
      <c r="G231">
        <v>1</v>
      </c>
      <c r="H231">
        <v>25</v>
      </c>
      <c r="I231">
        <v>25</v>
      </c>
      <c r="J231">
        <v>0.375</v>
      </c>
    </row>
    <row r="232" spans="1:10" x14ac:dyDescent="0.35">
      <c r="A232">
        <v>740</v>
      </c>
      <c r="B232" s="10">
        <v>44962</v>
      </c>
      <c r="C232" t="s">
        <v>752</v>
      </c>
      <c r="D232" t="s">
        <v>12</v>
      </c>
      <c r="E232">
        <v>25</v>
      </c>
      <c r="F232" t="s">
        <v>10</v>
      </c>
      <c r="G232">
        <v>4</v>
      </c>
      <c r="H232">
        <v>50</v>
      </c>
      <c r="I232">
        <v>200</v>
      </c>
      <c r="J232">
        <v>3</v>
      </c>
    </row>
    <row r="233" spans="1:10" x14ac:dyDescent="0.35">
      <c r="A233">
        <v>743</v>
      </c>
      <c r="B233" s="10">
        <v>44942</v>
      </c>
      <c r="C233" t="s">
        <v>755</v>
      </c>
      <c r="D233" t="s">
        <v>12</v>
      </c>
      <c r="E233">
        <v>34</v>
      </c>
      <c r="F233" t="s">
        <v>10</v>
      </c>
      <c r="G233">
        <v>4</v>
      </c>
      <c r="H233">
        <v>500</v>
      </c>
      <c r="I233">
        <v>2000</v>
      </c>
      <c r="J233">
        <v>30</v>
      </c>
    </row>
    <row r="234" spans="1:10" x14ac:dyDescent="0.35">
      <c r="A234">
        <v>745</v>
      </c>
      <c r="B234" s="10">
        <v>45029</v>
      </c>
      <c r="C234" t="s">
        <v>757</v>
      </c>
      <c r="D234" t="s">
        <v>9</v>
      </c>
      <c r="E234">
        <v>54</v>
      </c>
      <c r="F234" t="s">
        <v>10</v>
      </c>
      <c r="G234">
        <v>2</v>
      </c>
      <c r="H234">
        <v>50</v>
      </c>
      <c r="I234">
        <v>100</v>
      </c>
      <c r="J234">
        <v>1.5</v>
      </c>
    </row>
    <row r="235" spans="1:10" x14ac:dyDescent="0.35">
      <c r="A235">
        <v>747</v>
      </c>
      <c r="B235" s="10">
        <v>45245</v>
      </c>
      <c r="C235" t="s">
        <v>759</v>
      </c>
      <c r="D235" t="s">
        <v>9</v>
      </c>
      <c r="E235">
        <v>23</v>
      </c>
      <c r="F235" t="s">
        <v>10</v>
      </c>
      <c r="G235">
        <v>1</v>
      </c>
      <c r="H235">
        <v>30</v>
      </c>
      <c r="I235">
        <v>30</v>
      </c>
      <c r="J235">
        <v>0.44999999999999996</v>
      </c>
    </row>
    <row r="236" spans="1:10" x14ac:dyDescent="0.35">
      <c r="A236">
        <v>749</v>
      </c>
      <c r="B236" s="10">
        <v>45049</v>
      </c>
      <c r="C236" t="s">
        <v>761</v>
      </c>
      <c r="D236" t="s">
        <v>9</v>
      </c>
      <c r="E236">
        <v>42</v>
      </c>
      <c r="F236" t="s">
        <v>10</v>
      </c>
      <c r="G236">
        <v>1</v>
      </c>
      <c r="H236">
        <v>30</v>
      </c>
      <c r="I236">
        <v>30</v>
      </c>
      <c r="J236">
        <v>0.44999999999999996</v>
      </c>
    </row>
    <row r="237" spans="1:10" x14ac:dyDescent="0.35">
      <c r="A237">
        <v>760</v>
      </c>
      <c r="B237" s="10">
        <v>45012</v>
      </c>
      <c r="C237" t="s">
        <v>772</v>
      </c>
      <c r="D237" t="s">
        <v>9</v>
      </c>
      <c r="E237">
        <v>27</v>
      </c>
      <c r="F237" t="s">
        <v>10</v>
      </c>
      <c r="G237">
        <v>1</v>
      </c>
      <c r="H237">
        <v>500</v>
      </c>
      <c r="I237">
        <v>500</v>
      </c>
      <c r="J237">
        <v>7.5</v>
      </c>
    </row>
    <row r="238" spans="1:10" x14ac:dyDescent="0.35">
      <c r="A238">
        <v>767</v>
      </c>
      <c r="B238" s="10">
        <v>45223</v>
      </c>
      <c r="C238" t="s">
        <v>779</v>
      </c>
      <c r="D238" t="s">
        <v>9</v>
      </c>
      <c r="E238">
        <v>39</v>
      </c>
      <c r="F238" t="s">
        <v>10</v>
      </c>
      <c r="G238">
        <v>3</v>
      </c>
      <c r="H238">
        <v>25</v>
      </c>
      <c r="I238">
        <v>75</v>
      </c>
      <c r="J238">
        <v>1.125</v>
      </c>
    </row>
    <row r="239" spans="1:10" x14ac:dyDescent="0.35">
      <c r="A239">
        <v>768</v>
      </c>
      <c r="B239" s="10">
        <v>44940</v>
      </c>
      <c r="C239" t="s">
        <v>780</v>
      </c>
      <c r="D239" t="s">
        <v>12</v>
      </c>
      <c r="E239">
        <v>24</v>
      </c>
      <c r="F239" t="s">
        <v>10</v>
      </c>
      <c r="G239">
        <v>3</v>
      </c>
      <c r="H239">
        <v>25</v>
      </c>
      <c r="I239">
        <v>75</v>
      </c>
      <c r="J239">
        <v>1.125</v>
      </c>
    </row>
    <row r="240" spans="1:10" x14ac:dyDescent="0.35">
      <c r="A240">
        <v>778</v>
      </c>
      <c r="B240" s="10">
        <v>45248</v>
      </c>
      <c r="C240" t="s">
        <v>790</v>
      </c>
      <c r="D240" t="s">
        <v>12</v>
      </c>
      <c r="E240">
        <v>47</v>
      </c>
      <c r="F240" t="s">
        <v>10</v>
      </c>
      <c r="G240">
        <v>4</v>
      </c>
      <c r="H240">
        <v>25</v>
      </c>
      <c r="I240">
        <v>100</v>
      </c>
      <c r="J240">
        <v>1.5</v>
      </c>
    </row>
    <row r="241" spans="1:10" x14ac:dyDescent="0.35">
      <c r="A241">
        <v>781</v>
      </c>
      <c r="B241" s="10">
        <v>45283</v>
      </c>
      <c r="C241" t="s">
        <v>793</v>
      </c>
      <c r="D241" t="s">
        <v>9</v>
      </c>
      <c r="E241">
        <v>35</v>
      </c>
      <c r="F241" t="s">
        <v>10</v>
      </c>
      <c r="G241">
        <v>1</v>
      </c>
      <c r="H241">
        <v>500</v>
      </c>
      <c r="I241">
        <v>500</v>
      </c>
      <c r="J241">
        <v>7.5</v>
      </c>
    </row>
    <row r="242" spans="1:10" x14ac:dyDescent="0.35">
      <c r="A242">
        <v>785</v>
      </c>
      <c r="B242" s="10">
        <v>44988</v>
      </c>
      <c r="C242" t="s">
        <v>797</v>
      </c>
      <c r="D242" t="s">
        <v>12</v>
      </c>
      <c r="E242">
        <v>31</v>
      </c>
      <c r="F242" t="s">
        <v>10</v>
      </c>
      <c r="G242">
        <v>4</v>
      </c>
      <c r="H242">
        <v>50</v>
      </c>
      <c r="I242">
        <v>200</v>
      </c>
      <c r="J242">
        <v>3</v>
      </c>
    </row>
    <row r="243" spans="1:10" x14ac:dyDescent="0.35">
      <c r="A243">
        <v>788</v>
      </c>
      <c r="B243" s="10">
        <v>45104</v>
      </c>
      <c r="C243" t="s">
        <v>800</v>
      </c>
      <c r="D243" t="s">
        <v>12</v>
      </c>
      <c r="E243">
        <v>52</v>
      </c>
      <c r="F243" t="s">
        <v>10</v>
      </c>
      <c r="G243">
        <v>3</v>
      </c>
      <c r="H243">
        <v>300</v>
      </c>
      <c r="I243">
        <v>900</v>
      </c>
      <c r="J243">
        <v>13.5</v>
      </c>
    </row>
    <row r="244" spans="1:10" x14ac:dyDescent="0.35">
      <c r="A244">
        <v>791</v>
      </c>
      <c r="B244" s="10">
        <v>45265</v>
      </c>
      <c r="C244" t="s">
        <v>803</v>
      </c>
      <c r="D244" t="s">
        <v>12</v>
      </c>
      <c r="E244">
        <v>51</v>
      </c>
      <c r="F244" t="s">
        <v>10</v>
      </c>
      <c r="G244">
        <v>1</v>
      </c>
      <c r="H244">
        <v>25</v>
      </c>
      <c r="I244">
        <v>25</v>
      </c>
      <c r="J244">
        <v>0.375</v>
      </c>
    </row>
    <row r="245" spans="1:10" x14ac:dyDescent="0.35">
      <c r="A245">
        <v>792</v>
      </c>
      <c r="B245" s="10">
        <v>45116</v>
      </c>
      <c r="C245" t="s">
        <v>804</v>
      </c>
      <c r="D245" t="s">
        <v>12</v>
      </c>
      <c r="E245">
        <v>20</v>
      </c>
      <c r="F245" t="s">
        <v>10</v>
      </c>
      <c r="G245">
        <v>1</v>
      </c>
      <c r="H245">
        <v>50</v>
      </c>
      <c r="I245">
        <v>50</v>
      </c>
      <c r="J245">
        <v>0.75</v>
      </c>
    </row>
    <row r="246" spans="1:10" x14ac:dyDescent="0.35">
      <c r="A246">
        <v>793</v>
      </c>
      <c r="B246" s="10">
        <v>44962</v>
      </c>
      <c r="C246" t="s">
        <v>805</v>
      </c>
      <c r="D246" t="s">
        <v>9</v>
      </c>
      <c r="E246">
        <v>54</v>
      </c>
      <c r="F246" t="s">
        <v>10</v>
      </c>
      <c r="G246">
        <v>1</v>
      </c>
      <c r="H246">
        <v>30</v>
      </c>
      <c r="I246">
        <v>30</v>
      </c>
      <c r="J246">
        <v>0.44999999999999996</v>
      </c>
    </row>
    <row r="247" spans="1:10" x14ac:dyDescent="0.35">
      <c r="A247">
        <v>794</v>
      </c>
      <c r="B247" s="10">
        <v>45186</v>
      </c>
      <c r="C247" t="s">
        <v>806</v>
      </c>
      <c r="D247" t="s">
        <v>12</v>
      </c>
      <c r="E247">
        <v>60</v>
      </c>
      <c r="F247" t="s">
        <v>10</v>
      </c>
      <c r="G247">
        <v>1</v>
      </c>
      <c r="H247">
        <v>300</v>
      </c>
      <c r="I247">
        <v>300</v>
      </c>
      <c r="J247">
        <v>4.5</v>
      </c>
    </row>
    <row r="248" spans="1:10" x14ac:dyDescent="0.35">
      <c r="A248">
        <v>796</v>
      </c>
      <c r="B248" s="10">
        <v>45101</v>
      </c>
      <c r="C248" t="s">
        <v>808</v>
      </c>
      <c r="D248" t="s">
        <v>9</v>
      </c>
      <c r="E248">
        <v>43</v>
      </c>
      <c r="F248" t="s">
        <v>10</v>
      </c>
      <c r="G248">
        <v>4</v>
      </c>
      <c r="H248">
        <v>30</v>
      </c>
      <c r="I248">
        <v>120</v>
      </c>
      <c r="J248">
        <v>1.7999999999999998</v>
      </c>
    </row>
    <row r="249" spans="1:10" x14ac:dyDescent="0.35">
      <c r="A249">
        <v>802</v>
      </c>
      <c r="B249" s="10">
        <v>45112</v>
      </c>
      <c r="C249" t="s">
        <v>814</v>
      </c>
      <c r="D249" t="s">
        <v>12</v>
      </c>
      <c r="E249">
        <v>46</v>
      </c>
      <c r="F249" t="s">
        <v>10</v>
      </c>
      <c r="G249">
        <v>1</v>
      </c>
      <c r="H249">
        <v>30</v>
      </c>
      <c r="I249">
        <v>30</v>
      </c>
      <c r="J249">
        <v>0.44999999999999996</v>
      </c>
    </row>
    <row r="250" spans="1:10" x14ac:dyDescent="0.35">
      <c r="A250">
        <v>805</v>
      </c>
      <c r="B250" s="10">
        <v>45289</v>
      </c>
      <c r="C250" t="s">
        <v>817</v>
      </c>
      <c r="D250" t="s">
        <v>12</v>
      </c>
      <c r="E250">
        <v>30</v>
      </c>
      <c r="F250" t="s">
        <v>10</v>
      </c>
      <c r="G250">
        <v>3</v>
      </c>
      <c r="H250">
        <v>500</v>
      </c>
      <c r="I250">
        <v>1500</v>
      </c>
      <c r="J250">
        <v>22.5</v>
      </c>
    </row>
    <row r="251" spans="1:10" x14ac:dyDescent="0.35">
      <c r="A251">
        <v>806</v>
      </c>
      <c r="B251" s="10">
        <v>45005</v>
      </c>
      <c r="C251" t="s">
        <v>818</v>
      </c>
      <c r="D251" t="s">
        <v>12</v>
      </c>
      <c r="E251">
        <v>35</v>
      </c>
      <c r="F251" t="s">
        <v>10</v>
      </c>
      <c r="G251">
        <v>3</v>
      </c>
      <c r="H251">
        <v>300</v>
      </c>
      <c r="I251">
        <v>900</v>
      </c>
      <c r="J251">
        <v>13.5</v>
      </c>
    </row>
    <row r="252" spans="1:10" x14ac:dyDescent="0.35">
      <c r="A252">
        <v>808</v>
      </c>
      <c r="B252" s="10">
        <v>45017</v>
      </c>
      <c r="C252" t="s">
        <v>820</v>
      </c>
      <c r="D252" t="s">
        <v>9</v>
      </c>
      <c r="E252">
        <v>33</v>
      </c>
      <c r="F252" t="s">
        <v>10</v>
      </c>
      <c r="G252">
        <v>4</v>
      </c>
      <c r="H252">
        <v>500</v>
      </c>
      <c r="I252">
        <v>2000</v>
      </c>
      <c r="J252">
        <v>30</v>
      </c>
    </row>
    <row r="253" spans="1:10" x14ac:dyDescent="0.35">
      <c r="A253">
        <v>809</v>
      </c>
      <c r="B253" s="10">
        <v>45194</v>
      </c>
      <c r="C253" t="s">
        <v>821</v>
      </c>
      <c r="D253" t="s">
        <v>12</v>
      </c>
      <c r="E253">
        <v>62</v>
      </c>
      <c r="F253" t="s">
        <v>10</v>
      </c>
      <c r="G253">
        <v>2</v>
      </c>
      <c r="H253">
        <v>50</v>
      </c>
      <c r="I253">
        <v>100</v>
      </c>
      <c r="J253">
        <v>1.5</v>
      </c>
    </row>
    <row r="254" spans="1:10" x14ac:dyDescent="0.35">
      <c r="A254">
        <v>811</v>
      </c>
      <c r="B254" s="10">
        <v>45065</v>
      </c>
      <c r="C254" t="s">
        <v>823</v>
      </c>
      <c r="D254" t="s">
        <v>9</v>
      </c>
      <c r="E254">
        <v>61</v>
      </c>
      <c r="F254" t="s">
        <v>10</v>
      </c>
      <c r="G254">
        <v>2</v>
      </c>
      <c r="H254">
        <v>25</v>
      </c>
      <c r="I254">
        <v>50</v>
      </c>
      <c r="J254">
        <v>0.75</v>
      </c>
    </row>
    <row r="255" spans="1:10" x14ac:dyDescent="0.35">
      <c r="A255">
        <v>816</v>
      </c>
      <c r="B255" s="10">
        <v>45150</v>
      </c>
      <c r="C255" t="s">
        <v>828</v>
      </c>
      <c r="D255" t="s">
        <v>9</v>
      </c>
      <c r="E255">
        <v>47</v>
      </c>
      <c r="F255" t="s">
        <v>10</v>
      </c>
      <c r="G255">
        <v>2</v>
      </c>
      <c r="H255">
        <v>500</v>
      </c>
      <c r="I255">
        <v>1000</v>
      </c>
      <c r="J255">
        <v>15</v>
      </c>
    </row>
    <row r="256" spans="1:10" x14ac:dyDescent="0.35">
      <c r="A256">
        <v>817</v>
      </c>
      <c r="B256" s="10">
        <v>45230</v>
      </c>
      <c r="C256" t="s">
        <v>829</v>
      </c>
      <c r="D256" t="s">
        <v>9</v>
      </c>
      <c r="E256">
        <v>30</v>
      </c>
      <c r="F256" t="s">
        <v>10</v>
      </c>
      <c r="G256">
        <v>4</v>
      </c>
      <c r="H256">
        <v>50</v>
      </c>
      <c r="I256">
        <v>200</v>
      </c>
      <c r="J256">
        <v>3</v>
      </c>
    </row>
    <row r="257" spans="1:10" x14ac:dyDescent="0.35">
      <c r="A257">
        <v>819</v>
      </c>
      <c r="B257" s="10">
        <v>45092</v>
      </c>
      <c r="C257" t="s">
        <v>831</v>
      </c>
      <c r="D257" t="s">
        <v>12</v>
      </c>
      <c r="E257">
        <v>35</v>
      </c>
      <c r="F257" t="s">
        <v>10</v>
      </c>
      <c r="G257">
        <v>2</v>
      </c>
      <c r="H257">
        <v>50</v>
      </c>
      <c r="I257">
        <v>100</v>
      </c>
      <c r="J257">
        <v>1.5</v>
      </c>
    </row>
    <row r="258" spans="1:10" x14ac:dyDescent="0.35">
      <c r="A258">
        <v>822</v>
      </c>
      <c r="B258" s="10">
        <v>45069</v>
      </c>
      <c r="C258" t="s">
        <v>834</v>
      </c>
      <c r="D258" t="s">
        <v>12</v>
      </c>
      <c r="E258">
        <v>52</v>
      </c>
      <c r="F258" t="s">
        <v>10</v>
      </c>
      <c r="G258">
        <v>3</v>
      </c>
      <c r="H258">
        <v>50</v>
      </c>
      <c r="I258">
        <v>150</v>
      </c>
      <c r="J258">
        <v>2.25</v>
      </c>
    </row>
    <row r="259" spans="1:10" x14ac:dyDescent="0.35">
      <c r="A259">
        <v>825</v>
      </c>
      <c r="B259" s="10">
        <v>45164</v>
      </c>
      <c r="C259" t="s">
        <v>837</v>
      </c>
      <c r="D259" t="s">
        <v>12</v>
      </c>
      <c r="E259">
        <v>46</v>
      </c>
      <c r="F259" t="s">
        <v>10</v>
      </c>
      <c r="G259">
        <v>1</v>
      </c>
      <c r="H259">
        <v>25</v>
      </c>
      <c r="I259">
        <v>25</v>
      </c>
      <c r="J259">
        <v>0.375</v>
      </c>
    </row>
    <row r="260" spans="1:10" x14ac:dyDescent="0.35">
      <c r="A260">
        <v>827</v>
      </c>
      <c r="B260" s="10">
        <v>45239</v>
      </c>
      <c r="C260" t="s">
        <v>839</v>
      </c>
      <c r="D260" t="s">
        <v>9</v>
      </c>
      <c r="E260">
        <v>61</v>
      </c>
      <c r="F260" t="s">
        <v>10</v>
      </c>
      <c r="G260">
        <v>3</v>
      </c>
      <c r="H260">
        <v>300</v>
      </c>
      <c r="I260">
        <v>900</v>
      </c>
      <c r="J260">
        <v>13.5</v>
      </c>
    </row>
    <row r="261" spans="1:10" x14ac:dyDescent="0.35">
      <c r="A261">
        <v>829</v>
      </c>
      <c r="B261" s="10">
        <v>45121</v>
      </c>
      <c r="C261" t="s">
        <v>841</v>
      </c>
      <c r="D261" t="s">
        <v>9</v>
      </c>
      <c r="E261">
        <v>61</v>
      </c>
      <c r="F261" t="s">
        <v>10</v>
      </c>
      <c r="G261">
        <v>3</v>
      </c>
      <c r="H261">
        <v>30</v>
      </c>
      <c r="I261">
        <v>90</v>
      </c>
      <c r="J261">
        <v>1.3499999999999999</v>
      </c>
    </row>
    <row r="262" spans="1:10" x14ac:dyDescent="0.35">
      <c r="A262">
        <v>832</v>
      </c>
      <c r="B262" s="10">
        <v>45180</v>
      </c>
      <c r="C262" t="s">
        <v>844</v>
      </c>
      <c r="D262" t="s">
        <v>9</v>
      </c>
      <c r="E262">
        <v>47</v>
      </c>
      <c r="F262" t="s">
        <v>10</v>
      </c>
      <c r="G262">
        <v>4</v>
      </c>
      <c r="H262">
        <v>500</v>
      </c>
      <c r="I262">
        <v>2000</v>
      </c>
      <c r="J262">
        <v>30</v>
      </c>
    </row>
    <row r="263" spans="1:10" x14ac:dyDescent="0.35">
      <c r="A263">
        <v>833</v>
      </c>
      <c r="B263" s="10">
        <v>45093</v>
      </c>
      <c r="C263" t="s">
        <v>845</v>
      </c>
      <c r="D263" t="s">
        <v>9</v>
      </c>
      <c r="E263">
        <v>42</v>
      </c>
      <c r="F263" t="s">
        <v>10</v>
      </c>
      <c r="G263">
        <v>4</v>
      </c>
      <c r="H263">
        <v>50</v>
      </c>
      <c r="I263">
        <v>200</v>
      </c>
      <c r="J263">
        <v>3</v>
      </c>
    </row>
    <row r="264" spans="1:10" x14ac:dyDescent="0.35">
      <c r="A264">
        <v>834</v>
      </c>
      <c r="B264" s="10">
        <v>45020</v>
      </c>
      <c r="C264" t="s">
        <v>846</v>
      </c>
      <c r="D264" t="s">
        <v>12</v>
      </c>
      <c r="E264">
        <v>56</v>
      </c>
      <c r="F264" t="s">
        <v>10</v>
      </c>
      <c r="G264">
        <v>2</v>
      </c>
      <c r="H264">
        <v>30</v>
      </c>
      <c r="I264">
        <v>60</v>
      </c>
      <c r="J264">
        <v>0.89999999999999991</v>
      </c>
    </row>
    <row r="265" spans="1:10" x14ac:dyDescent="0.35">
      <c r="A265">
        <v>837</v>
      </c>
      <c r="B265" s="10">
        <v>45108</v>
      </c>
      <c r="C265" t="s">
        <v>849</v>
      </c>
      <c r="D265" t="s">
        <v>9</v>
      </c>
      <c r="E265">
        <v>18</v>
      </c>
      <c r="F265" t="s">
        <v>10</v>
      </c>
      <c r="G265">
        <v>3</v>
      </c>
      <c r="H265">
        <v>30</v>
      </c>
      <c r="I265">
        <v>90</v>
      </c>
      <c r="J265">
        <v>1.3499999999999999</v>
      </c>
    </row>
    <row r="266" spans="1:10" x14ac:dyDescent="0.35">
      <c r="A266">
        <v>843</v>
      </c>
      <c r="B266" s="10">
        <v>45068</v>
      </c>
      <c r="C266" t="s">
        <v>855</v>
      </c>
      <c r="D266" t="s">
        <v>9</v>
      </c>
      <c r="E266">
        <v>21</v>
      </c>
      <c r="F266" t="s">
        <v>10</v>
      </c>
      <c r="G266">
        <v>3</v>
      </c>
      <c r="H266">
        <v>500</v>
      </c>
      <c r="I266">
        <v>1500</v>
      </c>
      <c r="J266">
        <v>22.5</v>
      </c>
    </row>
    <row r="267" spans="1:10" x14ac:dyDescent="0.35">
      <c r="A267">
        <v>846</v>
      </c>
      <c r="B267" s="10">
        <v>45191</v>
      </c>
      <c r="C267" t="s">
        <v>858</v>
      </c>
      <c r="D267" t="s">
        <v>9</v>
      </c>
      <c r="E267">
        <v>42</v>
      </c>
      <c r="F267" t="s">
        <v>10</v>
      </c>
      <c r="G267">
        <v>1</v>
      </c>
      <c r="H267">
        <v>50</v>
      </c>
      <c r="I267">
        <v>50</v>
      </c>
      <c r="J267">
        <v>0.75</v>
      </c>
    </row>
    <row r="268" spans="1:10" x14ac:dyDescent="0.35">
      <c r="A268">
        <v>850</v>
      </c>
      <c r="B268" s="10">
        <v>45135</v>
      </c>
      <c r="C268" t="s">
        <v>862</v>
      </c>
      <c r="D268" t="s">
        <v>12</v>
      </c>
      <c r="E268">
        <v>26</v>
      </c>
      <c r="F268" t="s">
        <v>10</v>
      </c>
      <c r="G268">
        <v>2</v>
      </c>
      <c r="H268">
        <v>500</v>
      </c>
      <c r="I268">
        <v>1000</v>
      </c>
      <c r="J268">
        <v>15</v>
      </c>
    </row>
    <row r="269" spans="1:10" x14ac:dyDescent="0.35">
      <c r="A269">
        <v>853</v>
      </c>
      <c r="B269" s="10">
        <v>45050</v>
      </c>
      <c r="C269" t="s">
        <v>865</v>
      </c>
      <c r="D269" t="s">
        <v>9</v>
      </c>
      <c r="E269">
        <v>21</v>
      </c>
      <c r="F269" t="s">
        <v>10</v>
      </c>
      <c r="G269">
        <v>2</v>
      </c>
      <c r="H269">
        <v>500</v>
      </c>
      <c r="I269">
        <v>1000</v>
      </c>
      <c r="J269">
        <v>15</v>
      </c>
    </row>
    <row r="270" spans="1:10" x14ac:dyDescent="0.35">
      <c r="A270">
        <v>855</v>
      </c>
      <c r="B270" s="10">
        <v>45170</v>
      </c>
      <c r="C270" t="s">
        <v>867</v>
      </c>
      <c r="D270" t="s">
        <v>9</v>
      </c>
      <c r="E270">
        <v>54</v>
      </c>
      <c r="F270" t="s">
        <v>10</v>
      </c>
      <c r="G270">
        <v>1</v>
      </c>
      <c r="H270">
        <v>25</v>
      </c>
      <c r="I270">
        <v>25</v>
      </c>
      <c r="J270">
        <v>0.375</v>
      </c>
    </row>
    <row r="271" spans="1:10" x14ac:dyDescent="0.35">
      <c r="A271">
        <v>869</v>
      </c>
      <c r="B271" s="10">
        <v>45224</v>
      </c>
      <c r="C271" t="s">
        <v>881</v>
      </c>
      <c r="D271" t="s">
        <v>9</v>
      </c>
      <c r="E271">
        <v>37</v>
      </c>
      <c r="F271" t="s">
        <v>10</v>
      </c>
      <c r="G271">
        <v>3</v>
      </c>
      <c r="H271">
        <v>500</v>
      </c>
      <c r="I271">
        <v>1500</v>
      </c>
      <c r="J271">
        <v>22.5</v>
      </c>
    </row>
    <row r="272" spans="1:10" x14ac:dyDescent="0.35">
      <c r="A272">
        <v>871</v>
      </c>
      <c r="B272" s="10">
        <v>45169</v>
      </c>
      <c r="C272" t="s">
        <v>883</v>
      </c>
      <c r="D272" t="s">
        <v>9</v>
      </c>
      <c r="E272">
        <v>62</v>
      </c>
      <c r="F272" t="s">
        <v>10</v>
      </c>
      <c r="G272">
        <v>2</v>
      </c>
      <c r="H272">
        <v>30</v>
      </c>
      <c r="I272">
        <v>60</v>
      </c>
      <c r="J272">
        <v>0.89999999999999991</v>
      </c>
    </row>
    <row r="273" spans="1:10" x14ac:dyDescent="0.35">
      <c r="A273">
        <v>872</v>
      </c>
      <c r="B273" s="10">
        <v>45210</v>
      </c>
      <c r="C273" t="s">
        <v>884</v>
      </c>
      <c r="D273" t="s">
        <v>12</v>
      </c>
      <c r="E273">
        <v>63</v>
      </c>
      <c r="F273" t="s">
        <v>10</v>
      </c>
      <c r="G273">
        <v>3</v>
      </c>
      <c r="H273">
        <v>25</v>
      </c>
      <c r="I273">
        <v>75</v>
      </c>
      <c r="J273">
        <v>1.125</v>
      </c>
    </row>
    <row r="274" spans="1:10" x14ac:dyDescent="0.35">
      <c r="A274">
        <v>874</v>
      </c>
      <c r="B274" s="10">
        <v>45103</v>
      </c>
      <c r="C274" t="s">
        <v>886</v>
      </c>
      <c r="D274" t="s">
        <v>9</v>
      </c>
      <c r="E274">
        <v>60</v>
      </c>
      <c r="F274" t="s">
        <v>10</v>
      </c>
      <c r="G274">
        <v>1</v>
      </c>
      <c r="H274">
        <v>30</v>
      </c>
      <c r="I274">
        <v>30</v>
      </c>
      <c r="J274">
        <v>0.44999999999999996</v>
      </c>
    </row>
    <row r="275" spans="1:10" x14ac:dyDescent="0.35">
      <c r="A275">
        <v>880</v>
      </c>
      <c r="B275" s="10">
        <v>45159</v>
      </c>
      <c r="C275" t="s">
        <v>892</v>
      </c>
      <c r="D275" t="s">
        <v>9</v>
      </c>
      <c r="E275">
        <v>22</v>
      </c>
      <c r="F275" t="s">
        <v>10</v>
      </c>
      <c r="G275">
        <v>2</v>
      </c>
      <c r="H275">
        <v>500</v>
      </c>
      <c r="I275">
        <v>1000</v>
      </c>
      <c r="J275">
        <v>15</v>
      </c>
    </row>
    <row r="276" spans="1:10" x14ac:dyDescent="0.35">
      <c r="A276">
        <v>902</v>
      </c>
      <c r="B276" s="10">
        <v>45078</v>
      </c>
      <c r="C276" t="s">
        <v>914</v>
      </c>
      <c r="D276" t="s">
        <v>12</v>
      </c>
      <c r="E276">
        <v>54</v>
      </c>
      <c r="F276" t="s">
        <v>10</v>
      </c>
      <c r="G276">
        <v>1</v>
      </c>
      <c r="H276">
        <v>50</v>
      </c>
      <c r="I276">
        <v>50</v>
      </c>
      <c r="J276">
        <v>0.75</v>
      </c>
    </row>
    <row r="277" spans="1:10" x14ac:dyDescent="0.35">
      <c r="A277">
        <v>903</v>
      </c>
      <c r="B277" s="10">
        <v>45043</v>
      </c>
      <c r="C277" t="s">
        <v>915</v>
      </c>
      <c r="D277" t="s">
        <v>12</v>
      </c>
      <c r="E277">
        <v>51</v>
      </c>
      <c r="F277" t="s">
        <v>10</v>
      </c>
      <c r="G277">
        <v>4</v>
      </c>
      <c r="H277">
        <v>50</v>
      </c>
      <c r="I277">
        <v>200</v>
      </c>
      <c r="J277">
        <v>3</v>
      </c>
    </row>
    <row r="278" spans="1:10" x14ac:dyDescent="0.35">
      <c r="A278">
        <v>905</v>
      </c>
      <c r="B278" s="10">
        <v>45018</v>
      </c>
      <c r="C278" t="s">
        <v>917</v>
      </c>
      <c r="D278" t="s">
        <v>9</v>
      </c>
      <c r="E278">
        <v>58</v>
      </c>
      <c r="F278" t="s">
        <v>10</v>
      </c>
      <c r="G278">
        <v>1</v>
      </c>
      <c r="H278">
        <v>300</v>
      </c>
      <c r="I278">
        <v>300</v>
      </c>
      <c r="J278">
        <v>4.5</v>
      </c>
    </row>
    <row r="279" spans="1:10" x14ac:dyDescent="0.35">
      <c r="A279">
        <v>908</v>
      </c>
      <c r="B279" s="10">
        <v>45289</v>
      </c>
      <c r="C279" t="s">
        <v>920</v>
      </c>
      <c r="D279" t="s">
        <v>9</v>
      </c>
      <c r="E279">
        <v>46</v>
      </c>
      <c r="F279" t="s">
        <v>10</v>
      </c>
      <c r="G279">
        <v>4</v>
      </c>
      <c r="H279">
        <v>300</v>
      </c>
      <c r="I279">
        <v>1200</v>
      </c>
      <c r="J279">
        <v>18</v>
      </c>
    </row>
    <row r="280" spans="1:10" x14ac:dyDescent="0.35">
      <c r="A280">
        <v>910</v>
      </c>
      <c r="B280" s="10">
        <v>44991</v>
      </c>
      <c r="C280" t="s">
        <v>922</v>
      </c>
      <c r="D280" t="s">
        <v>12</v>
      </c>
      <c r="E280">
        <v>20</v>
      </c>
      <c r="F280" t="s">
        <v>10</v>
      </c>
      <c r="G280">
        <v>3</v>
      </c>
      <c r="H280">
        <v>50</v>
      </c>
      <c r="I280">
        <v>150</v>
      </c>
      <c r="J280">
        <v>2.25</v>
      </c>
    </row>
    <row r="281" spans="1:10" x14ac:dyDescent="0.35">
      <c r="A281">
        <v>912</v>
      </c>
      <c r="B281" s="10">
        <v>44950</v>
      </c>
      <c r="C281" t="s">
        <v>924</v>
      </c>
      <c r="D281" t="s">
        <v>9</v>
      </c>
      <c r="E281">
        <v>51</v>
      </c>
      <c r="F281" t="s">
        <v>10</v>
      </c>
      <c r="G281">
        <v>3</v>
      </c>
      <c r="H281">
        <v>50</v>
      </c>
      <c r="I281">
        <v>150</v>
      </c>
      <c r="J281">
        <v>2.25</v>
      </c>
    </row>
    <row r="282" spans="1:10" x14ac:dyDescent="0.35">
      <c r="A282">
        <v>915</v>
      </c>
      <c r="B282" s="10">
        <v>45076</v>
      </c>
      <c r="C282" t="s">
        <v>927</v>
      </c>
      <c r="D282" t="s">
        <v>12</v>
      </c>
      <c r="E282">
        <v>26</v>
      </c>
      <c r="F282" t="s">
        <v>10</v>
      </c>
      <c r="G282">
        <v>3</v>
      </c>
      <c r="H282">
        <v>30</v>
      </c>
      <c r="I282">
        <v>90</v>
      </c>
      <c r="J282">
        <v>1.3499999999999999</v>
      </c>
    </row>
    <row r="283" spans="1:10" x14ac:dyDescent="0.35">
      <c r="A283">
        <v>919</v>
      </c>
      <c r="B283" s="10">
        <v>45178</v>
      </c>
      <c r="C283" t="s">
        <v>931</v>
      </c>
      <c r="D283" t="s">
        <v>12</v>
      </c>
      <c r="E283">
        <v>22</v>
      </c>
      <c r="F283" t="s">
        <v>10</v>
      </c>
      <c r="G283">
        <v>2</v>
      </c>
      <c r="H283">
        <v>25</v>
      </c>
      <c r="I283">
        <v>50</v>
      </c>
      <c r="J283">
        <v>0.75</v>
      </c>
    </row>
    <row r="284" spans="1:10" x14ac:dyDescent="0.35">
      <c r="A284">
        <v>920</v>
      </c>
      <c r="B284" s="10">
        <v>44979</v>
      </c>
      <c r="C284" t="s">
        <v>932</v>
      </c>
      <c r="D284" t="s">
        <v>12</v>
      </c>
      <c r="E284">
        <v>28</v>
      </c>
      <c r="F284" t="s">
        <v>10</v>
      </c>
      <c r="G284">
        <v>3</v>
      </c>
      <c r="H284">
        <v>25</v>
      </c>
      <c r="I284">
        <v>75</v>
      </c>
      <c r="J284">
        <v>1.125</v>
      </c>
    </row>
    <row r="285" spans="1:10" x14ac:dyDescent="0.35">
      <c r="A285">
        <v>923</v>
      </c>
      <c r="B285" s="10">
        <v>45072</v>
      </c>
      <c r="C285" t="s">
        <v>935</v>
      </c>
      <c r="D285" t="s">
        <v>9</v>
      </c>
      <c r="E285">
        <v>32</v>
      </c>
      <c r="F285" t="s">
        <v>10</v>
      </c>
      <c r="G285">
        <v>3</v>
      </c>
      <c r="H285">
        <v>300</v>
      </c>
      <c r="I285">
        <v>900</v>
      </c>
      <c r="J285">
        <v>13.5</v>
      </c>
    </row>
    <row r="286" spans="1:10" x14ac:dyDescent="0.35">
      <c r="A286">
        <v>924</v>
      </c>
      <c r="B286" s="10">
        <v>45167</v>
      </c>
      <c r="C286" t="s">
        <v>936</v>
      </c>
      <c r="D286" t="s">
        <v>9</v>
      </c>
      <c r="E286">
        <v>55</v>
      </c>
      <c r="F286" t="s">
        <v>10</v>
      </c>
      <c r="G286">
        <v>2</v>
      </c>
      <c r="H286">
        <v>50</v>
      </c>
      <c r="I286">
        <v>100</v>
      </c>
      <c r="J286">
        <v>1.5</v>
      </c>
    </row>
    <row r="287" spans="1:10" x14ac:dyDescent="0.35">
      <c r="A287">
        <v>929</v>
      </c>
      <c r="B287" s="10">
        <v>44953</v>
      </c>
      <c r="C287" t="s">
        <v>941</v>
      </c>
      <c r="D287" t="s">
        <v>12</v>
      </c>
      <c r="E287">
        <v>23</v>
      </c>
      <c r="F287" t="s">
        <v>10</v>
      </c>
      <c r="G287">
        <v>3</v>
      </c>
      <c r="H287">
        <v>25</v>
      </c>
      <c r="I287">
        <v>75</v>
      </c>
      <c r="J287">
        <v>1.125</v>
      </c>
    </row>
    <row r="288" spans="1:10" x14ac:dyDescent="0.35">
      <c r="A288">
        <v>931</v>
      </c>
      <c r="B288" s="10">
        <v>45171</v>
      </c>
      <c r="C288" t="s">
        <v>943</v>
      </c>
      <c r="D288" t="s">
        <v>9</v>
      </c>
      <c r="E288">
        <v>30</v>
      </c>
      <c r="F288" t="s">
        <v>10</v>
      </c>
      <c r="G288">
        <v>4</v>
      </c>
      <c r="H288">
        <v>30</v>
      </c>
      <c r="I288">
        <v>120</v>
      </c>
      <c r="J288">
        <v>1.7999999999999998</v>
      </c>
    </row>
    <row r="289" spans="1:10" x14ac:dyDescent="0.35">
      <c r="A289">
        <v>932</v>
      </c>
      <c r="B289" s="10">
        <v>44985</v>
      </c>
      <c r="C289" t="s">
        <v>944</v>
      </c>
      <c r="D289" t="s">
        <v>12</v>
      </c>
      <c r="E289">
        <v>45</v>
      </c>
      <c r="F289" t="s">
        <v>10</v>
      </c>
      <c r="G289">
        <v>4</v>
      </c>
      <c r="H289">
        <v>25</v>
      </c>
      <c r="I289">
        <v>100</v>
      </c>
      <c r="J289">
        <v>1.5</v>
      </c>
    </row>
    <row r="290" spans="1:10" x14ac:dyDescent="0.35">
      <c r="A290">
        <v>933</v>
      </c>
      <c r="B290" s="10">
        <v>44960</v>
      </c>
      <c r="C290" t="s">
        <v>945</v>
      </c>
      <c r="D290" t="s">
        <v>9</v>
      </c>
      <c r="E290">
        <v>22</v>
      </c>
      <c r="F290" t="s">
        <v>10</v>
      </c>
      <c r="G290">
        <v>1</v>
      </c>
      <c r="H290">
        <v>30</v>
      </c>
      <c r="I290">
        <v>30</v>
      </c>
      <c r="J290">
        <v>0.44999999999999996</v>
      </c>
    </row>
    <row r="291" spans="1:10" x14ac:dyDescent="0.35">
      <c r="A291">
        <v>934</v>
      </c>
      <c r="B291" s="10">
        <v>45132</v>
      </c>
      <c r="C291" t="s">
        <v>946</v>
      </c>
      <c r="D291" t="s">
        <v>9</v>
      </c>
      <c r="E291">
        <v>30</v>
      </c>
      <c r="F291" t="s">
        <v>10</v>
      </c>
      <c r="G291">
        <v>1</v>
      </c>
      <c r="H291">
        <v>500</v>
      </c>
      <c r="I291">
        <v>500</v>
      </c>
      <c r="J291">
        <v>7.5</v>
      </c>
    </row>
    <row r="292" spans="1:10" x14ac:dyDescent="0.35">
      <c r="A292">
        <v>935</v>
      </c>
      <c r="B292" s="10">
        <v>45178</v>
      </c>
      <c r="C292" t="s">
        <v>947</v>
      </c>
      <c r="D292" t="s">
        <v>12</v>
      </c>
      <c r="E292">
        <v>34</v>
      </c>
      <c r="F292" t="s">
        <v>10</v>
      </c>
      <c r="G292">
        <v>1</v>
      </c>
      <c r="H292">
        <v>50</v>
      </c>
      <c r="I292">
        <v>50</v>
      </c>
      <c r="J292">
        <v>0.75</v>
      </c>
    </row>
    <row r="293" spans="1:10" x14ac:dyDescent="0.35">
      <c r="A293">
        <v>936</v>
      </c>
      <c r="B293" s="10">
        <v>44964</v>
      </c>
      <c r="C293" t="s">
        <v>948</v>
      </c>
      <c r="D293" t="s">
        <v>9</v>
      </c>
      <c r="E293">
        <v>57</v>
      </c>
      <c r="F293" t="s">
        <v>10</v>
      </c>
      <c r="G293">
        <v>4</v>
      </c>
      <c r="H293">
        <v>50</v>
      </c>
      <c r="I293">
        <v>200</v>
      </c>
      <c r="J293">
        <v>3</v>
      </c>
    </row>
    <row r="294" spans="1:10" x14ac:dyDescent="0.35">
      <c r="A294">
        <v>937</v>
      </c>
      <c r="B294" s="10">
        <v>45222</v>
      </c>
      <c r="C294" t="s">
        <v>949</v>
      </c>
      <c r="D294" t="s">
        <v>12</v>
      </c>
      <c r="E294">
        <v>62</v>
      </c>
      <c r="F294" t="s">
        <v>10</v>
      </c>
      <c r="G294">
        <v>1</v>
      </c>
      <c r="H294">
        <v>500</v>
      </c>
      <c r="I294">
        <v>500</v>
      </c>
      <c r="J294">
        <v>7.5</v>
      </c>
    </row>
    <row r="295" spans="1:10" x14ac:dyDescent="0.35">
      <c r="A295">
        <v>945</v>
      </c>
      <c r="B295" s="10">
        <v>44970</v>
      </c>
      <c r="C295" t="s">
        <v>957</v>
      </c>
      <c r="D295" t="s">
        <v>9</v>
      </c>
      <c r="E295">
        <v>30</v>
      </c>
      <c r="F295" t="s">
        <v>10</v>
      </c>
      <c r="G295">
        <v>1</v>
      </c>
      <c r="H295">
        <v>25</v>
      </c>
      <c r="I295">
        <v>25</v>
      </c>
      <c r="J295">
        <v>0.375</v>
      </c>
    </row>
    <row r="296" spans="1:10" x14ac:dyDescent="0.35">
      <c r="A296">
        <v>947</v>
      </c>
      <c r="B296" s="10">
        <v>44987</v>
      </c>
      <c r="C296" t="s">
        <v>959</v>
      </c>
      <c r="D296" t="s">
        <v>9</v>
      </c>
      <c r="E296">
        <v>50</v>
      </c>
      <c r="F296" t="s">
        <v>10</v>
      </c>
      <c r="G296">
        <v>1</v>
      </c>
      <c r="H296">
        <v>300</v>
      </c>
      <c r="I296">
        <v>300</v>
      </c>
      <c r="J296">
        <v>4.5</v>
      </c>
    </row>
    <row r="297" spans="1:10" x14ac:dyDescent="0.35">
      <c r="A297">
        <v>951</v>
      </c>
      <c r="B297" s="10">
        <v>45232</v>
      </c>
      <c r="C297" t="s">
        <v>963</v>
      </c>
      <c r="D297" t="s">
        <v>9</v>
      </c>
      <c r="E297">
        <v>33</v>
      </c>
      <c r="F297" t="s">
        <v>10</v>
      </c>
      <c r="G297">
        <v>2</v>
      </c>
      <c r="H297">
        <v>50</v>
      </c>
      <c r="I297">
        <v>100</v>
      </c>
      <c r="J297">
        <v>1.5</v>
      </c>
    </row>
    <row r="298" spans="1:10" x14ac:dyDescent="0.35">
      <c r="A298">
        <v>953</v>
      </c>
      <c r="B298" s="10">
        <v>45042</v>
      </c>
      <c r="C298" t="s">
        <v>965</v>
      </c>
      <c r="D298" t="s">
        <v>9</v>
      </c>
      <c r="E298">
        <v>45</v>
      </c>
      <c r="F298" t="s">
        <v>10</v>
      </c>
      <c r="G298">
        <v>3</v>
      </c>
      <c r="H298">
        <v>30</v>
      </c>
      <c r="I298">
        <v>90</v>
      </c>
      <c r="J298">
        <v>1.3499999999999999</v>
      </c>
    </row>
    <row r="299" spans="1:10" x14ac:dyDescent="0.35">
      <c r="A299">
        <v>961</v>
      </c>
      <c r="B299" s="10">
        <v>45083</v>
      </c>
      <c r="C299" t="s">
        <v>973</v>
      </c>
      <c r="D299" t="s">
        <v>9</v>
      </c>
      <c r="E299">
        <v>53</v>
      </c>
      <c r="F299" t="s">
        <v>10</v>
      </c>
      <c r="G299">
        <v>4</v>
      </c>
      <c r="H299">
        <v>50</v>
      </c>
      <c r="I299">
        <v>200</v>
      </c>
      <c r="J299">
        <v>3</v>
      </c>
    </row>
    <row r="300" spans="1:10" x14ac:dyDescent="0.35">
      <c r="A300">
        <v>963</v>
      </c>
      <c r="B300" s="10">
        <v>45244</v>
      </c>
      <c r="C300" t="s">
        <v>975</v>
      </c>
      <c r="D300" t="s">
        <v>12</v>
      </c>
      <c r="E300">
        <v>55</v>
      </c>
      <c r="F300" t="s">
        <v>10</v>
      </c>
      <c r="G300">
        <v>1</v>
      </c>
      <c r="H300">
        <v>50</v>
      </c>
      <c r="I300">
        <v>50</v>
      </c>
      <c r="J300">
        <v>0.75</v>
      </c>
    </row>
    <row r="301" spans="1:10" x14ac:dyDescent="0.35">
      <c r="A301">
        <v>967</v>
      </c>
      <c r="B301" s="10">
        <v>45033</v>
      </c>
      <c r="C301" t="s">
        <v>979</v>
      </c>
      <c r="D301" t="s">
        <v>9</v>
      </c>
      <c r="E301">
        <v>62</v>
      </c>
      <c r="F301" t="s">
        <v>10</v>
      </c>
      <c r="G301">
        <v>1</v>
      </c>
      <c r="H301">
        <v>25</v>
      </c>
      <c r="I301">
        <v>25</v>
      </c>
      <c r="J301">
        <v>0.375</v>
      </c>
    </row>
    <row r="302" spans="1:10" x14ac:dyDescent="0.35">
      <c r="A302">
        <v>972</v>
      </c>
      <c r="B302" s="10">
        <v>44968</v>
      </c>
      <c r="C302" t="s">
        <v>984</v>
      </c>
      <c r="D302" t="s">
        <v>9</v>
      </c>
      <c r="E302">
        <v>49</v>
      </c>
      <c r="F302" t="s">
        <v>10</v>
      </c>
      <c r="G302">
        <v>4</v>
      </c>
      <c r="H302">
        <v>25</v>
      </c>
      <c r="I302">
        <v>100</v>
      </c>
      <c r="J302">
        <v>1.5</v>
      </c>
    </row>
    <row r="303" spans="1:10" x14ac:dyDescent="0.35">
      <c r="A303">
        <v>974</v>
      </c>
      <c r="B303" s="10">
        <v>45049</v>
      </c>
      <c r="C303" t="s">
        <v>986</v>
      </c>
      <c r="D303" t="s">
        <v>9</v>
      </c>
      <c r="E303">
        <v>47</v>
      </c>
      <c r="F303" t="s">
        <v>10</v>
      </c>
      <c r="G303">
        <v>1</v>
      </c>
      <c r="H303">
        <v>30</v>
      </c>
      <c r="I303">
        <v>30</v>
      </c>
      <c r="J303">
        <v>0.44999999999999996</v>
      </c>
    </row>
    <row r="304" spans="1:10" x14ac:dyDescent="0.35">
      <c r="A304">
        <v>976</v>
      </c>
      <c r="B304" s="10">
        <v>45209</v>
      </c>
      <c r="C304" t="s">
        <v>988</v>
      </c>
      <c r="D304" t="s">
        <v>12</v>
      </c>
      <c r="E304">
        <v>48</v>
      </c>
      <c r="F304" t="s">
        <v>10</v>
      </c>
      <c r="G304">
        <v>2</v>
      </c>
      <c r="H304">
        <v>300</v>
      </c>
      <c r="I304">
        <v>600</v>
      </c>
      <c r="J304">
        <v>9</v>
      </c>
    </row>
    <row r="305" spans="1:10" x14ac:dyDescent="0.35">
      <c r="A305">
        <v>979</v>
      </c>
      <c r="B305" s="10">
        <v>44928</v>
      </c>
      <c r="C305" t="s">
        <v>991</v>
      </c>
      <c r="D305" t="s">
        <v>12</v>
      </c>
      <c r="E305">
        <v>19</v>
      </c>
      <c r="F305" t="s">
        <v>10</v>
      </c>
      <c r="G305">
        <v>1</v>
      </c>
      <c r="H305">
        <v>25</v>
      </c>
      <c r="I305">
        <v>25</v>
      </c>
      <c r="J305">
        <v>0.375</v>
      </c>
    </row>
    <row r="306" spans="1:10" x14ac:dyDescent="0.35">
      <c r="A306">
        <v>982</v>
      </c>
      <c r="B306" s="10">
        <v>45279</v>
      </c>
      <c r="C306" t="s">
        <v>994</v>
      </c>
      <c r="D306" t="s">
        <v>12</v>
      </c>
      <c r="E306">
        <v>46</v>
      </c>
      <c r="F306" t="s">
        <v>10</v>
      </c>
      <c r="G306">
        <v>3</v>
      </c>
      <c r="H306">
        <v>30</v>
      </c>
      <c r="I306">
        <v>90</v>
      </c>
      <c r="J306">
        <v>1.3499999999999999</v>
      </c>
    </row>
    <row r="307" spans="1:10" x14ac:dyDescent="0.35">
      <c r="A307">
        <v>990</v>
      </c>
      <c r="B307" s="10">
        <v>45071</v>
      </c>
      <c r="C307" t="s">
        <v>1002</v>
      </c>
      <c r="D307" t="s">
        <v>12</v>
      </c>
      <c r="E307">
        <v>58</v>
      </c>
      <c r="F307" t="s">
        <v>10</v>
      </c>
      <c r="G307">
        <v>2</v>
      </c>
      <c r="H307">
        <v>500</v>
      </c>
      <c r="I307">
        <v>1000</v>
      </c>
      <c r="J307">
        <v>15</v>
      </c>
    </row>
    <row r="308" spans="1:10" x14ac:dyDescent="0.35">
      <c r="A308">
        <v>994</v>
      </c>
      <c r="B308" s="10">
        <v>45278</v>
      </c>
      <c r="C308" t="s">
        <v>1006</v>
      </c>
      <c r="D308" t="s">
        <v>12</v>
      </c>
      <c r="E308">
        <v>51</v>
      </c>
      <c r="F308" t="s">
        <v>10</v>
      </c>
      <c r="G308">
        <v>2</v>
      </c>
      <c r="H308">
        <v>500</v>
      </c>
      <c r="I308">
        <v>1000</v>
      </c>
      <c r="J308">
        <v>15</v>
      </c>
    </row>
    <row r="309" spans="1:10" x14ac:dyDescent="0.35">
      <c r="A309">
        <v>997</v>
      </c>
      <c r="B309" s="10">
        <v>45247</v>
      </c>
      <c r="C309" t="s">
        <v>1009</v>
      </c>
      <c r="D309" t="s">
        <v>9</v>
      </c>
      <c r="E309">
        <v>52</v>
      </c>
      <c r="F309" t="s">
        <v>10</v>
      </c>
      <c r="G309">
        <v>3</v>
      </c>
      <c r="H309">
        <v>30</v>
      </c>
      <c r="I309">
        <v>90</v>
      </c>
      <c r="J309">
        <v>1.3499999999999999</v>
      </c>
    </row>
    <row r="310" spans="1:10" x14ac:dyDescent="0.35">
      <c r="A310">
        <v>998</v>
      </c>
      <c r="B310" s="10">
        <v>45228</v>
      </c>
      <c r="C310" t="s">
        <v>1010</v>
      </c>
      <c r="D310" t="s">
        <v>12</v>
      </c>
      <c r="E310">
        <v>23</v>
      </c>
      <c r="F310" t="s">
        <v>10</v>
      </c>
      <c r="G310">
        <v>4</v>
      </c>
      <c r="H310">
        <v>25</v>
      </c>
      <c r="I310">
        <v>100</v>
      </c>
      <c r="J310">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DDE7-82DF-4F70-850D-95F401371512}">
  <dimension ref="A3:E7"/>
  <sheetViews>
    <sheetView workbookViewId="0">
      <selection activeCell="E28" sqref="E28"/>
    </sheetView>
  </sheetViews>
  <sheetFormatPr defaultRowHeight="15.5" x14ac:dyDescent="0.35"/>
  <cols>
    <col min="1" max="1" width="16.58203125" bestFit="1" customWidth="1"/>
    <col min="2" max="2" width="15.08203125" bestFit="1" customWidth="1"/>
    <col min="3" max="3" width="8.75" bestFit="1" customWidth="1"/>
    <col min="4" max="4" width="9.83203125" bestFit="1" customWidth="1"/>
    <col min="5" max="5" width="10.58203125" bestFit="1" customWidth="1"/>
    <col min="6" max="6" width="16.58203125" bestFit="1" customWidth="1"/>
    <col min="7" max="7" width="10.1640625" bestFit="1" customWidth="1"/>
    <col min="8" max="8" width="21.4140625" bestFit="1" customWidth="1"/>
    <col min="9" max="9" width="14.9140625" bestFit="1" customWidth="1"/>
  </cols>
  <sheetData>
    <row r="3" spans="1:5" x14ac:dyDescent="0.35">
      <c r="A3" s="21" t="s">
        <v>1068</v>
      </c>
      <c r="B3" s="21" t="s">
        <v>1080</v>
      </c>
    </row>
    <row r="4" spans="1:5" x14ac:dyDescent="0.35">
      <c r="A4" s="21" t="s">
        <v>1066</v>
      </c>
      <c r="B4" t="s">
        <v>10</v>
      </c>
      <c r="C4" t="s">
        <v>13</v>
      </c>
      <c r="D4" t="s">
        <v>15</v>
      </c>
      <c r="E4" t="s">
        <v>1067</v>
      </c>
    </row>
    <row r="5" spans="1:5" x14ac:dyDescent="0.35">
      <c r="A5" s="22" t="s">
        <v>12</v>
      </c>
      <c r="B5" s="9">
        <v>1575</v>
      </c>
      <c r="C5" s="9">
        <v>25</v>
      </c>
      <c r="D5" s="9">
        <v>150</v>
      </c>
      <c r="E5" s="23">
        <v>1750</v>
      </c>
    </row>
    <row r="6" spans="1:5" x14ac:dyDescent="0.35">
      <c r="A6" s="22" t="s">
        <v>9</v>
      </c>
      <c r="B6" s="9">
        <v>1310</v>
      </c>
      <c r="C6" s="9">
        <v>2125</v>
      </c>
      <c r="D6" s="9">
        <v>230</v>
      </c>
      <c r="E6" s="23">
        <v>3665</v>
      </c>
    </row>
    <row r="7" spans="1:5" x14ac:dyDescent="0.35">
      <c r="A7" s="22" t="s">
        <v>1067</v>
      </c>
      <c r="B7" s="9">
        <v>2885</v>
      </c>
      <c r="C7" s="9">
        <v>2150</v>
      </c>
      <c r="D7" s="9">
        <v>380</v>
      </c>
      <c r="E7" s="23">
        <v>5415</v>
      </c>
    </row>
  </sheetData>
  <conditionalFormatting pivot="1" sqref="B5:D7">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P10"/>
  <sheetViews>
    <sheetView workbookViewId="0">
      <selection activeCell="G6" sqref="G6"/>
    </sheetView>
  </sheetViews>
  <sheetFormatPr defaultColWidth="11.1640625" defaultRowHeight="15.5" x14ac:dyDescent="0.35"/>
  <cols>
    <col min="1" max="1" width="14.5" customWidth="1"/>
    <col min="3" max="4" width="23.1640625" customWidth="1"/>
    <col min="5" max="5" width="17.6640625" customWidth="1"/>
    <col min="6" max="6" width="16.9140625" customWidth="1"/>
    <col min="7" max="7" width="23.9140625" customWidth="1"/>
  </cols>
  <sheetData>
    <row r="1" spans="1:16" x14ac:dyDescent="0.35">
      <c r="A1" s="1" t="s">
        <v>0</v>
      </c>
      <c r="B1" s="1" t="s">
        <v>1013</v>
      </c>
      <c r="C1" s="1" t="s">
        <v>1014</v>
      </c>
      <c r="D1" s="1" t="s">
        <v>1056</v>
      </c>
      <c r="E1" s="1" t="s">
        <v>1055</v>
      </c>
      <c r="F1" s="1" t="s">
        <v>1064</v>
      </c>
      <c r="G1" s="1" t="s">
        <v>1065</v>
      </c>
      <c r="H1" s="1"/>
    </row>
    <row r="2" spans="1:16" x14ac:dyDescent="0.35">
      <c r="A2">
        <v>10</v>
      </c>
      <c r="B2">
        <f>VLOOKUP(A2,sales[],9,0)</f>
        <v>200</v>
      </c>
      <c r="C2" t="str">
        <f>VLOOKUP(A2,sales[],6,0)</f>
        <v>Clothing</v>
      </c>
      <c r="D2">
        <f>VLOOKUP(A2,sales[],8,0)</f>
        <v>50</v>
      </c>
      <c r="E2" t="str">
        <f>_xlfn.XLOOKUP(A2,retail_sales_dataset_calc!A:A,retail_sales_dataset_calc!F:F,0)</f>
        <v>Clothing</v>
      </c>
      <c r="F2" t="str">
        <f>CONCATENATE(B2,"  -- ",C2)</f>
        <v>200  -- Clothing</v>
      </c>
      <c r="G2" t="s">
        <v>15</v>
      </c>
    </row>
    <row r="3" spans="1:16" x14ac:dyDescent="0.35">
      <c r="A3">
        <v>15</v>
      </c>
      <c r="B3">
        <f>VLOOKUP(A3,sales[],9,0)</f>
        <v>2000</v>
      </c>
      <c r="C3" t="str">
        <f>VLOOKUP(A3,sales[],6,0)</f>
        <v>Electronics</v>
      </c>
      <c r="D3">
        <f>VLOOKUP(A3,sales[],8,0)</f>
        <v>500</v>
      </c>
      <c r="E3" t="str">
        <f>_xlfn.XLOOKUP(A3,retail_sales_dataset_calc!A:A,retail_sales_dataset_calc!F:F,0)</f>
        <v>Electronics</v>
      </c>
      <c r="F3" t="str">
        <f t="shared" ref="F3:F10" si="0">CONCATENATE(B3,"  -- ",C3)</f>
        <v>2000  -- Electronics</v>
      </c>
      <c r="G3" t="s">
        <v>10</v>
      </c>
    </row>
    <row r="4" spans="1:16" x14ac:dyDescent="0.35">
      <c r="A4">
        <v>25</v>
      </c>
      <c r="B4">
        <f>VLOOKUP(A4,sales[],9,0)</f>
        <v>50</v>
      </c>
      <c r="C4" t="str">
        <f>VLOOKUP(A4,sales[],6,0)</f>
        <v>Beauty</v>
      </c>
      <c r="D4">
        <f>VLOOKUP(A4,sales[],8,0)</f>
        <v>50</v>
      </c>
      <c r="E4" t="str">
        <f>_xlfn.XLOOKUP(A4,retail_sales_dataset_calc!A:A,retail_sales_dataset_calc!F:F,0)</f>
        <v>Beauty</v>
      </c>
      <c r="F4" t="str">
        <f t="shared" si="0"/>
        <v>50  -- Beauty</v>
      </c>
      <c r="G4" t="s">
        <v>13</v>
      </c>
    </row>
    <row r="5" spans="1:16" x14ac:dyDescent="0.35">
      <c r="A5">
        <v>30</v>
      </c>
      <c r="B5">
        <f>VLOOKUP(A5,sales[],9,0)</f>
        <v>900</v>
      </c>
      <c r="C5" t="str">
        <f>VLOOKUP(A5,sales[],6,0)</f>
        <v>Beauty</v>
      </c>
      <c r="D5">
        <f>VLOOKUP(A5,sales[],8,0)</f>
        <v>300</v>
      </c>
      <c r="E5" t="str">
        <f>_xlfn.XLOOKUP(A5,retail_sales_dataset_calc!A:A,retail_sales_dataset_calc!F:F,0)</f>
        <v>Beauty</v>
      </c>
      <c r="F5" t="str">
        <f t="shared" si="0"/>
        <v>900  -- Beauty</v>
      </c>
      <c r="G5" t="s">
        <v>10</v>
      </c>
    </row>
    <row r="6" spans="1:16" x14ac:dyDescent="0.35">
      <c r="A6">
        <v>54</v>
      </c>
      <c r="B6">
        <f>VLOOKUP(A6,sales[],9,0)</f>
        <v>1500</v>
      </c>
      <c r="C6" t="str">
        <f>VLOOKUP(A6,sales[],6,0)</f>
        <v>Electronics</v>
      </c>
      <c r="D6">
        <f>VLOOKUP(A6,sales[],8,0)</f>
        <v>500</v>
      </c>
      <c r="E6" t="str">
        <f>_xlfn.XLOOKUP(A6,retail_sales_dataset_calc!A:A,retail_sales_dataset_calc!F:F,0)</f>
        <v>Electronics</v>
      </c>
      <c r="F6" t="str">
        <f t="shared" si="0"/>
        <v>1500  -- Electronics</v>
      </c>
      <c r="G6" t="s">
        <v>15</v>
      </c>
    </row>
    <row r="7" spans="1:16" x14ac:dyDescent="0.35">
      <c r="A7">
        <v>55</v>
      </c>
      <c r="B7">
        <f>VLOOKUP(A7,sales[],9,0)</f>
        <v>120</v>
      </c>
      <c r="C7" t="str">
        <f>VLOOKUP(A7,sales[],6,0)</f>
        <v>Beauty</v>
      </c>
      <c r="D7">
        <f>VLOOKUP(A7,sales[],8,0)</f>
        <v>30</v>
      </c>
      <c r="E7" t="str">
        <f>_xlfn.XLOOKUP(A7,retail_sales_dataset_calc!A:A,retail_sales_dataset_calc!F:F,0)</f>
        <v>Beauty</v>
      </c>
      <c r="F7" t="str">
        <f t="shared" si="0"/>
        <v>120  -- Beauty</v>
      </c>
    </row>
    <row r="8" spans="1:16" x14ac:dyDescent="0.35">
      <c r="A8">
        <v>67</v>
      </c>
      <c r="B8">
        <f>VLOOKUP(A8,sales[],9,0)</f>
        <v>1200</v>
      </c>
      <c r="C8" t="str">
        <f>VLOOKUP(A8,sales[],6,0)</f>
        <v>Beauty</v>
      </c>
      <c r="D8">
        <f>VLOOKUP(A8,sales[],8,0)</f>
        <v>300</v>
      </c>
      <c r="E8" t="str">
        <f>_xlfn.XLOOKUP(A8,retail_sales_dataset_calc!A:A,retail_sales_dataset_calc!F:F,0)</f>
        <v>Beauty</v>
      </c>
      <c r="F8" t="str">
        <f t="shared" si="0"/>
        <v>1200  -- Beauty</v>
      </c>
    </row>
    <row r="9" spans="1:16" x14ac:dyDescent="0.35">
      <c r="A9">
        <v>89</v>
      </c>
      <c r="B9">
        <f>VLOOKUP(A9,sales[],9,0)</f>
        <v>2000</v>
      </c>
      <c r="C9" t="str">
        <f>VLOOKUP(A9,sales[],6,0)</f>
        <v>Electronics</v>
      </c>
      <c r="D9">
        <f>VLOOKUP(A9,sales[],8,0)</f>
        <v>500</v>
      </c>
      <c r="E9" t="str">
        <f>_xlfn.XLOOKUP(A9,retail_sales_dataset_calc!A:A,retail_sales_dataset_calc!F:F,0)</f>
        <v>Electronics</v>
      </c>
      <c r="F9" t="str">
        <f t="shared" si="0"/>
        <v>2000  -- Electronics</v>
      </c>
      <c r="O9">
        <f>COUNT(_xlfn.ANCHORARRAY(M3))</f>
        <v>0</v>
      </c>
      <c r="P9" t="s">
        <v>1053</v>
      </c>
    </row>
    <row r="10" spans="1:16" x14ac:dyDescent="0.35">
      <c r="A10">
        <v>100</v>
      </c>
      <c r="B10">
        <f>VLOOKUP(A10,sales[],9,0)</f>
        <v>30</v>
      </c>
      <c r="C10" t="str">
        <f>VLOOKUP(A10,sales[],6,0)</f>
        <v>Electronics</v>
      </c>
      <c r="D10">
        <f>VLOOKUP(A10,sales[],8,0)</f>
        <v>30</v>
      </c>
      <c r="E10" t="str">
        <f>_xlfn.XLOOKUP(A10,retail_sales_dataset_calc!A:A,retail_sales_dataset_calc!F:F,0)</f>
        <v>Electronics</v>
      </c>
      <c r="F10" t="str">
        <f t="shared" si="0"/>
        <v>30  -- Electronics</v>
      </c>
      <c r="O10">
        <f>COUNTA(_xlfn.ANCHORARRAY(M3))</f>
        <v>1</v>
      </c>
      <c r="P10" t="s">
        <v>1054</v>
      </c>
    </row>
  </sheetData>
  <dataValidations count="1">
    <dataValidation type="list" allowBlank="1" showInputMessage="1" showErrorMessage="1" sqref="G2:G10" xr:uid="{A7F828AA-7EF5-4AC2-8617-A97DEA4151CC}">
      <formula1>"Clothing,Electronics,Beauty"</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H20"/>
  <sheetViews>
    <sheetView tabSelected="1" workbookViewId="0">
      <selection activeCell="R21" sqref="R21"/>
    </sheetView>
  </sheetViews>
  <sheetFormatPr defaultRowHeight="15.5" x14ac:dyDescent="0.35"/>
  <cols>
    <col min="1" max="1" width="14.5" customWidth="1"/>
    <col min="6" max="6" width="11.1640625" bestFit="1" customWidth="1"/>
    <col min="7" max="7" width="12.1640625" customWidth="1"/>
    <col min="8" max="8" width="13.83203125" customWidth="1"/>
    <col min="10" max="10" width="21.83203125" customWidth="1"/>
  </cols>
  <sheetData>
    <row r="1" spans="1:8" x14ac:dyDescent="0.35">
      <c r="A1" s="2" t="s">
        <v>1015</v>
      </c>
      <c r="B1" s="3" t="s">
        <v>1016</v>
      </c>
      <c r="C1" s="3" t="s">
        <v>1017</v>
      </c>
      <c r="D1" s="3" t="s">
        <v>1018</v>
      </c>
      <c r="E1" s="3" t="s">
        <v>1019</v>
      </c>
      <c r="F1" t="s">
        <v>1020</v>
      </c>
      <c r="G1" s="14" t="s">
        <v>1051</v>
      </c>
      <c r="H1" s="14" t="s">
        <v>1052</v>
      </c>
    </row>
    <row r="2" spans="1:8" x14ac:dyDescent="0.35">
      <c r="A2" s="2" t="s">
        <v>1021</v>
      </c>
      <c r="B2" s="2">
        <v>75</v>
      </c>
      <c r="C2" s="2">
        <v>85</v>
      </c>
      <c r="D2" s="2">
        <v>85</v>
      </c>
      <c r="E2" s="13">
        <f t="shared" ref="E2:E11" si="0">AVERAGE(B2:D2)</f>
        <v>81.666666666666671</v>
      </c>
      <c r="F2">
        <f t="shared" ref="F2:F11" si="1">MAX(B2:D2)</f>
        <v>85</v>
      </c>
      <c r="G2" t="str">
        <f t="shared" ref="G2:G11" si="2">IF(B2&gt;C2,"eng","math")</f>
        <v>math</v>
      </c>
      <c r="H2" t="str" cm="1">
        <f t="array" ref="H2">_xlfn.IFS(E2&lt;60,"Alert",E2&gt;80,"high",E2&gt;=60,"ok")</f>
        <v>high</v>
      </c>
    </row>
    <row r="3" spans="1:8" x14ac:dyDescent="0.35">
      <c r="A3" s="4" t="s">
        <v>1022</v>
      </c>
      <c r="B3" s="2">
        <v>80</v>
      </c>
      <c r="C3" s="2">
        <v>75</v>
      </c>
      <c r="D3" s="2">
        <v>90</v>
      </c>
      <c r="E3" s="13">
        <f t="shared" si="0"/>
        <v>81.666666666666671</v>
      </c>
      <c r="F3">
        <f t="shared" si="1"/>
        <v>90</v>
      </c>
      <c r="G3" t="str">
        <f t="shared" si="2"/>
        <v>eng</v>
      </c>
      <c r="H3" t="str" cm="1">
        <f t="array" ref="H3">_xlfn.IFS(E3&lt;60,"Alert",E3&gt;80,"high",E3&gt;=60,"ok")</f>
        <v>high</v>
      </c>
    </row>
    <row r="4" spans="1:8" x14ac:dyDescent="0.35">
      <c r="A4" s="4" t="s">
        <v>1023</v>
      </c>
      <c r="B4" s="2">
        <v>85</v>
      </c>
      <c r="C4" s="2">
        <v>75</v>
      </c>
      <c r="D4" s="2">
        <v>80</v>
      </c>
      <c r="E4" s="13">
        <f t="shared" si="0"/>
        <v>80</v>
      </c>
      <c r="F4">
        <f t="shared" si="1"/>
        <v>85</v>
      </c>
      <c r="G4" t="str">
        <f t="shared" si="2"/>
        <v>eng</v>
      </c>
      <c r="H4" t="str" cm="1">
        <f t="array" ref="H4">_xlfn.IFS(E4&lt;60,"Alert",E4&gt;80,"high",E4&gt;=60,"ok")</f>
        <v>ok</v>
      </c>
    </row>
    <row r="5" spans="1:8" x14ac:dyDescent="0.35">
      <c r="A5" s="4" t="s">
        <v>1024</v>
      </c>
      <c r="B5" s="2">
        <v>80</v>
      </c>
      <c r="C5" s="2">
        <v>70</v>
      </c>
      <c r="D5" s="2">
        <v>80</v>
      </c>
      <c r="E5" s="13">
        <f t="shared" si="0"/>
        <v>76.666666666666671</v>
      </c>
      <c r="F5">
        <f t="shared" si="1"/>
        <v>80</v>
      </c>
      <c r="G5" t="str">
        <f t="shared" si="2"/>
        <v>eng</v>
      </c>
      <c r="H5" t="str" cm="1">
        <f t="array" ref="H5">_xlfn.IFS(E5&lt;60,"Alert",E5&gt;80,"high",E5&gt;=60,"ok")</f>
        <v>ok</v>
      </c>
    </row>
    <row r="6" spans="1:8" x14ac:dyDescent="0.35">
      <c r="A6" s="2" t="s">
        <v>1025</v>
      </c>
      <c r="B6" s="2">
        <v>80</v>
      </c>
      <c r="C6" s="2">
        <v>70</v>
      </c>
      <c r="D6" s="2">
        <v>80</v>
      </c>
      <c r="E6" s="13">
        <f t="shared" si="0"/>
        <v>76.666666666666671</v>
      </c>
      <c r="F6">
        <f t="shared" si="1"/>
        <v>80</v>
      </c>
      <c r="G6" t="str">
        <f t="shared" si="2"/>
        <v>eng</v>
      </c>
      <c r="H6" t="str" cm="1">
        <f t="array" ref="H6">_xlfn.IFS(E6&lt;60,"Alert",E6&gt;80,"high",E6&gt;=60,"ok")</f>
        <v>ok</v>
      </c>
    </row>
    <row r="7" spans="1:8" x14ac:dyDescent="0.35">
      <c r="A7" s="4" t="s">
        <v>1026</v>
      </c>
      <c r="B7" s="2">
        <v>65</v>
      </c>
      <c r="C7" s="2">
        <v>80</v>
      </c>
      <c r="D7" s="2">
        <v>70</v>
      </c>
      <c r="E7" s="13">
        <f t="shared" si="0"/>
        <v>71.666666666666671</v>
      </c>
      <c r="F7">
        <f t="shared" si="1"/>
        <v>80</v>
      </c>
      <c r="G7" t="str">
        <f t="shared" si="2"/>
        <v>math</v>
      </c>
      <c r="H7" t="str" cm="1">
        <f t="array" ref="H7">_xlfn.IFS(E7&lt;60,"Alert",E7&gt;80,"high",E7&gt;=60,"ok")</f>
        <v>ok</v>
      </c>
    </row>
    <row r="8" spans="1:8" x14ac:dyDescent="0.35">
      <c r="A8" s="4" t="s">
        <v>1027</v>
      </c>
      <c r="B8" s="2">
        <v>90</v>
      </c>
      <c r="C8" s="2">
        <v>50</v>
      </c>
      <c r="D8" s="2">
        <v>70</v>
      </c>
      <c r="E8" s="13">
        <f t="shared" si="0"/>
        <v>70</v>
      </c>
      <c r="F8">
        <f t="shared" si="1"/>
        <v>90</v>
      </c>
      <c r="G8" t="str">
        <f t="shared" si="2"/>
        <v>eng</v>
      </c>
      <c r="H8" t="str" cm="1">
        <f t="array" ref="H8">_xlfn.IFS(E8&lt;60,"Alert",E8&gt;80,"high",E8&gt;=60,"ok")</f>
        <v>ok</v>
      </c>
    </row>
    <row r="9" spans="1:8" x14ac:dyDescent="0.35">
      <c r="A9" s="2" t="s">
        <v>1028</v>
      </c>
      <c r="B9" s="2">
        <v>55</v>
      </c>
      <c r="C9" s="2">
        <v>80</v>
      </c>
      <c r="D9" s="2">
        <v>60</v>
      </c>
      <c r="E9" s="13">
        <f t="shared" si="0"/>
        <v>65</v>
      </c>
      <c r="F9">
        <f t="shared" si="1"/>
        <v>80</v>
      </c>
      <c r="G9" t="str">
        <f t="shared" si="2"/>
        <v>math</v>
      </c>
      <c r="H9" t="str" cm="1">
        <f t="array" ref="H9">_xlfn.IFS(E9&lt;60,"Alert",E9&gt;80,"high",E9&gt;=60,"ok")</f>
        <v>ok</v>
      </c>
    </row>
    <row r="10" spans="1:8" x14ac:dyDescent="0.35">
      <c r="A10" s="4" t="s">
        <v>1029</v>
      </c>
      <c r="B10" s="2">
        <v>55</v>
      </c>
      <c r="C10" s="2">
        <v>70</v>
      </c>
      <c r="D10" s="2">
        <v>65</v>
      </c>
      <c r="E10" s="13">
        <f t="shared" si="0"/>
        <v>63.333333333333336</v>
      </c>
      <c r="F10">
        <f t="shared" si="1"/>
        <v>70</v>
      </c>
      <c r="G10" t="str">
        <f t="shared" si="2"/>
        <v>math</v>
      </c>
      <c r="H10" t="str" cm="1">
        <f t="array" ref="H10">_xlfn.IFS(E10&lt;60,"Alert",E10&gt;80,"high",E10&gt;=60,"ok")</f>
        <v>ok</v>
      </c>
    </row>
    <row r="11" spans="1:8" x14ac:dyDescent="0.35">
      <c r="A11" s="2" t="s">
        <v>1030</v>
      </c>
      <c r="B11" s="2">
        <v>55</v>
      </c>
      <c r="C11" s="2">
        <v>30</v>
      </c>
      <c r="D11" s="2">
        <v>65</v>
      </c>
      <c r="E11" s="13">
        <f t="shared" si="0"/>
        <v>50</v>
      </c>
      <c r="F11">
        <f t="shared" si="1"/>
        <v>65</v>
      </c>
      <c r="G11" t="str">
        <f t="shared" si="2"/>
        <v>eng</v>
      </c>
      <c r="H11" t="str" cm="1">
        <f t="array" ref="H11">_xlfn.IFS(E11&lt;60,"Alert",E11&gt;80,"high",E11&gt;=60,"ok")</f>
        <v>Alert</v>
      </c>
    </row>
    <row r="14" spans="1:8" x14ac:dyDescent="0.35">
      <c r="A14" t="s">
        <v>1031</v>
      </c>
    </row>
    <row r="15" spans="1:8" x14ac:dyDescent="0.35">
      <c r="A15" t="s">
        <v>1032</v>
      </c>
    </row>
    <row r="16" spans="1:8" x14ac:dyDescent="0.35">
      <c r="A16" t="s">
        <v>1033</v>
      </c>
    </row>
    <row r="17" spans="1:1" x14ac:dyDescent="0.35">
      <c r="A17" t="s">
        <v>1034</v>
      </c>
    </row>
    <row r="18" spans="1:1" x14ac:dyDescent="0.35">
      <c r="A18" t="s">
        <v>1035</v>
      </c>
    </row>
    <row r="19" spans="1:1" x14ac:dyDescent="0.35">
      <c r="A19" t="s">
        <v>1036</v>
      </c>
    </row>
    <row r="20" spans="1:1" x14ac:dyDescent="0.35">
      <c r="A20" t="s">
        <v>1037</v>
      </c>
    </row>
  </sheetData>
  <sortState xmlns:xlrd2="http://schemas.microsoft.com/office/spreadsheetml/2017/richdata2" ref="A3:F11">
    <sortCondition descending="1" ref="E2:E1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B0884575CF66D46B2CD31394E223ECB" ma:contentTypeVersion="8" ma:contentTypeDescription="Create a new document." ma:contentTypeScope="" ma:versionID="14ee7d9e04bc20d7722117e199f5983a">
  <xsd:schema xmlns:xsd="http://www.w3.org/2001/XMLSchema" xmlns:xs="http://www.w3.org/2001/XMLSchema" xmlns:p="http://schemas.microsoft.com/office/2006/metadata/properties" xmlns:ns2="6d04a45f-f1b9-406a-9213-8bd43bea4e14" targetNamespace="http://schemas.microsoft.com/office/2006/metadata/properties" ma:root="true" ma:fieldsID="9e65f45ced5f87473a39f27f176408c3" ns2:_="">
    <xsd:import namespace="6d04a45f-f1b9-406a-9213-8bd43bea4e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04a45f-f1b9-406a-9213-8bd43bea4e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6.xml>��
</file>

<file path=customXml/item7.xml>��
</file>

<file path=customXml/item8.xml>��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10.xml><?xml version="1.0" encoding="utf-8"?>
<?mso-contentType ?>
<FormTemplates xmlns="http://schemas.microsoft.com/sharepoint/v3/contenttype/forms">
  <Display>DocumentLibraryForm</Display>
  <Edit>DocumentLibraryForm</Edit>
  <New>DocumentLibraryForm</New>
</FormTemplates>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2.xml><?xml version="1.0" encoding="utf-8"?>
<ds:datastoreItem xmlns:ds="http://schemas.openxmlformats.org/officeDocument/2006/customXml" ds:itemID="{6DA07CEC-807D-4764-A388-A6BBED7640E0}">
  <ds:schemaRefs>
    <ds:schemaRef ds:uri="http://gemini/pivotcustomization/Diagrams"/>
  </ds:schemaRefs>
</ds:datastoreItem>
</file>

<file path=customXml/itemProps3.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4.xml><?xml version="1.0" encoding="utf-8"?>
<ds:datastoreItem xmlns:ds="http://schemas.openxmlformats.org/officeDocument/2006/customXml" ds:itemID="{92B6D6DE-8FBE-465B-98EB-52AF571068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04a45f-f1b9-406a-9213-8bd43bea4e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6.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7.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8.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9.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 ds:uri="143e5899-c3ad-4e4a-825f-a4f553d1bed5"/>
    <ds:schemaRef ds:uri="d04a151f-8544-4df3-8d92-0e631918d84f"/>
  </ds:schemaRefs>
</ds:datastoreItem>
</file>

<file path=customXml/itemProps10.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1.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2.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13.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4.xml><?xml version="1.0" encoding="utf-8"?>
<ds:datastoreItem xmlns:ds="http://schemas.openxmlformats.org/officeDocument/2006/customXml" ds:itemID="{05FD1B88-C9A8-41D4-8BEB-5D40EF788240}">
  <ds:schemaRefs>
    <ds:schemaRef ds:uri="http://schemas.microsoft.com/DataMashup"/>
  </ds:schemaRefs>
</ds:datastoreItem>
</file>

<file path=customXml/itemProps15.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16.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7.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18.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9.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20.xml><?xml version="1.0" encoding="utf-8"?>
<ds:datastoreItem xmlns:ds="http://schemas.openxmlformats.org/officeDocument/2006/customXml" ds:itemID="{8B7F014E-65B1-48DD-A1AF-A79E02398FCF}">
  <ds:schemaRefs>
    <ds:schemaRef ds:uri="http://gemini/pivotcustomization/TableWidget"/>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30</vt:i4>
      </vt:variant>
    </vt:vector>
  </HeadingPairs>
  <TitlesOfParts>
    <vt:vector size="37" baseType="lpstr">
      <vt:lpstr>retail_sales_dataset_calc</vt:lpstr>
      <vt:lpstr>retail_sales_dataset_conditions</vt:lpstr>
      <vt:lpstr>dates</vt:lpstr>
      <vt:lpstr>commission calc</vt:lpstr>
      <vt:lpstr> pivot gr</vt:lpstr>
      <vt:lpstr>Transactions</vt:lpstr>
      <vt:lpstr>Task 2</vt:lpstr>
      <vt:lpstr>dates!Age</vt:lpstr>
      <vt:lpstr>retail_sales_dataset_conditions!Age</vt:lpstr>
      <vt:lpstr>Age</vt:lpstr>
      <vt:lpstr>dates!Commission_2023</vt:lpstr>
      <vt:lpstr>retail_sales_dataset_conditions!Commission_2023</vt:lpstr>
      <vt:lpstr>Commission_2023</vt:lpstr>
      <vt:lpstr>dates!Customer_ID</vt:lpstr>
      <vt:lpstr>retail_sales_dataset_conditions!Customer_ID</vt:lpstr>
      <vt:lpstr>Customer_ID</vt:lpstr>
      <vt:lpstr>dates!Date</vt:lpstr>
      <vt:lpstr>retail_sales_dataset_conditions!Date</vt:lpstr>
      <vt:lpstr>Date</vt:lpstr>
      <vt:lpstr>dates!Gender</vt:lpstr>
      <vt:lpstr>retail_sales_dataset_conditions!Gender</vt:lpstr>
      <vt:lpstr>Gender</vt:lpstr>
      <vt:lpstr>dates!Price_per_Unit</vt:lpstr>
      <vt:lpstr>retail_sales_dataset_conditions!Price_per_Unit</vt:lpstr>
      <vt:lpstr>Price_per_Unit</vt:lpstr>
      <vt:lpstr>dates!Product_Category</vt:lpstr>
      <vt:lpstr>retail_sales_dataset_conditions!Product_Category</vt:lpstr>
      <vt:lpstr>Product_Category</vt:lpstr>
      <vt:lpstr>dates!Quantity</vt:lpstr>
      <vt:lpstr>retail_sales_dataset_conditions!Quantity</vt:lpstr>
      <vt:lpstr>Quantity</vt:lpstr>
      <vt:lpstr>dates!Total_Sales</vt:lpstr>
      <vt:lpstr>retail_sales_dataset_conditions!Total_Sales</vt:lpstr>
      <vt:lpstr>Total_Sales</vt:lpstr>
      <vt:lpstr>dates!Transaction_ID</vt:lpstr>
      <vt:lpstr>retail_sales_dataset_conditions!Transaction_ID</vt:lpstr>
      <vt:lpstr>Transaction_ID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Swapna Macha</cp:lastModifiedBy>
  <cp:revision/>
  <dcterms:created xsi:type="dcterms:W3CDTF">2024-01-05T15:03:52Z</dcterms:created>
  <dcterms:modified xsi:type="dcterms:W3CDTF">2024-11-29T15:41:11Z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0x010100AB0884575CF66D46B2CD31394E223ECB</vt:lpwstr>
  </property>
</Properties>
</file>