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Code\Otomatisasi Email\Forecast\"/>
    </mc:Choice>
  </mc:AlternateContent>
  <xr:revisionPtr revIDLastSave="0" documentId="13_ncr:1_{4E202BDC-420A-4A78-9F46-3AE1184347D6}" xr6:coauthVersionLast="47" xr6:coauthVersionMax="47" xr10:uidLastSave="{00000000-0000-0000-0000-000000000000}"/>
  <bookViews>
    <workbookView xWindow="-120" yWindow="-120" windowWidth="20730" windowHeight="11040" activeTab="2" xr2:uid="{48DEAC5A-4983-4ECB-B3FC-93A698D6A72D}"/>
  </bookViews>
  <sheets>
    <sheet name="MODEL" sheetId="2" r:id="rId1"/>
    <sheet name="CONTROL | DEALER | MODEL" sheetId="1" r:id="rId2"/>
    <sheet name="Sheet" sheetId="3" r:id="rId3"/>
  </sheets>
  <definedNames>
    <definedName name="\0" localSheetId="1">'CONTROL | DEALER | MODEL'!#REF!</definedName>
    <definedName name="\0" localSheetId="0">#REF!</definedName>
    <definedName name="\0">#REF!</definedName>
    <definedName name="_" localSheetId="0">#REF!</definedName>
    <definedName name="_">#REF!</definedName>
    <definedName name="__1__1" localSheetId="0">#REF!</definedName>
    <definedName name="__1__1">#REF!</definedName>
    <definedName name="__2__2" localSheetId="0">#REF!</definedName>
    <definedName name="__2__2">#REF!</definedName>
    <definedName name="__3__3" localSheetId="0">#REF!</definedName>
    <definedName name="__3__3">#REF!</definedName>
    <definedName name="__4__4" localSheetId="0">#REF!</definedName>
    <definedName name="__4__4">#REF!</definedName>
    <definedName name="_0" localSheetId="1">'CONTROL | DEALER | MODEL'!#REF!</definedName>
    <definedName name="_0" localSheetId="0">#REF!</definedName>
    <definedName name="_0">#REF!</definedName>
    <definedName name="_0ckdnew" localSheetId="1">'CONTROL | DEALER | MODEL'!#REF!</definedName>
    <definedName name="_0ckdnew" localSheetId="0">#REF!</definedName>
    <definedName name="_0ckdnew">#REF!</definedName>
    <definedName name="_0ckd部品表" localSheetId="1">'CONTROL | DEALER | MODEL'!#REF!</definedName>
    <definedName name="_0ckd部品表" localSheetId="0">#REF!</definedName>
    <definedName name="_0ckd部品表">#REF!</definedName>
    <definedName name="_1__1" localSheetId="0">#REF!</definedName>
    <definedName name="_1__1">#REF!</definedName>
    <definedName name="_2__2" localSheetId="0">#REF!</definedName>
    <definedName name="_2__2">#REF!</definedName>
    <definedName name="_3__3" localSheetId="0">#REF!</definedName>
    <definedName name="_3__3">#REF!</definedName>
    <definedName name="_4__4" localSheetId="0">#REF!</definedName>
    <definedName name="_4__4">#REF!</definedName>
    <definedName name="_Accord_N" localSheetId="0">OFFSET(#REF!,0,0,COUNT(#REF!),17)</definedName>
    <definedName name="_Accord_N">OFFSET(#REF!,0,0,COUNT(#REF!),17)</definedName>
    <definedName name="_Accord_N1" localSheetId="0">OFFSET(#REF!,0,0,COUNT(#REF!),17)</definedName>
    <definedName name="_Accord_N1">OFFSET(#REF!,0,0,COUNT(#REF!),17)</definedName>
    <definedName name="_AllModel_N" localSheetId="0">OFFSET(#REF!,0,0,COUNT(#REF!),17)</definedName>
    <definedName name="_AllModel_N">OFFSET(#REF!,0,0,COUNT(#REF!),17)</definedName>
    <definedName name="_AllModel_N1" localSheetId="0">OFFSET(#REF!,0,0,COUNT(#REF!),17)</definedName>
    <definedName name="_AllModel_N1">OFFSET(#REF!,0,0,COUNT(#REF!),17)</definedName>
    <definedName name="_BrioCKD_N" localSheetId="0">OFFSET(#REF!,0,0,COUNT(#REF!),17)</definedName>
    <definedName name="_BrioCKD_N">OFFSET(#REF!,0,0,COUNT(#REF!),17)</definedName>
    <definedName name="_BrioCKD_N1" localSheetId="0">OFFSET(#REF!,0,0,COUNT(#REF!),17)</definedName>
    <definedName name="_BrioCKD_N1">OFFSET(#REF!,0,0,COUNT(#REF!),17)</definedName>
    <definedName name="_BrioSatya_N" localSheetId="0">OFFSET(#REF!,0,0,COUNT(#REF!),17)</definedName>
    <definedName name="_BrioSatya_N">OFFSET(#REF!,0,0,COUNT(#REF!),17)</definedName>
    <definedName name="_BrioSatya_N1" localSheetId="0">OFFSET(#REF!,0,0,COUNT(#REF!),17)</definedName>
    <definedName name="_BrioSatya_N1">OFFSET(#REF!,0,0,COUNT(#REF!),17)</definedName>
    <definedName name="_BRV_N" localSheetId="0">OFFSET(#REF!,0,0,COUNT(#REF!),17)</definedName>
    <definedName name="_BRV_N">OFFSET(#REF!,0,0,COUNT(#REF!),17)</definedName>
    <definedName name="_BRV_N1" localSheetId="0">OFFSET(#REF!,0,0,COUNT(#REF!),17)</definedName>
    <definedName name="_BRV_N1">OFFSET(#REF!,0,0,COUNT(#REF!),17)</definedName>
    <definedName name="_City_N" localSheetId="0">OFFSET(#REF!,0,0,COUNT(#REF!),17)</definedName>
    <definedName name="_City_N">OFFSET(#REF!,0,0,COUNT(#REF!),17)</definedName>
    <definedName name="_City_N1" localSheetId="0">OFFSET(#REF!,0,0,COUNT(#REF!),17)</definedName>
    <definedName name="_City_N1">OFFSET(#REF!,0,0,COUNT(#REF!),17)</definedName>
    <definedName name="_Civic_N" localSheetId="0">OFFSET(#REF!,0,0,COUNT(#REF!),17)</definedName>
    <definedName name="_Civic_N">OFFSET(#REF!,0,0,COUNT(#REF!),17)</definedName>
    <definedName name="_Civic_N1" localSheetId="0">OFFSET(#REF!,0,0,COUNT(#REF!),17)</definedName>
    <definedName name="_Civic_N1">OFFSET(#REF!,0,0,COUNT(#REF!),17)</definedName>
    <definedName name="_Civic5D_N" localSheetId="0">OFFSET(#REF!,0,0,COUNT(#REF!),17)</definedName>
    <definedName name="_Civic5D_N">OFFSET(#REF!,0,0,COUNT(#REF!),17)</definedName>
    <definedName name="_Civic5D_N1" localSheetId="0">OFFSET(#REF!,0,0,COUNT(#REF!),17)</definedName>
    <definedName name="_Civic5D_N1">OFFSET(#REF!,0,0,COUNT(#REF!),17)</definedName>
    <definedName name="_CRV_N" localSheetId="0">OFFSET(#REF!,0,0,COUNT(#REF!),17)</definedName>
    <definedName name="_CRV_N">OFFSET(#REF!,0,0,COUNT(#REF!),17)</definedName>
    <definedName name="_CRV_N1" localSheetId="0">OFFSET(#REF!,0,0,COUNT(#REF!),17)</definedName>
    <definedName name="_CRV_N1">OFFSET(#REF!,0,0,COUNT(#REF!),17)</definedName>
    <definedName name="_Dealer_N" localSheetId="0">OFFSET(#REF!,0,0,COUNTA(#REF!),1)</definedName>
    <definedName name="_Dealer_N">OFFSET(#REF!,0,0,COUNTA(#REF!),1)</definedName>
    <definedName name="_Dealer_N1" localSheetId="0">OFFSET(#REF!,0,0,COUNTA(#REF!),1)</definedName>
    <definedName name="_Dealer_N1">OFFSET(#REF!,0,0,COUNTA(#REF!),1)</definedName>
    <definedName name="_xlnm._FilterDatabase" localSheetId="1" hidden="1">'CONTROL | DEALER | MODEL'!$AF$1:$AF$61</definedName>
    <definedName name="_HRV1.5_N" localSheetId="0">OFFSET(#REF!,0,0,COUNT(#REF!),17)</definedName>
    <definedName name="_HRV1.5_N">OFFSET(#REF!,0,0,COUNT(#REF!),17)</definedName>
    <definedName name="_HRV1.5_N1" localSheetId="0">OFFSET(#REF!,0,0,COUNT(#REF!),17)</definedName>
    <definedName name="_HRV1.5_N1">OFFSET(#REF!,0,0,COUNT(#REF!),17)</definedName>
    <definedName name="_HRV1.8_N" localSheetId="0">OFFSET(#REF!,0,0,COUNT(#REF!),17)</definedName>
    <definedName name="_HRV1.8_N">OFFSET(#REF!,0,0,COUNT(#REF!),17)</definedName>
    <definedName name="_HRV1.8_N1" localSheetId="0">OFFSET(#REF!,0,0,COUNT(#REF!),17)</definedName>
    <definedName name="_HRV1.8_N1">OFFSET(#REF!,0,0,COUNT(#REF!),17)</definedName>
    <definedName name="_Jazz_N" localSheetId="0">OFFSET(#REF!,0,0,COUNT(#REF!),17)</definedName>
    <definedName name="_Jazz_N">OFFSET(#REF!,0,0,COUNT(#REF!),17)</definedName>
    <definedName name="_Jazz_N1" localSheetId="0">OFFSET(#REF!,0,0,COUNT(#REF!),17)</definedName>
    <definedName name="_Jazz_N1">OFFSET(#REF!,0,0,COUNT(#REF!),17)</definedName>
    <definedName name="_Mobilio_N" localSheetId="0">OFFSET(#REF!,0,0,COUNT(#REF!),17)</definedName>
    <definedName name="_Mobilio_N">OFFSET(#REF!,0,0,COUNT(#REF!),17)</definedName>
    <definedName name="_Mobilio_N1" localSheetId="0">OFFSET(#REF!,0,0,COUNT(#REF!),17)</definedName>
    <definedName name="_Mobilio_N1">OFFSET(#REF!,0,0,COUNT(#REF!),17)</definedName>
    <definedName name="_Odyssey_N" localSheetId="0">OFFSET(#REF!,0,0,COUNT(#REF!),17)</definedName>
    <definedName name="_Odyssey_N">OFFSET(#REF!,0,0,COUNT(#REF!),17)</definedName>
    <definedName name="_Odyssey_N1" localSheetId="0">OFFSET(#REF!,0,0,COUNT(#REF!),17)</definedName>
    <definedName name="_Odyssey_N1">OFFSET(#REF!,0,0,COUNT(#REF!),17)</definedName>
    <definedName name="×" localSheetId="0">#REF!</definedName>
    <definedName name="×">#REF!</definedName>
    <definedName name="▲" localSheetId="0">#REF!</definedName>
    <definedName name="▲">#REF!</definedName>
    <definedName name="○" localSheetId="0">#REF!</definedName>
    <definedName name="○">#REF!</definedName>
    <definedName name="◎" localSheetId="0">#REF!</definedName>
    <definedName name="◎">#REF!</definedName>
    <definedName name="a" localSheetId="1">'CONTROL | DEALER | MODEL'!#REF!</definedName>
    <definedName name="a" localSheetId="0">#REF!</definedName>
    <definedName name="a">#REF!</definedName>
    <definedName name="AICO_ENGソート" localSheetId="1">'CONTROL | DEALER | MODEL'!#REF!</definedName>
    <definedName name="AICO_ENGソート" localSheetId="0">#REF!</definedName>
    <definedName name="AICO_ENGソート">#REF!</definedName>
    <definedName name="AICO_FRAMEソート" localSheetId="1">'CONTROL | DEALER | MODEL'!#REF!</definedName>
    <definedName name="AICO_FRAMEソート" localSheetId="0">#REF!</definedName>
    <definedName name="AICO_FRAMEソート">#REF!</definedName>
    <definedName name="ASFIRST" localSheetId="1">'CONTROL | DEALER | MODEL'!#REF!</definedName>
    <definedName name="ASFIRST" localSheetId="0">#REF!</definedName>
    <definedName name="ASFIRST">#REF!</definedName>
    <definedName name="ASSECOND" localSheetId="1">'CONTROL | DEALER | MODEL'!#REF!</definedName>
    <definedName name="ASSECOND" localSheetId="0">#REF!</definedName>
    <definedName name="ASSECOND">#REF!</definedName>
    <definedName name="ASTHIRD" localSheetId="1">'CONTROL | DEALER | MODEL'!#REF!</definedName>
    <definedName name="ASTHIRD" localSheetId="0">#REF!</definedName>
    <definedName name="ASTHIRD">#REF!</definedName>
    <definedName name="ASUNIT" localSheetId="1">'CONTROL | DEALER | MODEL'!#REF!</definedName>
    <definedName name="ASUNIT" localSheetId="0">#REF!</definedName>
    <definedName name="ASUNIT">#REF!</definedName>
    <definedName name="brio" localSheetId="1">'CONTROL | DEALER | MODEL'!#REF!</definedName>
    <definedName name="brio" localSheetId="0">#REF!</definedName>
    <definedName name="brio">#REF!</definedName>
    <definedName name="CHFIRST" localSheetId="0">#REF!</definedName>
    <definedName name="CHFIRST">#REF!</definedName>
    <definedName name="CHFIRST2" localSheetId="1">'CONTROL | DEALER | MODEL'!#REF!</definedName>
    <definedName name="CHFIRST2" localSheetId="0">#REF!</definedName>
    <definedName name="CHFIRST2">#REF!</definedName>
    <definedName name="CHSECOND" localSheetId="0">#REF!</definedName>
    <definedName name="CHSECOND">#REF!</definedName>
    <definedName name="CHSECOND2" localSheetId="1">'CONTROL | DEALER | MODEL'!#REF!</definedName>
    <definedName name="CHSECOND2" localSheetId="0">#REF!</definedName>
    <definedName name="CHSECOND2">#REF!</definedName>
    <definedName name="CHTHIRD" localSheetId="0">#REF!</definedName>
    <definedName name="CHTHIRD">#REF!</definedName>
    <definedName name="CHTHIRD2" localSheetId="1">'CONTROL | DEALER | MODEL'!#REF!</definedName>
    <definedName name="CHTHIRD2" localSheetId="0">#REF!</definedName>
    <definedName name="CHTHIRD2">#REF!</definedName>
    <definedName name="CHUNIT" localSheetId="0">#REF!</definedName>
    <definedName name="CHUNIT">#REF!</definedName>
    <definedName name="CHUNIT2" localSheetId="1">'CONTROL | DEALER | MODEL'!#REF!</definedName>
    <definedName name="CHUNIT2" localSheetId="0">#REF!</definedName>
    <definedName name="CHUNIT2">#REF!</definedName>
    <definedName name="DATA" localSheetId="0">#REF!</definedName>
    <definedName name="DATA">#REF!</definedName>
    <definedName name="_xlnm.Database" localSheetId="1">'CONTROL | DEALER | MODEL'!#REF!</definedName>
    <definedName name="_xlnm.Database" localSheetId="0">#REF!</definedName>
    <definedName name="_xlnm.Database">#REF!</definedName>
    <definedName name="databased" localSheetId="1">'CONTROL | DEALER | MODEL'!#REF!</definedName>
    <definedName name="databased" localSheetId="0">#REF!</definedName>
    <definedName name="databased">#REF!</definedName>
    <definedName name="databasedd" localSheetId="1">'CONTROL | DEALER | MODEL'!#REF!</definedName>
    <definedName name="databasedd" localSheetId="0">#REF!</definedName>
    <definedName name="databasedd">#REF!</definedName>
    <definedName name="dropdownlist" localSheetId="1">'CONTROL | DEALER | MODEL'!#REF!</definedName>
    <definedName name="dropdownlist" localSheetId="0">#REF!</definedName>
    <definedName name="dropdownlist">#REF!</definedName>
    <definedName name="EAFIRST" localSheetId="1">'CONTROL | DEALER | MODEL'!#REF!</definedName>
    <definedName name="EAFIRST" localSheetId="0">#REF!</definedName>
    <definedName name="EAFIRST">#REF!</definedName>
    <definedName name="EASECOND" localSheetId="1">'CONTROL | DEALER | MODEL'!#REF!</definedName>
    <definedName name="EASECOND" localSheetId="0">#REF!</definedName>
    <definedName name="EASECOND">#REF!</definedName>
    <definedName name="EASECOND2" localSheetId="1">'CONTROL | DEALER | MODEL'!#REF!</definedName>
    <definedName name="EASECOND2" localSheetId="0">#REF!</definedName>
    <definedName name="EASECOND2">#REF!</definedName>
    <definedName name="EATHIRD" localSheetId="1">'CONTROL | DEALER | MODEL'!#REF!</definedName>
    <definedName name="EATHIRD" localSheetId="0">#REF!</definedName>
    <definedName name="EATHIRD">#REF!</definedName>
    <definedName name="EAUNIT" localSheetId="1">'CONTROL | DEALER | MODEL'!#REF!</definedName>
    <definedName name="EAUNIT" localSheetId="0">#REF!</definedName>
    <definedName name="EAUNIT">#REF!</definedName>
    <definedName name="Excel_BuiltIn_Database" localSheetId="1">'CONTROL | DEALER | MODEL'!#REF!</definedName>
    <definedName name="Excel_BuiltIn_Database" localSheetId="0">#REF!</definedName>
    <definedName name="Excel_BuiltIn_Database">#REF!</definedName>
    <definedName name="f" localSheetId="1">'CONTROL | DEALER | MODEL'!#REF!</definedName>
    <definedName name="f" localSheetId="0">#REF!</definedName>
    <definedName name="f">#REF!</definedName>
    <definedName name="GAMBAR" localSheetId="0">INDIRECT(#REF!)</definedName>
    <definedName name="GAMBAR">INDIRECT(#REF!)</definedName>
    <definedName name="i" localSheetId="1">'CONTROL | DEALER | MODEL'!#REF!</definedName>
    <definedName name="i" localSheetId="0">#REF!</definedName>
    <definedName name="i">#REF!</definedName>
    <definedName name="kick" localSheetId="1">'CONTROL | DEALER | MODEL'!#REF!</definedName>
    <definedName name="kick" localSheetId="0">#REF!</definedName>
    <definedName name="kick">#REF!</definedName>
    <definedName name="KotaColumn" localSheetId="0">#REF!</definedName>
    <definedName name="KotaColumn">#REF!</definedName>
    <definedName name="NEW" localSheetId="1">'CONTROL | DEALER | MODEL'!#REF!</definedName>
    <definedName name="NEW" localSheetId="0">#REF!</definedName>
    <definedName name="NEW">#REF!</definedName>
    <definedName name="palangkaraya" localSheetId="1">'CONTROL | DEALER | MODEL'!#REF!</definedName>
    <definedName name="palangkaraya" localSheetId="0">#REF!</definedName>
    <definedName name="palangkaraya">#REF!</definedName>
    <definedName name="penjualanterbaik" localSheetId="0">INDIRECT(#REF!)</definedName>
    <definedName name="penjualanterbaik">INDIRECT(#REF!)</definedName>
    <definedName name="POLREG" localSheetId="1">'CONTROL | DEALER | MODEL'!#REF!</definedName>
    <definedName name="POLREG" localSheetId="0">#REF!</definedName>
    <definedName name="POLREG">#REF!</definedName>
    <definedName name="polregrrr" localSheetId="1">'CONTROL | DEALER | MODEL'!#REF!</definedName>
    <definedName name="polregrrr" localSheetId="0">#REF!</definedName>
    <definedName name="polregrrr">#REF!</definedName>
    <definedName name="POSS" localSheetId="1">'CONTROL | DEALER | MODEL'!#REF!</definedName>
    <definedName name="POSS" localSheetId="0">#REF!</definedName>
    <definedName name="POSS">#REF!</definedName>
    <definedName name="PRINT_AREA_MI" localSheetId="1">'CONTROL | DEALER | MODEL'!#REF!</definedName>
    <definedName name="PRINT_AREA_MI" localSheetId="0">#REF!</definedName>
    <definedName name="PRINT_AREA_MI">#REF!</definedName>
    <definedName name="PropinsiColumn" localSheetId="0">#REF!</definedName>
    <definedName name="PropinsiColumn">#REF!</definedName>
    <definedName name="PropinsiList" localSheetId="0">#REF!</definedName>
    <definedName name="PropinsiList">#REF!</definedName>
    <definedName name="PropinsiStart" localSheetId="0">#REF!</definedName>
    <definedName name="PropinsiStart">#REF!</definedName>
    <definedName name="rate" localSheetId="1">'CONTROL | DEALER | MODEL'!#REF!</definedName>
    <definedName name="rate" localSheetId="0">#REF!</definedName>
    <definedName name="rate">#REF!</definedName>
    <definedName name="SATYA" localSheetId="1">'CONTROL | DEALER | MODEL'!#REF!</definedName>
    <definedName name="SATYA" localSheetId="0">#REF!</definedName>
    <definedName name="SATYA">#REF!</definedName>
    <definedName name="SINRATE" localSheetId="1">'CONTROL | DEALER | MODEL'!#REF!</definedName>
    <definedName name="SINRATE" localSheetId="0">#REF!</definedName>
    <definedName name="SINRATE">#REF!</definedName>
    <definedName name="SWFIRST" localSheetId="1">'CONTROL | DEALER | MODEL'!#REF!</definedName>
    <definedName name="SWFIRST" localSheetId="0">#REF!</definedName>
    <definedName name="SWFIRST">#REF!</definedName>
    <definedName name="SWSECOND" localSheetId="1">'CONTROL | DEALER | MODEL'!#REF!</definedName>
    <definedName name="SWSECOND" localSheetId="0">#REF!</definedName>
    <definedName name="SWSECOND">#REF!</definedName>
    <definedName name="SWTHIRD" localSheetId="1">'CONTROL | DEALER | MODEL'!#REF!</definedName>
    <definedName name="SWTHIRD" localSheetId="0">#REF!</definedName>
    <definedName name="SWTHIRD">#REF!</definedName>
    <definedName name="SWUNIT" localSheetId="1">'CONTROL | DEALER | MODEL'!#REF!</definedName>
    <definedName name="SWUNIT" localSheetId="0">#REF!</definedName>
    <definedName name="SWUNIT">#REF!</definedName>
    <definedName name="TABLE" localSheetId="0">#REF!</definedName>
    <definedName name="TABLE">#REF!</definedName>
    <definedName name="Top1Model" localSheetId="0">INDIRECT(#REF!)</definedName>
    <definedName name="Top1Model">INDIRECT(#REF!)</definedName>
    <definedName name="Top1Product" localSheetId="0">INDIRECT(#REF!)</definedName>
    <definedName name="Top1Product">INDIRECT(#REF!)</definedName>
    <definedName name="Top1Product2" localSheetId="0">INDIRECT(#REF!)</definedName>
    <definedName name="Top1Product2">INDIRECT(#REF!)</definedName>
    <definedName name="Top2Model" localSheetId="0">INDIRECT(#REF!)</definedName>
    <definedName name="Top2Model">INDIRECT(#REF!)</definedName>
    <definedName name="Top3Model" localSheetId="0">INDIRECT(#REF!)</definedName>
    <definedName name="Top3Model">INDIRECT(#REF!)</definedName>
    <definedName name="trend" localSheetId="1">'CONTROL | DEALER | MODEL'!#REF!</definedName>
    <definedName name="trend" localSheetId="0">#REF!</definedName>
    <definedName name="trend">#REF!</definedName>
    <definedName name="VTi_E_AT" localSheetId="1">'CONTROL | DEALER | MODEL'!#REF!</definedName>
    <definedName name="VTi_E_AT" localSheetId="0">#REF!</definedName>
    <definedName name="VTi_E_AT">#REF!</definedName>
    <definedName name="Vti_E_AT_" localSheetId="1">'CONTROL | DEALER | MODEL'!#REF!</definedName>
    <definedName name="Vti_E_AT_" localSheetId="0">#REF!</definedName>
    <definedName name="Vti_E_AT_">#REF!</definedName>
    <definedName name="Vti_E_AT_BB" localSheetId="1">'CONTROL | DEALER | MODEL'!#REF!</definedName>
    <definedName name="Vti_E_AT_BB" localSheetId="0">#REF!</definedName>
    <definedName name="Vti_E_AT_BB">#REF!</definedName>
    <definedName name="Vti_E_AT_CC" localSheetId="1">'CONTROL | DEALER | MODEL'!#REF!</definedName>
    <definedName name="Vti_E_AT_CC" localSheetId="0">#REF!</definedName>
    <definedName name="Vti_E_AT_CC">#REF!</definedName>
    <definedName name="Vti_E_AT_DD" localSheetId="1">'CONTROL | DEALER | MODEL'!#REF!</definedName>
    <definedName name="Vti_E_AT_DD" localSheetId="0">#REF!</definedName>
    <definedName name="Vti_E_AT_DD">#REF!</definedName>
    <definedName name="Vti_E_AT_EE" localSheetId="1">'CONTROL | DEALER | MODEL'!#REF!</definedName>
    <definedName name="Vti_E_AT_EE" localSheetId="0">#REF!</definedName>
    <definedName name="Vti_E_AT_EE">#REF!</definedName>
    <definedName name="VTi_E_AT_YY" localSheetId="1">'CONTROL | DEALER | MODEL'!#REF!</definedName>
    <definedName name="VTi_E_AT_YY" localSheetId="0">#REF!</definedName>
    <definedName name="VTi_E_AT_YY">#REF!</definedName>
    <definedName name="VTi_L_AT" localSheetId="1">'CONTROL | DEALER | MODEL'!#REF!</definedName>
    <definedName name="VTi_L_AT" localSheetId="0">#REF!</definedName>
    <definedName name="VTi_L_AT">#REF!</definedName>
    <definedName name="VTi_L_AT（CIF比率）" localSheetId="1">'CONTROL | DEALER | MODEL'!#REF!</definedName>
    <definedName name="VTi_L_AT（CIF比率）" localSheetId="0">#REF!</definedName>
    <definedName name="VTi_L_AT（CIF比率）">#REF!</definedName>
    <definedName name="Vti_L_AT." localSheetId="1">'CONTROL | DEALER | MODEL'!#REF!</definedName>
    <definedName name="Vti_L_AT." localSheetId="0">#REF!</definedName>
    <definedName name="Vti_L_AT.">#REF!</definedName>
    <definedName name="Vti_L_AT_" localSheetId="1">'CONTROL | DEALER | MODEL'!#REF!</definedName>
    <definedName name="Vti_L_AT_" localSheetId="0">#REF!</definedName>
    <definedName name="Vti_L_AT_">#REF!</definedName>
    <definedName name="Vti_L_AT_AA" localSheetId="1">'CONTROL | DEALER | MODEL'!#REF!</definedName>
    <definedName name="Vti_L_AT_AA" localSheetId="0">#REF!</definedName>
    <definedName name="Vti_L_AT_AA">#REF!</definedName>
    <definedName name="VTi_L_AT_CIF比率_" localSheetId="1">'CONTROL | DEALER | MODEL'!#REF!</definedName>
    <definedName name="VTi_L_AT_CIF比率_" localSheetId="0">#REF!</definedName>
    <definedName name="VTi_L_AT_CIF比率_">#REF!</definedName>
    <definedName name="VTi_L_AT_XX" localSheetId="1">'CONTROL | DEALER | MODEL'!#REF!</definedName>
    <definedName name="VTi_L_AT_XX" localSheetId="0">#REF!</definedName>
    <definedName name="VTi_L_AT_XX">#REF!</definedName>
    <definedName name="VTi_L_AT新CIF" localSheetId="1">'CONTROL | DEALER | MODEL'!#REF!</definedName>
    <definedName name="VTi_L_AT新CIF" localSheetId="0">#REF!</definedName>
    <definedName name="VTi_L_AT新CIF">#REF!</definedName>
    <definedName name="VTi_L_E全体版" localSheetId="1">'CONTROL | DEALER | MODEL'!#REF!</definedName>
    <definedName name="VTi_L_E全体版" localSheetId="0">#REF!</definedName>
    <definedName name="VTi_L_E全体版">#REF!</definedName>
    <definedName name="全体ﾘｽﾄ" localSheetId="1">'CONTROL | DEALER | MODEL'!#REF!</definedName>
    <definedName name="全体ﾘｽﾄ" localSheetId="0">#REF!</definedName>
    <definedName name="全体ﾘｽﾄ">#REF!</definedName>
    <definedName name="埼玉" localSheetId="1">'CONTROL | DEALER | MODEL'!#REF!</definedName>
    <definedName name="埼玉" localSheetId="0">#REF!</definedName>
    <definedName name="埼玉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64" i="1" l="1"/>
  <c r="AP63" i="1"/>
  <c r="AP62" i="1"/>
  <c r="AP61" i="1"/>
  <c r="AP58" i="1"/>
  <c r="AP55" i="1"/>
  <c r="AP54" i="1"/>
  <c r="AP53" i="1"/>
  <c r="AP52" i="1"/>
  <c r="AP51" i="1"/>
  <c r="AP50" i="1"/>
  <c r="AP49" i="1"/>
  <c r="AP44" i="1"/>
  <c r="AP42" i="1"/>
  <c r="AP41" i="1"/>
  <c r="AP40" i="1"/>
  <c r="AP37" i="1"/>
  <c r="AP36" i="1"/>
  <c r="AP32" i="1"/>
  <c r="AP27" i="1"/>
  <c r="AP23" i="1"/>
  <c r="AP22" i="1"/>
  <c r="AP21" i="1"/>
  <c r="AP20" i="1"/>
  <c r="AP16" i="1"/>
  <c r="AP15" i="1"/>
  <c r="AP14" i="1"/>
  <c r="AP11" i="1"/>
  <c r="AP10" i="1"/>
  <c r="AP9" i="1"/>
  <c r="AP8" i="1"/>
  <c r="AP5" i="1"/>
  <c r="AP4" i="1"/>
  <c r="AP3" i="1"/>
  <c r="AP2" i="1"/>
  <c r="AP60" i="1"/>
  <c r="AP59" i="1"/>
  <c r="AP57" i="1"/>
  <c r="AP56" i="1"/>
  <c r="AP48" i="1"/>
  <c r="AP45" i="1"/>
  <c r="AP43" i="1"/>
  <c r="H74" i="1" l="1"/>
  <c r="I74" i="1" s="1"/>
  <c r="H73" i="1"/>
  <c r="I73" i="1" s="1"/>
  <c r="H72" i="1"/>
  <c r="I72" i="1" s="1"/>
  <c r="H71" i="1"/>
  <c r="I71" i="1" s="1"/>
  <c r="H70" i="1"/>
  <c r="I70" i="1" s="1"/>
  <c r="I69" i="1"/>
  <c r="H69" i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AM60" i="1"/>
  <c r="H60" i="1"/>
  <c r="I60" i="1" s="1"/>
  <c r="AM59" i="1"/>
  <c r="H59" i="1"/>
  <c r="I59" i="1" s="1"/>
  <c r="H58" i="1"/>
  <c r="I58" i="1" s="1"/>
  <c r="AM57" i="1"/>
  <c r="H57" i="1"/>
  <c r="I57" i="1" s="1"/>
  <c r="AM56" i="1"/>
  <c r="H56" i="1"/>
  <c r="I56" i="1" s="1"/>
  <c r="H55" i="1"/>
  <c r="I55" i="1" s="1"/>
  <c r="H54" i="1"/>
  <c r="I54" i="1" s="1"/>
  <c r="H53" i="1"/>
  <c r="I53" i="1" s="1"/>
  <c r="H52" i="1"/>
  <c r="I52" i="1" s="1"/>
  <c r="I1" i="1" s="1"/>
  <c r="W2" i="1" s="1"/>
  <c r="H51" i="1"/>
  <c r="I51" i="1" s="1"/>
  <c r="H50" i="1"/>
  <c r="I50" i="1" s="1"/>
  <c r="H49" i="1"/>
  <c r="I49" i="1" s="1"/>
  <c r="AM48" i="1"/>
  <c r="H48" i="1"/>
  <c r="I48" i="1" s="1"/>
  <c r="H47" i="1"/>
  <c r="I47" i="1" s="1"/>
  <c r="AN46" i="1"/>
  <c r="H46" i="1"/>
  <c r="I46" i="1" s="1"/>
  <c r="AM45" i="1"/>
  <c r="H45" i="1"/>
  <c r="I45" i="1" s="1"/>
  <c r="H44" i="1"/>
  <c r="I44" i="1" s="1"/>
  <c r="AM43" i="1"/>
  <c r="H43" i="1"/>
  <c r="I43" i="1" s="1"/>
  <c r="H42" i="1"/>
  <c r="I42" i="1" s="1"/>
  <c r="H41" i="1"/>
  <c r="I41" i="1" s="1"/>
  <c r="H40" i="1"/>
  <c r="I40" i="1" s="1"/>
  <c r="H39" i="1"/>
  <c r="I39" i="1" s="1"/>
  <c r="AN38" i="1"/>
  <c r="H38" i="1"/>
  <c r="I38" i="1" s="1"/>
  <c r="H37" i="1"/>
  <c r="I37" i="1" s="1"/>
  <c r="H36" i="1"/>
  <c r="I36" i="1" s="1"/>
  <c r="AN35" i="1"/>
  <c r="H35" i="1"/>
  <c r="I35" i="1" s="1"/>
  <c r="I34" i="1"/>
  <c r="H34" i="1"/>
  <c r="AN33" i="1"/>
  <c r="H33" i="1"/>
  <c r="I33" i="1" s="1"/>
  <c r="H32" i="1"/>
  <c r="I32" i="1" s="1"/>
  <c r="H31" i="1"/>
  <c r="I31" i="1" s="1"/>
  <c r="H30" i="1"/>
  <c r="I30" i="1" s="1"/>
  <c r="AN29" i="1"/>
  <c r="AN30" i="1" s="1"/>
  <c r="AN31" i="1" s="1"/>
  <c r="I29" i="1"/>
  <c r="H29" i="1"/>
  <c r="H28" i="1"/>
  <c r="I28" i="1" s="1"/>
  <c r="H27" i="1"/>
  <c r="I27" i="1" s="1"/>
  <c r="AN26" i="1"/>
  <c r="H26" i="1"/>
  <c r="I26" i="1" s="1"/>
  <c r="I25" i="1"/>
  <c r="H25" i="1"/>
  <c r="AN24" i="1"/>
  <c r="H24" i="1"/>
  <c r="I24" i="1" s="1"/>
  <c r="H23" i="1"/>
  <c r="I23" i="1" s="1"/>
  <c r="H22" i="1"/>
  <c r="I22" i="1" s="1"/>
  <c r="H21" i="1"/>
  <c r="I21" i="1" s="1"/>
  <c r="H20" i="1"/>
  <c r="I20" i="1" s="1"/>
  <c r="AM19" i="1"/>
  <c r="H19" i="1"/>
  <c r="I19" i="1" s="1"/>
  <c r="H18" i="1"/>
  <c r="I18" i="1" s="1"/>
  <c r="AN17" i="1"/>
  <c r="AN18" i="1" s="1"/>
  <c r="H17" i="1"/>
  <c r="I17" i="1" s="1"/>
  <c r="H16" i="1"/>
  <c r="I16" i="1" s="1"/>
  <c r="H15" i="1"/>
  <c r="I15" i="1" s="1"/>
  <c r="H14" i="1"/>
  <c r="I14" i="1" s="1"/>
  <c r="H13" i="1"/>
  <c r="I13" i="1" s="1"/>
  <c r="AN12" i="1"/>
  <c r="H12" i="1"/>
  <c r="I12" i="1" s="1"/>
  <c r="H11" i="1"/>
  <c r="I11" i="1" s="1"/>
  <c r="H10" i="1"/>
  <c r="I10" i="1" s="1"/>
  <c r="H9" i="1"/>
  <c r="I9" i="1" s="1"/>
  <c r="H8" i="1"/>
  <c r="I8" i="1" s="1"/>
  <c r="AN7" i="1"/>
  <c r="H7" i="1"/>
  <c r="I7" i="1" s="1"/>
  <c r="H6" i="1"/>
  <c r="I6" i="1" s="1"/>
  <c r="H5" i="1"/>
  <c r="I5" i="1" s="1"/>
  <c r="H4" i="1"/>
  <c r="I4" i="1" s="1"/>
  <c r="H3" i="1"/>
  <c r="I3" i="1" s="1"/>
  <c r="AB1" i="1"/>
  <c r="B1" i="1"/>
  <c r="W1" i="1" s="1"/>
  <c r="V86" i="1" l="1"/>
  <c r="V79" i="1"/>
  <c r="V83" i="1"/>
  <c r="V82" i="1"/>
  <c r="V78" i="1"/>
  <c r="V85" i="1"/>
  <c r="V81" i="1"/>
  <c r="V84" i="1"/>
  <c r="V80" i="1"/>
  <c r="V77" i="1"/>
  <c r="V71" i="1"/>
  <c r="V67" i="1"/>
  <c r="V59" i="1"/>
  <c r="V58" i="1"/>
  <c r="V43" i="1"/>
  <c r="V42" i="1"/>
  <c r="V41" i="1"/>
  <c r="V40" i="1"/>
  <c r="V25" i="1"/>
  <c r="V24" i="1"/>
  <c r="V23" i="1"/>
  <c r="V22" i="1"/>
  <c r="V21" i="1"/>
  <c r="V20" i="1"/>
  <c r="V19" i="1"/>
  <c r="V18" i="1"/>
  <c r="V17" i="1"/>
  <c r="V16" i="1"/>
  <c r="V15" i="1"/>
  <c r="V14" i="1"/>
  <c r="V28" i="1"/>
  <c r="V27" i="1"/>
  <c r="V26" i="1"/>
  <c r="V44" i="1"/>
  <c r="V13" i="1"/>
  <c r="V12" i="1"/>
  <c r="V11" i="1"/>
  <c r="V9" i="1"/>
  <c r="V7" i="1"/>
  <c r="V2" i="1"/>
  <c r="V76" i="1"/>
  <c r="V72" i="1"/>
  <c r="V68" i="1"/>
  <c r="V57" i="1"/>
  <c r="V48" i="1"/>
  <c r="V45" i="1"/>
  <c r="V38" i="1"/>
  <c r="V35" i="1"/>
  <c r="V75" i="1"/>
  <c r="V73" i="1"/>
  <c r="V69" i="1"/>
  <c r="V65" i="1"/>
  <c r="V64" i="1"/>
  <c r="V63" i="1"/>
  <c r="V62" i="1"/>
  <c r="V61" i="1"/>
  <c r="V56" i="1"/>
  <c r="V55" i="1"/>
  <c r="V54" i="1"/>
  <c r="V53" i="1"/>
  <c r="V52" i="1"/>
  <c r="V51" i="1"/>
  <c r="V50" i="1"/>
  <c r="V49" i="1"/>
  <c r="V47" i="1"/>
  <c r="V46" i="1"/>
  <c r="V34" i="1"/>
  <c r="V33" i="1"/>
  <c r="V32" i="1"/>
  <c r="V31" i="1"/>
  <c r="V30" i="1"/>
  <c r="V29" i="1"/>
  <c r="V6" i="1"/>
  <c r="V5" i="1"/>
  <c r="V4" i="1"/>
  <c r="V3" i="1"/>
  <c r="V74" i="1"/>
  <c r="V70" i="1"/>
  <c r="V66" i="1"/>
  <c r="V60" i="1"/>
  <c r="V39" i="1"/>
  <c r="V37" i="1"/>
  <c r="V36" i="1"/>
  <c r="V10" i="1"/>
  <c r="V8" i="1"/>
</calcChain>
</file>

<file path=xl/sharedStrings.xml><?xml version="1.0" encoding="utf-8"?>
<sst xmlns="http://schemas.openxmlformats.org/spreadsheetml/2006/main" count="2344" uniqueCount="624">
  <si>
    <t>DEALER ID</t>
  </si>
  <si>
    <t>DEALER NAME</t>
  </si>
  <si>
    <t>DEALER NICK NAME</t>
  </si>
  <si>
    <t>REGION</t>
  </si>
  <si>
    <t>ISLAND</t>
  </si>
  <si>
    <t>GROUP</t>
  </si>
  <si>
    <t>GROUP2</t>
  </si>
  <si>
    <t>branch</t>
  </si>
  <si>
    <t>FO</t>
  </si>
  <si>
    <t>REGION2</t>
  </si>
  <si>
    <t>dealer</t>
  </si>
  <si>
    <t>KODE</t>
  </si>
  <si>
    <t>MODEL</t>
  </si>
  <si>
    <t>TYPE</t>
  </si>
  <si>
    <t>Main Dealer</t>
  </si>
  <si>
    <t>MD</t>
  </si>
  <si>
    <t>OUTSIDE JAVA</t>
  </si>
  <si>
    <t>CR24</t>
  </si>
  <si>
    <t>ACCORD</t>
  </si>
  <si>
    <t>VTI AT</t>
  </si>
  <si>
    <t>Honda Amartha Samarinda</t>
  </si>
  <si>
    <t>Jan</t>
  </si>
  <si>
    <t>Honda Gajah Motor</t>
  </si>
  <si>
    <t>Area</t>
  </si>
  <si>
    <t>R1</t>
  </si>
  <si>
    <t>Sumatera</t>
  </si>
  <si>
    <t>Aceh</t>
  </si>
  <si>
    <t>ARISTA Group</t>
  </si>
  <si>
    <t>Honda Thamrin Jambi</t>
  </si>
  <si>
    <t>HTJ</t>
  </si>
  <si>
    <t>Jambi</t>
  </si>
  <si>
    <t>SUMATERA</t>
  </si>
  <si>
    <t>CR26</t>
  </si>
  <si>
    <t>VTIL AT</t>
  </si>
  <si>
    <t>Honda Arista Banda Aceh</t>
  </si>
  <si>
    <t>Feb</t>
  </si>
  <si>
    <t>Honda Daya Motor</t>
  </si>
  <si>
    <t>Dealer</t>
  </si>
  <si>
    <t>R2</t>
  </si>
  <si>
    <t>Kalimantan</t>
  </si>
  <si>
    <t>Ambon</t>
  </si>
  <si>
    <t>Arista Atas</t>
  </si>
  <si>
    <t>Honda Lampung Raya</t>
  </si>
  <si>
    <t>ILR</t>
  </si>
  <si>
    <t>Lampung</t>
  </si>
  <si>
    <t>ILR GROUP</t>
  </si>
  <si>
    <t>Honda Lampung Raya+Branch</t>
  </si>
  <si>
    <t>CP26</t>
  </si>
  <si>
    <t>CIVIC</t>
  </si>
  <si>
    <t>Honda Arista Bengkulu</t>
  </si>
  <si>
    <t>Mar</t>
  </si>
  <si>
    <t>Honda IDK 1</t>
  </si>
  <si>
    <t>Group</t>
  </si>
  <si>
    <t>Honda Arista Bandar Jaya</t>
  </si>
  <si>
    <t>TOTAL ALL REGION</t>
  </si>
  <si>
    <t>Sulawesi</t>
  </si>
  <si>
    <t>Bangka Belitung</t>
  </si>
  <si>
    <t>Arista Bawah</t>
  </si>
  <si>
    <t>IDM</t>
  </si>
  <si>
    <t>Kalimantan Barat</t>
  </si>
  <si>
    <t>KALIMANTAN</t>
  </si>
  <si>
    <t>FB26</t>
  </si>
  <si>
    <t>1.8 AT</t>
  </si>
  <si>
    <t>CITY</t>
  </si>
  <si>
    <t>Honda Arista Binjai</t>
  </si>
  <si>
    <t>Apr</t>
  </si>
  <si>
    <t>Island</t>
  </si>
  <si>
    <t>Papua</t>
  </si>
  <si>
    <t>Batam</t>
  </si>
  <si>
    <t>GJM Group</t>
  </si>
  <si>
    <t>Honda Makassar Indah</t>
  </si>
  <si>
    <t>MIM</t>
  </si>
  <si>
    <t>Sulawesi Selatan</t>
  </si>
  <si>
    <t>SULAWESI</t>
  </si>
  <si>
    <t>FD16</t>
  </si>
  <si>
    <t>CR-V</t>
  </si>
  <si>
    <t>Honda Arista Kisaran</t>
  </si>
  <si>
    <t>May</t>
  </si>
  <si>
    <t>Honda Trio Motor</t>
  </si>
  <si>
    <t>Honda Trio Motor+Branch</t>
  </si>
  <si>
    <t>Maluku</t>
  </si>
  <si>
    <t>Bengkulu</t>
  </si>
  <si>
    <t>IDK Group</t>
  </si>
  <si>
    <t>Honda Union Palembang</t>
  </si>
  <si>
    <t>UM</t>
  </si>
  <si>
    <t>Sumatera Selatan</t>
  </si>
  <si>
    <t>UNION GROUP</t>
  </si>
  <si>
    <t>Honda Union Palembang+Branch</t>
  </si>
  <si>
    <t>FD26</t>
  </si>
  <si>
    <t>JAZZ</t>
  </si>
  <si>
    <t>Honda Arista Lhokseumawe</t>
  </si>
  <si>
    <t>Jun</t>
  </si>
  <si>
    <t>Honda Trio Tanjung</t>
  </si>
  <si>
    <t>Region</t>
  </si>
  <si>
    <t>Honda Arista Dumai</t>
  </si>
  <si>
    <t>Cikarang</t>
  </si>
  <si>
    <t>KJM Group</t>
  </si>
  <si>
    <t>Honda Wiltop Jambi</t>
  </si>
  <si>
    <t>WJ</t>
  </si>
  <si>
    <t>FB25</t>
  </si>
  <si>
    <t>1.8 MT</t>
  </si>
  <si>
    <t>FREED</t>
  </si>
  <si>
    <t>Honda Arista Meulaboh</t>
  </si>
  <si>
    <t>Jul</t>
  </si>
  <si>
    <t>Honda Soekarno Hatta</t>
  </si>
  <si>
    <t>Honda Arista Duri</t>
  </si>
  <si>
    <t>TOTAL ALL ISLAND</t>
  </si>
  <si>
    <t>Gorontalo</t>
  </si>
  <si>
    <t>MM Group</t>
  </si>
  <si>
    <t>Honda Bintan Pratama</t>
  </si>
  <si>
    <t>BPM</t>
  </si>
  <si>
    <t>Tanjung Pinang</t>
  </si>
  <si>
    <t>FD15</t>
  </si>
  <si>
    <t>CR-Z</t>
  </si>
  <si>
    <t>Honda Arista Rajabasa</t>
  </si>
  <si>
    <t>Aug</t>
  </si>
  <si>
    <t>Niaga Group</t>
  </si>
  <si>
    <t>Honda Balindo</t>
  </si>
  <si>
    <t>HBL</t>
  </si>
  <si>
    <t>Sulawesi Tengah</t>
  </si>
  <si>
    <t>FB36</t>
  </si>
  <si>
    <t>2.0 AT</t>
  </si>
  <si>
    <t>ODYSSEY</t>
  </si>
  <si>
    <t>Honda Arista Ringroad</t>
  </si>
  <si>
    <t>Sep</t>
  </si>
  <si>
    <t>Honda Remaja Jaya</t>
  </si>
  <si>
    <t>Honda Arista Langsa</t>
  </si>
  <si>
    <t>Nusantara Group</t>
  </si>
  <si>
    <t>Honda Nengga Mobilindo</t>
  </si>
  <si>
    <t>NPI</t>
  </si>
  <si>
    <t>FC16</t>
  </si>
  <si>
    <t>1.5 CVT TURBO</t>
  </si>
  <si>
    <t>BRIO CKD</t>
  </si>
  <si>
    <t>Honda Arista Siantar</t>
  </si>
  <si>
    <t>Oct</t>
  </si>
  <si>
    <t>Honda Sanggar Laut Selatan</t>
  </si>
  <si>
    <t>Kalimantan Selatan</t>
  </si>
  <si>
    <t>Remaja Group</t>
  </si>
  <si>
    <t>Honda Cahaya Gratia</t>
  </si>
  <si>
    <t>CGP</t>
  </si>
  <si>
    <t>Sulawesi Tenggara</t>
  </si>
  <si>
    <t>GM24</t>
  </si>
  <si>
    <t>S MT</t>
  </si>
  <si>
    <t>BRIO SATYA</t>
  </si>
  <si>
    <t>Honda Arista Sudirman</t>
  </si>
  <si>
    <t>Nov</t>
  </si>
  <si>
    <t>Honda Union Lahat</t>
  </si>
  <si>
    <t>Honda Union Motor+Branch</t>
  </si>
  <si>
    <t>Kalimantan Tengah</t>
  </si>
  <si>
    <t>SLS Group</t>
  </si>
  <si>
    <t>Honda Mitra Jayapura</t>
  </si>
  <si>
    <t>HMJ</t>
  </si>
  <si>
    <t>PAPUA</t>
  </si>
  <si>
    <t>GM64</t>
  </si>
  <si>
    <t>MOBILIO</t>
  </si>
  <si>
    <t>Dec</t>
  </si>
  <si>
    <t>Honda Union Motor</t>
  </si>
  <si>
    <t>Kalimantan Timur</t>
  </si>
  <si>
    <t>Trio Group</t>
  </si>
  <si>
    <t>Honda Selaras Ambon</t>
  </si>
  <si>
    <t>HSA</t>
  </si>
  <si>
    <t>MALUKU</t>
  </si>
  <si>
    <t>GM26</t>
  </si>
  <si>
    <t>E MT</t>
  </si>
  <si>
    <t>HR-V 1.5</t>
  </si>
  <si>
    <t>Honda Balindo Mamuju</t>
  </si>
  <si>
    <t>Honda IDK 2</t>
  </si>
  <si>
    <t>Nagoya Group</t>
  </si>
  <si>
    <t>Honda Internusa Makassar</t>
  </si>
  <si>
    <t>HIM</t>
  </si>
  <si>
    <t>GM66</t>
  </si>
  <si>
    <t>HR-V 1.8</t>
  </si>
  <si>
    <t>Honda Maju Mobilindo</t>
  </si>
  <si>
    <t>PM GROUP</t>
  </si>
  <si>
    <t>RJM</t>
  </si>
  <si>
    <t>Sulawesi Utara</t>
  </si>
  <si>
    <t>GM25</t>
  </si>
  <si>
    <t>S AT</t>
  </si>
  <si>
    <t>BR-V</t>
  </si>
  <si>
    <t>Honda Bone Indah</t>
  </si>
  <si>
    <t>Honda Arista SM Raja</t>
  </si>
  <si>
    <t>Riau</t>
  </si>
  <si>
    <t>TOTAL ALL GROUP</t>
  </si>
  <si>
    <t>Honda KMG Manado</t>
  </si>
  <si>
    <t>HKM</t>
  </si>
  <si>
    <t>KMG GROUP</t>
  </si>
  <si>
    <t>GM27</t>
  </si>
  <si>
    <t>E AT</t>
  </si>
  <si>
    <t>CIVIC HB</t>
  </si>
  <si>
    <t>Honda SM Raja+Branch</t>
  </si>
  <si>
    <t>SMR</t>
  </si>
  <si>
    <t>Sumatera Utara</t>
  </si>
  <si>
    <t>ARISTA GROUP</t>
  </si>
  <si>
    <t>Honda Arista SM Raja+Branch</t>
  </si>
  <si>
    <t>GM65</t>
  </si>
  <si>
    <t>S CVT</t>
  </si>
  <si>
    <t>CIVIC TYPE R</t>
  </si>
  <si>
    <t>Honda Cikarang</t>
  </si>
  <si>
    <t>Honda Arista Ujung Batu</t>
  </si>
  <si>
    <t>Amartha Group</t>
  </si>
  <si>
    <t>AS</t>
  </si>
  <si>
    <t>Honda Arista Sudirman+Branch</t>
  </si>
  <si>
    <t>GM67</t>
  </si>
  <si>
    <t>E CVT</t>
  </si>
  <si>
    <t>Honda SM Raja</t>
  </si>
  <si>
    <t>ILR Group</t>
  </si>
  <si>
    <t>ABA</t>
  </si>
  <si>
    <t>Honda Arista Banda Aceh+Branch</t>
  </si>
  <si>
    <t>GM68</t>
  </si>
  <si>
    <t>RS CVT</t>
  </si>
  <si>
    <t>CITY HB</t>
  </si>
  <si>
    <t>ARB</t>
  </si>
  <si>
    <t>Honda Arista Rajabasa+Branch</t>
  </si>
  <si>
    <t>RE10</t>
  </si>
  <si>
    <t>2.0 MT</t>
  </si>
  <si>
    <t>TOTAL ALL MODEL</t>
  </si>
  <si>
    <t>Honda Gajah Motor 2</t>
  </si>
  <si>
    <t>Honda Nagoya</t>
  </si>
  <si>
    <t>Sumatera Barat</t>
  </si>
  <si>
    <t>ABK</t>
  </si>
  <si>
    <t>RM11</t>
  </si>
  <si>
    <t>ARR</t>
  </si>
  <si>
    <t>Honda Arista Ringroad+Branch</t>
  </si>
  <si>
    <t>RM1B</t>
  </si>
  <si>
    <t>Honda Niaga Bangka</t>
  </si>
  <si>
    <t>GJM</t>
  </si>
  <si>
    <t>GJM GROUP</t>
  </si>
  <si>
    <t>RE15</t>
  </si>
  <si>
    <t>Honda IDK 3</t>
  </si>
  <si>
    <t>Honda Gajah Motor Bypass</t>
  </si>
  <si>
    <t>GJM2</t>
  </si>
  <si>
    <t>RM16</t>
  </si>
  <si>
    <t>TOTAL ALL AREA</t>
  </si>
  <si>
    <t>IDK1</t>
  </si>
  <si>
    <t>IDK GROUP</t>
  </si>
  <si>
    <t>RM17</t>
  </si>
  <si>
    <t>Honda Kumala Manado</t>
  </si>
  <si>
    <t>IDK2</t>
  </si>
  <si>
    <t>RM1D</t>
  </si>
  <si>
    <t>Honda Kumala Palu</t>
  </si>
  <si>
    <t>Honda Martadinata 2</t>
  </si>
  <si>
    <t>Honda IDK Cemara</t>
  </si>
  <si>
    <t>IDK3</t>
  </si>
  <si>
    <t>RM18</t>
  </si>
  <si>
    <t>2.0 AT PRESTIGE</t>
  </si>
  <si>
    <t>KJM</t>
  </si>
  <si>
    <t>KJM GROUP</t>
  </si>
  <si>
    <t>RM36</t>
  </si>
  <si>
    <t>2.4 AT</t>
  </si>
  <si>
    <t>Honda SM Amin</t>
  </si>
  <si>
    <t>SMA</t>
  </si>
  <si>
    <t>RM3F</t>
  </si>
  <si>
    <t>MM</t>
  </si>
  <si>
    <t>MM GROUP</t>
  </si>
  <si>
    <t>RM37</t>
  </si>
  <si>
    <t>2.4 AT PRESTIGE</t>
  </si>
  <si>
    <t>Honda Martadinata</t>
  </si>
  <si>
    <t>Honda Maju Motor Tanjung Api-api</t>
  </si>
  <si>
    <t>TAA</t>
  </si>
  <si>
    <t>RM3H</t>
  </si>
  <si>
    <t>NGY</t>
  </si>
  <si>
    <t>NAGOYA Group</t>
  </si>
  <si>
    <t>RM3I</t>
  </si>
  <si>
    <t>Honda Trio Pangkalan Bun</t>
  </si>
  <si>
    <t>Honda Trio Raya+Branch</t>
  </si>
  <si>
    <t>Honda KMG Palu</t>
  </si>
  <si>
    <t>Honda Taman Kota</t>
  </si>
  <si>
    <t>HTK</t>
  </si>
  <si>
    <t>GE87</t>
  </si>
  <si>
    <t>A MT</t>
  </si>
  <si>
    <t>Honda Trio Raya</t>
  </si>
  <si>
    <t>TNB</t>
  </si>
  <si>
    <t>NIAGA GROUP</t>
  </si>
  <si>
    <t>GK5A</t>
  </si>
  <si>
    <t>Honda Trio Sampit</t>
  </si>
  <si>
    <t>Honda Niaga Sudirman</t>
  </si>
  <si>
    <t>HNS</t>
  </si>
  <si>
    <t>GE81</t>
  </si>
  <si>
    <t>Honda Nusantara Balikpapan</t>
  </si>
  <si>
    <t>NBP</t>
  </si>
  <si>
    <t>NUSANTARA GROUP</t>
  </si>
  <si>
    <t>GE82</t>
  </si>
  <si>
    <t>Honda Nusantara Samarinda</t>
  </si>
  <si>
    <t>NSR</t>
  </si>
  <si>
    <t>GK5I</t>
  </si>
  <si>
    <t>PM</t>
  </si>
  <si>
    <t>CIKARANG</t>
  </si>
  <si>
    <t>GK5S</t>
  </si>
  <si>
    <t>HAS</t>
  </si>
  <si>
    <t>Honda Amartha Samarinda+Branch</t>
  </si>
  <si>
    <t>GE85</t>
  </si>
  <si>
    <t>RS MT</t>
  </si>
  <si>
    <t>RJU</t>
  </si>
  <si>
    <t>REMAJA GROUP</t>
  </si>
  <si>
    <t>GK5E</t>
  </si>
  <si>
    <t>Honda Remaja Panaikang</t>
  </si>
  <si>
    <t>Honda Trio Banjarbaru</t>
  </si>
  <si>
    <t>RJM 2</t>
  </si>
  <si>
    <t>GK5M</t>
  </si>
  <si>
    <t>Honda Sanggar Laut Palopo</t>
  </si>
  <si>
    <t>Honda Remaja Jaya Panaikang</t>
  </si>
  <si>
    <t>RJP</t>
  </si>
  <si>
    <t>GE83</t>
  </si>
  <si>
    <t>Honda Maju Motor Tanjung Api api</t>
  </si>
  <si>
    <t>SJRB</t>
  </si>
  <si>
    <t>SEMOGA JAYA GROUP</t>
  </si>
  <si>
    <t>GE84</t>
  </si>
  <si>
    <t>Honda Sanggar Laut Selatan 2</t>
  </si>
  <si>
    <t>SJRS</t>
  </si>
  <si>
    <t>GK5J</t>
  </si>
  <si>
    <t>SJP</t>
  </si>
  <si>
    <t>GK5T</t>
  </si>
  <si>
    <t>Honda Selaras Ternate</t>
  </si>
  <si>
    <t>SLS</t>
  </si>
  <si>
    <t>SLS GROUP</t>
  </si>
  <si>
    <t>GE86</t>
  </si>
  <si>
    <t>RS AT</t>
  </si>
  <si>
    <t>Honda Semoga Jaya</t>
  </si>
  <si>
    <t>SLS2</t>
  </si>
  <si>
    <t>GK5F</t>
  </si>
  <si>
    <t>Honda Semoga Jaya Prima</t>
  </si>
  <si>
    <t>SLS3</t>
  </si>
  <si>
    <t>GK5N</t>
  </si>
  <si>
    <t>Honda Semoga Jaya Raya</t>
  </si>
  <si>
    <t>ITM</t>
  </si>
  <si>
    <t>TRIO GROUP</t>
  </si>
  <si>
    <t>GK5W</t>
  </si>
  <si>
    <t>RS CVT SE</t>
  </si>
  <si>
    <t>ITR</t>
  </si>
  <si>
    <t>GB3A</t>
  </si>
  <si>
    <t>A AT</t>
  </si>
  <si>
    <t>Honda SMRaja</t>
  </si>
  <si>
    <t>BJB</t>
  </si>
  <si>
    <t>GB3O</t>
  </si>
  <si>
    <t>HBM</t>
  </si>
  <si>
    <t>Sulawesi Barat</t>
  </si>
  <si>
    <t>GB3B</t>
  </si>
  <si>
    <t>HKP</t>
  </si>
  <si>
    <t>GB3P</t>
  </si>
  <si>
    <t>Honda Tanjung Api2</t>
  </si>
  <si>
    <t>ABN</t>
  </si>
  <si>
    <t>GB3D</t>
  </si>
  <si>
    <t>HBI</t>
  </si>
  <si>
    <t>Honda Bone Indah+Branch</t>
  </si>
  <si>
    <t>GB3Q</t>
  </si>
  <si>
    <t>GB32</t>
  </si>
  <si>
    <t>ZF15</t>
  </si>
  <si>
    <t>1.5 MT</t>
  </si>
  <si>
    <t>ZF16</t>
  </si>
  <si>
    <t>1.5 CVT</t>
  </si>
  <si>
    <t>Honda Sanggar laut Selatan Palopo</t>
  </si>
  <si>
    <t>RB38</t>
  </si>
  <si>
    <t>RC18</t>
  </si>
  <si>
    <t>Ternate</t>
  </si>
  <si>
    <t>MALUKU Utara</t>
  </si>
  <si>
    <t>RC17</t>
  </si>
  <si>
    <t>ADR</t>
  </si>
  <si>
    <t>DD26</t>
  </si>
  <si>
    <t>AUB</t>
  </si>
  <si>
    <t>DD28</t>
  </si>
  <si>
    <t>HONDA CIKARANG (Dealer)</t>
  </si>
  <si>
    <t>Honda Union Linggau</t>
  </si>
  <si>
    <t>DD27</t>
  </si>
  <si>
    <t>DD29</t>
  </si>
  <si>
    <t>DD1I</t>
  </si>
  <si>
    <t>Honda Pare Indah</t>
  </si>
  <si>
    <t>DD1V</t>
  </si>
  <si>
    <t>Honda Gajah Motor Dharmasraya</t>
  </si>
  <si>
    <t>DD1L</t>
  </si>
  <si>
    <t>DD1W</t>
  </si>
  <si>
    <t>Honda IntiMobil Lampung</t>
  </si>
  <si>
    <t>DD12</t>
  </si>
  <si>
    <t>Honda Amartha Bontang</t>
  </si>
  <si>
    <t>DD13</t>
  </si>
  <si>
    <t>Honda Trisurya Balikpapan</t>
  </si>
  <si>
    <t>DD1U</t>
  </si>
  <si>
    <t>TOTAL ALL DEALER</t>
  </si>
  <si>
    <t>DD1X</t>
  </si>
  <si>
    <t>DD1R</t>
  </si>
  <si>
    <t>DD1Y</t>
  </si>
  <si>
    <t>Honda Gajah Motor Bukittinggi</t>
  </si>
  <si>
    <t>DD1T</t>
  </si>
  <si>
    <t>DD11</t>
  </si>
  <si>
    <t>DD4A</t>
  </si>
  <si>
    <t>DD4H</t>
  </si>
  <si>
    <t>DD4B</t>
  </si>
  <si>
    <t>DD4I</t>
  </si>
  <si>
    <t>DD4C</t>
  </si>
  <si>
    <t>DD4J</t>
  </si>
  <si>
    <t>DD4D</t>
  </si>
  <si>
    <t>E CVT PRESTIGE</t>
  </si>
  <si>
    <t>DD4K</t>
  </si>
  <si>
    <t>DD4E</t>
  </si>
  <si>
    <t>DD4L</t>
  </si>
  <si>
    <t>DD4G</t>
  </si>
  <si>
    <t>DD4N</t>
  </si>
  <si>
    <t>DD4O</t>
  </si>
  <si>
    <t>RU1A</t>
  </si>
  <si>
    <t>RU1B</t>
  </si>
  <si>
    <t>RU1O</t>
  </si>
  <si>
    <t>RU1C</t>
  </si>
  <si>
    <t>RU1P</t>
  </si>
  <si>
    <t>RU1D</t>
  </si>
  <si>
    <t>RU1Q</t>
  </si>
  <si>
    <t>RU1H</t>
  </si>
  <si>
    <t>E CVT SE</t>
  </si>
  <si>
    <t>RU5E</t>
  </si>
  <si>
    <t>RU5F</t>
  </si>
  <si>
    <t>RU5T</t>
  </si>
  <si>
    <t>DG1A</t>
  </si>
  <si>
    <t>DG1B</t>
  </si>
  <si>
    <t>DG1C</t>
  </si>
  <si>
    <t>DG1D</t>
  </si>
  <si>
    <t>GK5D</t>
  </si>
  <si>
    <t>DD1Q</t>
  </si>
  <si>
    <t>ZF14</t>
  </si>
  <si>
    <t>RU5G</t>
  </si>
  <si>
    <t>GK5K</t>
  </si>
  <si>
    <t>GK5H</t>
  </si>
  <si>
    <t>FB34</t>
  </si>
  <si>
    <t>DD1B</t>
  </si>
  <si>
    <t>RE36</t>
  </si>
  <si>
    <t>GB31</t>
  </si>
  <si>
    <t>RE35</t>
  </si>
  <si>
    <t>GB3E</t>
  </si>
  <si>
    <t>RE18</t>
  </si>
  <si>
    <t>RE12</t>
  </si>
  <si>
    <t>GD33</t>
  </si>
  <si>
    <t>GD86</t>
  </si>
  <si>
    <t>ZF25</t>
  </si>
  <si>
    <t>DD1E</t>
  </si>
  <si>
    <t>DD1J</t>
  </si>
  <si>
    <t>CP24</t>
  </si>
  <si>
    <t>DD10</t>
  </si>
  <si>
    <t>FC14</t>
  </si>
  <si>
    <t>GK5X</t>
  </si>
  <si>
    <t>DD4P</t>
  </si>
  <si>
    <t>RU1R</t>
  </si>
  <si>
    <t>RU1V</t>
  </si>
  <si>
    <t>RU5W</t>
  </si>
  <si>
    <t>DD4Q</t>
  </si>
  <si>
    <t>DD4M</t>
  </si>
  <si>
    <t>DD4S</t>
  </si>
  <si>
    <t>GK55</t>
  </si>
  <si>
    <t>RW1C</t>
  </si>
  <si>
    <t>1.5 TC PRESTIGE CVT</t>
  </si>
  <si>
    <t>RW1A</t>
  </si>
  <si>
    <t>1.5 TC CVT</t>
  </si>
  <si>
    <t>RW3D</t>
  </si>
  <si>
    <t>2.0 CVT</t>
  </si>
  <si>
    <t>FC17</t>
  </si>
  <si>
    <t>DD290</t>
  </si>
  <si>
    <t>DD291</t>
  </si>
  <si>
    <t>DD292</t>
  </si>
  <si>
    <t>DD293</t>
  </si>
  <si>
    <t>DD294</t>
  </si>
  <si>
    <t>ES20</t>
  </si>
  <si>
    <t>ES21</t>
  </si>
  <si>
    <t>ES22</t>
  </si>
  <si>
    <t>FR09</t>
  </si>
  <si>
    <t>FR10</t>
  </si>
  <si>
    <t>GD96</t>
  </si>
  <si>
    <t>GD97</t>
  </si>
  <si>
    <t>GD98</t>
  </si>
  <si>
    <t>GD99</t>
  </si>
  <si>
    <t>DD295</t>
  </si>
  <si>
    <t>DD296</t>
  </si>
  <si>
    <t>DD297</t>
  </si>
  <si>
    <t>FK48</t>
  </si>
  <si>
    <t>FK47</t>
  </si>
  <si>
    <t>DD298</t>
  </si>
  <si>
    <t>RU5B</t>
  </si>
  <si>
    <t>RU5C</t>
  </si>
  <si>
    <t>MUGEN</t>
  </si>
  <si>
    <t>RU1G</t>
  </si>
  <si>
    <t>DD14</t>
  </si>
  <si>
    <t>FK87</t>
  </si>
  <si>
    <t>MT</t>
  </si>
  <si>
    <t>DG1I</t>
  </si>
  <si>
    <t>DG1K</t>
  </si>
  <si>
    <t>DG1H</t>
  </si>
  <si>
    <t>DG1E</t>
  </si>
  <si>
    <t>DD1D</t>
  </si>
  <si>
    <t>DD1M</t>
  </si>
  <si>
    <t>DD1N</t>
  </si>
  <si>
    <t>DD1O</t>
  </si>
  <si>
    <t>RU1E</t>
  </si>
  <si>
    <t>RU1K</t>
  </si>
  <si>
    <t>RU1L</t>
  </si>
  <si>
    <t>RU1N</t>
  </si>
  <si>
    <t>RU5H</t>
  </si>
  <si>
    <t>DD19</t>
  </si>
  <si>
    <t>DD44</t>
  </si>
  <si>
    <t>DG1R</t>
  </si>
  <si>
    <t>DG1L</t>
  </si>
  <si>
    <t>DG1M</t>
  </si>
  <si>
    <t>DG1N</t>
  </si>
  <si>
    <t>DG1Q</t>
  </si>
  <si>
    <t>CV16</t>
  </si>
  <si>
    <t>EL CVT</t>
  </si>
  <si>
    <t>RU9N</t>
  </si>
  <si>
    <t>DD1S</t>
  </si>
  <si>
    <t>RW1D</t>
  </si>
  <si>
    <t>RW1F</t>
  </si>
  <si>
    <t>RW3H</t>
  </si>
  <si>
    <t>DD1P</t>
  </si>
  <si>
    <t>brio ckd</t>
  </si>
  <si>
    <t>RS MT Urbanite</t>
  </si>
  <si>
    <t>RS CVT Urbanite</t>
  </si>
  <si>
    <t>GN5A</t>
  </si>
  <si>
    <t>GN5B</t>
  </si>
  <si>
    <t>CM50</t>
  </si>
  <si>
    <t>CM51</t>
  </si>
  <si>
    <t>CM56</t>
  </si>
  <si>
    <t>CP23</t>
  </si>
  <si>
    <t>CP27</t>
  </si>
  <si>
    <t>DG3A</t>
  </si>
  <si>
    <t>DG3B</t>
  </si>
  <si>
    <t>DG3C</t>
  </si>
  <si>
    <t>DG3D</t>
  </si>
  <si>
    <t>PRESTIGE CVT</t>
  </si>
  <si>
    <t>DG3E</t>
  </si>
  <si>
    <t>PRESTIGE CVT HS</t>
  </si>
  <si>
    <t>ES10</t>
  </si>
  <si>
    <t>ES11</t>
  </si>
  <si>
    <t>ES16</t>
  </si>
  <si>
    <t>FE16</t>
  </si>
  <si>
    <t>GD30</t>
  </si>
  <si>
    <t>GD31</t>
  </si>
  <si>
    <t>GD32</t>
  </si>
  <si>
    <t>GD35</t>
  </si>
  <si>
    <t>GD36</t>
  </si>
  <si>
    <t>GD37</t>
  </si>
  <si>
    <t>GD38</t>
  </si>
  <si>
    <t>GD85</t>
  </si>
  <si>
    <t>GD87</t>
  </si>
  <si>
    <t>GD88</t>
  </si>
  <si>
    <t>GN5C</t>
  </si>
  <si>
    <t>RS CVT HS</t>
  </si>
  <si>
    <t>GN66</t>
  </si>
  <si>
    <t>RB18</t>
  </si>
  <si>
    <t>RD40</t>
  </si>
  <si>
    <t>RD45</t>
  </si>
  <si>
    <t>RD66</t>
  </si>
  <si>
    <t>RE38</t>
  </si>
  <si>
    <t>RV3A</t>
  </si>
  <si>
    <t>RV3B</t>
  </si>
  <si>
    <t>RV3C</t>
  </si>
  <si>
    <t>RV3D</t>
  </si>
  <si>
    <t>RV3E</t>
  </si>
  <si>
    <t>RV3F</t>
  </si>
  <si>
    <t>RV3G</t>
  </si>
  <si>
    <t>RW1E</t>
  </si>
  <si>
    <t>1.5 CVT PRESTIGE BE</t>
  </si>
  <si>
    <t>SN10</t>
  </si>
  <si>
    <t>STREAM</t>
  </si>
  <si>
    <t>SN15</t>
  </si>
  <si>
    <t>SN36</t>
  </si>
  <si>
    <t>GN26</t>
  </si>
  <si>
    <t>RW1I</t>
  </si>
  <si>
    <t>3K6B</t>
  </si>
  <si>
    <t>WR-V</t>
  </si>
  <si>
    <t>3K6D</t>
  </si>
  <si>
    <t>3K6F</t>
  </si>
  <si>
    <t>RS CVT TT</t>
  </si>
  <si>
    <t>3K6G</t>
  </si>
  <si>
    <t>3K6H</t>
  </si>
  <si>
    <t>RS CVT HS TT</t>
  </si>
  <si>
    <t>FL57</t>
  </si>
  <si>
    <t>3K6A</t>
  </si>
  <si>
    <t>DD16</t>
  </si>
  <si>
    <t>RS MT TT</t>
  </si>
  <si>
    <t>RS58</t>
  </si>
  <si>
    <t>New CR-V</t>
  </si>
  <si>
    <t>RS CVT ZZ</t>
  </si>
  <si>
    <t>RS38</t>
  </si>
  <si>
    <t>T CVT</t>
  </si>
  <si>
    <t>CY26</t>
  </si>
  <si>
    <t>DG3N</t>
  </si>
  <si>
    <t>BR-V N7X</t>
  </si>
  <si>
    <t>PRESTIGE CVT HS N7X</t>
  </si>
  <si>
    <t>DG3L</t>
  </si>
  <si>
    <t>PRESTIGE CVT N7X</t>
  </si>
  <si>
    <t>DG3J</t>
  </si>
  <si>
    <t>E CVT N7X</t>
  </si>
  <si>
    <t>Honda KMG Manado in Tomohon</t>
  </si>
  <si>
    <t>Honda Wiltop Jambi in Bungo</t>
  </si>
  <si>
    <t>Honda Lampung Raya in Pringsewu</t>
  </si>
  <si>
    <t>Honda Mitra Jayapura in Abepura</t>
  </si>
  <si>
    <t>Honda Nengga Mobilindo in Pohuwato</t>
  </si>
  <si>
    <t>Honda Arista Indragiri Hulu</t>
  </si>
  <si>
    <t>Honda Arista Bagan Batu</t>
  </si>
  <si>
    <t>Honda Arista Metro</t>
  </si>
  <si>
    <t>GN5E</t>
  </si>
  <si>
    <t>Honda Berkah Merauke</t>
  </si>
  <si>
    <t>G</t>
  </si>
  <si>
    <t>H</t>
  </si>
  <si>
    <t>J</t>
  </si>
  <si>
    <t>K</t>
  </si>
  <si>
    <t>L</t>
  </si>
  <si>
    <t>M</t>
  </si>
  <si>
    <t>N</t>
  </si>
  <si>
    <t>P</t>
  </si>
  <si>
    <t>R</t>
  </si>
  <si>
    <t>kode vin</t>
  </si>
  <si>
    <t>vin</t>
  </si>
  <si>
    <t>S</t>
  </si>
  <si>
    <t>AKR</t>
  </si>
  <si>
    <t>ASN</t>
  </si>
  <si>
    <t>ALN</t>
  </si>
  <si>
    <t>ULN</t>
  </si>
  <si>
    <t>AMH</t>
  </si>
  <si>
    <t>ALH</t>
  </si>
  <si>
    <t>ABJ</t>
  </si>
  <si>
    <t>IML</t>
  </si>
  <si>
    <t>ITS</t>
  </si>
  <si>
    <t>ITP</t>
  </si>
  <si>
    <t>ITMT</t>
  </si>
  <si>
    <t>ADM</t>
  </si>
  <si>
    <t>GJMD</t>
  </si>
  <si>
    <t>HPI</t>
  </si>
  <si>
    <t>AMB</t>
  </si>
  <si>
    <t>HTS</t>
  </si>
  <si>
    <t>GJMB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</si>
</sst>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1"/>
    <xf numFmtId="0" fontId="2" fillId="2" borderId="1" xfId="1" applyFont="1" applyFill="1" applyBorder="1"/>
    <xf numFmtId="0" fontId="2" fillId="2" borderId="0" xfId="1" applyFont="1" applyFill="1"/>
    <xf numFmtId="0" fontId="3" fillId="0" borderId="0" xfId="1" applyAlignment="1">
      <alignment horizontal="center"/>
    </xf>
    <xf numFmtId="0" fontId="3" fillId="3" borderId="1" xfId="1" applyFill="1" applyBorder="1"/>
    <xf numFmtId="0" fontId="3" fillId="3" borderId="1" xfId="1" quotePrefix="1" applyFill="1" applyBorder="1"/>
    <xf numFmtId="0" fontId="3" fillId="3" borderId="2" xfId="1" applyFill="1" applyBorder="1"/>
    <xf numFmtId="0" fontId="0" fillId="0" borderId="0" xfId="1" applyFont="1"/>
    <xf numFmtId="0" fontId="3" fillId="0" borderId="1" xfId="1" applyBorder="1"/>
    <xf numFmtId="0" fontId="3" fillId="0" borderId="2" xfId="1" applyBorder="1"/>
    <xf numFmtId="0" fontId="1" fillId="3" borderId="3" xfId="1" applyFont="1" applyFill="1" applyBorder="1"/>
    <xf numFmtId="0" fontId="1" fillId="3" borderId="1" xfId="1" applyFont="1" applyFill="1" applyBorder="1"/>
    <xf numFmtId="0" fontId="0" fillId="3" borderId="2" xfId="1" applyFont="1" applyFill="1" applyBorder="1"/>
    <xf numFmtId="0" fontId="3" fillId="0" borderId="3" xfId="1" applyBorder="1"/>
    <xf numFmtId="0" fontId="3" fillId="0" borderId="4" xfId="1" applyBorder="1"/>
    <xf numFmtId="0" fontId="0" fillId="3" borderId="4" xfId="1" applyFont="1" applyFill="1" applyBorder="1"/>
    <xf numFmtId="0" fontId="0" fillId="3" borderId="1" xfId="1" applyFont="1" applyFill="1" applyBorder="1"/>
    <xf numFmtId="0" fontId="0" fillId="3" borderId="3" xfId="1" applyFont="1" applyFill="1" applyBorder="1"/>
    <xf numFmtId="0" fontId="4" fillId="3" borderId="1" xfId="1" applyFont="1" applyFill="1" applyBorder="1"/>
    <xf numFmtId="0" fontId="4" fillId="3" borderId="3" xfId="1" applyFont="1" applyFill="1" applyBorder="1"/>
    <xf numFmtId="0" fontId="3" fillId="3" borderId="3" xfId="1" applyFill="1" applyBorder="1"/>
    <xf numFmtId="0" fontId="3" fillId="3" borderId="1" xfId="1" applyNumberFormat="1" applyFont="1" applyFill="1" applyBorder="1" applyAlignment="1"/>
    <xf numFmtId="0" fontId="3" fillId="0" borderId="1" xfId="1" applyNumberFormat="1" applyFont="1" applyBorder="1" applyAlignment="1"/>
    <xf numFmtId="0" fontId="0" fillId="3" borderId="1" xfId="1" applyNumberFormat="1" applyFont="1" applyFill="1" applyBorder="1" applyAlignment="1"/>
    <xf numFmtId="0" fontId="0" fillId="3" borderId="3" xfId="1" applyNumberFormat="1" applyFont="1" applyFill="1" applyBorder="1" applyAlignment="1"/>
    <xf numFmtId="0" fontId="2" fillId="2" borderId="5" xfId="1" applyNumberFormat="1" applyFont="1" applyFill="1" applyBorder="1" applyAlignment="1"/>
    <xf numFmtId="0" fontId="3" fillId="3" borderId="3" xfId="1" applyNumberFormat="1" applyFont="1" applyFill="1" applyBorder="1" applyAlignment="1"/>
  </cellXfs>
  <cellStyles count="2">
    <cellStyle name="Normal" xfId="0" builtinId="0"/>
    <cellStyle name="Normal 4" xfId="1" xr:uid="{64AE9D0C-5417-4AFC-80C0-F041083A6BCB}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D4F4DD-7BF8-4CCA-A597-23102046FF06}" name="MODEL" displayName="MODEL" ref="A1:C254" totalsRowShown="0">
  <tableColumns count="3">
    <tableColumn id="1" xr3:uid="{2465EB46-B8AC-429A-818F-7A8964972525}" name="KODE"/>
    <tableColumn id="2" xr3:uid="{29B001F2-D6A9-4DBE-8090-E4E1C3F2D0F1}" name="MODEL"/>
    <tableColumn id="3" xr3:uid="{888B7492-DDA2-4321-B00C-FD6657F25EEF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95FEFB-3A18-4EF9-8E5D-401E3E5090D4}" name="Table4" displayName="Table4" ref="G1:H11" totalsRowShown="0">
  <autoFilter ref="G1:H11" xr:uid="{E995FEFB-3A18-4EF9-8E5D-401E3E5090D4}"/>
  <tableColumns count="2">
    <tableColumn id="1" xr3:uid="{88EF0963-73DD-4B9D-90D7-542FB7E5DA27}" name="kode vin"/>
    <tableColumn id="2" xr3:uid="{273E5540-F7B5-4BC1-A612-40B21376A129}" name="v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7D2E8-FB6F-4982-AC7B-1093DDD1E9DE}" name="dealer1" displayName="dealer1" ref="L1:V86" totalsRowShown="0" headerRowDxfId="32" dataDxfId="31" tableBorderDxfId="30">
  <autoFilter ref="L1:V86" xr:uid="{E1B7D2E8-FB6F-4982-AC7B-1093DDD1E9DE}"/>
  <tableColumns count="11">
    <tableColumn id="1" xr3:uid="{F2E22BD5-286C-42B7-BFA9-71B9E933EB5F}" name="DEALER ID" dataDxfId="29"/>
    <tableColumn id="2" xr3:uid="{35837591-C37C-41BF-8C79-069D57126586}" name="DEALER NAME" dataDxfId="28" dataCellStyle="Normal 4"/>
    <tableColumn id="3" xr3:uid="{8383DBCE-E0F6-474B-85E0-9D55703F7E40}" name="DEALER NICK NAME" dataDxfId="27"/>
    <tableColumn id="4" xr3:uid="{A62076FA-2676-45E1-B4F7-A9D3F10B7959}" name="REGION" dataDxfId="26"/>
    <tableColumn id="5" xr3:uid="{02840DCD-67E1-461C-AE22-2B2EB8FE8DB6}" name="ISLAND" dataDxfId="25"/>
    <tableColumn id="6" xr3:uid="{42507DD9-E644-4FA6-B008-736D415058A8}" name="GROUP" dataDxfId="24"/>
    <tableColumn id="7" xr3:uid="{C2A70B10-8F60-48B4-B58E-5DC4AA29CC0A}" name="GROUP2" dataDxfId="23"/>
    <tableColumn id="11" xr3:uid="{0BBE3BC3-C4AD-45B2-A6EB-408B89B858C1}" name="branch" dataDxfId="22" dataCellStyle="Normal 4"/>
    <tableColumn id="8" xr3:uid="{80FEBDC3-F3AA-48EB-8E81-A038B8113536}" name="FO" dataDxfId="21"/>
    <tableColumn id="9" xr3:uid="{E7EAC8F5-BCF4-4A14-91C0-FC912A6DF500}" name="REGION2" dataDxfId="20"/>
    <tableColumn id="10" xr3:uid="{5CC57DE4-35DA-4B33-8E83-4F8066A14B60}" name="dealer" dataDxfId="19">
      <calculatedColumnFormula>IF(OR($W$2="arista atas",$W$2="arista bawah"),$R2,
IF(AND($W$1="area",$W$2&lt;&gt;"total all area"),$O2,
IF(AND($W$1="dealer",$W$2&lt;&gt;"total all dealer"),$M2,
IF(AND($W$1="group",$W$2&lt;&gt;"total all group"),$Q2,
IF(AND($W$1="island",$W$2&lt;&gt;"total all island"),$P2,
IF($W$1="Main Dealer","Main Dealer",
IF(AND($W$1="region",$W$2&lt;&gt;"total all region"),$U2,
IF($W$2="total all dealer",$W$2,
IF($W$2="total all island",$W$2,
IF($W$2="total all area",$W$2,
IF($W$2="total all group",$W$2,
IF($W$2="total all region",$W$2))))))))))))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9B49F-68AC-43FD-84F8-6E72109C9001}" name="aa" displayName="aa" ref="X1:Z201" totalsRowShown="0" headerRowDxfId="18">
  <autoFilter ref="X1:Z201" xr:uid="{00000000-0009-0000-0100-00000B000000}"/>
  <tableColumns count="3">
    <tableColumn id="1" xr3:uid="{77FE5938-9D28-4BCB-B345-4834F48A6612}" name="KODE"/>
    <tableColumn id="2" xr3:uid="{61E77493-E91F-4CF2-A9A7-F35732C4E6BD}" name="MODEL"/>
    <tableColumn id="3" xr3:uid="{F0CF6157-0A6B-4614-919C-A8B1792E2F62}" name="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35233A-0C10-4917-826E-E3E933FF63B9}" name="Table5" displayName="Table5" ref="A1:C72" totalsRowShown="0" headerRowDxfId="0" dataDxfId="1" headerRowBorderDxfId="6" tableBorderDxfId="7" totalsRowBorderDxfId="5" headerRowCellStyle="Normal 4" dataCellStyle="Normal 4">
  <autoFilter ref="A1:C72" xr:uid="{D435233A-0C10-4917-826E-E3E933FF63B9}"/>
  <sortState xmlns:xlrd2="http://schemas.microsoft.com/office/spreadsheetml/2017/richdata2" ref="A2:C72">
    <sortCondition ref="A1:A72"/>
  </sortState>
  <tableColumns count="3">
    <tableColumn id="1" xr3:uid="{18E57D71-8486-4029-B665-06B1ECBA6658}" name="DEALER ID" dataDxfId="4" dataCellStyle="Normal 4"/>
    <tableColumn id="2" xr3:uid="{41842AAB-5DCA-4D59-8CA3-13010ED3CFEF}" name="DEALER NAME" dataDxfId="3" dataCellStyle="Normal 4"/>
    <tableColumn id="3" xr3:uid="{0F6DDAFD-C9B2-4F03-BCCB-E79BE55FB092}" name="DEALER NICK NAME" dataDxfId="2" dataCellStyle="Normal 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38F5-08AC-408F-882D-8E00A1318E00}">
  <sheetPr codeName="Sheet2"/>
  <dimension ref="A1:I254"/>
  <sheetViews>
    <sheetView workbookViewId="0">
      <selection activeCell="G1" sqref="G1:H11"/>
    </sheetView>
  </sheetViews>
  <sheetFormatPr defaultRowHeight="15" x14ac:dyDescent="0.25"/>
  <cols>
    <col min="2" max="2" width="11.140625" bestFit="1" customWidth="1"/>
    <col min="3" max="3" width="15" bestFit="1" customWidth="1"/>
    <col min="7" max="7" width="10.7109375" customWidth="1"/>
  </cols>
  <sheetData>
    <row r="1" spans="1:8" x14ac:dyDescent="0.25">
      <c r="A1" t="s">
        <v>11</v>
      </c>
      <c r="B1" t="s">
        <v>12</v>
      </c>
      <c r="C1" t="s">
        <v>13</v>
      </c>
      <c r="G1" t="s">
        <v>604</v>
      </c>
      <c r="H1" t="s">
        <v>605</v>
      </c>
    </row>
    <row r="2" spans="1:8" x14ac:dyDescent="0.25">
      <c r="A2" t="s">
        <v>432</v>
      </c>
      <c r="B2" t="s">
        <v>18</v>
      </c>
      <c r="C2" t="s">
        <v>19</v>
      </c>
      <c r="G2" t="s">
        <v>595</v>
      </c>
      <c r="H2">
        <v>2016</v>
      </c>
    </row>
    <row r="3" spans="1:8" x14ac:dyDescent="0.25">
      <c r="A3" t="s">
        <v>47</v>
      </c>
      <c r="B3" t="s">
        <v>18</v>
      </c>
      <c r="C3" t="s">
        <v>33</v>
      </c>
      <c r="G3" t="s">
        <v>596</v>
      </c>
      <c r="H3">
        <v>2017</v>
      </c>
    </row>
    <row r="4" spans="1:8" x14ac:dyDescent="0.25">
      <c r="A4" t="s">
        <v>420</v>
      </c>
      <c r="B4" t="s">
        <v>143</v>
      </c>
      <c r="C4" t="s">
        <v>142</v>
      </c>
      <c r="G4" t="s">
        <v>597</v>
      </c>
      <c r="H4">
        <v>2018</v>
      </c>
    </row>
    <row r="5" spans="1:8" x14ac:dyDescent="0.25">
      <c r="A5" t="s">
        <v>454</v>
      </c>
      <c r="B5" t="s">
        <v>143</v>
      </c>
      <c r="C5" t="s">
        <v>163</v>
      </c>
      <c r="G5" t="s">
        <v>598</v>
      </c>
      <c r="H5">
        <v>2019</v>
      </c>
    </row>
    <row r="6" spans="1:8" x14ac:dyDescent="0.25">
      <c r="A6" t="s">
        <v>112</v>
      </c>
      <c r="B6" t="s">
        <v>48</v>
      </c>
      <c r="C6" t="s">
        <v>100</v>
      </c>
      <c r="G6" t="s">
        <v>599</v>
      </c>
      <c r="H6">
        <v>2020</v>
      </c>
    </row>
    <row r="7" spans="1:8" x14ac:dyDescent="0.25">
      <c r="A7" t="s">
        <v>74</v>
      </c>
      <c r="B7" t="s">
        <v>48</v>
      </c>
      <c r="C7" t="s">
        <v>62</v>
      </c>
      <c r="G7" t="s">
        <v>600</v>
      </c>
      <c r="H7">
        <v>2021</v>
      </c>
    </row>
    <row r="8" spans="1:8" x14ac:dyDescent="0.25">
      <c r="A8" t="s">
        <v>422</v>
      </c>
      <c r="B8" t="s">
        <v>101</v>
      </c>
      <c r="C8" t="s">
        <v>177</v>
      </c>
      <c r="G8" t="s">
        <v>601</v>
      </c>
      <c r="H8">
        <v>2022</v>
      </c>
    </row>
    <row r="9" spans="1:8" x14ac:dyDescent="0.25">
      <c r="A9" t="s">
        <v>345</v>
      </c>
      <c r="B9" t="s">
        <v>101</v>
      </c>
      <c r="C9" t="s">
        <v>187</v>
      </c>
      <c r="G9" t="s">
        <v>602</v>
      </c>
      <c r="H9">
        <v>2023</v>
      </c>
    </row>
    <row r="10" spans="1:8" x14ac:dyDescent="0.25">
      <c r="A10" t="s">
        <v>427</v>
      </c>
      <c r="B10" t="s">
        <v>89</v>
      </c>
      <c r="C10" t="s">
        <v>316</v>
      </c>
      <c r="G10" t="s">
        <v>603</v>
      </c>
      <c r="H10">
        <v>2024</v>
      </c>
    </row>
    <row r="11" spans="1:8" x14ac:dyDescent="0.25">
      <c r="A11" t="s">
        <v>428</v>
      </c>
      <c r="B11" t="s">
        <v>63</v>
      </c>
      <c r="C11" t="s">
        <v>187</v>
      </c>
      <c r="G11" t="s">
        <v>606</v>
      </c>
      <c r="H11">
        <v>2025</v>
      </c>
    </row>
    <row r="12" spans="1:8" x14ac:dyDescent="0.25">
      <c r="A12" t="s">
        <v>277</v>
      </c>
      <c r="B12" t="s">
        <v>89</v>
      </c>
      <c r="C12" t="s">
        <v>142</v>
      </c>
    </row>
    <row r="13" spans="1:8" x14ac:dyDescent="0.25">
      <c r="A13" t="s">
        <v>302</v>
      </c>
      <c r="B13" t="s">
        <v>89</v>
      </c>
      <c r="C13" t="s">
        <v>177</v>
      </c>
    </row>
    <row r="14" spans="1:8" x14ac:dyDescent="0.25">
      <c r="A14" t="s">
        <v>290</v>
      </c>
      <c r="B14" t="s">
        <v>89</v>
      </c>
      <c r="C14" t="s">
        <v>291</v>
      </c>
    </row>
    <row r="15" spans="1:8" x14ac:dyDescent="0.25">
      <c r="A15" t="s">
        <v>315</v>
      </c>
      <c r="B15" t="s">
        <v>89</v>
      </c>
      <c r="C15" t="s">
        <v>316</v>
      </c>
    </row>
    <row r="16" spans="1:8" x14ac:dyDescent="0.25">
      <c r="A16" t="s">
        <v>141</v>
      </c>
      <c r="B16" t="s">
        <v>63</v>
      </c>
      <c r="C16" t="s">
        <v>142</v>
      </c>
    </row>
    <row r="17" spans="1:3" x14ac:dyDescent="0.25">
      <c r="A17" t="s">
        <v>176</v>
      </c>
      <c r="B17" t="s">
        <v>63</v>
      </c>
      <c r="C17" t="s">
        <v>177</v>
      </c>
    </row>
    <row r="18" spans="1:3" x14ac:dyDescent="0.25">
      <c r="A18" t="s">
        <v>162</v>
      </c>
      <c r="B18" t="s">
        <v>63</v>
      </c>
      <c r="C18" t="s">
        <v>163</v>
      </c>
    </row>
    <row r="19" spans="1:3" x14ac:dyDescent="0.25">
      <c r="A19" t="s">
        <v>186</v>
      </c>
      <c r="B19" t="s">
        <v>63</v>
      </c>
      <c r="C19" t="s">
        <v>187</v>
      </c>
    </row>
    <row r="20" spans="1:3" x14ac:dyDescent="0.25">
      <c r="A20" t="s">
        <v>351</v>
      </c>
      <c r="B20" t="s">
        <v>122</v>
      </c>
      <c r="C20" t="s">
        <v>248</v>
      </c>
    </row>
    <row r="21" spans="1:3" x14ac:dyDescent="0.25">
      <c r="A21" t="s">
        <v>355</v>
      </c>
      <c r="B21" t="s">
        <v>122</v>
      </c>
      <c r="C21" t="s">
        <v>203</v>
      </c>
    </row>
    <row r="22" spans="1:3" x14ac:dyDescent="0.25">
      <c r="A22" t="s">
        <v>352</v>
      </c>
      <c r="B22" t="s">
        <v>122</v>
      </c>
      <c r="C22" t="s">
        <v>195</v>
      </c>
    </row>
    <row r="23" spans="1:3" x14ac:dyDescent="0.25">
      <c r="A23" t="s">
        <v>213</v>
      </c>
      <c r="B23" t="s">
        <v>75</v>
      </c>
      <c r="C23" t="s">
        <v>214</v>
      </c>
    </row>
    <row r="24" spans="1:3" x14ac:dyDescent="0.25">
      <c r="A24" t="s">
        <v>426</v>
      </c>
      <c r="B24" t="s">
        <v>75</v>
      </c>
      <c r="C24" t="s">
        <v>214</v>
      </c>
    </row>
    <row r="25" spans="1:3" x14ac:dyDescent="0.25">
      <c r="A25" t="s">
        <v>227</v>
      </c>
      <c r="B25" t="s">
        <v>75</v>
      </c>
      <c r="C25" t="s">
        <v>121</v>
      </c>
    </row>
    <row r="26" spans="1:3" x14ac:dyDescent="0.25">
      <c r="A26" t="s">
        <v>425</v>
      </c>
      <c r="B26" t="s">
        <v>75</v>
      </c>
      <c r="C26" t="s">
        <v>121</v>
      </c>
    </row>
    <row r="27" spans="1:3" x14ac:dyDescent="0.25">
      <c r="A27" t="s">
        <v>423</v>
      </c>
      <c r="B27" t="s">
        <v>75</v>
      </c>
      <c r="C27" t="s">
        <v>248</v>
      </c>
    </row>
    <row r="28" spans="1:3" x14ac:dyDescent="0.25">
      <c r="A28" t="s">
        <v>421</v>
      </c>
      <c r="B28" t="s">
        <v>75</v>
      </c>
      <c r="C28" t="s">
        <v>248</v>
      </c>
    </row>
    <row r="29" spans="1:3" x14ac:dyDescent="0.25">
      <c r="A29" t="s">
        <v>511</v>
      </c>
      <c r="B29" t="s">
        <v>18</v>
      </c>
    </row>
    <row r="30" spans="1:3" x14ac:dyDescent="0.25">
      <c r="A30" t="s">
        <v>512</v>
      </c>
      <c r="B30" t="s">
        <v>18</v>
      </c>
    </row>
    <row r="31" spans="1:3" x14ac:dyDescent="0.25">
      <c r="A31" t="s">
        <v>513</v>
      </c>
      <c r="B31" t="s">
        <v>18</v>
      </c>
    </row>
    <row r="32" spans="1:3" x14ac:dyDescent="0.25">
      <c r="A32" t="s">
        <v>514</v>
      </c>
      <c r="B32" t="s">
        <v>18</v>
      </c>
    </row>
    <row r="33" spans="1:3" x14ac:dyDescent="0.25">
      <c r="A33" t="s">
        <v>515</v>
      </c>
      <c r="B33" t="s">
        <v>122</v>
      </c>
    </row>
    <row r="34" spans="1:3" x14ac:dyDescent="0.25">
      <c r="A34" t="s">
        <v>17</v>
      </c>
      <c r="B34" t="s">
        <v>18</v>
      </c>
      <c r="C34" t="s">
        <v>19</v>
      </c>
    </row>
    <row r="35" spans="1:3" x14ac:dyDescent="0.25">
      <c r="A35" t="s">
        <v>32</v>
      </c>
      <c r="B35" t="s">
        <v>18</v>
      </c>
      <c r="C35" t="s">
        <v>33</v>
      </c>
    </row>
    <row r="36" spans="1:3" x14ac:dyDescent="0.25">
      <c r="A36" t="s">
        <v>498</v>
      </c>
      <c r="B36" t="s">
        <v>18</v>
      </c>
      <c r="C36" t="s">
        <v>499</v>
      </c>
    </row>
    <row r="37" spans="1:3" x14ac:dyDescent="0.25">
      <c r="A37" t="s">
        <v>433</v>
      </c>
      <c r="B37" t="s">
        <v>132</v>
      </c>
      <c r="C37" t="s">
        <v>209</v>
      </c>
    </row>
    <row r="38" spans="1:3" x14ac:dyDescent="0.25">
      <c r="A38" t="s">
        <v>491</v>
      </c>
      <c r="B38" t="s">
        <v>143</v>
      </c>
      <c r="C38" t="s">
        <v>203</v>
      </c>
    </row>
    <row r="39" spans="1:3" x14ac:dyDescent="0.25">
      <c r="A39" t="s">
        <v>482</v>
      </c>
      <c r="B39" t="s">
        <v>143</v>
      </c>
      <c r="C39" t="s">
        <v>163</v>
      </c>
    </row>
    <row r="40" spans="1:3" x14ac:dyDescent="0.25">
      <c r="A40" t="s">
        <v>430</v>
      </c>
      <c r="B40" t="s">
        <v>143</v>
      </c>
      <c r="C40" t="s">
        <v>163</v>
      </c>
    </row>
    <row r="41" spans="1:3" x14ac:dyDescent="0.25">
      <c r="A41" t="s">
        <v>364</v>
      </c>
      <c r="B41" t="s">
        <v>132</v>
      </c>
      <c r="C41" t="s">
        <v>177</v>
      </c>
    </row>
    <row r="42" spans="1:3" x14ac:dyDescent="0.25">
      <c r="A42" t="s">
        <v>431</v>
      </c>
      <c r="B42" t="s">
        <v>143</v>
      </c>
      <c r="C42" t="s">
        <v>163</v>
      </c>
    </row>
    <row r="43" spans="1:3" x14ac:dyDescent="0.25">
      <c r="A43" t="s">
        <v>368</v>
      </c>
      <c r="B43" t="s">
        <v>132</v>
      </c>
      <c r="C43" t="s">
        <v>187</v>
      </c>
    </row>
    <row r="44" spans="1:3" x14ac:dyDescent="0.25">
      <c r="A44" t="s">
        <v>483</v>
      </c>
      <c r="B44" t="s">
        <v>143</v>
      </c>
      <c r="C44" t="s">
        <v>203</v>
      </c>
    </row>
    <row r="45" spans="1:3" x14ac:dyDescent="0.25">
      <c r="A45" t="s">
        <v>484</v>
      </c>
      <c r="B45" t="s">
        <v>132</v>
      </c>
      <c r="C45" t="s">
        <v>291</v>
      </c>
    </row>
    <row r="46" spans="1:3" x14ac:dyDescent="0.25">
      <c r="A46" t="s">
        <v>485</v>
      </c>
      <c r="B46" t="s">
        <v>132</v>
      </c>
      <c r="C46" t="s">
        <v>209</v>
      </c>
    </row>
    <row r="47" spans="1:3" x14ac:dyDescent="0.25">
      <c r="A47" t="s">
        <v>505</v>
      </c>
      <c r="B47" t="s">
        <v>132</v>
      </c>
      <c r="C47" t="s">
        <v>507</v>
      </c>
    </row>
    <row r="48" spans="1:3" x14ac:dyDescent="0.25">
      <c r="A48" t="s">
        <v>414</v>
      </c>
      <c r="B48" t="s">
        <v>143</v>
      </c>
      <c r="C48" t="s">
        <v>269</v>
      </c>
    </row>
    <row r="49" spans="1:3" x14ac:dyDescent="0.25">
      <c r="A49" t="s">
        <v>378</v>
      </c>
      <c r="B49" t="s">
        <v>143</v>
      </c>
      <c r="C49" t="s">
        <v>142</v>
      </c>
    </row>
    <row r="50" spans="1:3" x14ac:dyDescent="0.25">
      <c r="A50" t="s">
        <v>501</v>
      </c>
      <c r="B50" t="s">
        <v>132</v>
      </c>
      <c r="C50" t="s">
        <v>508</v>
      </c>
    </row>
    <row r="51" spans="1:3" x14ac:dyDescent="0.25">
      <c r="A51" t="s">
        <v>375</v>
      </c>
      <c r="B51" t="s">
        <v>143</v>
      </c>
      <c r="C51" t="s">
        <v>269</v>
      </c>
    </row>
    <row r="52" spans="1:3" x14ac:dyDescent="0.25">
      <c r="A52" t="s">
        <v>366</v>
      </c>
      <c r="B52" t="s">
        <v>132</v>
      </c>
      <c r="C52" t="s">
        <v>177</v>
      </c>
    </row>
    <row r="53" spans="1:3" x14ac:dyDescent="0.25">
      <c r="A53" t="s">
        <v>369</v>
      </c>
      <c r="B53" t="s">
        <v>132</v>
      </c>
      <c r="C53" t="s">
        <v>187</v>
      </c>
    </row>
    <row r="54" spans="1:3" x14ac:dyDescent="0.25">
      <c r="A54" t="s">
        <v>379</v>
      </c>
      <c r="B54" t="s">
        <v>143</v>
      </c>
      <c r="C54" t="s">
        <v>163</v>
      </c>
    </row>
    <row r="55" spans="1:3" x14ac:dyDescent="0.25">
      <c r="A55" t="s">
        <v>357</v>
      </c>
      <c r="B55" t="s">
        <v>132</v>
      </c>
      <c r="C55" t="s">
        <v>142</v>
      </c>
    </row>
    <row r="56" spans="1:3" x14ac:dyDescent="0.25">
      <c r="A56" t="s">
        <v>362</v>
      </c>
      <c r="B56" t="s">
        <v>132</v>
      </c>
      <c r="C56" t="s">
        <v>177</v>
      </c>
    </row>
    <row r="57" spans="1:3" x14ac:dyDescent="0.25">
      <c r="A57" t="s">
        <v>359</v>
      </c>
      <c r="B57" t="s">
        <v>132</v>
      </c>
      <c r="C57" t="s">
        <v>163</v>
      </c>
    </row>
    <row r="58" spans="1:3" x14ac:dyDescent="0.25">
      <c r="A58" t="s">
        <v>363</v>
      </c>
      <c r="B58" t="s">
        <v>132</v>
      </c>
      <c r="C58" t="s">
        <v>187</v>
      </c>
    </row>
    <row r="59" spans="1:3" x14ac:dyDescent="0.25">
      <c r="A59" t="s">
        <v>451</v>
      </c>
      <c r="B59" t="s">
        <v>143</v>
      </c>
      <c r="C59" t="s">
        <v>269</v>
      </c>
    </row>
    <row r="60" spans="1:3" x14ac:dyDescent="0.25">
      <c r="A60" t="s">
        <v>452</v>
      </c>
      <c r="B60" t="s">
        <v>143</v>
      </c>
      <c r="C60" t="s">
        <v>142</v>
      </c>
    </row>
    <row r="61" spans="1:3" x14ac:dyDescent="0.25">
      <c r="A61" t="s">
        <v>453</v>
      </c>
      <c r="B61" t="s">
        <v>132</v>
      </c>
      <c r="C61" t="s">
        <v>177</v>
      </c>
    </row>
    <row r="62" spans="1:3" x14ac:dyDescent="0.25">
      <c r="A62" t="s">
        <v>455</v>
      </c>
      <c r="B62" t="s">
        <v>132</v>
      </c>
      <c r="C62" t="s">
        <v>187</v>
      </c>
    </row>
    <row r="63" spans="1:3" x14ac:dyDescent="0.25">
      <c r="A63" t="s">
        <v>465</v>
      </c>
      <c r="B63" t="s">
        <v>143</v>
      </c>
      <c r="C63" t="s">
        <v>203</v>
      </c>
    </row>
    <row r="64" spans="1:3" x14ac:dyDescent="0.25">
      <c r="A64" t="s">
        <v>466</v>
      </c>
      <c r="B64" t="s">
        <v>132</v>
      </c>
      <c r="C64" t="s">
        <v>291</v>
      </c>
    </row>
    <row r="65" spans="1:3" x14ac:dyDescent="0.25">
      <c r="A65" t="s">
        <v>467</v>
      </c>
      <c r="B65" t="s">
        <v>132</v>
      </c>
      <c r="C65" t="s">
        <v>209</v>
      </c>
    </row>
    <row r="66" spans="1:3" x14ac:dyDescent="0.25">
      <c r="A66" t="s">
        <v>470</v>
      </c>
      <c r="B66" t="s">
        <v>132</v>
      </c>
      <c r="C66" t="s">
        <v>209</v>
      </c>
    </row>
    <row r="67" spans="1:3" x14ac:dyDescent="0.25">
      <c r="A67" t="s">
        <v>492</v>
      </c>
      <c r="B67" t="s">
        <v>154</v>
      </c>
      <c r="C67" t="s">
        <v>142</v>
      </c>
    </row>
    <row r="68" spans="1:3" x14ac:dyDescent="0.25">
      <c r="A68" t="s">
        <v>383</v>
      </c>
      <c r="B68" t="s">
        <v>154</v>
      </c>
      <c r="C68" t="s">
        <v>142</v>
      </c>
    </row>
    <row r="69" spans="1:3" x14ac:dyDescent="0.25">
      <c r="A69" t="s">
        <v>385</v>
      </c>
      <c r="B69" t="s">
        <v>154</v>
      </c>
      <c r="C69" t="s">
        <v>163</v>
      </c>
    </row>
    <row r="70" spans="1:3" x14ac:dyDescent="0.25">
      <c r="A70" t="s">
        <v>387</v>
      </c>
      <c r="B70" t="s">
        <v>154</v>
      </c>
      <c r="C70" t="s">
        <v>203</v>
      </c>
    </row>
    <row r="71" spans="1:3" x14ac:dyDescent="0.25">
      <c r="A71" t="s">
        <v>389</v>
      </c>
      <c r="B71" t="s">
        <v>154</v>
      </c>
      <c r="C71" t="s">
        <v>390</v>
      </c>
    </row>
    <row r="72" spans="1:3" x14ac:dyDescent="0.25">
      <c r="A72" t="s">
        <v>392</v>
      </c>
      <c r="B72" t="s">
        <v>154</v>
      </c>
      <c r="C72" t="s">
        <v>291</v>
      </c>
    </row>
    <row r="73" spans="1:3" x14ac:dyDescent="0.25">
      <c r="A73" t="s">
        <v>394</v>
      </c>
      <c r="B73" t="s">
        <v>154</v>
      </c>
      <c r="C73" t="s">
        <v>209</v>
      </c>
    </row>
    <row r="74" spans="1:3" x14ac:dyDescent="0.25">
      <c r="A74" t="s">
        <v>384</v>
      </c>
      <c r="B74" t="s">
        <v>154</v>
      </c>
      <c r="C74" t="s">
        <v>142</v>
      </c>
    </row>
    <row r="75" spans="1:3" x14ac:dyDescent="0.25">
      <c r="A75" t="s">
        <v>386</v>
      </c>
      <c r="B75" t="s">
        <v>154</v>
      </c>
      <c r="C75" t="s">
        <v>163</v>
      </c>
    </row>
    <row r="76" spans="1:3" x14ac:dyDescent="0.25">
      <c r="A76" t="s">
        <v>388</v>
      </c>
      <c r="B76" t="s">
        <v>154</v>
      </c>
      <c r="C76" t="s">
        <v>203</v>
      </c>
    </row>
    <row r="77" spans="1:3" x14ac:dyDescent="0.25">
      <c r="A77" t="s">
        <v>391</v>
      </c>
      <c r="B77" t="s">
        <v>154</v>
      </c>
      <c r="C77" t="s">
        <v>390</v>
      </c>
    </row>
    <row r="78" spans="1:3" x14ac:dyDescent="0.25">
      <c r="A78" t="s">
        <v>393</v>
      </c>
      <c r="B78" t="s">
        <v>154</v>
      </c>
      <c r="C78" t="s">
        <v>291</v>
      </c>
    </row>
    <row r="79" spans="1:3" x14ac:dyDescent="0.25">
      <c r="A79" t="s">
        <v>441</v>
      </c>
      <c r="B79" t="s">
        <v>154</v>
      </c>
      <c r="C79" t="s">
        <v>291</v>
      </c>
    </row>
    <row r="80" spans="1:3" x14ac:dyDescent="0.25">
      <c r="A80" t="s">
        <v>395</v>
      </c>
      <c r="B80" t="s">
        <v>154</v>
      </c>
      <c r="C80" t="s">
        <v>209</v>
      </c>
    </row>
    <row r="81" spans="1:3" x14ac:dyDescent="0.25">
      <c r="A81" t="s">
        <v>396</v>
      </c>
      <c r="B81" t="s">
        <v>154</v>
      </c>
      <c r="C81" t="s">
        <v>327</v>
      </c>
    </row>
    <row r="82" spans="1:3" x14ac:dyDescent="0.25">
      <c r="A82" t="s">
        <v>436</v>
      </c>
      <c r="B82" t="s">
        <v>154</v>
      </c>
      <c r="C82" t="s">
        <v>390</v>
      </c>
    </row>
    <row r="83" spans="1:3" x14ac:dyDescent="0.25">
      <c r="A83" t="s">
        <v>440</v>
      </c>
      <c r="B83" t="s">
        <v>154</v>
      </c>
      <c r="C83" t="s">
        <v>209</v>
      </c>
    </row>
    <row r="84" spans="1:3" x14ac:dyDescent="0.25">
      <c r="A84" t="s">
        <v>442</v>
      </c>
      <c r="B84" t="s">
        <v>154</v>
      </c>
      <c r="C84" t="s">
        <v>291</v>
      </c>
    </row>
    <row r="85" spans="1:3" x14ac:dyDescent="0.25">
      <c r="A85" t="s">
        <v>409</v>
      </c>
      <c r="B85" t="s">
        <v>178</v>
      </c>
      <c r="C85" t="s">
        <v>142</v>
      </c>
    </row>
    <row r="86" spans="1:3" x14ac:dyDescent="0.25">
      <c r="A86" t="s">
        <v>410</v>
      </c>
      <c r="B86" t="s">
        <v>178</v>
      </c>
      <c r="C86" t="s">
        <v>163</v>
      </c>
    </row>
    <row r="87" spans="1:3" x14ac:dyDescent="0.25">
      <c r="A87" t="s">
        <v>411</v>
      </c>
      <c r="B87" t="s">
        <v>178</v>
      </c>
      <c r="C87" t="s">
        <v>203</v>
      </c>
    </row>
    <row r="88" spans="1:3" x14ac:dyDescent="0.25">
      <c r="A88" t="s">
        <v>412</v>
      </c>
      <c r="B88" t="s">
        <v>178</v>
      </c>
      <c r="C88" t="s">
        <v>390</v>
      </c>
    </row>
    <row r="89" spans="1:3" x14ac:dyDescent="0.25">
      <c r="A89" t="s">
        <v>481</v>
      </c>
      <c r="B89" t="s">
        <v>178</v>
      </c>
      <c r="C89" t="s">
        <v>142</v>
      </c>
    </row>
    <row r="90" spans="1:3" x14ac:dyDescent="0.25">
      <c r="A90" t="s">
        <v>480</v>
      </c>
      <c r="B90" t="s">
        <v>178</v>
      </c>
      <c r="C90" t="s">
        <v>163</v>
      </c>
    </row>
    <row r="91" spans="1:3" x14ac:dyDescent="0.25">
      <c r="A91" t="s">
        <v>478</v>
      </c>
      <c r="B91" t="s">
        <v>178</v>
      </c>
      <c r="C91" t="s">
        <v>203</v>
      </c>
    </row>
    <row r="92" spans="1:3" x14ac:dyDescent="0.25">
      <c r="A92" t="s">
        <v>479</v>
      </c>
      <c r="B92" t="s">
        <v>178</v>
      </c>
      <c r="C92" t="s">
        <v>390</v>
      </c>
    </row>
    <row r="93" spans="1:3" x14ac:dyDescent="0.25">
      <c r="A93" t="s">
        <v>494</v>
      </c>
      <c r="B93" t="s">
        <v>178</v>
      </c>
      <c r="C93" t="s">
        <v>142</v>
      </c>
    </row>
    <row r="94" spans="1:3" x14ac:dyDescent="0.25">
      <c r="A94" t="s">
        <v>495</v>
      </c>
      <c r="B94" t="s">
        <v>178</v>
      </c>
      <c r="C94" t="s">
        <v>163</v>
      </c>
    </row>
    <row r="95" spans="1:3" x14ac:dyDescent="0.25">
      <c r="A95" t="s">
        <v>496</v>
      </c>
      <c r="B95" t="s">
        <v>178</v>
      </c>
      <c r="C95" t="s">
        <v>203</v>
      </c>
    </row>
    <row r="96" spans="1:3" x14ac:dyDescent="0.25">
      <c r="A96" t="s">
        <v>497</v>
      </c>
      <c r="B96" t="s">
        <v>178</v>
      </c>
      <c r="C96" t="s">
        <v>390</v>
      </c>
    </row>
    <row r="97" spans="1:3" x14ac:dyDescent="0.25">
      <c r="A97" t="s">
        <v>493</v>
      </c>
      <c r="B97" t="s">
        <v>178</v>
      </c>
      <c r="C97" t="s">
        <v>390</v>
      </c>
    </row>
    <row r="98" spans="1:3" x14ac:dyDescent="0.25">
      <c r="A98" t="s">
        <v>516</v>
      </c>
      <c r="B98" t="s">
        <v>178</v>
      </c>
      <c r="C98" t="s">
        <v>142</v>
      </c>
    </row>
    <row r="99" spans="1:3" x14ac:dyDescent="0.25">
      <c r="A99" t="s">
        <v>517</v>
      </c>
      <c r="B99" t="s">
        <v>178</v>
      </c>
      <c r="C99" t="s">
        <v>163</v>
      </c>
    </row>
    <row r="100" spans="1:3" x14ac:dyDescent="0.25">
      <c r="A100" t="s">
        <v>518</v>
      </c>
      <c r="B100" t="s">
        <v>178</v>
      </c>
      <c r="C100" t="s">
        <v>203</v>
      </c>
    </row>
    <row r="101" spans="1:3" x14ac:dyDescent="0.25">
      <c r="A101" t="s">
        <v>519</v>
      </c>
      <c r="B101" t="s">
        <v>178</v>
      </c>
      <c r="C101" t="s">
        <v>520</v>
      </c>
    </row>
    <row r="102" spans="1:3" x14ac:dyDescent="0.25">
      <c r="A102" t="s">
        <v>521</v>
      </c>
      <c r="B102" t="s">
        <v>178</v>
      </c>
      <c r="C102" t="s">
        <v>522</v>
      </c>
    </row>
    <row r="103" spans="1:3" x14ac:dyDescent="0.25">
      <c r="A103" t="s">
        <v>523</v>
      </c>
      <c r="B103" t="s">
        <v>48</v>
      </c>
    </row>
    <row r="104" spans="1:3" x14ac:dyDescent="0.25">
      <c r="A104" t="s">
        <v>524</v>
      </c>
      <c r="B104" t="s">
        <v>48</v>
      </c>
    </row>
    <row r="105" spans="1:3" x14ac:dyDescent="0.25">
      <c r="A105" t="s">
        <v>525</v>
      </c>
      <c r="B105" t="s">
        <v>48</v>
      </c>
    </row>
    <row r="106" spans="1:3" x14ac:dyDescent="0.25">
      <c r="A106" t="s">
        <v>456</v>
      </c>
      <c r="B106" t="s">
        <v>48</v>
      </c>
      <c r="C106" t="s">
        <v>100</v>
      </c>
    </row>
    <row r="107" spans="1:3" x14ac:dyDescent="0.25">
      <c r="A107" t="s">
        <v>457</v>
      </c>
      <c r="B107" t="s">
        <v>48</v>
      </c>
      <c r="C107" t="s">
        <v>62</v>
      </c>
    </row>
    <row r="108" spans="1:3" x14ac:dyDescent="0.25">
      <c r="A108" t="s">
        <v>458</v>
      </c>
      <c r="B108" t="s">
        <v>48</v>
      </c>
      <c r="C108" t="s">
        <v>121</v>
      </c>
    </row>
    <row r="109" spans="1:3" x14ac:dyDescent="0.25">
      <c r="A109" t="s">
        <v>99</v>
      </c>
      <c r="B109" t="s">
        <v>48</v>
      </c>
      <c r="C109" t="s">
        <v>100</v>
      </c>
    </row>
    <row r="110" spans="1:3" x14ac:dyDescent="0.25">
      <c r="A110" t="s">
        <v>61</v>
      </c>
      <c r="B110" t="s">
        <v>48</v>
      </c>
      <c r="C110" t="s">
        <v>62</v>
      </c>
    </row>
    <row r="111" spans="1:3" x14ac:dyDescent="0.25">
      <c r="A111" t="s">
        <v>419</v>
      </c>
      <c r="B111" t="s">
        <v>48</v>
      </c>
      <c r="C111" t="s">
        <v>121</v>
      </c>
    </row>
    <row r="112" spans="1:3" x14ac:dyDescent="0.25">
      <c r="A112" t="s">
        <v>120</v>
      </c>
      <c r="B112" t="s">
        <v>48</v>
      </c>
      <c r="C112" t="s">
        <v>121</v>
      </c>
    </row>
    <row r="113" spans="1:3" x14ac:dyDescent="0.25">
      <c r="A113" t="s">
        <v>434</v>
      </c>
      <c r="B113" t="s">
        <v>48</v>
      </c>
      <c r="C113" t="s">
        <v>131</v>
      </c>
    </row>
    <row r="114" spans="1:3" x14ac:dyDescent="0.25">
      <c r="A114" t="s">
        <v>130</v>
      </c>
      <c r="B114" t="s">
        <v>48</v>
      </c>
      <c r="C114" t="s">
        <v>131</v>
      </c>
    </row>
    <row r="115" spans="1:3" x14ac:dyDescent="0.25">
      <c r="A115" t="s">
        <v>450</v>
      </c>
      <c r="B115" t="s">
        <v>48</v>
      </c>
      <c r="C115" t="s">
        <v>131</v>
      </c>
    </row>
    <row r="116" spans="1:3" x14ac:dyDescent="0.25">
      <c r="A116" t="s">
        <v>88</v>
      </c>
      <c r="B116" t="s">
        <v>48</v>
      </c>
      <c r="C116" t="s">
        <v>62</v>
      </c>
    </row>
    <row r="117" spans="1:3" x14ac:dyDescent="0.25">
      <c r="A117" t="s">
        <v>526</v>
      </c>
      <c r="B117" t="s">
        <v>48</v>
      </c>
      <c r="C117" t="s">
        <v>209</v>
      </c>
    </row>
    <row r="118" spans="1:3" x14ac:dyDescent="0.25">
      <c r="A118" t="s">
        <v>469</v>
      </c>
      <c r="B118" t="s">
        <v>188</v>
      </c>
      <c r="C118" t="s">
        <v>195</v>
      </c>
    </row>
    <row r="119" spans="1:3" x14ac:dyDescent="0.25">
      <c r="A119" t="s">
        <v>468</v>
      </c>
      <c r="B119" t="s">
        <v>188</v>
      </c>
      <c r="C119" t="s">
        <v>203</v>
      </c>
    </row>
    <row r="120" spans="1:3" x14ac:dyDescent="0.25">
      <c r="A120" t="s">
        <v>476</v>
      </c>
      <c r="B120" t="s">
        <v>196</v>
      </c>
      <c r="C120" t="s">
        <v>477</v>
      </c>
    </row>
    <row r="121" spans="1:3" x14ac:dyDescent="0.25">
      <c r="A121" t="s">
        <v>459</v>
      </c>
      <c r="B121" t="s">
        <v>101</v>
      </c>
      <c r="C121" t="s">
        <v>177</v>
      </c>
    </row>
    <row r="122" spans="1:3" x14ac:dyDescent="0.25">
      <c r="A122" t="s">
        <v>460</v>
      </c>
      <c r="B122" t="s">
        <v>101</v>
      </c>
      <c r="C122" t="s">
        <v>187</v>
      </c>
    </row>
    <row r="123" spans="1:3" x14ac:dyDescent="0.25">
      <c r="A123" t="s">
        <v>329</v>
      </c>
      <c r="B123" t="s">
        <v>101</v>
      </c>
      <c r="C123" t="s">
        <v>330</v>
      </c>
    </row>
    <row r="124" spans="1:3" x14ac:dyDescent="0.25">
      <c r="A124" t="s">
        <v>336</v>
      </c>
      <c r="B124" t="s">
        <v>101</v>
      </c>
      <c r="C124" t="s">
        <v>177</v>
      </c>
    </row>
    <row r="125" spans="1:3" x14ac:dyDescent="0.25">
      <c r="A125" t="s">
        <v>341</v>
      </c>
      <c r="B125" t="s">
        <v>101</v>
      </c>
      <c r="C125" t="s">
        <v>187</v>
      </c>
    </row>
    <row r="126" spans="1:3" x14ac:dyDescent="0.25">
      <c r="A126" t="s">
        <v>424</v>
      </c>
      <c r="B126" t="s">
        <v>101</v>
      </c>
      <c r="C126" t="s">
        <v>187</v>
      </c>
    </row>
    <row r="127" spans="1:3" x14ac:dyDescent="0.25">
      <c r="A127" t="s">
        <v>333</v>
      </c>
      <c r="B127" t="s">
        <v>101</v>
      </c>
      <c r="C127" t="s">
        <v>330</v>
      </c>
    </row>
    <row r="128" spans="1:3" x14ac:dyDescent="0.25">
      <c r="A128" t="s">
        <v>338</v>
      </c>
      <c r="B128" t="s">
        <v>101</v>
      </c>
      <c r="C128" t="s">
        <v>177</v>
      </c>
    </row>
    <row r="129" spans="1:3" x14ac:dyDescent="0.25">
      <c r="A129" t="s">
        <v>344</v>
      </c>
      <c r="B129" t="s">
        <v>101</v>
      </c>
      <c r="C129" t="s">
        <v>187</v>
      </c>
    </row>
    <row r="130" spans="1:3" x14ac:dyDescent="0.25">
      <c r="A130" t="s">
        <v>527</v>
      </c>
      <c r="B130" t="s">
        <v>89</v>
      </c>
    </row>
    <row r="131" spans="1:3" x14ac:dyDescent="0.25">
      <c r="A131" t="s">
        <v>528</v>
      </c>
      <c r="B131" t="s">
        <v>89</v>
      </c>
    </row>
    <row r="132" spans="1:3" x14ac:dyDescent="0.25">
      <c r="A132" t="s">
        <v>529</v>
      </c>
      <c r="B132" t="s">
        <v>89</v>
      </c>
    </row>
    <row r="133" spans="1:3" x14ac:dyDescent="0.25">
      <c r="A133" t="s">
        <v>530</v>
      </c>
      <c r="B133" t="s">
        <v>89</v>
      </c>
    </row>
    <row r="134" spans="1:3" x14ac:dyDescent="0.25">
      <c r="A134" t="s">
        <v>531</v>
      </c>
      <c r="B134" t="s">
        <v>89</v>
      </c>
    </row>
    <row r="135" spans="1:3" x14ac:dyDescent="0.25">
      <c r="A135" t="s">
        <v>532</v>
      </c>
      <c r="B135" t="s">
        <v>89</v>
      </c>
    </row>
    <row r="136" spans="1:3" x14ac:dyDescent="0.25">
      <c r="A136" t="s">
        <v>533</v>
      </c>
      <c r="B136" t="s">
        <v>89</v>
      </c>
    </row>
    <row r="137" spans="1:3" x14ac:dyDescent="0.25">
      <c r="A137" t="s">
        <v>534</v>
      </c>
      <c r="B137" t="s">
        <v>63</v>
      </c>
    </row>
    <row r="138" spans="1:3" x14ac:dyDescent="0.25">
      <c r="A138" t="s">
        <v>535</v>
      </c>
      <c r="B138" t="s">
        <v>63</v>
      </c>
    </row>
    <row r="139" spans="1:3" x14ac:dyDescent="0.25">
      <c r="A139" t="s">
        <v>536</v>
      </c>
      <c r="B139" t="s">
        <v>63</v>
      </c>
    </row>
    <row r="140" spans="1:3" x14ac:dyDescent="0.25">
      <c r="A140" t="s">
        <v>461</v>
      </c>
      <c r="B140" t="s">
        <v>63</v>
      </c>
      <c r="C140" t="s">
        <v>195</v>
      </c>
    </row>
    <row r="141" spans="1:3" x14ac:dyDescent="0.25">
      <c r="A141" t="s">
        <v>462</v>
      </c>
      <c r="B141" t="s">
        <v>63</v>
      </c>
      <c r="C141" t="s">
        <v>163</v>
      </c>
    </row>
    <row r="142" spans="1:3" x14ac:dyDescent="0.25">
      <c r="A142" t="s">
        <v>463</v>
      </c>
      <c r="B142" t="s">
        <v>63</v>
      </c>
      <c r="C142" t="s">
        <v>203</v>
      </c>
    </row>
    <row r="143" spans="1:3" x14ac:dyDescent="0.25">
      <c r="A143" t="s">
        <v>464</v>
      </c>
      <c r="B143" t="s">
        <v>63</v>
      </c>
      <c r="C143" t="s">
        <v>209</v>
      </c>
    </row>
    <row r="144" spans="1:3" x14ac:dyDescent="0.25">
      <c r="A144" t="s">
        <v>281</v>
      </c>
      <c r="B144" t="s">
        <v>89</v>
      </c>
      <c r="C144" t="s">
        <v>142</v>
      </c>
    </row>
    <row r="145" spans="1:3" x14ac:dyDescent="0.25">
      <c r="A145" t="s">
        <v>306</v>
      </c>
      <c r="B145" t="s">
        <v>89</v>
      </c>
      <c r="C145" t="s">
        <v>177</v>
      </c>
    </row>
    <row r="146" spans="1:3" x14ac:dyDescent="0.25">
      <c r="A146" t="s">
        <v>268</v>
      </c>
      <c r="B146" t="s">
        <v>89</v>
      </c>
      <c r="C146" t="s">
        <v>269</v>
      </c>
    </row>
    <row r="147" spans="1:3" x14ac:dyDescent="0.25">
      <c r="A147" t="s">
        <v>443</v>
      </c>
      <c r="B147" t="s">
        <v>89</v>
      </c>
      <c r="C147" t="s">
        <v>209</v>
      </c>
    </row>
    <row r="148" spans="1:3" x14ac:dyDescent="0.25">
      <c r="A148" t="s">
        <v>273</v>
      </c>
      <c r="B148" t="s">
        <v>89</v>
      </c>
      <c r="C148" t="s">
        <v>269</v>
      </c>
    </row>
    <row r="149" spans="1:3" x14ac:dyDescent="0.25">
      <c r="A149" t="s">
        <v>413</v>
      </c>
      <c r="B149" t="s">
        <v>89</v>
      </c>
      <c r="C149" t="s">
        <v>209</v>
      </c>
    </row>
    <row r="150" spans="1:3" x14ac:dyDescent="0.25">
      <c r="A150" t="s">
        <v>294</v>
      </c>
      <c r="B150" t="s">
        <v>89</v>
      </c>
      <c r="C150" t="s">
        <v>291</v>
      </c>
    </row>
    <row r="151" spans="1:3" x14ac:dyDescent="0.25">
      <c r="A151" t="s">
        <v>319</v>
      </c>
      <c r="B151" t="s">
        <v>89</v>
      </c>
      <c r="C151" t="s">
        <v>209</v>
      </c>
    </row>
    <row r="152" spans="1:3" x14ac:dyDescent="0.25">
      <c r="A152" t="s">
        <v>418</v>
      </c>
      <c r="B152" t="s">
        <v>89</v>
      </c>
      <c r="C152" t="s">
        <v>209</v>
      </c>
    </row>
    <row r="153" spans="1:3" x14ac:dyDescent="0.25">
      <c r="A153" t="s">
        <v>284</v>
      </c>
      <c r="B153" t="s">
        <v>89</v>
      </c>
      <c r="C153" t="s">
        <v>142</v>
      </c>
    </row>
    <row r="154" spans="1:3" x14ac:dyDescent="0.25">
      <c r="A154" t="s">
        <v>309</v>
      </c>
      <c r="B154" t="s">
        <v>89</v>
      </c>
      <c r="C154" t="s">
        <v>195</v>
      </c>
    </row>
    <row r="155" spans="1:3" x14ac:dyDescent="0.25">
      <c r="A155" t="s">
        <v>417</v>
      </c>
      <c r="B155" t="s">
        <v>89</v>
      </c>
      <c r="C155" t="s">
        <v>269</v>
      </c>
    </row>
    <row r="156" spans="1:3" x14ac:dyDescent="0.25">
      <c r="A156" t="s">
        <v>298</v>
      </c>
      <c r="B156" t="s">
        <v>89</v>
      </c>
      <c r="C156" t="s">
        <v>291</v>
      </c>
    </row>
    <row r="157" spans="1:3" x14ac:dyDescent="0.25">
      <c r="A157" t="s">
        <v>322</v>
      </c>
      <c r="B157" t="s">
        <v>89</v>
      </c>
      <c r="C157" t="s">
        <v>209</v>
      </c>
    </row>
    <row r="158" spans="1:3" x14ac:dyDescent="0.25">
      <c r="A158" t="s">
        <v>287</v>
      </c>
      <c r="B158" t="s">
        <v>89</v>
      </c>
      <c r="C158" t="s">
        <v>142</v>
      </c>
    </row>
    <row r="159" spans="1:3" x14ac:dyDescent="0.25">
      <c r="A159" t="s">
        <v>311</v>
      </c>
      <c r="B159" t="s">
        <v>89</v>
      </c>
      <c r="C159" t="s">
        <v>195</v>
      </c>
    </row>
    <row r="160" spans="1:3" x14ac:dyDescent="0.25">
      <c r="A160" t="s">
        <v>326</v>
      </c>
      <c r="B160" t="s">
        <v>89</v>
      </c>
      <c r="C160" t="s">
        <v>327</v>
      </c>
    </row>
    <row r="161" spans="1:3" x14ac:dyDescent="0.25">
      <c r="A161" t="s">
        <v>435</v>
      </c>
      <c r="B161" t="s">
        <v>89</v>
      </c>
      <c r="C161" t="s">
        <v>209</v>
      </c>
    </row>
    <row r="162" spans="1:3" x14ac:dyDescent="0.25">
      <c r="A162" t="s">
        <v>153</v>
      </c>
      <c r="B162" t="s">
        <v>63</v>
      </c>
      <c r="C162" t="s">
        <v>142</v>
      </c>
    </row>
    <row r="163" spans="1:3" x14ac:dyDescent="0.25">
      <c r="A163" t="s">
        <v>194</v>
      </c>
      <c r="B163" t="s">
        <v>63</v>
      </c>
      <c r="C163" t="s">
        <v>195</v>
      </c>
    </row>
    <row r="164" spans="1:3" x14ac:dyDescent="0.25">
      <c r="A164" t="s">
        <v>170</v>
      </c>
      <c r="B164" t="s">
        <v>63</v>
      </c>
      <c r="C164" t="s">
        <v>163</v>
      </c>
    </row>
    <row r="165" spans="1:3" x14ac:dyDescent="0.25">
      <c r="A165" t="s">
        <v>202</v>
      </c>
      <c r="B165" t="s">
        <v>63</v>
      </c>
      <c r="C165" t="s">
        <v>203</v>
      </c>
    </row>
    <row r="166" spans="1:3" x14ac:dyDescent="0.25">
      <c r="A166" t="s">
        <v>208</v>
      </c>
      <c r="B166" t="s">
        <v>63</v>
      </c>
      <c r="C166" t="s">
        <v>209</v>
      </c>
    </row>
    <row r="167" spans="1:3" x14ac:dyDescent="0.25">
      <c r="A167" t="s">
        <v>509</v>
      </c>
      <c r="B167" t="s">
        <v>210</v>
      </c>
      <c r="C167" t="s">
        <v>291</v>
      </c>
    </row>
    <row r="168" spans="1:3" x14ac:dyDescent="0.25">
      <c r="A168" t="s">
        <v>510</v>
      </c>
      <c r="B168" t="s">
        <v>210</v>
      </c>
      <c r="C168" t="s">
        <v>209</v>
      </c>
    </row>
    <row r="169" spans="1:3" x14ac:dyDescent="0.25">
      <c r="A169" t="s">
        <v>537</v>
      </c>
      <c r="B169" t="s">
        <v>210</v>
      </c>
      <c r="C169" t="s">
        <v>538</v>
      </c>
    </row>
    <row r="170" spans="1:3" x14ac:dyDescent="0.25">
      <c r="A170" t="s">
        <v>539</v>
      </c>
      <c r="B170" t="s">
        <v>63</v>
      </c>
      <c r="C170" t="s">
        <v>203</v>
      </c>
    </row>
    <row r="171" spans="1:3" x14ac:dyDescent="0.25">
      <c r="A171" t="s">
        <v>540</v>
      </c>
      <c r="B171" t="s">
        <v>122</v>
      </c>
    </row>
    <row r="172" spans="1:3" x14ac:dyDescent="0.25">
      <c r="A172" t="s">
        <v>541</v>
      </c>
      <c r="B172" t="s">
        <v>75</v>
      </c>
    </row>
    <row r="173" spans="1:3" x14ac:dyDescent="0.25">
      <c r="A173" t="s">
        <v>542</v>
      </c>
      <c r="B173" t="s">
        <v>75</v>
      </c>
    </row>
    <row r="174" spans="1:3" x14ac:dyDescent="0.25">
      <c r="A174" t="s">
        <v>543</v>
      </c>
      <c r="B174" t="s">
        <v>75</v>
      </c>
    </row>
    <row r="175" spans="1:3" x14ac:dyDescent="0.25">
      <c r="A175" t="s">
        <v>544</v>
      </c>
      <c r="B175" t="s">
        <v>75</v>
      </c>
    </row>
    <row r="176" spans="1:3" x14ac:dyDescent="0.25">
      <c r="A176" t="s">
        <v>220</v>
      </c>
      <c r="B176" t="s">
        <v>75</v>
      </c>
      <c r="C176" t="s">
        <v>214</v>
      </c>
    </row>
    <row r="177" spans="1:3" x14ac:dyDescent="0.25">
      <c r="A177" t="s">
        <v>231</v>
      </c>
      <c r="B177" t="s">
        <v>75</v>
      </c>
      <c r="C177" t="s">
        <v>121</v>
      </c>
    </row>
    <row r="178" spans="1:3" x14ac:dyDescent="0.25">
      <c r="A178" t="s">
        <v>235</v>
      </c>
      <c r="B178" t="s">
        <v>75</v>
      </c>
      <c r="C178" t="s">
        <v>121</v>
      </c>
    </row>
    <row r="179" spans="1:3" x14ac:dyDescent="0.25">
      <c r="A179" t="s">
        <v>243</v>
      </c>
      <c r="B179" t="s">
        <v>75</v>
      </c>
      <c r="C179" t="s">
        <v>244</v>
      </c>
    </row>
    <row r="180" spans="1:3" x14ac:dyDescent="0.25">
      <c r="A180" t="s">
        <v>223</v>
      </c>
      <c r="B180" t="s">
        <v>75</v>
      </c>
      <c r="C180" t="s">
        <v>214</v>
      </c>
    </row>
    <row r="181" spans="1:3" x14ac:dyDescent="0.25">
      <c r="A181" t="s">
        <v>238</v>
      </c>
      <c r="B181" t="s">
        <v>75</v>
      </c>
      <c r="C181" t="s">
        <v>121</v>
      </c>
    </row>
    <row r="182" spans="1:3" x14ac:dyDescent="0.25">
      <c r="A182" t="s">
        <v>247</v>
      </c>
      <c r="B182" t="s">
        <v>75</v>
      </c>
      <c r="C182" t="s">
        <v>248</v>
      </c>
    </row>
    <row r="183" spans="1:3" x14ac:dyDescent="0.25">
      <c r="A183" t="s">
        <v>254</v>
      </c>
      <c r="B183" t="s">
        <v>75</v>
      </c>
      <c r="C183" t="s">
        <v>255</v>
      </c>
    </row>
    <row r="184" spans="1:3" x14ac:dyDescent="0.25">
      <c r="A184" t="s">
        <v>251</v>
      </c>
      <c r="B184" t="s">
        <v>75</v>
      </c>
      <c r="C184" t="s">
        <v>248</v>
      </c>
    </row>
    <row r="185" spans="1:3" x14ac:dyDescent="0.25">
      <c r="A185" t="s">
        <v>259</v>
      </c>
      <c r="B185" t="s">
        <v>75</v>
      </c>
      <c r="C185" t="s">
        <v>255</v>
      </c>
    </row>
    <row r="186" spans="1:3" x14ac:dyDescent="0.25">
      <c r="A186" t="s">
        <v>262</v>
      </c>
      <c r="B186" t="s">
        <v>75</v>
      </c>
      <c r="C186" t="s">
        <v>255</v>
      </c>
    </row>
    <row r="187" spans="1:3" x14ac:dyDescent="0.25">
      <c r="A187" t="s">
        <v>397</v>
      </c>
      <c r="B187" t="s">
        <v>164</v>
      </c>
      <c r="C187" t="s">
        <v>269</v>
      </c>
    </row>
    <row r="188" spans="1:3" x14ac:dyDescent="0.25">
      <c r="A188" t="s">
        <v>398</v>
      </c>
      <c r="B188" t="s">
        <v>164</v>
      </c>
      <c r="C188" t="s">
        <v>142</v>
      </c>
    </row>
    <row r="189" spans="1:3" x14ac:dyDescent="0.25">
      <c r="A189" t="s">
        <v>400</v>
      </c>
      <c r="B189" t="s">
        <v>164</v>
      </c>
      <c r="C189" t="s">
        <v>195</v>
      </c>
    </row>
    <row r="190" spans="1:3" x14ac:dyDescent="0.25">
      <c r="A190" t="s">
        <v>402</v>
      </c>
      <c r="B190" t="s">
        <v>164</v>
      </c>
      <c r="C190" t="s">
        <v>203</v>
      </c>
    </row>
    <row r="191" spans="1:3" x14ac:dyDescent="0.25">
      <c r="A191" t="s">
        <v>486</v>
      </c>
      <c r="B191" t="s">
        <v>164</v>
      </c>
      <c r="C191" t="s">
        <v>142</v>
      </c>
    </row>
    <row r="192" spans="1:3" x14ac:dyDescent="0.25">
      <c r="A192" t="s">
        <v>474</v>
      </c>
      <c r="B192" t="s">
        <v>164</v>
      </c>
      <c r="C192" t="s">
        <v>473</v>
      </c>
    </row>
    <row r="193" spans="1:3" x14ac:dyDescent="0.25">
      <c r="A193" t="s">
        <v>404</v>
      </c>
      <c r="B193" t="s">
        <v>164</v>
      </c>
      <c r="C193" t="s">
        <v>405</v>
      </c>
    </row>
    <row r="194" spans="1:3" x14ac:dyDescent="0.25">
      <c r="A194" t="s">
        <v>487</v>
      </c>
      <c r="B194" t="s">
        <v>164</v>
      </c>
      <c r="C194" t="s">
        <v>195</v>
      </c>
    </row>
    <row r="195" spans="1:3" x14ac:dyDescent="0.25">
      <c r="A195" t="s">
        <v>488</v>
      </c>
      <c r="B195" t="s">
        <v>164</v>
      </c>
      <c r="C195" t="s">
        <v>203</v>
      </c>
    </row>
    <row r="196" spans="1:3" x14ac:dyDescent="0.25">
      <c r="A196" t="s">
        <v>489</v>
      </c>
      <c r="B196" t="s">
        <v>164</v>
      </c>
      <c r="C196" t="s">
        <v>405</v>
      </c>
    </row>
    <row r="197" spans="1:3" x14ac:dyDescent="0.25">
      <c r="A197" t="s">
        <v>399</v>
      </c>
      <c r="B197" t="s">
        <v>164</v>
      </c>
      <c r="C197" t="s">
        <v>142</v>
      </c>
    </row>
    <row r="198" spans="1:3" x14ac:dyDescent="0.25">
      <c r="A198" t="s">
        <v>401</v>
      </c>
      <c r="B198" t="s">
        <v>164</v>
      </c>
      <c r="C198" t="s">
        <v>195</v>
      </c>
    </row>
    <row r="199" spans="1:3" x14ac:dyDescent="0.25">
      <c r="A199" t="s">
        <v>403</v>
      </c>
      <c r="B199" t="s">
        <v>164</v>
      </c>
      <c r="C199" t="s">
        <v>203</v>
      </c>
    </row>
    <row r="200" spans="1:3" x14ac:dyDescent="0.25">
      <c r="A200" t="s">
        <v>437</v>
      </c>
      <c r="B200" t="s">
        <v>164</v>
      </c>
      <c r="C200" t="s">
        <v>203</v>
      </c>
    </row>
    <row r="201" spans="1:3" x14ac:dyDescent="0.25">
      <c r="A201" t="s">
        <v>438</v>
      </c>
      <c r="B201" t="s">
        <v>164</v>
      </c>
      <c r="C201" t="s">
        <v>203</v>
      </c>
    </row>
    <row r="202" spans="1:3" x14ac:dyDescent="0.25">
      <c r="A202" t="s">
        <v>471</v>
      </c>
      <c r="B202" t="s">
        <v>171</v>
      </c>
      <c r="C202" t="s">
        <v>209</v>
      </c>
    </row>
    <row r="203" spans="1:3" x14ac:dyDescent="0.25">
      <c r="A203" t="s">
        <v>472</v>
      </c>
      <c r="B203" t="s">
        <v>171</v>
      </c>
      <c r="C203" t="s">
        <v>473</v>
      </c>
    </row>
    <row r="204" spans="1:3" x14ac:dyDescent="0.25">
      <c r="A204" t="s">
        <v>406</v>
      </c>
      <c r="B204" t="s">
        <v>171</v>
      </c>
      <c r="C204" t="s">
        <v>203</v>
      </c>
    </row>
    <row r="205" spans="1:3" x14ac:dyDescent="0.25">
      <c r="A205" t="s">
        <v>407</v>
      </c>
      <c r="B205" t="s">
        <v>171</v>
      </c>
      <c r="C205" t="s">
        <v>390</v>
      </c>
    </row>
    <row r="206" spans="1:3" x14ac:dyDescent="0.25">
      <c r="A206" t="s">
        <v>416</v>
      </c>
      <c r="B206" t="s">
        <v>171</v>
      </c>
      <c r="C206" t="s">
        <v>390</v>
      </c>
    </row>
    <row r="207" spans="1:3" x14ac:dyDescent="0.25">
      <c r="A207" t="s">
        <v>490</v>
      </c>
      <c r="B207" t="s">
        <v>171</v>
      </c>
      <c r="C207" t="s">
        <v>390</v>
      </c>
    </row>
    <row r="208" spans="1:3" x14ac:dyDescent="0.25">
      <c r="A208" t="s">
        <v>408</v>
      </c>
      <c r="B208" t="s">
        <v>171</v>
      </c>
      <c r="C208" t="s">
        <v>390</v>
      </c>
    </row>
    <row r="209" spans="1:3" x14ac:dyDescent="0.25">
      <c r="A209" t="s">
        <v>439</v>
      </c>
      <c r="B209" t="s">
        <v>171</v>
      </c>
      <c r="C209" t="s">
        <v>390</v>
      </c>
    </row>
    <row r="210" spans="1:3" x14ac:dyDescent="0.25">
      <c r="A210" t="s">
        <v>500</v>
      </c>
      <c r="B210" t="s">
        <v>164</v>
      </c>
      <c r="C210" t="s">
        <v>473</v>
      </c>
    </row>
    <row r="211" spans="1:3" x14ac:dyDescent="0.25">
      <c r="A211" t="s">
        <v>545</v>
      </c>
      <c r="B211" t="s">
        <v>164</v>
      </c>
      <c r="C211" t="s">
        <v>195</v>
      </c>
    </row>
    <row r="212" spans="1:3" x14ac:dyDescent="0.25">
      <c r="A212" t="s">
        <v>546</v>
      </c>
      <c r="B212" t="s">
        <v>164</v>
      </c>
      <c r="C212" t="s">
        <v>203</v>
      </c>
    </row>
    <row r="213" spans="1:3" x14ac:dyDescent="0.25">
      <c r="A213" t="s">
        <v>547</v>
      </c>
      <c r="B213" t="s">
        <v>164</v>
      </c>
      <c r="C213" t="s">
        <v>203</v>
      </c>
    </row>
    <row r="214" spans="1:3" x14ac:dyDescent="0.25">
      <c r="A214" t="s">
        <v>548</v>
      </c>
      <c r="B214" t="s">
        <v>164</v>
      </c>
      <c r="C214" t="s">
        <v>405</v>
      </c>
    </row>
    <row r="215" spans="1:3" x14ac:dyDescent="0.25">
      <c r="A215" t="s">
        <v>549</v>
      </c>
      <c r="B215" t="s">
        <v>164</v>
      </c>
      <c r="C215" t="s">
        <v>405</v>
      </c>
    </row>
    <row r="216" spans="1:3" x14ac:dyDescent="0.25">
      <c r="A216" t="s">
        <v>550</v>
      </c>
      <c r="B216" t="s">
        <v>164</v>
      </c>
      <c r="C216" t="s">
        <v>209</v>
      </c>
    </row>
    <row r="217" spans="1:3" x14ac:dyDescent="0.25">
      <c r="A217" t="s">
        <v>551</v>
      </c>
      <c r="B217" t="s">
        <v>164</v>
      </c>
      <c r="C217" t="s">
        <v>209</v>
      </c>
    </row>
    <row r="218" spans="1:3" x14ac:dyDescent="0.25">
      <c r="A218" t="s">
        <v>446</v>
      </c>
      <c r="B218" t="s">
        <v>75</v>
      </c>
      <c r="C218" t="s">
        <v>447</v>
      </c>
    </row>
    <row r="219" spans="1:3" x14ac:dyDescent="0.25">
      <c r="A219" t="s">
        <v>444</v>
      </c>
      <c r="B219" t="s">
        <v>75</v>
      </c>
      <c r="C219" t="s">
        <v>445</v>
      </c>
    </row>
    <row r="220" spans="1:3" x14ac:dyDescent="0.25">
      <c r="A220" t="s">
        <v>502</v>
      </c>
      <c r="B220" t="s">
        <v>75</v>
      </c>
      <c r="C220" t="s">
        <v>445</v>
      </c>
    </row>
    <row r="221" spans="1:3" x14ac:dyDescent="0.25">
      <c r="A221" t="s">
        <v>552</v>
      </c>
      <c r="B221" t="s">
        <v>75</v>
      </c>
      <c r="C221" t="s">
        <v>553</v>
      </c>
    </row>
    <row r="222" spans="1:3" x14ac:dyDescent="0.25">
      <c r="A222" t="s">
        <v>503</v>
      </c>
      <c r="B222" t="s">
        <v>75</v>
      </c>
      <c r="C222" t="s">
        <v>447</v>
      </c>
    </row>
    <row r="223" spans="1:3" x14ac:dyDescent="0.25">
      <c r="A223" t="s">
        <v>448</v>
      </c>
      <c r="B223" t="s">
        <v>75</v>
      </c>
      <c r="C223" t="s">
        <v>449</v>
      </c>
    </row>
    <row r="224" spans="1:3" x14ac:dyDescent="0.25">
      <c r="A224" t="s">
        <v>504</v>
      </c>
      <c r="B224" t="s">
        <v>75</v>
      </c>
      <c r="C224" t="s">
        <v>449</v>
      </c>
    </row>
    <row r="225" spans="1:9" x14ac:dyDescent="0.25">
      <c r="A225" t="s">
        <v>554</v>
      </c>
      <c r="B225" t="s">
        <v>555</v>
      </c>
    </row>
    <row r="226" spans="1:9" x14ac:dyDescent="0.25">
      <c r="A226" t="s">
        <v>556</v>
      </c>
      <c r="B226" t="s">
        <v>555</v>
      </c>
    </row>
    <row r="227" spans="1:9" x14ac:dyDescent="0.25">
      <c r="A227" t="s">
        <v>557</v>
      </c>
      <c r="B227" t="s">
        <v>555</v>
      </c>
    </row>
    <row r="228" spans="1:9" x14ac:dyDescent="0.25">
      <c r="A228" t="s">
        <v>415</v>
      </c>
      <c r="B228" t="s">
        <v>113</v>
      </c>
      <c r="C228" t="s">
        <v>349</v>
      </c>
    </row>
    <row r="229" spans="1:9" x14ac:dyDescent="0.25">
      <c r="A229" t="s">
        <v>346</v>
      </c>
      <c r="B229" t="s">
        <v>113</v>
      </c>
      <c r="C229" t="s">
        <v>347</v>
      </c>
    </row>
    <row r="230" spans="1:9" x14ac:dyDescent="0.25">
      <c r="A230" t="s">
        <v>348</v>
      </c>
      <c r="B230" t="s">
        <v>113</v>
      </c>
      <c r="C230" t="s">
        <v>349</v>
      </c>
    </row>
    <row r="231" spans="1:9" x14ac:dyDescent="0.25">
      <c r="A231" t="s">
        <v>429</v>
      </c>
      <c r="B231" t="s">
        <v>113</v>
      </c>
      <c r="C231" t="s">
        <v>347</v>
      </c>
    </row>
    <row r="232" spans="1:9" x14ac:dyDescent="0.25">
      <c r="A232" t="s">
        <v>558</v>
      </c>
      <c r="B232" t="s">
        <v>63</v>
      </c>
    </row>
    <row r="233" spans="1:9" x14ac:dyDescent="0.25">
      <c r="A233" t="s">
        <v>559</v>
      </c>
      <c r="B233" t="s">
        <v>75</v>
      </c>
      <c r="C233" t="s">
        <v>553</v>
      </c>
    </row>
    <row r="234" spans="1:9" x14ac:dyDescent="0.25">
      <c r="A234" t="s">
        <v>560</v>
      </c>
      <c r="B234" t="s">
        <v>561</v>
      </c>
      <c r="C234" t="s">
        <v>203</v>
      </c>
    </row>
    <row r="235" spans="1:9" x14ac:dyDescent="0.25">
      <c r="A235" t="s">
        <v>562</v>
      </c>
      <c r="B235" t="s">
        <v>561</v>
      </c>
      <c r="C235" t="s">
        <v>209</v>
      </c>
    </row>
    <row r="236" spans="1:9" x14ac:dyDescent="0.25">
      <c r="A236" t="s">
        <v>563</v>
      </c>
      <c r="B236" t="s">
        <v>561</v>
      </c>
      <c r="C236" t="s">
        <v>564</v>
      </c>
    </row>
    <row r="237" spans="1:9" x14ac:dyDescent="0.25">
      <c r="A237" t="s">
        <v>565</v>
      </c>
      <c r="B237" t="s">
        <v>561</v>
      </c>
      <c r="C237" t="s">
        <v>538</v>
      </c>
    </row>
    <row r="238" spans="1:9" x14ac:dyDescent="0.25">
      <c r="A238" t="s">
        <v>566</v>
      </c>
      <c r="B238" t="s">
        <v>561</v>
      </c>
      <c r="C238" t="s">
        <v>567</v>
      </c>
      <c r="I238" t="s">
        <v>364</v>
      </c>
    </row>
    <row r="239" spans="1:9" x14ac:dyDescent="0.25">
      <c r="A239" t="s">
        <v>568</v>
      </c>
      <c r="B239" t="s">
        <v>196</v>
      </c>
      <c r="C239" t="s">
        <v>291</v>
      </c>
      <c r="I239" t="s">
        <v>484</v>
      </c>
    </row>
    <row r="240" spans="1:9" x14ac:dyDescent="0.25">
      <c r="A240" t="s">
        <v>569</v>
      </c>
      <c r="B240" t="s">
        <v>561</v>
      </c>
      <c r="C240" t="s">
        <v>163</v>
      </c>
      <c r="I240" t="s">
        <v>485</v>
      </c>
    </row>
    <row r="241" spans="1:9" x14ac:dyDescent="0.25">
      <c r="A241" t="s">
        <v>377</v>
      </c>
      <c r="B241" t="s">
        <v>143</v>
      </c>
      <c r="C241" t="s">
        <v>142</v>
      </c>
      <c r="I241" t="s">
        <v>505</v>
      </c>
    </row>
    <row r="242" spans="1:9" x14ac:dyDescent="0.25">
      <c r="A242" t="s">
        <v>381</v>
      </c>
      <c r="B242" t="s">
        <v>143</v>
      </c>
      <c r="C242" t="s">
        <v>163</v>
      </c>
      <c r="I242" t="s">
        <v>501</v>
      </c>
    </row>
    <row r="243" spans="1:9" x14ac:dyDescent="0.25">
      <c r="A243" t="s">
        <v>382</v>
      </c>
      <c r="B243" t="s">
        <v>143</v>
      </c>
      <c r="C243" t="s">
        <v>203</v>
      </c>
      <c r="I243" t="s">
        <v>371</v>
      </c>
    </row>
    <row r="244" spans="1:9" x14ac:dyDescent="0.25">
      <c r="A244" t="s">
        <v>373</v>
      </c>
      <c r="B244" t="s">
        <v>132</v>
      </c>
      <c r="C244" t="s">
        <v>209</v>
      </c>
      <c r="I244" t="s">
        <v>373</v>
      </c>
    </row>
    <row r="245" spans="1:9" x14ac:dyDescent="0.25">
      <c r="A245" t="s">
        <v>570</v>
      </c>
      <c r="B245" t="s">
        <v>132</v>
      </c>
      <c r="C245" t="s">
        <v>571</v>
      </c>
      <c r="I245" t="s">
        <v>368</v>
      </c>
    </row>
    <row r="246" spans="1:9" x14ac:dyDescent="0.25">
      <c r="A246" t="s">
        <v>475</v>
      </c>
      <c r="B246" t="s">
        <v>132</v>
      </c>
      <c r="C246" t="s">
        <v>564</v>
      </c>
      <c r="I246" t="s">
        <v>475</v>
      </c>
    </row>
    <row r="247" spans="1:9" x14ac:dyDescent="0.25">
      <c r="A247" t="s">
        <v>371</v>
      </c>
      <c r="B247" t="s">
        <v>132</v>
      </c>
      <c r="C247" t="s">
        <v>291</v>
      </c>
      <c r="I247" t="s">
        <v>433</v>
      </c>
    </row>
    <row r="248" spans="1:9" x14ac:dyDescent="0.25">
      <c r="A248" t="s">
        <v>572</v>
      </c>
      <c r="B248" t="s">
        <v>573</v>
      </c>
      <c r="C248" t="s">
        <v>574</v>
      </c>
    </row>
    <row r="249" spans="1:9" x14ac:dyDescent="0.25">
      <c r="A249" t="s">
        <v>575</v>
      </c>
      <c r="B249" t="s">
        <v>573</v>
      </c>
      <c r="C249" t="s">
        <v>576</v>
      </c>
    </row>
    <row r="250" spans="1:9" x14ac:dyDescent="0.25">
      <c r="A250" t="s">
        <v>577</v>
      </c>
      <c r="B250" t="s">
        <v>18</v>
      </c>
      <c r="C250" t="s">
        <v>574</v>
      </c>
    </row>
    <row r="251" spans="1:9" x14ac:dyDescent="0.25">
      <c r="A251" t="s">
        <v>578</v>
      </c>
      <c r="B251" t="s">
        <v>579</v>
      </c>
      <c r="C251" t="s">
        <v>580</v>
      </c>
    </row>
    <row r="252" spans="1:9" x14ac:dyDescent="0.25">
      <c r="A252" t="s">
        <v>581</v>
      </c>
      <c r="B252" t="s">
        <v>579</v>
      </c>
      <c r="C252" t="s">
        <v>582</v>
      </c>
    </row>
    <row r="253" spans="1:9" x14ac:dyDescent="0.25">
      <c r="A253" t="s">
        <v>583</v>
      </c>
      <c r="B253" t="s">
        <v>579</v>
      </c>
      <c r="C253" t="s">
        <v>584</v>
      </c>
    </row>
    <row r="254" spans="1:9" x14ac:dyDescent="0.25">
      <c r="A254" t="s">
        <v>593</v>
      </c>
      <c r="B254" t="s">
        <v>210</v>
      </c>
    </row>
  </sheetData>
  <conditionalFormatting sqref="A2:A254">
    <cfRule type="duplicateValues" dxfId="17" priority="3"/>
  </conditionalFormatting>
  <conditionalFormatting sqref="A247">
    <cfRule type="duplicateValues" dxfId="16" priority="2"/>
  </conditionalFormatting>
  <conditionalFormatting sqref="L1:L1048576">
    <cfRule type="duplicateValues" dxfId="15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D03E-1C3A-46C5-8C5C-BF4332AAFCF7}">
  <sheetPr codeName="Sheet50"/>
  <dimension ref="A1:AP201"/>
  <sheetViews>
    <sheetView topLeftCell="H64" zoomScale="69" zoomScaleNormal="69" workbookViewId="0">
      <selection activeCell="L77" sqref="L77:N77"/>
    </sheetView>
  </sheetViews>
  <sheetFormatPr defaultColWidth="9.140625" defaultRowHeight="15" outlineLevelCol="1" x14ac:dyDescent="0.25"/>
  <cols>
    <col min="1" max="1" width="9.140625" style="1" customWidth="1" outlineLevel="1"/>
    <col min="2" max="2" width="11.7109375" style="1" customWidth="1" outlineLevel="1"/>
    <col min="3" max="3" width="27.140625" style="1" customWidth="1" outlineLevel="1"/>
    <col min="4" max="4" width="11.28515625" style="1" customWidth="1" outlineLevel="1"/>
    <col min="5" max="5" width="11" style="1" customWidth="1" outlineLevel="1"/>
    <col min="6" max="6" width="18.28515625" style="1" customWidth="1" outlineLevel="1"/>
    <col min="7" max="7" width="16" style="1" customWidth="1" outlineLevel="1"/>
    <col min="8" max="8" width="19.42578125" style="1" customWidth="1" outlineLevel="1"/>
    <col min="9" max="11" width="9.140625" style="1" customWidth="1" outlineLevel="1"/>
    <col min="12" max="12" width="12" style="1" customWidth="1" outlineLevel="1" collapsed="1"/>
    <col min="13" max="13" width="27.140625" style="1" customWidth="1" outlineLevel="1"/>
    <col min="14" max="14" width="28.28515625" style="1" bestFit="1" customWidth="1" outlineLevel="1"/>
    <col min="15" max="15" width="18.28515625" style="1" customWidth="1" outlineLevel="1"/>
    <col min="16" max="16" width="13.7109375" style="1" customWidth="1" outlineLevel="1"/>
    <col min="17" max="19" width="20.42578125" style="1" customWidth="1" outlineLevel="1"/>
    <col min="20" max="20" width="16.85546875" style="1" customWidth="1" outlineLevel="1"/>
    <col min="21" max="21" width="11.140625" style="1" customWidth="1" outlineLevel="1"/>
    <col min="22" max="22" width="27.140625" style="1" customWidth="1" outlineLevel="1"/>
    <col min="23" max="23" width="9.140625" style="1" customWidth="1" outlineLevel="1"/>
    <col min="24" max="25" width="0" style="1" hidden="1" customWidth="1"/>
    <col min="26" max="26" width="18.85546875" style="1" hidden="1" customWidth="1"/>
    <col min="27" max="40" width="0" style="1" hidden="1" customWidth="1"/>
    <col min="41" max="41" width="32.140625" style="1" hidden="1" customWidth="1"/>
    <col min="42" max="42" width="30.7109375" style="1" hidden="1" customWidth="1"/>
    <col min="43" max="16384" width="9.140625" style="1"/>
  </cols>
  <sheetData>
    <row r="1" spans="2:42" x14ac:dyDescent="0.25">
      <c r="B1" s="1" t="str">
        <f ca="1">OFFSET(B2,B2,0)</f>
        <v>Region</v>
      </c>
      <c r="I1" s="1" t="str">
        <f ca="1">OFFSET(I2,I2,0)</f>
        <v/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3" t="s">
        <v>10</v>
      </c>
      <c r="W1" s="1" t="str">
        <f ca="1">B1</f>
        <v>Region</v>
      </c>
      <c r="X1" s="4" t="s">
        <v>11</v>
      </c>
      <c r="Y1" s="4" t="s">
        <v>12</v>
      </c>
      <c r="Z1" s="4" t="s">
        <v>13</v>
      </c>
      <c r="AB1" s="1" t="str">
        <f ca="1">OFFSET(AB2,AB2,0)</f>
        <v>TOTAL ALL MODEL</v>
      </c>
    </row>
    <row r="2" spans="2:42" x14ac:dyDescent="0.25">
      <c r="B2" s="1">
        <v>6</v>
      </c>
      <c r="I2" s="1">
        <v>50</v>
      </c>
      <c r="L2" s="5">
        <v>500</v>
      </c>
      <c r="M2" s="5" t="s">
        <v>14</v>
      </c>
      <c r="N2" s="5" t="s">
        <v>15</v>
      </c>
      <c r="O2" s="5" t="s">
        <v>14</v>
      </c>
      <c r="P2" s="5" t="s">
        <v>16</v>
      </c>
      <c r="Q2" s="5">
        <v>0</v>
      </c>
      <c r="R2" s="5"/>
      <c r="S2" s="5" t="s">
        <v>14</v>
      </c>
      <c r="T2" s="5"/>
      <c r="U2" s="5">
        <v>0</v>
      </c>
      <c r="V2" s="6">
        <f t="shared" ref="V2:V65" ca="1" si="0">IF(OR($W$2="arista atas",$W$2="arista bawah"),$R2,
IF(AND($W$1="area",$W$2&lt;&gt;"total all area"),$O2,
IF(AND($W$1="dealer",$W$2&lt;&gt;"total all dealer"),$M2,
IF(AND($W$1="group",$W$2&lt;&gt;"total all group"),$Q2,
IF(AND($W$1="island",$W$2&lt;&gt;"total all island"),$P2,
IF($W$1="Main Dealer","Main Dealer",
IF(AND($W$1="region",$W$2&lt;&gt;"total all region"),$U2,
IF($W$2="total all dealer",$W$2,
IF($W$2="total all island",$W$2,
IF($W$2="total all area",$W$2,
IF($W$2="total all group",$W$2,
IF($W$2="total all region",$W$2))))))))))))</f>
        <v>0</v>
      </c>
      <c r="W2" s="1" t="str">
        <f ca="1">I1</f>
        <v/>
      </c>
      <c r="X2" s="1" t="s">
        <v>17</v>
      </c>
      <c r="Y2" s="1" t="s">
        <v>18</v>
      </c>
      <c r="Z2" s="1" t="s">
        <v>19</v>
      </c>
      <c r="AB2" s="1">
        <v>19</v>
      </c>
      <c r="AD2" s="7">
        <v>500</v>
      </c>
      <c r="AF2" s="1" t="s">
        <v>20</v>
      </c>
      <c r="AJ2" s="1">
        <v>1</v>
      </c>
      <c r="AK2" s="1" t="s">
        <v>21</v>
      </c>
      <c r="AM2" s="1">
        <v>501</v>
      </c>
      <c r="AN2" s="1">
        <v>501</v>
      </c>
      <c r="AO2" s="1" t="s">
        <v>22</v>
      </c>
      <c r="AP2" s="8" t="str">
        <f>VLOOKUP(AM2,$L$2:$M$86,2,0)</f>
        <v>Honda Gajah Motor</v>
      </c>
    </row>
    <row r="3" spans="2:42" x14ac:dyDescent="0.25">
      <c r="B3" s="1" t="s">
        <v>23</v>
      </c>
      <c r="C3" s="1" t="s">
        <v>20</v>
      </c>
      <c r="D3" s="1" t="s">
        <v>24</v>
      </c>
      <c r="E3" s="1" t="s">
        <v>25</v>
      </c>
      <c r="F3" s="1" t="s">
        <v>26</v>
      </c>
      <c r="G3" s="1" t="s">
        <v>27</v>
      </c>
      <c r="H3" s="1" t="str">
        <f>IF($B$2=1,$F3,IF($B$2=2,$C3,IF($B$2=3,$G3,IF($B$2=4,$E3,IF($B$2=5,"",IF($B$2=6,$D3))))))</f>
        <v>R1</v>
      </c>
      <c r="I3" s="1" t="str">
        <f>IF(H3=0,"",H3)</f>
        <v>R1</v>
      </c>
      <c r="L3" s="5">
        <v>545</v>
      </c>
      <c r="M3" s="5" t="s">
        <v>28</v>
      </c>
      <c r="N3" s="5" t="s">
        <v>29</v>
      </c>
      <c r="O3" s="5" t="s">
        <v>30</v>
      </c>
      <c r="P3" s="5" t="s">
        <v>31</v>
      </c>
      <c r="Q3" s="5">
        <v>0</v>
      </c>
      <c r="R3" s="5"/>
      <c r="S3" s="5" t="s">
        <v>28</v>
      </c>
      <c r="T3" s="5"/>
      <c r="U3" s="5" t="s">
        <v>24</v>
      </c>
      <c r="V3" s="5" t="str">
        <f t="shared" ca="1" si="0"/>
        <v>R1</v>
      </c>
      <c r="X3" s="1" t="s">
        <v>32</v>
      </c>
      <c r="Y3" s="1" t="s">
        <v>18</v>
      </c>
      <c r="Z3" s="1" t="s">
        <v>33</v>
      </c>
      <c r="AB3" s="1" t="s">
        <v>18</v>
      </c>
      <c r="AD3" s="7">
        <v>545</v>
      </c>
      <c r="AF3" s="1" t="s">
        <v>34</v>
      </c>
      <c r="AJ3" s="1">
        <v>2</v>
      </c>
      <c r="AK3" s="1" t="s">
        <v>35</v>
      </c>
      <c r="AM3" s="1">
        <v>502</v>
      </c>
      <c r="AN3" s="1">
        <v>502</v>
      </c>
      <c r="AO3" s="1" t="s">
        <v>36</v>
      </c>
      <c r="AP3" s="8" t="str">
        <f>VLOOKUP(AM3,$L$2:$M$86,2,0)</f>
        <v>Honda Daya Motor</v>
      </c>
    </row>
    <row r="4" spans="2:42" x14ac:dyDescent="0.25">
      <c r="B4" s="1" t="s">
        <v>37</v>
      </c>
      <c r="C4" s="1" t="s">
        <v>34</v>
      </c>
      <c r="D4" s="1" t="s">
        <v>38</v>
      </c>
      <c r="E4" s="1" t="s">
        <v>39</v>
      </c>
      <c r="F4" s="1" t="s">
        <v>40</v>
      </c>
      <c r="G4" s="1" t="s">
        <v>41</v>
      </c>
      <c r="H4" s="1" t="str">
        <f t="shared" ref="H4:H67" si="1">IF($B$2=1,$F4,IF($B$2=2,$C4,IF($B$2=3,$G4,IF($B$2=4,$E4,IF($B$2=5,"",IF($B$2=6,$D4))))))</f>
        <v>R2</v>
      </c>
      <c r="I4" s="1" t="str">
        <f t="shared" ref="I4:I50" si="2">IF(H4=0,"",H4)</f>
        <v>R2</v>
      </c>
      <c r="L4" s="5">
        <v>504</v>
      </c>
      <c r="M4" s="5" t="s">
        <v>42</v>
      </c>
      <c r="N4" s="5" t="s">
        <v>43</v>
      </c>
      <c r="O4" s="5" t="s">
        <v>44</v>
      </c>
      <c r="P4" s="5" t="s">
        <v>31</v>
      </c>
      <c r="Q4" s="5" t="s">
        <v>45</v>
      </c>
      <c r="R4" s="5"/>
      <c r="S4" s="5" t="s">
        <v>46</v>
      </c>
      <c r="T4" s="5"/>
      <c r="U4" s="5" t="s">
        <v>24</v>
      </c>
      <c r="V4" s="5" t="str">
        <f t="shared" ca="1" si="0"/>
        <v>R1</v>
      </c>
      <c r="X4" s="1" t="s">
        <v>47</v>
      </c>
      <c r="Y4" s="1" t="s">
        <v>18</v>
      </c>
      <c r="Z4" s="1" t="s">
        <v>33</v>
      </c>
      <c r="AB4" s="1" t="s">
        <v>48</v>
      </c>
      <c r="AD4" s="7">
        <v>504</v>
      </c>
      <c r="AF4" s="1" t="s">
        <v>49</v>
      </c>
      <c r="AJ4" s="1">
        <v>3</v>
      </c>
      <c r="AK4" s="1" t="s">
        <v>50</v>
      </c>
      <c r="AM4" s="1">
        <v>503</v>
      </c>
      <c r="AN4" s="1">
        <v>503</v>
      </c>
      <c r="AO4" s="1" t="s">
        <v>51</v>
      </c>
      <c r="AP4" s="8" t="str">
        <f>VLOOKUP(AM4,$L$2:$M$86,2,0)</f>
        <v>Honda IDK 1</v>
      </c>
    </row>
    <row r="5" spans="2:42" x14ac:dyDescent="0.25"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tr">
        <f t="shared" si="1"/>
        <v>TOTAL ALL REGION</v>
      </c>
      <c r="I5" s="1" t="str">
        <f t="shared" si="2"/>
        <v>TOTAL ALL REGION</v>
      </c>
      <c r="L5" s="9">
        <v>502</v>
      </c>
      <c r="M5" s="5" t="s">
        <v>36</v>
      </c>
      <c r="N5" s="9" t="s">
        <v>58</v>
      </c>
      <c r="O5" s="9" t="s">
        <v>59</v>
      </c>
      <c r="P5" s="9" t="s">
        <v>60</v>
      </c>
      <c r="Q5" s="9">
        <v>0</v>
      </c>
      <c r="R5" s="9"/>
      <c r="S5" s="5" t="s">
        <v>36</v>
      </c>
      <c r="T5" s="9"/>
      <c r="U5" s="9" t="s">
        <v>38</v>
      </c>
      <c r="V5" s="9" t="str">
        <f t="shared" ca="1" si="0"/>
        <v>R2</v>
      </c>
      <c r="X5" s="1" t="s">
        <v>61</v>
      </c>
      <c r="Y5" s="1" t="s">
        <v>48</v>
      </c>
      <c r="Z5" s="1" t="s">
        <v>62</v>
      </c>
      <c r="AB5" s="1" t="s">
        <v>63</v>
      </c>
      <c r="AD5" s="10">
        <v>502</v>
      </c>
      <c r="AF5" s="1" t="s">
        <v>64</v>
      </c>
      <c r="AJ5" s="1">
        <v>4</v>
      </c>
      <c r="AK5" s="1" t="s">
        <v>65</v>
      </c>
      <c r="AM5" s="1">
        <v>504</v>
      </c>
      <c r="AN5" s="1">
        <v>504</v>
      </c>
      <c r="AO5" s="1" t="s">
        <v>42</v>
      </c>
      <c r="AP5" s="8" t="str">
        <f>VLOOKUP(AM5,$L$2:$M$86,2,0)</f>
        <v>Honda Lampung Raya</v>
      </c>
    </row>
    <row r="6" spans="2:42" x14ac:dyDescent="0.25">
      <c r="B6" s="1" t="s">
        <v>66</v>
      </c>
      <c r="C6" s="1" t="s">
        <v>49</v>
      </c>
      <c r="E6" s="1" t="s">
        <v>67</v>
      </c>
      <c r="F6" s="1" t="s">
        <v>68</v>
      </c>
      <c r="G6" s="1" t="s">
        <v>69</v>
      </c>
      <c r="H6" s="1">
        <f t="shared" si="1"/>
        <v>0</v>
      </c>
      <c r="I6" s="1" t="str">
        <f t="shared" si="2"/>
        <v/>
      </c>
      <c r="L6" s="5">
        <v>507</v>
      </c>
      <c r="M6" s="5" t="s">
        <v>70</v>
      </c>
      <c r="N6" s="5" t="s">
        <v>71</v>
      </c>
      <c r="O6" s="5" t="s">
        <v>72</v>
      </c>
      <c r="P6" s="5" t="s">
        <v>73</v>
      </c>
      <c r="Q6" s="5">
        <v>0</v>
      </c>
      <c r="R6" s="5"/>
      <c r="S6" s="5" t="s">
        <v>70</v>
      </c>
      <c r="T6" s="5"/>
      <c r="U6" s="5" t="s">
        <v>38</v>
      </c>
      <c r="V6" s="5" t="str">
        <f t="shared" ca="1" si="0"/>
        <v>R2</v>
      </c>
      <c r="X6" s="1" t="s">
        <v>74</v>
      </c>
      <c r="Y6" s="1" t="s">
        <v>48</v>
      </c>
      <c r="Z6" s="1" t="s">
        <v>62</v>
      </c>
      <c r="AB6" s="1" t="s">
        <v>75</v>
      </c>
      <c r="AD6" s="7">
        <v>507</v>
      </c>
      <c r="AF6" s="1" t="s">
        <v>76</v>
      </c>
      <c r="AJ6" s="1">
        <v>5</v>
      </c>
      <c r="AK6" s="1" t="s">
        <v>77</v>
      </c>
      <c r="AM6" s="1">
        <v>505</v>
      </c>
      <c r="AN6" s="1">
        <v>505</v>
      </c>
      <c r="AO6" s="1" t="s">
        <v>78</v>
      </c>
      <c r="AP6" s="1" t="s">
        <v>79</v>
      </c>
    </row>
    <row r="7" spans="2:42" x14ac:dyDescent="0.25">
      <c r="B7" s="1" t="s">
        <v>14</v>
      </c>
      <c r="C7" s="1" t="s">
        <v>64</v>
      </c>
      <c r="E7" s="1" t="s">
        <v>80</v>
      </c>
      <c r="F7" s="1" t="s">
        <v>81</v>
      </c>
      <c r="G7" s="1" t="s">
        <v>82</v>
      </c>
      <c r="H7" s="1">
        <f t="shared" si="1"/>
        <v>0</v>
      </c>
      <c r="I7" s="1" t="str">
        <f t="shared" si="2"/>
        <v/>
      </c>
      <c r="L7" s="9">
        <v>512</v>
      </c>
      <c r="M7" s="5" t="s">
        <v>83</v>
      </c>
      <c r="N7" s="9" t="s">
        <v>84</v>
      </c>
      <c r="O7" s="9" t="s">
        <v>85</v>
      </c>
      <c r="P7" s="9" t="s">
        <v>31</v>
      </c>
      <c r="Q7" s="9" t="s">
        <v>86</v>
      </c>
      <c r="R7" s="9"/>
      <c r="S7" s="5" t="s">
        <v>87</v>
      </c>
      <c r="T7" s="9"/>
      <c r="U7" s="9" t="s">
        <v>24</v>
      </c>
      <c r="V7" s="9" t="str">
        <f t="shared" ca="1" si="0"/>
        <v>R1</v>
      </c>
      <c r="X7" s="1" t="s">
        <v>88</v>
      </c>
      <c r="Y7" s="1" t="s">
        <v>48</v>
      </c>
      <c r="Z7" s="1" t="s">
        <v>62</v>
      </c>
      <c r="AB7" s="1" t="s">
        <v>89</v>
      </c>
      <c r="AD7" s="10">
        <v>512</v>
      </c>
      <c r="AF7" s="1" t="s">
        <v>90</v>
      </c>
      <c r="AJ7" s="1">
        <v>6</v>
      </c>
      <c r="AK7" s="1" t="s">
        <v>91</v>
      </c>
      <c r="AM7" s="1">
        <v>576</v>
      </c>
      <c r="AN7" s="1">
        <f>AN6</f>
        <v>505</v>
      </c>
      <c r="AO7" s="1" t="s">
        <v>92</v>
      </c>
      <c r="AP7" s="1" t="s">
        <v>79</v>
      </c>
    </row>
    <row r="8" spans="2:42" x14ac:dyDescent="0.25">
      <c r="B8" s="1" t="s">
        <v>93</v>
      </c>
      <c r="C8" s="1" t="s">
        <v>94</v>
      </c>
      <c r="E8" s="1" t="s">
        <v>95</v>
      </c>
      <c r="F8" s="1" t="s">
        <v>95</v>
      </c>
      <c r="G8" s="1" t="s">
        <v>96</v>
      </c>
      <c r="H8" s="1">
        <f t="shared" si="1"/>
        <v>0</v>
      </c>
      <c r="I8" s="1" t="str">
        <f t="shared" si="2"/>
        <v/>
      </c>
      <c r="L8" s="5">
        <v>515</v>
      </c>
      <c r="M8" s="5" t="s">
        <v>97</v>
      </c>
      <c r="N8" s="5" t="s">
        <v>98</v>
      </c>
      <c r="O8" s="5" t="s">
        <v>30</v>
      </c>
      <c r="P8" s="5" t="s">
        <v>31</v>
      </c>
      <c r="Q8" s="5">
        <v>0</v>
      </c>
      <c r="R8" s="5"/>
      <c r="S8" s="5" t="s">
        <v>97</v>
      </c>
      <c r="T8" s="5"/>
      <c r="U8" s="5" t="s">
        <v>24</v>
      </c>
      <c r="V8" s="5" t="str">
        <f t="shared" ca="1" si="0"/>
        <v>R1</v>
      </c>
      <c r="X8" s="1" t="s">
        <v>99</v>
      </c>
      <c r="Y8" s="1" t="s">
        <v>48</v>
      </c>
      <c r="Z8" s="1" t="s">
        <v>100</v>
      </c>
      <c r="AB8" s="1" t="s">
        <v>101</v>
      </c>
      <c r="AD8" s="7">
        <v>515</v>
      </c>
      <c r="AF8" s="1" t="s">
        <v>102</v>
      </c>
      <c r="AJ8" s="1">
        <v>7</v>
      </c>
      <c r="AK8" s="1" t="s">
        <v>103</v>
      </c>
      <c r="AM8" s="1">
        <v>506</v>
      </c>
      <c r="AN8" s="1">
        <v>506</v>
      </c>
      <c r="AO8" s="1" t="s">
        <v>104</v>
      </c>
      <c r="AP8" s="8" t="str">
        <f>VLOOKUP(AM8,$L$2:$M$86,2,0)</f>
        <v>Honda Soekarno Hatta</v>
      </c>
    </row>
    <row r="9" spans="2:42" x14ac:dyDescent="0.25">
      <c r="C9" s="1" t="s">
        <v>105</v>
      </c>
      <c r="E9" s="1" t="s">
        <v>106</v>
      </c>
      <c r="F9" s="1" t="s">
        <v>107</v>
      </c>
      <c r="G9" s="1" t="s">
        <v>108</v>
      </c>
      <c r="H9" s="1">
        <f t="shared" si="1"/>
        <v>0</v>
      </c>
      <c r="I9" s="1" t="str">
        <f t="shared" si="2"/>
        <v/>
      </c>
      <c r="L9" s="9">
        <v>520</v>
      </c>
      <c r="M9" s="5" t="s">
        <v>109</v>
      </c>
      <c r="N9" s="9" t="s">
        <v>110</v>
      </c>
      <c r="O9" s="9" t="s">
        <v>111</v>
      </c>
      <c r="P9" s="9" t="s">
        <v>31</v>
      </c>
      <c r="Q9" s="9">
        <v>0</v>
      </c>
      <c r="R9" s="9"/>
      <c r="S9" s="5" t="s">
        <v>109</v>
      </c>
      <c r="T9" s="9"/>
      <c r="U9" s="9" t="s">
        <v>24</v>
      </c>
      <c r="V9" s="9" t="str">
        <f t="shared" ca="1" si="0"/>
        <v>R1</v>
      </c>
      <c r="X9" s="1" t="s">
        <v>112</v>
      </c>
      <c r="Y9" s="1" t="s">
        <v>48</v>
      </c>
      <c r="Z9" s="1" t="s">
        <v>100</v>
      </c>
      <c r="AB9" s="1" t="s">
        <v>113</v>
      </c>
      <c r="AD9" s="10">
        <v>520</v>
      </c>
      <c r="AF9" s="1" t="s">
        <v>114</v>
      </c>
      <c r="AJ9" s="1">
        <v>8</v>
      </c>
      <c r="AK9" s="1" t="s">
        <v>115</v>
      </c>
      <c r="AM9" s="1">
        <v>507</v>
      </c>
      <c r="AN9" s="1">
        <v>507</v>
      </c>
      <c r="AO9" s="1" t="s">
        <v>70</v>
      </c>
      <c r="AP9" s="8" t="str">
        <f>VLOOKUP(AM9,$L$2:$M$86,2,0)</f>
        <v>Honda Makassar Indah</v>
      </c>
    </row>
    <row r="10" spans="2:42" x14ac:dyDescent="0.25">
      <c r="C10" s="1" t="s">
        <v>76</v>
      </c>
      <c r="F10" s="1" t="s">
        <v>30</v>
      </c>
      <c r="G10" s="1" t="s">
        <v>116</v>
      </c>
      <c r="H10" s="1">
        <f t="shared" si="1"/>
        <v>0</v>
      </c>
      <c r="I10" s="1" t="str">
        <f t="shared" si="2"/>
        <v/>
      </c>
      <c r="L10" s="5">
        <v>518</v>
      </c>
      <c r="M10" s="5" t="s">
        <v>117</v>
      </c>
      <c r="N10" s="5" t="s">
        <v>118</v>
      </c>
      <c r="O10" s="5" t="s">
        <v>119</v>
      </c>
      <c r="P10" s="5" t="s">
        <v>73</v>
      </c>
      <c r="Q10" s="5">
        <v>0</v>
      </c>
      <c r="R10" s="5"/>
      <c r="S10" s="5" t="s">
        <v>117</v>
      </c>
      <c r="T10" s="5"/>
      <c r="U10" s="5" t="s">
        <v>38</v>
      </c>
      <c r="V10" s="5" t="str">
        <f t="shared" ca="1" si="0"/>
        <v>R2</v>
      </c>
      <c r="X10" s="1" t="s">
        <v>120</v>
      </c>
      <c r="Y10" s="1" t="s">
        <v>48</v>
      </c>
      <c r="Z10" s="1" t="s">
        <v>121</v>
      </c>
      <c r="AB10" s="1" t="s">
        <v>122</v>
      </c>
      <c r="AD10" s="7">
        <v>518</v>
      </c>
      <c r="AF10" s="1" t="s">
        <v>123</v>
      </c>
      <c r="AJ10" s="1">
        <v>9</v>
      </c>
      <c r="AK10" s="1" t="s">
        <v>124</v>
      </c>
      <c r="AM10" s="1">
        <v>508</v>
      </c>
      <c r="AN10" s="1">
        <v>508</v>
      </c>
      <c r="AO10" s="1" t="s">
        <v>125</v>
      </c>
      <c r="AP10" s="8" t="str">
        <f>VLOOKUP(AM10,$L$2:$M$86,2,0)</f>
        <v>Honda Remaja Jaya</v>
      </c>
    </row>
    <row r="11" spans="2:42" x14ac:dyDescent="0.25">
      <c r="C11" s="1" t="s">
        <v>126</v>
      </c>
      <c r="F11" s="1" t="s">
        <v>59</v>
      </c>
      <c r="G11" s="1" t="s">
        <v>127</v>
      </c>
      <c r="H11" s="1">
        <f t="shared" si="1"/>
        <v>0</v>
      </c>
      <c r="I11" s="1" t="str">
        <f t="shared" si="2"/>
        <v/>
      </c>
      <c r="L11" s="5">
        <v>526</v>
      </c>
      <c r="M11" s="5" t="s">
        <v>128</v>
      </c>
      <c r="N11" s="5" t="s">
        <v>129</v>
      </c>
      <c r="O11" s="5" t="s">
        <v>107</v>
      </c>
      <c r="P11" s="5" t="s">
        <v>73</v>
      </c>
      <c r="Q11" s="5">
        <v>0</v>
      </c>
      <c r="R11" s="5"/>
      <c r="S11" s="5" t="s">
        <v>128</v>
      </c>
      <c r="T11" s="5"/>
      <c r="U11" s="5" t="s">
        <v>38</v>
      </c>
      <c r="V11" s="5" t="str">
        <f t="shared" ca="1" si="0"/>
        <v>R2</v>
      </c>
      <c r="X11" s="1" t="s">
        <v>130</v>
      </c>
      <c r="Y11" s="1" t="s">
        <v>48</v>
      </c>
      <c r="Z11" s="1" t="s">
        <v>131</v>
      </c>
      <c r="AB11" s="1" t="s">
        <v>132</v>
      </c>
      <c r="AD11" s="7">
        <v>526</v>
      </c>
      <c r="AF11" s="1" t="s">
        <v>133</v>
      </c>
      <c r="AJ11" s="1">
        <v>10</v>
      </c>
      <c r="AK11" s="1" t="s">
        <v>134</v>
      </c>
      <c r="AM11" s="1">
        <v>510</v>
      </c>
      <c r="AN11" s="1">
        <v>510</v>
      </c>
      <c r="AO11" s="1" t="s">
        <v>135</v>
      </c>
      <c r="AP11" s="8" t="str">
        <f>VLOOKUP(AM11,$L$2:$M$86,2,0)</f>
        <v>Honda Sanggar Laut Selatan</v>
      </c>
    </row>
    <row r="12" spans="2:42" x14ac:dyDescent="0.25">
      <c r="C12" s="1" t="s">
        <v>90</v>
      </c>
      <c r="F12" s="1" t="s">
        <v>136</v>
      </c>
      <c r="G12" s="1" t="s">
        <v>137</v>
      </c>
      <c r="H12" s="1">
        <f t="shared" si="1"/>
        <v>0</v>
      </c>
      <c r="I12" s="1" t="str">
        <f t="shared" si="2"/>
        <v/>
      </c>
      <c r="L12" s="5">
        <v>528</v>
      </c>
      <c r="M12" s="5" t="s">
        <v>138</v>
      </c>
      <c r="N12" s="5" t="s">
        <v>139</v>
      </c>
      <c r="O12" s="5" t="s">
        <v>140</v>
      </c>
      <c r="P12" s="5" t="s">
        <v>73</v>
      </c>
      <c r="Q12" s="5">
        <v>0</v>
      </c>
      <c r="R12" s="5"/>
      <c r="S12" s="5" t="s">
        <v>138</v>
      </c>
      <c r="T12" s="5"/>
      <c r="U12" s="5" t="s">
        <v>38</v>
      </c>
      <c r="V12" s="5" t="str">
        <f t="shared" ca="1" si="0"/>
        <v>R2</v>
      </c>
      <c r="X12" s="1" t="s">
        <v>141</v>
      </c>
      <c r="Y12" s="1" t="s">
        <v>63</v>
      </c>
      <c r="Z12" s="1" t="s">
        <v>142</v>
      </c>
      <c r="AB12" s="1" t="s">
        <v>143</v>
      </c>
      <c r="AD12" s="7">
        <v>528</v>
      </c>
      <c r="AF12" s="1" t="s">
        <v>144</v>
      </c>
      <c r="AJ12" s="1">
        <v>11</v>
      </c>
      <c r="AK12" s="1" t="s">
        <v>145</v>
      </c>
      <c r="AM12" s="1">
        <v>558</v>
      </c>
      <c r="AN12" s="1">
        <f>AN11</f>
        <v>510</v>
      </c>
      <c r="AO12" s="1" t="s">
        <v>146</v>
      </c>
      <c r="AP12" s="1" t="s">
        <v>147</v>
      </c>
    </row>
    <row r="13" spans="2:42" x14ac:dyDescent="0.25">
      <c r="C13" s="1" t="s">
        <v>102</v>
      </c>
      <c r="F13" s="1" t="s">
        <v>148</v>
      </c>
      <c r="G13" s="1" t="s">
        <v>149</v>
      </c>
      <c r="H13" s="1">
        <f t="shared" si="1"/>
        <v>0</v>
      </c>
      <c r="I13" s="1" t="str">
        <f t="shared" si="2"/>
        <v/>
      </c>
      <c r="L13" s="9">
        <v>529</v>
      </c>
      <c r="M13" s="5" t="s">
        <v>150</v>
      </c>
      <c r="N13" s="9" t="s">
        <v>151</v>
      </c>
      <c r="O13" s="9" t="s">
        <v>67</v>
      </c>
      <c r="P13" s="9" t="s">
        <v>152</v>
      </c>
      <c r="Q13" s="9">
        <v>0</v>
      </c>
      <c r="R13" s="9"/>
      <c r="S13" s="5" t="s">
        <v>150</v>
      </c>
      <c r="T13" s="9"/>
      <c r="U13" s="9" t="s">
        <v>38</v>
      </c>
      <c r="V13" s="9" t="str">
        <f t="shared" ca="1" si="0"/>
        <v>R2</v>
      </c>
      <c r="X13" s="1" t="s">
        <v>153</v>
      </c>
      <c r="Y13" s="1" t="s">
        <v>63</v>
      </c>
      <c r="Z13" s="1" t="s">
        <v>142</v>
      </c>
      <c r="AB13" s="1" t="s">
        <v>154</v>
      </c>
      <c r="AD13" s="10">
        <v>529</v>
      </c>
      <c r="AF13" s="1" t="s">
        <v>117</v>
      </c>
      <c r="AJ13" s="1">
        <v>12</v>
      </c>
      <c r="AK13" s="1" t="s">
        <v>155</v>
      </c>
      <c r="AM13" s="1">
        <v>512</v>
      </c>
      <c r="AN13" s="1">
        <v>512</v>
      </c>
      <c r="AO13" s="1" t="s">
        <v>156</v>
      </c>
      <c r="AP13" s="1" t="s">
        <v>147</v>
      </c>
    </row>
    <row r="14" spans="2:42" x14ac:dyDescent="0.25">
      <c r="C14" s="1" t="s">
        <v>114</v>
      </c>
      <c r="F14" s="1" t="s">
        <v>157</v>
      </c>
      <c r="G14" s="1" t="s">
        <v>158</v>
      </c>
      <c r="H14" s="1">
        <f t="shared" si="1"/>
        <v>0</v>
      </c>
      <c r="I14" s="1" t="str">
        <f t="shared" si="2"/>
        <v/>
      </c>
      <c r="L14" s="5">
        <v>535</v>
      </c>
      <c r="M14" s="5" t="s">
        <v>159</v>
      </c>
      <c r="N14" s="5" t="s">
        <v>160</v>
      </c>
      <c r="O14" s="5" t="s">
        <v>40</v>
      </c>
      <c r="P14" s="5" t="s">
        <v>161</v>
      </c>
      <c r="Q14" s="5">
        <v>0</v>
      </c>
      <c r="R14" s="5"/>
      <c r="S14" s="5" t="s">
        <v>159</v>
      </c>
      <c r="T14" s="5"/>
      <c r="U14" s="5" t="s">
        <v>38</v>
      </c>
      <c r="V14" s="5" t="str">
        <f t="shared" ca="1" si="0"/>
        <v>R2</v>
      </c>
      <c r="X14" s="1" t="s">
        <v>162</v>
      </c>
      <c r="Y14" s="1" t="s">
        <v>63</v>
      </c>
      <c r="Z14" s="1" t="s">
        <v>163</v>
      </c>
      <c r="AB14" s="1" t="s">
        <v>164</v>
      </c>
      <c r="AD14" s="7">
        <v>535</v>
      </c>
      <c r="AF14" s="1" t="s">
        <v>165</v>
      </c>
      <c r="AM14" s="1">
        <v>513</v>
      </c>
      <c r="AN14" s="1">
        <v>513</v>
      </c>
      <c r="AO14" s="1" t="s">
        <v>166</v>
      </c>
      <c r="AP14" s="8" t="str">
        <f>VLOOKUP(AM14,$L$2:$M$86,2,0)</f>
        <v>Honda IDK 2</v>
      </c>
    </row>
    <row r="15" spans="2:42" x14ac:dyDescent="0.25">
      <c r="C15" s="1" t="s">
        <v>123</v>
      </c>
      <c r="F15" s="1" t="s">
        <v>44</v>
      </c>
      <c r="G15" s="1" t="s">
        <v>167</v>
      </c>
      <c r="H15" s="1">
        <f>IF($B$2=1,$F15,IF($B$2=2,$C15,IF($B$2=3,$G15,IF($B$2=4,$E15,IF($B$2=5,"",IF($B$2=6,$D15))))))</f>
        <v>0</v>
      </c>
      <c r="I15" s="1" t="str">
        <f t="shared" si="2"/>
        <v/>
      </c>
      <c r="L15" s="5">
        <v>539</v>
      </c>
      <c r="M15" s="5" t="s">
        <v>168</v>
      </c>
      <c r="N15" s="5" t="s">
        <v>169</v>
      </c>
      <c r="O15" s="5" t="s">
        <v>72</v>
      </c>
      <c r="P15" s="5" t="s">
        <v>73</v>
      </c>
      <c r="Q15" s="5">
        <v>0</v>
      </c>
      <c r="R15" s="5"/>
      <c r="S15" s="5" t="s">
        <v>168</v>
      </c>
      <c r="T15" s="5"/>
      <c r="U15" s="5" t="s">
        <v>38</v>
      </c>
      <c r="V15" s="5" t="str">
        <f t="shared" ca="1" si="0"/>
        <v>R2</v>
      </c>
      <c r="X15" s="1" t="s">
        <v>170</v>
      </c>
      <c r="Y15" s="1" t="s">
        <v>63</v>
      </c>
      <c r="Z15" s="1" t="s">
        <v>163</v>
      </c>
      <c r="AB15" s="1" t="s">
        <v>171</v>
      </c>
      <c r="AD15" s="7">
        <v>539</v>
      </c>
      <c r="AF15" s="1" t="s">
        <v>109</v>
      </c>
      <c r="AM15" s="1">
        <v>514</v>
      </c>
      <c r="AN15" s="1">
        <v>514</v>
      </c>
      <c r="AO15" s="1" t="s">
        <v>172</v>
      </c>
      <c r="AP15" s="8" t="str">
        <f>VLOOKUP(AM15,$L$2:$M$86,2,0)</f>
        <v>Honda Maju Mobilindo</v>
      </c>
    </row>
    <row r="16" spans="2:42" x14ac:dyDescent="0.25">
      <c r="C16" s="1" t="s">
        <v>133</v>
      </c>
      <c r="F16" s="1" t="s">
        <v>67</v>
      </c>
      <c r="G16" s="1" t="s">
        <v>173</v>
      </c>
      <c r="H16" s="1">
        <f>IF($B$2=1,$F16,IF($B$2=2,$C16,IF($B$2=3,$G16,IF($B$2=4,$E16,IF($B$2=5,"",IF($B$2=6,$D16))))))</f>
        <v>0</v>
      </c>
      <c r="I16" s="1" t="str">
        <f>IF(H16=0,"",H16)</f>
        <v/>
      </c>
      <c r="L16" s="9">
        <v>509</v>
      </c>
      <c r="M16" s="5" t="e">
        <v>#N/A</v>
      </c>
      <c r="N16" s="9" t="s">
        <v>174</v>
      </c>
      <c r="O16" s="9" t="s">
        <v>175</v>
      </c>
      <c r="P16" s="9" t="s">
        <v>73</v>
      </c>
      <c r="Q16" s="9">
        <v>0</v>
      </c>
      <c r="R16" s="9"/>
      <c r="S16" s="5" t="e">
        <v>#N/A</v>
      </c>
      <c r="T16" s="9"/>
      <c r="U16" s="9" t="s">
        <v>38</v>
      </c>
      <c r="V16" s="9" t="str">
        <f t="shared" ca="1" si="0"/>
        <v>R2</v>
      </c>
      <c r="X16" s="1" t="s">
        <v>176</v>
      </c>
      <c r="Y16" s="1" t="s">
        <v>63</v>
      </c>
      <c r="Z16" s="1" t="s">
        <v>177</v>
      </c>
      <c r="AB16" s="1" t="s">
        <v>178</v>
      </c>
      <c r="AD16" s="10">
        <v>509</v>
      </c>
      <c r="AF16" s="1" t="s">
        <v>179</v>
      </c>
      <c r="AM16" s="1">
        <v>515</v>
      </c>
      <c r="AN16" s="1">
        <v>515</v>
      </c>
      <c r="AO16" s="1" t="s">
        <v>97</v>
      </c>
      <c r="AP16" s="8" t="str">
        <f>VLOOKUP(AM16,$L$2:$M$86,2,0)</f>
        <v>Honda Wiltop Jambi</v>
      </c>
    </row>
    <row r="17" spans="3:42" x14ac:dyDescent="0.25">
      <c r="C17" s="1" t="s">
        <v>180</v>
      </c>
      <c r="F17" s="1" t="s">
        <v>181</v>
      </c>
      <c r="G17" s="1" t="s">
        <v>182</v>
      </c>
      <c r="H17" s="1">
        <f>IF($B$2=1,$F17,IF($B$2=2,$C17,IF($B$2=3,$G17,IF($B$2=4,$E17,IF($B$2=5,"",IF($B$2=6,$D17))))))</f>
        <v>0</v>
      </c>
      <c r="I17" s="1" t="str">
        <f t="shared" si="2"/>
        <v/>
      </c>
      <c r="L17" s="9">
        <v>546</v>
      </c>
      <c r="M17" s="5" t="s">
        <v>183</v>
      </c>
      <c r="N17" s="9" t="s">
        <v>184</v>
      </c>
      <c r="O17" s="9" t="s">
        <v>175</v>
      </c>
      <c r="P17" s="9" t="s">
        <v>73</v>
      </c>
      <c r="Q17" s="11" t="s">
        <v>185</v>
      </c>
      <c r="R17" s="9"/>
      <c r="S17" s="5" t="s">
        <v>183</v>
      </c>
      <c r="T17" s="9"/>
      <c r="U17" s="9" t="s">
        <v>38</v>
      </c>
      <c r="V17" s="9" t="str">
        <f t="shared" ca="1" si="0"/>
        <v>R2</v>
      </c>
      <c r="X17" s="1" t="s">
        <v>186</v>
      </c>
      <c r="Y17" s="1" t="s">
        <v>63</v>
      </c>
      <c r="Z17" s="1" t="s">
        <v>187</v>
      </c>
      <c r="AB17" s="1" t="s">
        <v>188</v>
      </c>
      <c r="AD17" s="10">
        <v>546</v>
      </c>
      <c r="AF17" s="1" t="s">
        <v>138</v>
      </c>
      <c r="AM17" s="1">
        <v>559</v>
      </c>
      <c r="AN17" s="1">
        <f>AN16</f>
        <v>515</v>
      </c>
      <c r="AO17" s="1" t="s">
        <v>76</v>
      </c>
      <c r="AP17" s="1" t="s">
        <v>189</v>
      </c>
    </row>
    <row r="18" spans="3:42" x14ac:dyDescent="0.25">
      <c r="C18" s="1" t="s">
        <v>144</v>
      </c>
      <c r="F18" s="1" t="s">
        <v>72</v>
      </c>
      <c r="G18" s="1" t="s">
        <v>86</v>
      </c>
      <c r="H18" s="1">
        <f t="shared" si="1"/>
        <v>0</v>
      </c>
      <c r="I18" s="1" t="str">
        <f t="shared" si="2"/>
        <v/>
      </c>
      <c r="L18" s="9">
        <v>516</v>
      </c>
      <c r="M18" s="5" t="s">
        <v>180</v>
      </c>
      <c r="N18" s="9" t="s">
        <v>190</v>
      </c>
      <c r="O18" s="9" t="s">
        <v>191</v>
      </c>
      <c r="P18" s="9" t="s">
        <v>31</v>
      </c>
      <c r="Q18" s="9" t="s">
        <v>192</v>
      </c>
      <c r="R18" s="9" t="s">
        <v>41</v>
      </c>
      <c r="S18" s="5" t="s">
        <v>193</v>
      </c>
      <c r="T18" s="9"/>
      <c r="U18" s="9" t="s">
        <v>24</v>
      </c>
      <c r="V18" s="9" t="str">
        <f t="shared" ca="1" si="0"/>
        <v>R1</v>
      </c>
      <c r="X18" s="1" t="s">
        <v>194</v>
      </c>
      <c r="Y18" s="1" t="s">
        <v>63</v>
      </c>
      <c r="Z18" s="1" t="s">
        <v>195</v>
      </c>
      <c r="AB18" s="1" t="s">
        <v>196</v>
      </c>
      <c r="AD18" s="10">
        <v>516</v>
      </c>
      <c r="AF18" s="1" t="s">
        <v>197</v>
      </c>
      <c r="AM18" s="1">
        <v>560</v>
      </c>
      <c r="AN18" s="1">
        <f>AN17</f>
        <v>515</v>
      </c>
      <c r="AO18" s="1" t="s">
        <v>133</v>
      </c>
      <c r="AP18" s="1" t="s">
        <v>189</v>
      </c>
    </row>
    <row r="19" spans="3:42" x14ac:dyDescent="0.25">
      <c r="C19" s="1" t="s">
        <v>198</v>
      </c>
      <c r="F19" s="1" t="s">
        <v>119</v>
      </c>
      <c r="G19" s="1" t="s">
        <v>199</v>
      </c>
      <c r="H19" s="1">
        <f t="shared" si="1"/>
        <v>0</v>
      </c>
      <c r="I19" s="1" t="str">
        <f t="shared" si="2"/>
        <v/>
      </c>
      <c r="L19" s="9">
        <v>522</v>
      </c>
      <c r="M19" s="5" t="s">
        <v>144</v>
      </c>
      <c r="N19" s="9" t="s">
        <v>200</v>
      </c>
      <c r="O19" s="9" t="s">
        <v>181</v>
      </c>
      <c r="P19" s="9" t="s">
        <v>31</v>
      </c>
      <c r="Q19" s="9" t="s">
        <v>192</v>
      </c>
      <c r="R19" s="9" t="s">
        <v>57</v>
      </c>
      <c r="S19" s="5" t="s">
        <v>201</v>
      </c>
      <c r="T19" s="9"/>
      <c r="U19" s="9" t="s">
        <v>24</v>
      </c>
      <c r="V19" s="9" t="str">
        <f t="shared" ca="1" si="0"/>
        <v>R1</v>
      </c>
      <c r="X19" s="1" t="s">
        <v>202</v>
      </c>
      <c r="Y19" s="1" t="s">
        <v>63</v>
      </c>
      <c r="Z19" s="1" t="s">
        <v>203</v>
      </c>
      <c r="AB19" s="1" t="s">
        <v>132</v>
      </c>
      <c r="AD19" s="10">
        <v>522</v>
      </c>
      <c r="AF19" s="1" t="s">
        <v>36</v>
      </c>
      <c r="AM19" s="1">
        <f>AN19</f>
        <v>516</v>
      </c>
      <c r="AN19" s="1">
        <v>516</v>
      </c>
      <c r="AO19" s="1" t="s">
        <v>204</v>
      </c>
      <c r="AP19" s="1" t="s">
        <v>189</v>
      </c>
    </row>
    <row r="20" spans="3:42" x14ac:dyDescent="0.25">
      <c r="C20" s="1" t="s">
        <v>117</v>
      </c>
      <c r="F20" s="1" t="s">
        <v>140</v>
      </c>
      <c r="G20" s="1" t="s">
        <v>205</v>
      </c>
      <c r="H20" s="1">
        <f t="shared" si="1"/>
        <v>0</v>
      </c>
      <c r="I20" s="1" t="str">
        <f t="shared" si="2"/>
        <v/>
      </c>
      <c r="L20" s="5">
        <v>525</v>
      </c>
      <c r="M20" s="5" t="s">
        <v>34</v>
      </c>
      <c r="N20" s="5" t="s">
        <v>206</v>
      </c>
      <c r="O20" s="5" t="s">
        <v>26</v>
      </c>
      <c r="P20" s="5" t="s">
        <v>31</v>
      </c>
      <c r="Q20" s="5" t="s">
        <v>192</v>
      </c>
      <c r="R20" s="5"/>
      <c r="S20" s="5" t="s">
        <v>207</v>
      </c>
      <c r="T20" s="5"/>
      <c r="U20" s="5" t="s">
        <v>24</v>
      </c>
      <c r="V20" s="5" t="str">
        <f t="shared" ca="1" si="0"/>
        <v>R1</v>
      </c>
      <c r="X20" s="1" t="s">
        <v>208</v>
      </c>
      <c r="Y20" s="1" t="s">
        <v>63</v>
      </c>
      <c r="Z20" s="1" t="s">
        <v>209</v>
      </c>
      <c r="AB20" s="1" t="s">
        <v>210</v>
      </c>
      <c r="AD20" s="7">
        <v>525</v>
      </c>
      <c r="AF20" s="1" t="s">
        <v>22</v>
      </c>
      <c r="AM20" s="1">
        <v>518</v>
      </c>
      <c r="AN20" s="1">
        <v>518</v>
      </c>
      <c r="AO20" s="1" t="s">
        <v>117</v>
      </c>
      <c r="AP20" s="8" t="str">
        <f>VLOOKUP(AM20,$L$2:$M$86,2,0)</f>
        <v>Honda Balindo</v>
      </c>
    </row>
    <row r="21" spans="3:42" x14ac:dyDescent="0.25">
      <c r="C21" s="1" t="s">
        <v>165</v>
      </c>
      <c r="F21" s="1" t="s">
        <v>175</v>
      </c>
      <c r="H21" s="1">
        <f t="shared" si="1"/>
        <v>0</v>
      </c>
      <c r="I21" s="1" t="str">
        <f t="shared" si="2"/>
        <v/>
      </c>
      <c r="L21" s="9">
        <v>530</v>
      </c>
      <c r="M21" s="5" t="s">
        <v>114</v>
      </c>
      <c r="N21" s="9" t="s">
        <v>211</v>
      </c>
      <c r="O21" s="9" t="s">
        <v>44</v>
      </c>
      <c r="P21" s="9" t="s">
        <v>31</v>
      </c>
      <c r="Q21" s="9" t="s">
        <v>192</v>
      </c>
      <c r="R21" s="9" t="s">
        <v>57</v>
      </c>
      <c r="S21" s="5" t="s">
        <v>212</v>
      </c>
      <c r="T21" s="9"/>
      <c r="U21" s="9" t="s">
        <v>24</v>
      </c>
      <c r="V21" s="9" t="str">
        <f t="shared" ca="1" si="0"/>
        <v>R1</v>
      </c>
      <c r="X21" s="1" t="s">
        <v>213</v>
      </c>
      <c r="Y21" s="1" t="s">
        <v>75</v>
      </c>
      <c r="Z21" s="1" t="s">
        <v>214</v>
      </c>
      <c r="AB21" s="1" t="s">
        <v>215</v>
      </c>
      <c r="AD21" s="10">
        <v>530</v>
      </c>
      <c r="AF21" s="1" t="s">
        <v>216</v>
      </c>
      <c r="AM21" s="1">
        <v>519</v>
      </c>
      <c r="AN21" s="1">
        <v>519</v>
      </c>
      <c r="AO21" s="1" t="s">
        <v>217</v>
      </c>
      <c r="AP21" s="8" t="str">
        <f>VLOOKUP(AM21,$L$2:$M$86,2,0)</f>
        <v>Honda Nagoya</v>
      </c>
    </row>
    <row r="22" spans="3:42" x14ac:dyDescent="0.25">
      <c r="C22" s="1" t="s">
        <v>109</v>
      </c>
      <c r="F22" s="1" t="s">
        <v>218</v>
      </c>
      <c r="H22" s="1">
        <f t="shared" si="1"/>
        <v>0</v>
      </c>
      <c r="I22" s="1" t="str">
        <f t="shared" si="2"/>
        <v/>
      </c>
      <c r="L22" s="5">
        <v>531</v>
      </c>
      <c r="M22" s="5" t="s">
        <v>49</v>
      </c>
      <c r="N22" s="5" t="s">
        <v>219</v>
      </c>
      <c r="O22" s="5" t="s">
        <v>81</v>
      </c>
      <c r="P22" s="5" t="s">
        <v>31</v>
      </c>
      <c r="Q22" s="5" t="s">
        <v>192</v>
      </c>
      <c r="R22" s="5" t="s">
        <v>57</v>
      </c>
      <c r="S22" s="5" t="s">
        <v>49</v>
      </c>
      <c r="T22" s="5"/>
      <c r="U22" s="5" t="s">
        <v>24</v>
      </c>
      <c r="V22" s="5" t="str">
        <f t="shared" ca="1" si="0"/>
        <v>R1</v>
      </c>
      <c r="X22" s="1" t="s">
        <v>220</v>
      </c>
      <c r="Y22" s="1" t="s">
        <v>75</v>
      </c>
      <c r="Z22" s="1" t="s">
        <v>214</v>
      </c>
      <c r="AD22" s="7">
        <v>531</v>
      </c>
      <c r="AF22" s="1" t="s">
        <v>51</v>
      </c>
      <c r="AM22" s="1">
        <v>520</v>
      </c>
      <c r="AN22" s="1">
        <v>520</v>
      </c>
      <c r="AO22" s="1" t="s">
        <v>109</v>
      </c>
      <c r="AP22" s="8" t="str">
        <f>VLOOKUP(AM22,$L$2:$M$86,2,0)</f>
        <v>Honda Bintan Pratama</v>
      </c>
    </row>
    <row r="23" spans="3:42" x14ac:dyDescent="0.25">
      <c r="C23" s="1" t="s">
        <v>179</v>
      </c>
      <c r="F23" s="1" t="s">
        <v>85</v>
      </c>
      <c r="H23" s="1">
        <f t="shared" si="1"/>
        <v>0</v>
      </c>
      <c r="I23" s="1" t="str">
        <f t="shared" si="2"/>
        <v/>
      </c>
      <c r="L23" s="9">
        <v>537</v>
      </c>
      <c r="M23" s="5" t="s">
        <v>123</v>
      </c>
      <c r="N23" s="9" t="s">
        <v>221</v>
      </c>
      <c r="O23" s="9" t="s">
        <v>191</v>
      </c>
      <c r="P23" s="9" t="s">
        <v>31</v>
      </c>
      <c r="Q23" s="9" t="s">
        <v>192</v>
      </c>
      <c r="R23" s="9" t="s">
        <v>41</v>
      </c>
      <c r="S23" s="5" t="s">
        <v>222</v>
      </c>
      <c r="T23" s="9"/>
      <c r="U23" s="9" t="s">
        <v>24</v>
      </c>
      <c r="V23" s="9" t="str">
        <f t="shared" ca="1" si="0"/>
        <v>R1</v>
      </c>
      <c r="X23" s="1" t="s">
        <v>223</v>
      </c>
      <c r="Y23" s="1" t="s">
        <v>75</v>
      </c>
      <c r="Z23" s="1" t="s">
        <v>214</v>
      </c>
      <c r="AD23" s="10">
        <v>537</v>
      </c>
      <c r="AF23" s="1" t="s">
        <v>166</v>
      </c>
      <c r="AM23" s="1">
        <v>521</v>
      </c>
      <c r="AN23" s="1">
        <v>521</v>
      </c>
      <c r="AO23" s="1" t="s">
        <v>224</v>
      </c>
      <c r="AP23" s="8" t="str">
        <f>VLOOKUP(AM23,$L$2:$M$86,2,0)</f>
        <v>Honda Niaga Bangka</v>
      </c>
    </row>
    <row r="24" spans="3:42" x14ac:dyDescent="0.25">
      <c r="C24" s="1" t="s">
        <v>138</v>
      </c>
      <c r="F24" s="1" t="s">
        <v>191</v>
      </c>
      <c r="H24" s="1">
        <f t="shared" si="1"/>
        <v>0</v>
      </c>
      <c r="I24" s="1" t="str">
        <f t="shared" si="2"/>
        <v/>
      </c>
      <c r="L24" s="9">
        <v>501</v>
      </c>
      <c r="M24" s="5" t="s">
        <v>22</v>
      </c>
      <c r="N24" s="9" t="s">
        <v>225</v>
      </c>
      <c r="O24" s="9" t="s">
        <v>218</v>
      </c>
      <c r="P24" s="9" t="s">
        <v>31</v>
      </c>
      <c r="Q24" s="9" t="s">
        <v>226</v>
      </c>
      <c r="R24" s="9"/>
      <c r="S24" s="5" t="s">
        <v>22</v>
      </c>
      <c r="T24" s="9"/>
      <c r="U24" s="9" t="s">
        <v>24</v>
      </c>
      <c r="V24" s="9" t="str">
        <f t="shared" ca="1" si="0"/>
        <v>R1</v>
      </c>
      <c r="X24" s="1" t="s">
        <v>227</v>
      </c>
      <c r="Y24" s="1" t="s">
        <v>75</v>
      </c>
      <c r="Z24" s="1" t="s">
        <v>121</v>
      </c>
      <c r="AD24" s="10">
        <v>501</v>
      </c>
      <c r="AF24" s="1" t="s">
        <v>228</v>
      </c>
      <c r="AM24" s="1">
        <v>567</v>
      </c>
      <c r="AN24" s="1">
        <f>AN23</f>
        <v>521</v>
      </c>
      <c r="AO24" s="1" t="s">
        <v>105</v>
      </c>
      <c r="AP24" s="1" t="s">
        <v>201</v>
      </c>
    </row>
    <row r="25" spans="3:42" x14ac:dyDescent="0.25">
      <c r="C25" s="1" t="s">
        <v>197</v>
      </c>
      <c r="F25" s="1" t="s">
        <v>111</v>
      </c>
      <c r="H25" s="1">
        <f t="shared" si="1"/>
        <v>0</v>
      </c>
      <c r="I25" s="1" t="str">
        <f t="shared" si="2"/>
        <v/>
      </c>
      <c r="L25" s="9">
        <v>538</v>
      </c>
      <c r="M25" s="5" t="s">
        <v>229</v>
      </c>
      <c r="N25" s="9" t="s">
        <v>230</v>
      </c>
      <c r="O25" s="9" t="s">
        <v>218</v>
      </c>
      <c r="P25" s="9" t="s">
        <v>31</v>
      </c>
      <c r="Q25" s="9" t="s">
        <v>226</v>
      </c>
      <c r="R25" s="9"/>
      <c r="S25" s="5" t="s">
        <v>229</v>
      </c>
      <c r="T25" s="9"/>
      <c r="U25" s="9" t="s">
        <v>24</v>
      </c>
      <c r="V25" s="9" t="str">
        <f t="shared" ca="1" si="0"/>
        <v>R1</v>
      </c>
      <c r="X25" s="1" t="s">
        <v>231</v>
      </c>
      <c r="Y25" s="1" t="s">
        <v>75</v>
      </c>
      <c r="Z25" s="1" t="s">
        <v>121</v>
      </c>
      <c r="AD25" s="10">
        <v>538</v>
      </c>
      <c r="AF25" s="1" t="s">
        <v>168</v>
      </c>
      <c r="AM25" s="1">
        <v>522</v>
      </c>
      <c r="AN25" s="1">
        <v>522</v>
      </c>
      <c r="AO25" s="1" t="s">
        <v>144</v>
      </c>
      <c r="AP25" s="1" t="s">
        <v>201</v>
      </c>
    </row>
    <row r="26" spans="3:42" x14ac:dyDescent="0.25">
      <c r="C26" s="1" t="s">
        <v>36</v>
      </c>
      <c r="F26" s="1" t="s">
        <v>232</v>
      </c>
      <c r="H26" s="1">
        <f t="shared" si="1"/>
        <v>0</v>
      </c>
      <c r="I26" s="1" t="str">
        <f t="shared" si="2"/>
        <v/>
      </c>
      <c r="L26" s="9">
        <v>503</v>
      </c>
      <c r="M26" s="5" t="s">
        <v>51</v>
      </c>
      <c r="N26" s="9" t="s">
        <v>233</v>
      </c>
      <c r="O26" s="9" t="s">
        <v>191</v>
      </c>
      <c r="P26" s="9" t="s">
        <v>31</v>
      </c>
      <c r="Q26" s="9" t="s">
        <v>234</v>
      </c>
      <c r="R26" s="9"/>
      <c r="S26" s="5" t="s">
        <v>51</v>
      </c>
      <c r="T26" s="9"/>
      <c r="U26" s="9" t="s">
        <v>24</v>
      </c>
      <c r="V26" s="9" t="str">
        <f t="shared" ca="1" si="0"/>
        <v>R1</v>
      </c>
      <c r="X26" s="1" t="s">
        <v>235</v>
      </c>
      <c r="Y26" s="1" t="s">
        <v>75</v>
      </c>
      <c r="Z26" s="1" t="s">
        <v>121</v>
      </c>
      <c r="AD26" s="10">
        <v>503</v>
      </c>
      <c r="AF26" s="1" t="s">
        <v>236</v>
      </c>
      <c r="AM26" s="1">
        <v>568</v>
      </c>
      <c r="AN26" s="1">
        <f>AN25</f>
        <v>522</v>
      </c>
      <c r="AO26" s="1" t="s">
        <v>198</v>
      </c>
      <c r="AP26" s="1" t="s">
        <v>201</v>
      </c>
    </row>
    <row r="27" spans="3:42" x14ac:dyDescent="0.25">
      <c r="C27" s="1" t="s">
        <v>22</v>
      </c>
      <c r="H27" s="1">
        <f t="shared" si="1"/>
        <v>0</v>
      </c>
      <c r="I27" s="1" t="str">
        <f t="shared" si="2"/>
        <v/>
      </c>
      <c r="L27" s="5">
        <v>513</v>
      </c>
      <c r="M27" s="5" t="s">
        <v>166</v>
      </c>
      <c r="N27" s="5" t="s">
        <v>237</v>
      </c>
      <c r="O27" s="5" t="s">
        <v>191</v>
      </c>
      <c r="P27" s="5" t="s">
        <v>31</v>
      </c>
      <c r="Q27" s="5" t="s">
        <v>234</v>
      </c>
      <c r="R27" s="5"/>
      <c r="S27" s="5" t="s">
        <v>166</v>
      </c>
      <c r="T27" s="5"/>
      <c r="U27" s="5" t="s">
        <v>24</v>
      </c>
      <c r="V27" s="5" t="str">
        <f t="shared" ca="1" si="0"/>
        <v>R1</v>
      </c>
      <c r="X27" s="1" t="s">
        <v>238</v>
      </c>
      <c r="Y27" s="1" t="s">
        <v>75</v>
      </c>
      <c r="Z27" s="1" t="s">
        <v>121</v>
      </c>
      <c r="AD27" s="7">
        <v>513</v>
      </c>
      <c r="AF27" s="1" t="s">
        <v>239</v>
      </c>
      <c r="AM27" s="1">
        <v>524</v>
      </c>
      <c r="AN27" s="1">
        <v>524</v>
      </c>
      <c r="AO27" s="1" t="s">
        <v>240</v>
      </c>
      <c r="AP27" s="8" t="str">
        <f>VLOOKUP(AM27,$L$2:$M$86,2,0)</f>
        <v>Honda Martadinata 2</v>
      </c>
    </row>
    <row r="28" spans="3:42" x14ac:dyDescent="0.25">
      <c r="C28" s="1" t="s">
        <v>229</v>
      </c>
      <c r="H28" s="1">
        <f t="shared" si="1"/>
        <v>0</v>
      </c>
      <c r="I28" s="1" t="str">
        <f t="shared" si="2"/>
        <v/>
      </c>
      <c r="L28" s="5">
        <v>547</v>
      </c>
      <c r="M28" s="5" t="s">
        <v>241</v>
      </c>
      <c r="N28" s="5" t="s">
        <v>242</v>
      </c>
      <c r="O28" s="5" t="s">
        <v>191</v>
      </c>
      <c r="P28" s="5" t="s">
        <v>31</v>
      </c>
      <c r="Q28" s="5" t="s">
        <v>234</v>
      </c>
      <c r="R28" s="5"/>
      <c r="S28" s="5" t="s">
        <v>241</v>
      </c>
      <c r="T28" s="5"/>
      <c r="U28" s="5" t="s">
        <v>24</v>
      </c>
      <c r="V28" s="5" t="str">
        <f t="shared" ca="1" si="0"/>
        <v>R1</v>
      </c>
      <c r="X28" s="1" t="s">
        <v>243</v>
      </c>
      <c r="Y28" s="1" t="s">
        <v>75</v>
      </c>
      <c r="Z28" s="1" t="s">
        <v>244</v>
      </c>
      <c r="AD28" s="7">
        <v>547</v>
      </c>
      <c r="AF28" s="1" t="s">
        <v>42</v>
      </c>
      <c r="AM28" s="1">
        <v>525</v>
      </c>
      <c r="AN28" s="1">
        <v>525</v>
      </c>
      <c r="AO28" s="1" t="s">
        <v>34</v>
      </c>
      <c r="AP28" s="1" t="s">
        <v>207</v>
      </c>
    </row>
    <row r="29" spans="3:42" x14ac:dyDescent="0.25">
      <c r="C29" s="1" t="s">
        <v>51</v>
      </c>
      <c r="H29" s="1">
        <f t="shared" si="1"/>
        <v>0</v>
      </c>
      <c r="I29" s="1" t="str">
        <f t="shared" si="2"/>
        <v/>
      </c>
      <c r="L29" s="5">
        <v>506</v>
      </c>
      <c r="M29" s="5" t="s">
        <v>104</v>
      </c>
      <c r="N29" s="5" t="s">
        <v>245</v>
      </c>
      <c r="O29" s="5" t="s">
        <v>181</v>
      </c>
      <c r="P29" s="5" t="s">
        <v>31</v>
      </c>
      <c r="Q29" s="5" t="s">
        <v>246</v>
      </c>
      <c r="R29" s="5"/>
      <c r="S29" s="5" t="s">
        <v>104</v>
      </c>
      <c r="T29" s="5"/>
      <c r="U29" s="5" t="s">
        <v>24</v>
      </c>
      <c r="V29" s="5" t="str">
        <f t="shared" ca="1" si="0"/>
        <v>R1</v>
      </c>
      <c r="X29" s="1" t="s">
        <v>247</v>
      </c>
      <c r="Y29" s="1" t="s">
        <v>75</v>
      </c>
      <c r="Z29" s="1" t="s">
        <v>248</v>
      </c>
      <c r="AD29" s="7">
        <v>506</v>
      </c>
      <c r="AF29" s="1" t="s">
        <v>172</v>
      </c>
      <c r="AM29" s="1">
        <v>566</v>
      </c>
      <c r="AN29" s="1">
        <f>AN28</f>
        <v>525</v>
      </c>
      <c r="AO29" s="1" t="s">
        <v>126</v>
      </c>
      <c r="AP29" s="1" t="s">
        <v>207</v>
      </c>
    </row>
    <row r="30" spans="3:42" x14ac:dyDescent="0.25">
      <c r="C30" s="1" t="s">
        <v>166</v>
      </c>
      <c r="H30" s="1">
        <f t="shared" si="1"/>
        <v>0</v>
      </c>
      <c r="I30" s="1" t="str">
        <f t="shared" si="2"/>
        <v/>
      </c>
      <c r="L30" s="5">
        <v>533</v>
      </c>
      <c r="M30" s="5" t="s">
        <v>249</v>
      </c>
      <c r="N30" s="5" t="s">
        <v>250</v>
      </c>
      <c r="O30" s="5" t="s">
        <v>181</v>
      </c>
      <c r="P30" s="5" t="s">
        <v>31</v>
      </c>
      <c r="Q30" s="5" t="s">
        <v>246</v>
      </c>
      <c r="R30" s="5"/>
      <c r="S30" s="5" t="s">
        <v>249</v>
      </c>
      <c r="T30" s="5"/>
      <c r="U30" s="5" t="s">
        <v>24</v>
      </c>
      <c r="V30" s="5" t="str">
        <f t="shared" ca="1" si="0"/>
        <v>R1</v>
      </c>
      <c r="X30" s="1" t="s">
        <v>251</v>
      </c>
      <c r="Y30" s="1" t="s">
        <v>75</v>
      </c>
      <c r="Z30" s="1" t="s">
        <v>248</v>
      </c>
      <c r="AD30" s="7">
        <v>533</v>
      </c>
      <c r="AF30" s="1" t="s">
        <v>70</v>
      </c>
      <c r="AM30" s="1">
        <v>562</v>
      </c>
      <c r="AN30" s="1">
        <f>AN29</f>
        <v>525</v>
      </c>
      <c r="AO30" s="1" t="s">
        <v>90</v>
      </c>
      <c r="AP30" s="1" t="s">
        <v>207</v>
      </c>
    </row>
    <row r="31" spans="3:42" x14ac:dyDescent="0.25">
      <c r="C31" s="1" t="s">
        <v>241</v>
      </c>
      <c r="H31" s="1">
        <f t="shared" si="1"/>
        <v>0</v>
      </c>
      <c r="I31" s="1" t="str">
        <f t="shared" si="2"/>
        <v/>
      </c>
      <c r="L31" s="9">
        <v>514</v>
      </c>
      <c r="M31" s="5" t="s">
        <v>172</v>
      </c>
      <c r="N31" s="9" t="s">
        <v>252</v>
      </c>
      <c r="O31" s="9" t="s">
        <v>85</v>
      </c>
      <c r="P31" s="9" t="s">
        <v>31</v>
      </c>
      <c r="Q31" s="9" t="s">
        <v>253</v>
      </c>
      <c r="R31" s="9"/>
      <c r="S31" s="5" t="s">
        <v>172</v>
      </c>
      <c r="T31" s="9"/>
      <c r="U31" s="9" t="s">
        <v>24</v>
      </c>
      <c r="V31" s="9" t="str">
        <f t="shared" ca="1" si="0"/>
        <v>R1</v>
      </c>
      <c r="X31" s="1" t="s">
        <v>254</v>
      </c>
      <c r="Y31" s="1" t="s">
        <v>75</v>
      </c>
      <c r="Z31" s="1" t="s">
        <v>255</v>
      </c>
      <c r="AD31" s="10">
        <v>514</v>
      </c>
      <c r="AF31" s="1" t="s">
        <v>256</v>
      </c>
      <c r="AM31" s="1">
        <v>561</v>
      </c>
      <c r="AN31" s="1">
        <f>AN30</f>
        <v>525</v>
      </c>
      <c r="AO31" s="1" t="s">
        <v>102</v>
      </c>
      <c r="AP31" s="1" t="s">
        <v>207</v>
      </c>
    </row>
    <row r="32" spans="3:42" x14ac:dyDescent="0.25">
      <c r="C32" s="1" t="s">
        <v>168</v>
      </c>
      <c r="H32" s="1">
        <f t="shared" si="1"/>
        <v>0</v>
      </c>
      <c r="I32" s="1" t="str">
        <f t="shared" si="2"/>
        <v/>
      </c>
      <c r="L32" s="9">
        <v>534</v>
      </c>
      <c r="M32" s="5" t="s">
        <v>257</v>
      </c>
      <c r="N32" s="9" t="s">
        <v>258</v>
      </c>
      <c r="O32" s="9" t="s">
        <v>85</v>
      </c>
      <c r="P32" s="9" t="s">
        <v>31</v>
      </c>
      <c r="Q32" s="9" t="s">
        <v>253</v>
      </c>
      <c r="R32" s="9"/>
      <c r="S32" s="5" t="s">
        <v>257</v>
      </c>
      <c r="T32" s="9"/>
      <c r="U32" s="9" t="s">
        <v>24</v>
      </c>
      <c r="V32" s="9" t="str">
        <f t="shared" ca="1" si="0"/>
        <v>R1</v>
      </c>
      <c r="X32" s="1" t="s">
        <v>259</v>
      </c>
      <c r="Y32" s="1" t="s">
        <v>75</v>
      </c>
      <c r="Z32" s="1" t="s">
        <v>255</v>
      </c>
      <c r="AD32" s="10">
        <v>534</v>
      </c>
      <c r="AF32" s="1" t="s">
        <v>240</v>
      </c>
      <c r="AM32" s="1">
        <v>526</v>
      </c>
      <c r="AN32" s="1">
        <v>526</v>
      </c>
      <c r="AO32" s="1" t="s">
        <v>128</v>
      </c>
      <c r="AP32" s="8" t="str">
        <f>VLOOKUP(AM32,$L$2:$M$86,2,0)</f>
        <v>Honda Nengga Mobilindo</v>
      </c>
    </row>
    <row r="33" spans="3:42" x14ac:dyDescent="0.25">
      <c r="C33" s="1" t="s">
        <v>183</v>
      </c>
      <c r="H33" s="1">
        <f t="shared" si="1"/>
        <v>0</v>
      </c>
      <c r="I33" s="1" t="str">
        <f t="shared" si="2"/>
        <v/>
      </c>
      <c r="L33" s="5">
        <v>519</v>
      </c>
      <c r="M33" s="5" t="s">
        <v>217</v>
      </c>
      <c r="N33" s="5" t="s">
        <v>260</v>
      </c>
      <c r="O33" s="5" t="s">
        <v>68</v>
      </c>
      <c r="P33" s="5" t="s">
        <v>31</v>
      </c>
      <c r="Q33" s="5" t="s">
        <v>261</v>
      </c>
      <c r="R33" s="5"/>
      <c r="S33" s="5" t="s">
        <v>217</v>
      </c>
      <c r="T33" s="5"/>
      <c r="U33" s="5" t="s">
        <v>24</v>
      </c>
      <c r="V33" s="5" t="str">
        <f t="shared" ca="1" si="0"/>
        <v>R1</v>
      </c>
      <c r="X33" s="1" t="s">
        <v>262</v>
      </c>
      <c r="Y33" s="1" t="s">
        <v>75</v>
      </c>
      <c r="Z33" s="1" t="s">
        <v>255</v>
      </c>
      <c r="AD33" s="7">
        <v>519</v>
      </c>
      <c r="AF33" s="1" t="s">
        <v>150</v>
      </c>
      <c r="AM33" s="1">
        <v>575</v>
      </c>
      <c r="AN33" s="1">
        <f>AN32</f>
        <v>526</v>
      </c>
      <c r="AO33" s="1" t="s">
        <v>263</v>
      </c>
      <c r="AP33" s="1" t="s">
        <v>264</v>
      </c>
    </row>
    <row r="34" spans="3:42" x14ac:dyDescent="0.25">
      <c r="C34" s="1" t="s">
        <v>265</v>
      </c>
      <c r="H34" s="1">
        <f t="shared" si="1"/>
        <v>0</v>
      </c>
      <c r="I34" s="1" t="str">
        <f t="shared" si="2"/>
        <v/>
      </c>
      <c r="L34" s="12">
        <v>548</v>
      </c>
      <c r="M34" s="5" t="s">
        <v>266</v>
      </c>
      <c r="N34" s="12" t="s">
        <v>267</v>
      </c>
      <c r="O34" s="12" t="s">
        <v>68</v>
      </c>
      <c r="P34" s="12" t="s">
        <v>31</v>
      </c>
      <c r="Q34" s="12" t="s">
        <v>261</v>
      </c>
      <c r="R34" s="12">
        <v>0</v>
      </c>
      <c r="S34" s="5" t="s">
        <v>266</v>
      </c>
      <c r="T34" s="5"/>
      <c r="U34" s="12" t="s">
        <v>24</v>
      </c>
      <c r="V34" s="5" t="str">
        <f t="shared" ca="1" si="0"/>
        <v>R1</v>
      </c>
      <c r="X34" s="1" t="s">
        <v>268</v>
      </c>
      <c r="Y34" s="1" t="s">
        <v>89</v>
      </c>
      <c r="Z34" s="1" t="s">
        <v>269</v>
      </c>
      <c r="AD34" s="13">
        <v>548</v>
      </c>
      <c r="AF34" s="1" t="s">
        <v>217</v>
      </c>
      <c r="AM34" s="1">
        <v>527</v>
      </c>
      <c r="AN34" s="1">
        <v>527</v>
      </c>
      <c r="AO34" s="1" t="s">
        <v>270</v>
      </c>
      <c r="AP34" s="1" t="s">
        <v>264</v>
      </c>
    </row>
    <row r="35" spans="3:42" x14ac:dyDescent="0.25">
      <c r="C35" s="1" t="s">
        <v>42</v>
      </c>
      <c r="H35" s="1">
        <f t="shared" si="1"/>
        <v>0</v>
      </c>
      <c r="I35" s="1" t="str">
        <f t="shared" si="2"/>
        <v/>
      </c>
      <c r="L35" s="5">
        <v>521</v>
      </c>
      <c r="M35" s="5" t="s">
        <v>224</v>
      </c>
      <c r="N35" s="5" t="s">
        <v>271</v>
      </c>
      <c r="O35" s="5" t="s">
        <v>56</v>
      </c>
      <c r="P35" s="5" t="s">
        <v>31</v>
      </c>
      <c r="Q35" s="5" t="s">
        <v>272</v>
      </c>
      <c r="R35" s="5"/>
      <c r="S35" s="5" t="s">
        <v>224</v>
      </c>
      <c r="T35" s="5"/>
      <c r="U35" s="5" t="s">
        <v>24</v>
      </c>
      <c r="V35" s="5" t="str">
        <f t="shared" ca="1" si="0"/>
        <v>R1</v>
      </c>
      <c r="X35" s="1" t="s">
        <v>273</v>
      </c>
      <c r="Y35" s="1" t="s">
        <v>89</v>
      </c>
      <c r="Z35" s="1" t="s">
        <v>269</v>
      </c>
      <c r="AD35" s="7">
        <v>521</v>
      </c>
      <c r="AF35" s="1" t="s">
        <v>128</v>
      </c>
      <c r="AM35" s="1">
        <v>574</v>
      </c>
      <c r="AN35" s="1">
        <f>AN34</f>
        <v>527</v>
      </c>
      <c r="AO35" s="1" t="s">
        <v>274</v>
      </c>
      <c r="AP35" s="1" t="s">
        <v>264</v>
      </c>
    </row>
    <row r="36" spans="3:42" x14ac:dyDescent="0.25">
      <c r="C36" s="1" t="s">
        <v>172</v>
      </c>
      <c r="H36" s="1">
        <f t="shared" si="1"/>
        <v>0</v>
      </c>
      <c r="I36" s="1" t="str">
        <f t="shared" si="2"/>
        <v/>
      </c>
      <c r="L36" s="9">
        <v>543</v>
      </c>
      <c r="M36" s="5" t="s">
        <v>275</v>
      </c>
      <c r="N36" s="9" t="s">
        <v>276</v>
      </c>
      <c r="O36" s="9" t="s">
        <v>56</v>
      </c>
      <c r="P36" s="9" t="s">
        <v>31</v>
      </c>
      <c r="Q36" s="9" t="s">
        <v>272</v>
      </c>
      <c r="R36" s="9"/>
      <c r="S36" s="5" t="s">
        <v>275</v>
      </c>
      <c r="T36" s="9"/>
      <c r="U36" s="9" t="s">
        <v>24</v>
      </c>
      <c r="V36" s="9" t="str">
        <f t="shared" ca="1" si="0"/>
        <v>R1</v>
      </c>
      <c r="X36" s="1" t="s">
        <v>277</v>
      </c>
      <c r="Y36" s="1" t="s">
        <v>89</v>
      </c>
      <c r="Z36" s="1" t="s">
        <v>142</v>
      </c>
      <c r="AD36" s="10">
        <v>543</v>
      </c>
      <c r="AF36" s="1" t="s">
        <v>224</v>
      </c>
      <c r="AM36" s="1">
        <v>528</v>
      </c>
      <c r="AN36" s="1">
        <v>528</v>
      </c>
      <c r="AO36" s="1" t="s">
        <v>138</v>
      </c>
      <c r="AP36" s="8" t="str">
        <f>VLOOKUP(AM36,$L$2:$M$86,2,0)</f>
        <v>Honda Cahaya Gratia</v>
      </c>
    </row>
    <row r="37" spans="3:42" x14ac:dyDescent="0.25">
      <c r="C37" s="1" t="s">
        <v>257</v>
      </c>
      <c r="H37" s="1">
        <f t="shared" si="1"/>
        <v>0</v>
      </c>
      <c r="I37" s="1" t="str">
        <f t="shared" si="2"/>
        <v/>
      </c>
      <c r="L37" s="9">
        <v>542</v>
      </c>
      <c r="M37" s="5" t="s">
        <v>278</v>
      </c>
      <c r="N37" s="9" t="s">
        <v>279</v>
      </c>
      <c r="O37" s="9" t="s">
        <v>157</v>
      </c>
      <c r="P37" s="9" t="s">
        <v>60</v>
      </c>
      <c r="Q37" s="9" t="s">
        <v>280</v>
      </c>
      <c r="R37" s="9"/>
      <c r="S37" s="5" t="s">
        <v>278</v>
      </c>
      <c r="T37" s="9"/>
      <c r="U37" s="9" t="s">
        <v>38</v>
      </c>
      <c r="V37" s="5" t="str">
        <f t="shared" ca="1" si="0"/>
        <v>R2</v>
      </c>
      <c r="X37" s="1" t="s">
        <v>281</v>
      </c>
      <c r="Y37" s="1" t="s">
        <v>89</v>
      </c>
      <c r="Z37" s="1" t="s">
        <v>142</v>
      </c>
      <c r="AD37" s="10">
        <v>542</v>
      </c>
      <c r="AF37" s="1" t="s">
        <v>275</v>
      </c>
      <c r="AM37" s="1">
        <v>529</v>
      </c>
      <c r="AN37" s="1">
        <v>529</v>
      </c>
      <c r="AO37" s="1" t="s">
        <v>150</v>
      </c>
      <c r="AP37" s="8" t="str">
        <f>VLOOKUP(AM37,$L$2:$M$86,2,0)</f>
        <v>Honda Mitra Jayapura</v>
      </c>
    </row>
    <row r="38" spans="3:42" x14ac:dyDescent="0.25">
      <c r="C38" s="1" t="s">
        <v>70</v>
      </c>
      <c r="H38" s="1">
        <f t="shared" si="1"/>
        <v>0</v>
      </c>
      <c r="I38" s="1" t="str">
        <f t="shared" si="2"/>
        <v/>
      </c>
      <c r="L38" s="5">
        <v>544</v>
      </c>
      <c r="M38" s="5" t="s">
        <v>282</v>
      </c>
      <c r="N38" s="5" t="s">
        <v>283</v>
      </c>
      <c r="O38" s="5" t="s">
        <v>157</v>
      </c>
      <c r="P38" s="5" t="s">
        <v>60</v>
      </c>
      <c r="Q38" s="5" t="s">
        <v>280</v>
      </c>
      <c r="R38" s="5"/>
      <c r="S38" s="5" t="s">
        <v>282</v>
      </c>
      <c r="T38" s="5"/>
      <c r="U38" s="5" t="s">
        <v>38</v>
      </c>
      <c r="V38" s="5" t="str">
        <f t="shared" ca="1" si="0"/>
        <v>R2</v>
      </c>
      <c r="X38" s="1" t="s">
        <v>284</v>
      </c>
      <c r="Y38" s="1" t="s">
        <v>89</v>
      </c>
      <c r="Z38" s="1" t="s">
        <v>142</v>
      </c>
      <c r="AD38" s="7">
        <v>544</v>
      </c>
      <c r="AF38" s="1" t="s">
        <v>278</v>
      </c>
      <c r="AM38" s="1">
        <v>569</v>
      </c>
      <c r="AN38" s="1">
        <f>AN37</f>
        <v>529</v>
      </c>
      <c r="AO38" s="1" t="s">
        <v>53</v>
      </c>
      <c r="AP38" s="1" t="s">
        <v>212</v>
      </c>
    </row>
    <row r="39" spans="3:42" x14ac:dyDescent="0.25">
      <c r="C39" s="1" t="s">
        <v>240</v>
      </c>
      <c r="H39" s="1">
        <f t="shared" si="1"/>
        <v>0</v>
      </c>
      <c r="I39" s="1" t="str">
        <f t="shared" si="2"/>
        <v/>
      </c>
      <c r="L39" s="5">
        <v>599</v>
      </c>
      <c r="M39" s="5" t="s">
        <v>197</v>
      </c>
      <c r="N39" s="5" t="s">
        <v>285</v>
      </c>
      <c r="O39" s="5" t="s">
        <v>95</v>
      </c>
      <c r="P39" s="5" t="s">
        <v>286</v>
      </c>
      <c r="Q39" s="5" t="s">
        <v>173</v>
      </c>
      <c r="R39" s="5"/>
      <c r="S39" s="5" t="s">
        <v>197</v>
      </c>
      <c r="T39" s="5"/>
      <c r="U39" s="5" t="s">
        <v>24</v>
      </c>
      <c r="V39" s="5" t="str">
        <f t="shared" ca="1" si="0"/>
        <v>R1</v>
      </c>
      <c r="X39" s="1" t="s">
        <v>287</v>
      </c>
      <c r="Y39" s="1" t="s">
        <v>89</v>
      </c>
      <c r="Z39" s="1" t="s">
        <v>142</v>
      </c>
      <c r="AD39" s="7">
        <v>599</v>
      </c>
      <c r="AF39" s="1" t="s">
        <v>282</v>
      </c>
      <c r="AM39" s="1">
        <v>530</v>
      </c>
      <c r="AN39" s="1">
        <v>530</v>
      </c>
      <c r="AO39" s="1" t="s">
        <v>114</v>
      </c>
      <c r="AP39" s="1" t="s">
        <v>212</v>
      </c>
    </row>
    <row r="40" spans="3:42" x14ac:dyDescent="0.25">
      <c r="C40" s="1" t="s">
        <v>150</v>
      </c>
      <c r="H40" s="1">
        <f t="shared" si="1"/>
        <v>0</v>
      </c>
      <c r="I40" s="1" t="str">
        <f t="shared" si="2"/>
        <v/>
      </c>
      <c r="L40" s="5">
        <v>541</v>
      </c>
      <c r="M40" s="5" t="s">
        <v>20</v>
      </c>
      <c r="N40" s="5" t="s">
        <v>288</v>
      </c>
      <c r="O40" s="5" t="s">
        <v>157</v>
      </c>
      <c r="P40" s="5" t="s">
        <v>60</v>
      </c>
      <c r="Q40" s="5" t="s">
        <v>199</v>
      </c>
      <c r="R40" s="5"/>
      <c r="S40" s="5" t="s">
        <v>289</v>
      </c>
      <c r="T40" s="5"/>
      <c r="U40" s="5" t="s">
        <v>38</v>
      </c>
      <c r="V40" s="5" t="str">
        <f t="shared" ca="1" si="0"/>
        <v>R2</v>
      </c>
      <c r="X40" s="1" t="s">
        <v>290</v>
      </c>
      <c r="Y40" s="1" t="s">
        <v>89</v>
      </c>
      <c r="Z40" s="1" t="s">
        <v>291</v>
      </c>
      <c r="AD40" s="7">
        <v>541</v>
      </c>
      <c r="AF40" s="1" t="s">
        <v>125</v>
      </c>
      <c r="AM40" s="1">
        <v>531</v>
      </c>
      <c r="AN40" s="1">
        <v>531</v>
      </c>
      <c r="AO40" s="1" t="s">
        <v>49</v>
      </c>
      <c r="AP40" s="8" t="str">
        <f t="shared" ref="AP40:AP45" si="3">VLOOKUP(AM40,$L$2:$M$86,2,0)</f>
        <v>Honda Arista Bengkulu</v>
      </c>
    </row>
    <row r="41" spans="3:42" x14ac:dyDescent="0.25">
      <c r="C41" s="1" t="s">
        <v>217</v>
      </c>
      <c r="H41" s="1">
        <f t="shared" si="1"/>
        <v>0</v>
      </c>
      <c r="I41" s="1" t="str">
        <f t="shared" si="2"/>
        <v/>
      </c>
      <c r="L41" s="9">
        <v>508</v>
      </c>
      <c r="M41" s="5" t="s">
        <v>125</v>
      </c>
      <c r="N41" s="9" t="s">
        <v>292</v>
      </c>
      <c r="O41" s="9" t="s">
        <v>72</v>
      </c>
      <c r="P41" s="9" t="s">
        <v>73</v>
      </c>
      <c r="Q41" s="9" t="s">
        <v>293</v>
      </c>
      <c r="R41" s="9"/>
      <c r="S41" s="5" t="s">
        <v>125</v>
      </c>
      <c r="T41" s="9"/>
      <c r="U41" s="9" t="s">
        <v>38</v>
      </c>
      <c r="V41" s="9" t="str">
        <f t="shared" ca="1" si="0"/>
        <v>R2</v>
      </c>
      <c r="X41" s="1" t="s">
        <v>294</v>
      </c>
      <c r="Y41" s="1" t="s">
        <v>89</v>
      </c>
      <c r="Z41" s="1" t="s">
        <v>291</v>
      </c>
      <c r="AD41" s="10">
        <v>508</v>
      </c>
      <c r="AF41" s="1" t="s">
        <v>295</v>
      </c>
      <c r="AM41" s="1">
        <v>532</v>
      </c>
      <c r="AN41" s="1">
        <v>532</v>
      </c>
      <c r="AO41" s="1" t="s">
        <v>296</v>
      </c>
      <c r="AP41" s="8" t="str">
        <f t="shared" si="3"/>
        <v>Honda Trio Banjarbaru</v>
      </c>
    </row>
    <row r="42" spans="3:42" x14ac:dyDescent="0.25">
      <c r="C42" s="1" t="s">
        <v>128</v>
      </c>
      <c r="H42" s="1">
        <f t="shared" si="1"/>
        <v>0</v>
      </c>
      <c r="I42" s="1" t="str">
        <f t="shared" si="2"/>
        <v/>
      </c>
      <c r="L42" s="9">
        <v>524</v>
      </c>
      <c r="M42" s="5" t="s">
        <v>240</v>
      </c>
      <c r="N42" s="9" t="s">
        <v>297</v>
      </c>
      <c r="O42" s="9" t="s">
        <v>175</v>
      </c>
      <c r="P42" s="9" t="s">
        <v>73</v>
      </c>
      <c r="Q42" s="9" t="s">
        <v>293</v>
      </c>
      <c r="R42" s="9"/>
      <c r="S42" s="5" t="s">
        <v>240</v>
      </c>
      <c r="T42" s="9"/>
      <c r="U42" s="9" t="s">
        <v>38</v>
      </c>
      <c r="V42" s="9" t="str">
        <f t="shared" ca="1" si="0"/>
        <v>R2</v>
      </c>
      <c r="X42" s="1" t="s">
        <v>298</v>
      </c>
      <c r="Y42" s="1" t="s">
        <v>89</v>
      </c>
      <c r="Z42" s="1" t="s">
        <v>291</v>
      </c>
      <c r="AD42" s="10">
        <v>524</v>
      </c>
      <c r="AF42" s="1" t="s">
        <v>299</v>
      </c>
      <c r="AM42" s="1">
        <v>533</v>
      </c>
      <c r="AN42" s="1">
        <v>533</v>
      </c>
      <c r="AO42" s="1" t="s">
        <v>249</v>
      </c>
      <c r="AP42" s="8" t="str">
        <f t="shared" si="3"/>
        <v>Honda SM Amin</v>
      </c>
    </row>
    <row r="43" spans="3:42" x14ac:dyDescent="0.25">
      <c r="C43" s="1" t="s">
        <v>224</v>
      </c>
      <c r="H43" s="1">
        <f t="shared" si="1"/>
        <v>0</v>
      </c>
      <c r="I43" s="1" t="str">
        <f t="shared" si="2"/>
        <v/>
      </c>
      <c r="L43" s="5">
        <v>536</v>
      </c>
      <c r="M43" s="5" t="s">
        <v>300</v>
      </c>
      <c r="N43" s="5" t="s">
        <v>301</v>
      </c>
      <c r="O43" s="5" t="s">
        <v>72</v>
      </c>
      <c r="P43" s="9" t="s">
        <v>73</v>
      </c>
      <c r="Q43" s="5" t="s">
        <v>293</v>
      </c>
      <c r="R43" s="5"/>
      <c r="S43" s="5" t="s">
        <v>300</v>
      </c>
      <c r="T43" s="5"/>
      <c r="U43" s="5" t="s">
        <v>38</v>
      </c>
      <c r="V43" s="5" t="str">
        <f t="shared" ca="1" si="0"/>
        <v>R2</v>
      </c>
      <c r="X43" s="1" t="s">
        <v>302</v>
      </c>
      <c r="Y43" s="1" t="s">
        <v>89</v>
      </c>
      <c r="Z43" s="1" t="s">
        <v>177</v>
      </c>
      <c r="AD43" s="7">
        <v>536</v>
      </c>
      <c r="AF43" s="1" t="s">
        <v>135</v>
      </c>
      <c r="AM43" s="1">
        <f>AN43</f>
        <v>534</v>
      </c>
      <c r="AN43" s="1">
        <v>534</v>
      </c>
      <c r="AO43" s="1" t="s">
        <v>303</v>
      </c>
      <c r="AP43" s="8" t="str">
        <f t="shared" si="3"/>
        <v>Honda Maju Motor Tanjung Api-api</v>
      </c>
    </row>
    <row r="44" spans="3:42" x14ac:dyDescent="0.25">
      <c r="C44" s="1" t="s">
        <v>275</v>
      </c>
      <c r="H44" s="1">
        <f t="shared" si="1"/>
        <v>0</v>
      </c>
      <c r="I44" s="1" t="str">
        <f t="shared" si="2"/>
        <v/>
      </c>
      <c r="L44" s="5">
        <v>511</v>
      </c>
      <c r="M44" s="5" t="e">
        <v>#N/A</v>
      </c>
      <c r="N44" s="5" t="s">
        <v>304</v>
      </c>
      <c r="O44" s="5" t="s">
        <v>157</v>
      </c>
      <c r="P44" s="5" t="s">
        <v>60</v>
      </c>
      <c r="Q44" s="5" t="s">
        <v>305</v>
      </c>
      <c r="R44" s="5"/>
      <c r="S44" s="5" t="e">
        <v>#N/A</v>
      </c>
      <c r="T44" s="5"/>
      <c r="U44" s="5" t="s">
        <v>38</v>
      </c>
      <c r="V44" s="5" t="str">
        <f t="shared" ca="1" si="0"/>
        <v>R2</v>
      </c>
      <c r="X44" s="1" t="s">
        <v>306</v>
      </c>
      <c r="Y44" s="1" t="s">
        <v>89</v>
      </c>
      <c r="Z44" s="1" t="s">
        <v>177</v>
      </c>
      <c r="AD44" s="7">
        <v>511</v>
      </c>
      <c r="AF44" s="1" t="s">
        <v>307</v>
      </c>
      <c r="AM44" s="1">
        <v>535</v>
      </c>
      <c r="AN44" s="1">
        <v>535</v>
      </c>
      <c r="AO44" s="1" t="s">
        <v>159</v>
      </c>
      <c r="AP44" s="8" t="str">
        <f t="shared" si="3"/>
        <v>Honda Selaras Ambon</v>
      </c>
    </row>
    <row r="45" spans="3:42" x14ac:dyDescent="0.25">
      <c r="C45" s="1" t="s">
        <v>278</v>
      </c>
      <c r="H45" s="1">
        <f t="shared" si="1"/>
        <v>0</v>
      </c>
      <c r="I45" s="1" t="str">
        <f t="shared" si="2"/>
        <v/>
      </c>
      <c r="L45" s="9">
        <v>517</v>
      </c>
      <c r="M45" s="5" t="e">
        <v>#N/A</v>
      </c>
      <c r="N45" s="9" t="s">
        <v>308</v>
      </c>
      <c r="O45" s="9" t="s">
        <v>157</v>
      </c>
      <c r="P45" s="9" t="s">
        <v>60</v>
      </c>
      <c r="Q45" s="9" t="s">
        <v>305</v>
      </c>
      <c r="R45" s="9"/>
      <c r="S45" s="5" t="e">
        <v>#N/A</v>
      </c>
      <c r="T45" s="9"/>
      <c r="U45" s="9" t="s">
        <v>38</v>
      </c>
      <c r="V45" s="9" t="str">
        <f t="shared" ca="1" si="0"/>
        <v>R2</v>
      </c>
      <c r="X45" s="1" t="s">
        <v>309</v>
      </c>
      <c r="Y45" s="1" t="s">
        <v>89</v>
      </c>
      <c r="Z45" s="1" t="s">
        <v>195</v>
      </c>
      <c r="AD45" s="10">
        <v>517</v>
      </c>
      <c r="AF45" s="1" t="s">
        <v>159</v>
      </c>
      <c r="AM45" s="1">
        <f>AN45</f>
        <v>536</v>
      </c>
      <c r="AN45" s="1">
        <v>536</v>
      </c>
      <c r="AO45" s="1" t="s">
        <v>300</v>
      </c>
      <c r="AP45" s="8" t="str">
        <f t="shared" si="3"/>
        <v>Honda Remaja Jaya Panaikang</v>
      </c>
    </row>
    <row r="46" spans="3:42" x14ac:dyDescent="0.25">
      <c r="C46" s="1" t="s">
        <v>282</v>
      </c>
      <c r="H46" s="1">
        <f t="shared" si="1"/>
        <v>0</v>
      </c>
      <c r="I46" s="1" t="str">
        <f t="shared" si="2"/>
        <v/>
      </c>
      <c r="L46" s="9">
        <v>523</v>
      </c>
      <c r="M46" s="5" t="e">
        <v>#N/A</v>
      </c>
      <c r="N46" s="9" t="s">
        <v>310</v>
      </c>
      <c r="O46" s="9" t="s">
        <v>157</v>
      </c>
      <c r="P46" s="9" t="s">
        <v>60</v>
      </c>
      <c r="Q46" s="9" t="s">
        <v>305</v>
      </c>
      <c r="R46" s="9"/>
      <c r="S46" s="5" t="e">
        <v>#N/A</v>
      </c>
      <c r="T46" s="9"/>
      <c r="U46" s="9" t="s">
        <v>38</v>
      </c>
      <c r="V46" s="9" t="str">
        <f t="shared" ca="1" si="0"/>
        <v>R2</v>
      </c>
      <c r="X46" s="1" t="s">
        <v>311</v>
      </c>
      <c r="Y46" s="1" t="s">
        <v>89</v>
      </c>
      <c r="Z46" s="1" t="s">
        <v>195</v>
      </c>
      <c r="AD46" s="10">
        <v>523</v>
      </c>
      <c r="AF46" s="1" t="s">
        <v>312</v>
      </c>
      <c r="AM46" s="1">
        <v>552</v>
      </c>
      <c r="AN46" s="1">
        <f>AN45</f>
        <v>536</v>
      </c>
      <c r="AO46" s="1" t="s">
        <v>64</v>
      </c>
      <c r="AP46" s="1" t="s">
        <v>222</v>
      </c>
    </row>
    <row r="47" spans="3:42" x14ac:dyDescent="0.25">
      <c r="C47" s="1" t="s">
        <v>125</v>
      </c>
      <c r="H47" s="1">
        <f t="shared" si="1"/>
        <v>0</v>
      </c>
      <c r="I47" s="1" t="str">
        <f t="shared" si="2"/>
        <v/>
      </c>
      <c r="L47" s="5">
        <v>510</v>
      </c>
      <c r="M47" s="5" t="s">
        <v>135</v>
      </c>
      <c r="N47" s="5" t="s">
        <v>313</v>
      </c>
      <c r="O47" s="5" t="s">
        <v>72</v>
      </c>
      <c r="P47" s="5" t="s">
        <v>73</v>
      </c>
      <c r="Q47" s="5" t="s">
        <v>314</v>
      </c>
      <c r="R47" s="5"/>
      <c r="S47" s="5" t="s">
        <v>135</v>
      </c>
      <c r="T47" s="5"/>
      <c r="U47" s="5" t="s">
        <v>38</v>
      </c>
      <c r="V47" s="5" t="str">
        <f t="shared" ca="1" si="0"/>
        <v>R2</v>
      </c>
      <c r="X47" s="1" t="s">
        <v>315</v>
      </c>
      <c r="Y47" s="1" t="s">
        <v>89</v>
      </c>
      <c r="Z47" s="1" t="s">
        <v>316</v>
      </c>
      <c r="AD47" s="7">
        <v>510</v>
      </c>
      <c r="AF47" s="1" t="s">
        <v>317</v>
      </c>
      <c r="AM47" s="1">
        <v>537</v>
      </c>
      <c r="AN47" s="1">
        <v>537</v>
      </c>
      <c r="AO47" s="1" t="s">
        <v>123</v>
      </c>
      <c r="AP47" s="1" t="s">
        <v>222</v>
      </c>
    </row>
    <row r="48" spans="3:42" x14ac:dyDescent="0.25">
      <c r="C48" s="1" t="s">
        <v>300</v>
      </c>
      <c r="H48" s="1">
        <f t="shared" si="1"/>
        <v>0</v>
      </c>
      <c r="I48" s="1" t="str">
        <f t="shared" si="2"/>
        <v/>
      </c>
      <c r="L48" s="5">
        <v>540</v>
      </c>
      <c r="M48" s="5" t="s">
        <v>307</v>
      </c>
      <c r="N48" s="5" t="s">
        <v>318</v>
      </c>
      <c r="O48" s="5" t="s">
        <v>72</v>
      </c>
      <c r="P48" s="5" t="s">
        <v>73</v>
      </c>
      <c r="Q48" s="5" t="s">
        <v>314</v>
      </c>
      <c r="R48" s="5"/>
      <c r="S48" s="5" t="s">
        <v>307</v>
      </c>
      <c r="T48" s="5"/>
      <c r="U48" s="5" t="s">
        <v>38</v>
      </c>
      <c r="V48" s="5" t="str">
        <f t="shared" ca="1" si="0"/>
        <v>R2</v>
      </c>
      <c r="X48" s="1" t="s">
        <v>319</v>
      </c>
      <c r="Y48" s="1" t="s">
        <v>89</v>
      </c>
      <c r="Z48" s="1" t="s">
        <v>209</v>
      </c>
      <c r="AD48" s="7">
        <v>540</v>
      </c>
      <c r="AF48" s="1" t="s">
        <v>320</v>
      </c>
      <c r="AM48" s="1">
        <f>AN48</f>
        <v>538</v>
      </c>
      <c r="AN48" s="1">
        <v>538</v>
      </c>
      <c r="AO48" s="1" t="s">
        <v>229</v>
      </c>
      <c r="AP48" s="8" t="str">
        <f t="shared" ref="AP48:AP64" si="4">VLOOKUP(AM48,$L$2:$M$86,2,0)</f>
        <v>Honda Gajah Motor Bypass</v>
      </c>
    </row>
    <row r="49" spans="3:42" x14ac:dyDescent="0.25">
      <c r="C49" s="1" t="s">
        <v>299</v>
      </c>
      <c r="H49" s="1">
        <f t="shared" si="1"/>
        <v>0</v>
      </c>
      <c r="I49" s="1" t="str">
        <f t="shared" si="2"/>
        <v/>
      </c>
      <c r="L49" s="12">
        <v>549</v>
      </c>
      <c r="M49" s="5" t="s">
        <v>299</v>
      </c>
      <c r="N49" s="12" t="s">
        <v>321</v>
      </c>
      <c r="O49" s="12" t="s">
        <v>72</v>
      </c>
      <c r="P49" s="12" t="s">
        <v>73</v>
      </c>
      <c r="Q49" s="12" t="s">
        <v>314</v>
      </c>
      <c r="R49" s="12"/>
      <c r="S49" s="5" t="s">
        <v>299</v>
      </c>
      <c r="T49" s="12"/>
      <c r="U49" s="12" t="s">
        <v>38</v>
      </c>
      <c r="V49" s="12" t="str">
        <f t="shared" ca="1" si="0"/>
        <v>R2</v>
      </c>
      <c r="X49" s="1" t="s">
        <v>322</v>
      </c>
      <c r="Y49" s="1" t="s">
        <v>89</v>
      </c>
      <c r="Z49" s="1" t="s">
        <v>209</v>
      </c>
      <c r="AD49" s="13">
        <v>549</v>
      </c>
      <c r="AF49" s="1" t="s">
        <v>323</v>
      </c>
      <c r="AM49" s="1">
        <v>539</v>
      </c>
      <c r="AN49" s="1">
        <v>539</v>
      </c>
      <c r="AO49" s="1" t="s">
        <v>168</v>
      </c>
      <c r="AP49" s="8" t="str">
        <f t="shared" si="4"/>
        <v>Honda Internusa Makassar</v>
      </c>
    </row>
    <row r="50" spans="3:42" x14ac:dyDescent="0.25">
      <c r="C50" s="1" t="s">
        <v>135</v>
      </c>
      <c r="H50" s="1">
        <f t="shared" si="1"/>
        <v>0</v>
      </c>
      <c r="I50" s="1" t="str">
        <f t="shared" si="2"/>
        <v/>
      </c>
      <c r="L50" s="14">
        <v>505</v>
      </c>
      <c r="M50" s="5" t="s">
        <v>78</v>
      </c>
      <c r="N50" s="14" t="s">
        <v>324</v>
      </c>
      <c r="O50" s="14" t="s">
        <v>136</v>
      </c>
      <c r="P50" s="14" t="s">
        <v>60</v>
      </c>
      <c r="Q50" s="14" t="s">
        <v>325</v>
      </c>
      <c r="R50" s="14"/>
      <c r="S50" s="5" t="s">
        <v>79</v>
      </c>
      <c r="T50" s="14"/>
      <c r="U50" s="14" t="s">
        <v>38</v>
      </c>
      <c r="V50" s="14" t="str">
        <f t="shared" ca="1" si="0"/>
        <v>R2</v>
      </c>
      <c r="X50" s="1" t="s">
        <v>326</v>
      </c>
      <c r="Y50" s="1" t="s">
        <v>89</v>
      </c>
      <c r="Z50" s="1" t="s">
        <v>327</v>
      </c>
      <c r="AD50" s="15">
        <v>505</v>
      </c>
      <c r="AF50" s="1" t="s">
        <v>249</v>
      </c>
      <c r="AM50" s="1">
        <v>540</v>
      </c>
      <c r="AN50" s="1">
        <v>540</v>
      </c>
      <c r="AO50" s="1" t="s">
        <v>307</v>
      </c>
      <c r="AP50" s="8" t="str">
        <f t="shared" si="4"/>
        <v>Honda Sanggar Laut Selatan 2</v>
      </c>
    </row>
    <row r="51" spans="3:42" x14ac:dyDescent="0.25">
      <c r="C51" s="1" t="s">
        <v>307</v>
      </c>
      <c r="H51" s="1">
        <f t="shared" si="1"/>
        <v>0</v>
      </c>
      <c r="I51" s="1" t="str">
        <f>IF(H51=0,"",H51)</f>
        <v/>
      </c>
      <c r="L51" s="14">
        <v>527</v>
      </c>
      <c r="M51" s="5" t="s">
        <v>270</v>
      </c>
      <c r="N51" s="14" t="s">
        <v>328</v>
      </c>
      <c r="O51" s="14" t="s">
        <v>148</v>
      </c>
      <c r="P51" s="14" t="s">
        <v>60</v>
      </c>
      <c r="Q51" s="14" t="s">
        <v>325</v>
      </c>
      <c r="R51" s="14"/>
      <c r="S51" s="5" t="s">
        <v>264</v>
      </c>
      <c r="T51" s="14"/>
      <c r="U51" s="14" t="s">
        <v>38</v>
      </c>
      <c r="V51" s="14" t="str">
        <f t="shared" ca="1" si="0"/>
        <v>R2</v>
      </c>
      <c r="X51" s="1" t="s">
        <v>329</v>
      </c>
      <c r="Y51" s="1" t="s">
        <v>101</v>
      </c>
      <c r="Z51" s="1" t="s">
        <v>330</v>
      </c>
      <c r="AD51" s="15">
        <v>527</v>
      </c>
      <c r="AF51" s="1" t="s">
        <v>331</v>
      </c>
      <c r="AM51" s="1">
        <v>541</v>
      </c>
      <c r="AN51" s="1">
        <v>541</v>
      </c>
      <c r="AO51" s="1" t="s">
        <v>20</v>
      </c>
      <c r="AP51" s="8" t="str">
        <f t="shared" si="4"/>
        <v>Honda Amartha Samarinda</v>
      </c>
    </row>
    <row r="52" spans="3:42" x14ac:dyDescent="0.25">
      <c r="C52" s="1" t="s">
        <v>159</v>
      </c>
      <c r="H52" s="1">
        <f t="shared" si="1"/>
        <v>0</v>
      </c>
      <c r="I52" s="1" t="str">
        <f>IF(H52=0,"",H52)</f>
        <v/>
      </c>
      <c r="L52" s="14">
        <v>532</v>
      </c>
      <c r="M52" s="5" t="s">
        <v>296</v>
      </c>
      <c r="N52" s="14" t="s">
        <v>332</v>
      </c>
      <c r="O52" s="14" t="s">
        <v>136</v>
      </c>
      <c r="P52" s="14" t="s">
        <v>60</v>
      </c>
      <c r="Q52" s="14" t="s">
        <v>325</v>
      </c>
      <c r="R52" s="14"/>
      <c r="S52" s="5" t="s">
        <v>296</v>
      </c>
      <c r="T52" s="14"/>
      <c r="U52" s="14" t="s">
        <v>38</v>
      </c>
      <c r="V52" s="14" t="str">
        <f t="shared" ca="1" si="0"/>
        <v>R2</v>
      </c>
      <c r="X52" s="1" t="s">
        <v>333</v>
      </c>
      <c r="Y52" s="1" t="s">
        <v>101</v>
      </c>
      <c r="Z52" s="1" t="s">
        <v>330</v>
      </c>
      <c r="AD52" s="15">
        <v>532</v>
      </c>
      <c r="AF52" s="1" t="s">
        <v>104</v>
      </c>
      <c r="AM52" s="1">
        <v>542</v>
      </c>
      <c r="AN52" s="1">
        <v>542</v>
      </c>
      <c r="AO52" s="1" t="s">
        <v>278</v>
      </c>
      <c r="AP52" s="8" t="str">
        <f t="shared" si="4"/>
        <v>Honda Nusantara Balikpapan</v>
      </c>
    </row>
    <row r="53" spans="3:42" x14ac:dyDescent="0.25">
      <c r="C53" s="1" t="s">
        <v>312</v>
      </c>
      <c r="H53" s="1">
        <f t="shared" si="1"/>
        <v>0</v>
      </c>
      <c r="I53" s="1" t="str">
        <f>IF(H53=0,"",H53)</f>
        <v/>
      </c>
      <c r="L53" s="12">
        <v>564</v>
      </c>
      <c r="M53" s="5" t="s">
        <v>165</v>
      </c>
      <c r="N53" s="12" t="s">
        <v>334</v>
      </c>
      <c r="O53" s="5" t="s">
        <v>335</v>
      </c>
      <c r="P53" s="9" t="s">
        <v>73</v>
      </c>
      <c r="Q53" s="12"/>
      <c r="R53" s="12"/>
      <c r="S53" s="5" t="s">
        <v>165</v>
      </c>
      <c r="T53" s="12"/>
      <c r="U53" s="12" t="s">
        <v>38</v>
      </c>
      <c r="V53" s="12" t="str">
        <f t="shared" ca="1" si="0"/>
        <v>R2</v>
      </c>
      <c r="X53" s="1" t="s">
        <v>336</v>
      </c>
      <c r="Y53" s="1" t="s">
        <v>101</v>
      </c>
      <c r="Z53" s="1" t="s">
        <v>177</v>
      </c>
      <c r="AD53" s="13">
        <v>564</v>
      </c>
      <c r="AF53" s="1" t="s">
        <v>266</v>
      </c>
      <c r="AM53" s="1">
        <v>543</v>
      </c>
      <c r="AN53" s="1">
        <v>543</v>
      </c>
      <c r="AO53" s="1" t="s">
        <v>275</v>
      </c>
      <c r="AP53" s="8" t="str">
        <f t="shared" si="4"/>
        <v>Honda Niaga Sudirman</v>
      </c>
    </row>
    <row r="54" spans="3:42" x14ac:dyDescent="0.25">
      <c r="C54" s="1" t="s">
        <v>249</v>
      </c>
      <c r="H54" s="1">
        <f t="shared" si="1"/>
        <v>0</v>
      </c>
      <c r="I54" s="1" t="str">
        <f t="shared" ref="I54:I63" si="5">IF(H54=0,"",H54)</f>
        <v/>
      </c>
      <c r="L54" s="11">
        <v>553</v>
      </c>
      <c r="M54" s="5" t="s">
        <v>265</v>
      </c>
      <c r="N54" s="11" t="s">
        <v>337</v>
      </c>
      <c r="O54" s="9" t="s">
        <v>119</v>
      </c>
      <c r="P54" s="9" t="s">
        <v>73</v>
      </c>
      <c r="Q54" s="11" t="s">
        <v>185</v>
      </c>
      <c r="R54" s="11"/>
      <c r="S54" s="5" t="s">
        <v>265</v>
      </c>
      <c r="T54" s="11"/>
      <c r="U54" s="11" t="s">
        <v>38</v>
      </c>
      <c r="V54" s="11" t="str">
        <f t="shared" ca="1" si="0"/>
        <v>R2</v>
      </c>
      <c r="X54" s="1" t="s">
        <v>338</v>
      </c>
      <c r="Y54" s="1" t="s">
        <v>101</v>
      </c>
      <c r="Z54" s="1" t="s">
        <v>177</v>
      </c>
      <c r="AD54" s="16">
        <v>553</v>
      </c>
      <c r="AF54" s="1" t="s">
        <v>339</v>
      </c>
      <c r="AM54" s="1">
        <v>544</v>
      </c>
      <c r="AN54" s="1">
        <v>544</v>
      </c>
      <c r="AO54" s="1" t="s">
        <v>282</v>
      </c>
      <c r="AP54" s="8" t="str">
        <f t="shared" si="4"/>
        <v>Honda Nusantara Samarinda</v>
      </c>
    </row>
    <row r="55" spans="3:42" x14ac:dyDescent="0.25">
      <c r="C55" s="1" t="s">
        <v>104</v>
      </c>
      <c r="H55" s="1">
        <f t="shared" si="1"/>
        <v>0</v>
      </c>
      <c r="I55" s="1" t="str">
        <f t="shared" si="5"/>
        <v/>
      </c>
      <c r="L55" s="11">
        <v>552</v>
      </c>
      <c r="M55" s="5" t="s">
        <v>64</v>
      </c>
      <c r="N55" s="11" t="s">
        <v>340</v>
      </c>
      <c r="O55" s="11" t="s">
        <v>191</v>
      </c>
      <c r="P55" s="11" t="s">
        <v>31</v>
      </c>
      <c r="Q55" s="11" t="s">
        <v>192</v>
      </c>
      <c r="R55" s="5" t="s">
        <v>41</v>
      </c>
      <c r="S55" s="5" t="s">
        <v>222</v>
      </c>
      <c r="T55" s="11"/>
      <c r="U55" s="11" t="s">
        <v>24</v>
      </c>
      <c r="V55" s="11" t="str">
        <f t="shared" ca="1" si="0"/>
        <v>R1</v>
      </c>
      <c r="X55" s="1" t="s">
        <v>341</v>
      </c>
      <c r="Y55" s="1" t="s">
        <v>101</v>
      </c>
      <c r="Z55" s="1" t="s">
        <v>187</v>
      </c>
      <c r="AD55" s="16">
        <v>552</v>
      </c>
      <c r="AF55" s="1" t="s">
        <v>28</v>
      </c>
      <c r="AM55" s="1">
        <v>545</v>
      </c>
      <c r="AN55" s="1">
        <v>545</v>
      </c>
      <c r="AO55" s="1" t="s">
        <v>28</v>
      </c>
      <c r="AP55" s="8" t="str">
        <f t="shared" si="4"/>
        <v>Honda Thamrin Jambi</v>
      </c>
    </row>
    <row r="56" spans="3:42" x14ac:dyDescent="0.25">
      <c r="C56" s="1" t="s">
        <v>266</v>
      </c>
      <c r="H56" s="1">
        <f t="shared" si="1"/>
        <v>0</v>
      </c>
      <c r="I56" s="1" t="str">
        <f t="shared" si="5"/>
        <v/>
      </c>
      <c r="L56" s="11">
        <v>554</v>
      </c>
      <c r="M56" s="5" t="s">
        <v>179</v>
      </c>
      <c r="N56" s="11" t="s">
        <v>342</v>
      </c>
      <c r="O56" s="11" t="s">
        <v>72</v>
      </c>
      <c r="P56" s="11" t="s">
        <v>73</v>
      </c>
      <c r="Q56" s="11">
        <v>0</v>
      </c>
      <c r="R56" s="11"/>
      <c r="S56" s="5" t="s">
        <v>343</v>
      </c>
      <c r="T56" s="11"/>
      <c r="U56" s="11" t="s">
        <v>38</v>
      </c>
      <c r="V56" s="11" t="str">
        <f t="shared" ca="1" si="0"/>
        <v>R2</v>
      </c>
      <c r="X56" s="1" t="s">
        <v>344</v>
      </c>
      <c r="Y56" s="1" t="s">
        <v>101</v>
      </c>
      <c r="Z56" s="1" t="s">
        <v>187</v>
      </c>
      <c r="AD56" s="13">
        <v>554</v>
      </c>
      <c r="AF56" s="1" t="s">
        <v>296</v>
      </c>
      <c r="AM56" s="1">
        <f>AN56</f>
        <v>546</v>
      </c>
      <c r="AN56" s="1">
        <v>546</v>
      </c>
      <c r="AO56" s="1" t="s">
        <v>183</v>
      </c>
      <c r="AP56" s="8" t="str">
        <f t="shared" si="4"/>
        <v>Honda KMG Manado</v>
      </c>
    </row>
    <row r="57" spans="3:42" x14ac:dyDescent="0.25">
      <c r="C57" s="1" t="s">
        <v>28</v>
      </c>
      <c r="H57" s="1">
        <f t="shared" si="1"/>
        <v>0</v>
      </c>
      <c r="I57" s="1" t="str">
        <f t="shared" si="5"/>
        <v/>
      </c>
      <c r="L57" s="11">
        <v>558</v>
      </c>
      <c r="M57" s="5" t="s">
        <v>146</v>
      </c>
      <c r="N57" s="11" t="s">
        <v>84</v>
      </c>
      <c r="O57" s="11" t="s">
        <v>85</v>
      </c>
      <c r="P57" s="11" t="s">
        <v>31</v>
      </c>
      <c r="Q57" s="9" t="s">
        <v>86</v>
      </c>
      <c r="R57" s="11"/>
      <c r="S57" s="5" t="s">
        <v>87</v>
      </c>
      <c r="T57" s="11"/>
      <c r="U57" s="11" t="s">
        <v>24</v>
      </c>
      <c r="V57" s="11" t="str">
        <f t="shared" ca="1" si="0"/>
        <v>R1</v>
      </c>
      <c r="X57" s="1" t="s">
        <v>345</v>
      </c>
      <c r="Y57" s="1" t="s">
        <v>101</v>
      </c>
      <c r="Z57" s="1" t="s">
        <v>187</v>
      </c>
      <c r="AD57" s="1">
        <v>558</v>
      </c>
      <c r="AF57" s="1" t="s">
        <v>78</v>
      </c>
      <c r="AM57" s="1">
        <f>AN57</f>
        <v>547</v>
      </c>
      <c r="AN57" s="1">
        <v>547</v>
      </c>
      <c r="AO57" s="1" t="s">
        <v>241</v>
      </c>
      <c r="AP57" s="8" t="str">
        <f t="shared" si="4"/>
        <v>Honda IDK Cemara</v>
      </c>
    </row>
    <row r="58" spans="3:42" x14ac:dyDescent="0.25">
      <c r="C58" s="1" t="s">
        <v>296</v>
      </c>
      <c r="H58" s="1">
        <f t="shared" si="1"/>
        <v>0</v>
      </c>
      <c r="I58" s="1" t="str">
        <f t="shared" si="5"/>
        <v/>
      </c>
      <c r="L58" s="11">
        <v>559</v>
      </c>
      <c r="M58" s="5" t="s">
        <v>76</v>
      </c>
      <c r="N58" s="11" t="s">
        <v>607</v>
      </c>
      <c r="O58" s="5" t="s">
        <v>191</v>
      </c>
      <c r="P58" s="5" t="s">
        <v>31</v>
      </c>
      <c r="Q58" s="5" t="s">
        <v>192</v>
      </c>
      <c r="R58" s="5"/>
      <c r="S58" s="5" t="s">
        <v>193</v>
      </c>
      <c r="T58" s="5"/>
      <c r="U58" s="5" t="s">
        <v>24</v>
      </c>
      <c r="V58" s="5" t="str">
        <f t="shared" ca="1" si="0"/>
        <v>R1</v>
      </c>
      <c r="X58" s="1" t="s">
        <v>346</v>
      </c>
      <c r="Y58" s="1" t="s">
        <v>113</v>
      </c>
      <c r="Z58" s="1" t="s">
        <v>347</v>
      </c>
      <c r="AD58" s="1">
        <v>559</v>
      </c>
      <c r="AF58" s="1" t="s">
        <v>270</v>
      </c>
      <c r="AM58" s="1">
        <v>548</v>
      </c>
      <c r="AN58" s="1">
        <v>548</v>
      </c>
      <c r="AO58" s="1" t="s">
        <v>266</v>
      </c>
      <c r="AP58" s="8" t="str">
        <f t="shared" si="4"/>
        <v>Honda Taman Kota</v>
      </c>
    </row>
    <row r="59" spans="3:42" x14ac:dyDescent="0.25">
      <c r="C59" s="1" t="s">
        <v>78</v>
      </c>
      <c r="H59" s="1">
        <f t="shared" si="1"/>
        <v>0</v>
      </c>
      <c r="I59" s="1" t="str">
        <f t="shared" si="5"/>
        <v/>
      </c>
      <c r="L59" s="11">
        <v>560</v>
      </c>
      <c r="M59" s="5" t="s">
        <v>133</v>
      </c>
      <c r="N59" s="11" t="s">
        <v>608</v>
      </c>
      <c r="O59" s="5" t="s">
        <v>191</v>
      </c>
      <c r="P59" s="5" t="s">
        <v>31</v>
      </c>
      <c r="Q59" s="5" t="s">
        <v>192</v>
      </c>
      <c r="R59" s="5"/>
      <c r="S59" s="5" t="s">
        <v>193</v>
      </c>
      <c r="T59" s="5"/>
      <c r="U59" s="5" t="s">
        <v>24</v>
      </c>
      <c r="V59" s="5" t="str">
        <f t="shared" ca="1" si="0"/>
        <v>R1</v>
      </c>
      <c r="X59" s="1" t="s">
        <v>348</v>
      </c>
      <c r="Y59" s="1" t="s">
        <v>113</v>
      </c>
      <c r="Z59" s="1" t="s">
        <v>349</v>
      </c>
      <c r="AD59" s="1">
        <v>560</v>
      </c>
      <c r="AF59" s="1" t="s">
        <v>146</v>
      </c>
      <c r="AM59" s="1">
        <f>AN59</f>
        <v>549</v>
      </c>
      <c r="AN59" s="1">
        <v>549</v>
      </c>
      <c r="AO59" s="1" t="s">
        <v>350</v>
      </c>
      <c r="AP59" s="8" t="str">
        <f t="shared" si="4"/>
        <v>Honda Sanggar Laut Palopo</v>
      </c>
    </row>
    <row r="60" spans="3:42" x14ac:dyDescent="0.25">
      <c r="C60" s="1" t="s">
        <v>263</v>
      </c>
      <c r="H60" s="1">
        <f t="shared" si="1"/>
        <v>0</v>
      </c>
      <c r="I60" s="1" t="str">
        <f t="shared" si="5"/>
        <v/>
      </c>
      <c r="L60" s="11">
        <v>561</v>
      </c>
      <c r="M60" s="5" t="s">
        <v>102</v>
      </c>
      <c r="N60" s="11" t="s">
        <v>611</v>
      </c>
      <c r="O60" s="5" t="s">
        <v>26</v>
      </c>
      <c r="P60" s="5" t="s">
        <v>31</v>
      </c>
      <c r="Q60" s="5" t="s">
        <v>192</v>
      </c>
      <c r="R60" s="5"/>
      <c r="S60" s="5" t="s">
        <v>207</v>
      </c>
      <c r="T60" s="5"/>
      <c r="U60" s="5" t="s">
        <v>24</v>
      </c>
      <c r="V60" s="5" t="str">
        <f t="shared" ca="1" si="0"/>
        <v>R1</v>
      </c>
      <c r="X60" s="1" t="s">
        <v>351</v>
      </c>
      <c r="Y60" s="1" t="s">
        <v>122</v>
      </c>
      <c r="Z60" s="1" t="s">
        <v>248</v>
      </c>
      <c r="AD60" s="1">
        <v>561</v>
      </c>
      <c r="AF60" s="1" t="s">
        <v>156</v>
      </c>
      <c r="AM60" s="1">
        <f>AN60</f>
        <v>553</v>
      </c>
      <c r="AN60" s="1">
        <v>553</v>
      </c>
      <c r="AO60" s="1" t="s">
        <v>265</v>
      </c>
      <c r="AP60" s="8" t="str">
        <f t="shared" si="4"/>
        <v>Honda KMG Palu</v>
      </c>
    </row>
    <row r="61" spans="3:42" x14ac:dyDescent="0.25">
      <c r="C61" s="1" t="s">
        <v>270</v>
      </c>
      <c r="H61" s="1">
        <f t="shared" si="1"/>
        <v>0</v>
      </c>
      <c r="I61" s="1" t="str">
        <f t="shared" si="5"/>
        <v/>
      </c>
      <c r="L61" s="11">
        <v>562</v>
      </c>
      <c r="M61" s="5" t="s">
        <v>90</v>
      </c>
      <c r="N61" s="11" t="s">
        <v>612</v>
      </c>
      <c r="O61" s="5" t="s">
        <v>26</v>
      </c>
      <c r="P61" s="5" t="s">
        <v>31</v>
      </c>
      <c r="Q61" s="5" t="s">
        <v>192</v>
      </c>
      <c r="R61" s="5"/>
      <c r="S61" s="5" t="s">
        <v>207</v>
      </c>
      <c r="T61" s="5"/>
      <c r="U61" s="5" t="s">
        <v>24</v>
      </c>
      <c r="V61" s="5" t="str">
        <f t="shared" ca="1" si="0"/>
        <v>R1</v>
      </c>
      <c r="X61" s="1" t="s">
        <v>352</v>
      </c>
      <c r="Y61" s="1" t="s">
        <v>122</v>
      </c>
      <c r="Z61" s="1" t="s">
        <v>195</v>
      </c>
      <c r="AD61" s="1">
        <v>562</v>
      </c>
      <c r="AF61" s="1" t="s">
        <v>97</v>
      </c>
      <c r="AM61" s="1">
        <v>554</v>
      </c>
      <c r="AN61" s="1">
        <v>554</v>
      </c>
      <c r="AO61" s="1" t="s">
        <v>179</v>
      </c>
      <c r="AP61" s="8" t="str">
        <f t="shared" si="4"/>
        <v>Honda Bone Indah</v>
      </c>
    </row>
    <row r="62" spans="3:42" x14ac:dyDescent="0.25">
      <c r="C62" s="1" t="s">
        <v>274</v>
      </c>
      <c r="H62" s="1">
        <f t="shared" si="1"/>
        <v>0</v>
      </c>
      <c r="I62" s="1" t="str">
        <f t="shared" si="5"/>
        <v/>
      </c>
      <c r="L62" s="11">
        <v>565</v>
      </c>
      <c r="M62" s="5" t="s">
        <v>312</v>
      </c>
      <c r="N62" s="11" t="s">
        <v>160</v>
      </c>
      <c r="O62" s="11" t="s">
        <v>353</v>
      </c>
      <c r="P62" s="11" t="s">
        <v>354</v>
      </c>
      <c r="Q62" s="11">
        <v>0</v>
      </c>
      <c r="R62" s="11"/>
      <c r="S62" s="5" t="s">
        <v>312</v>
      </c>
      <c r="T62" s="11"/>
      <c r="U62" s="11" t="s">
        <v>38</v>
      </c>
      <c r="V62" s="11" t="str">
        <f t="shared" ca="1" si="0"/>
        <v>R2</v>
      </c>
      <c r="X62" s="1" t="s">
        <v>355</v>
      </c>
      <c r="Y62" s="1" t="s">
        <v>122</v>
      </c>
      <c r="Z62" s="1" t="s">
        <v>203</v>
      </c>
      <c r="AD62" s="1">
        <v>565</v>
      </c>
      <c r="AM62" s="1">
        <v>564</v>
      </c>
      <c r="AN62" s="1">
        <v>564</v>
      </c>
      <c r="AO62" s="1" t="s">
        <v>165</v>
      </c>
      <c r="AP62" s="8" t="str">
        <f t="shared" si="4"/>
        <v>Honda Balindo Mamuju</v>
      </c>
    </row>
    <row r="63" spans="3:42" x14ac:dyDescent="0.25">
      <c r="C63" s="1" t="s">
        <v>92</v>
      </c>
      <c r="H63" s="1">
        <f t="shared" si="1"/>
        <v>0</v>
      </c>
      <c r="I63" s="1" t="str">
        <f t="shared" si="5"/>
        <v/>
      </c>
      <c r="L63" s="12">
        <v>567</v>
      </c>
      <c r="M63" s="5" t="s">
        <v>105</v>
      </c>
      <c r="N63" s="17" t="s">
        <v>356</v>
      </c>
      <c r="O63" s="9" t="s">
        <v>181</v>
      </c>
      <c r="P63" s="9" t="s">
        <v>31</v>
      </c>
      <c r="Q63" s="9" t="s">
        <v>192</v>
      </c>
      <c r="R63" s="9" t="s">
        <v>57</v>
      </c>
      <c r="S63" s="5" t="s">
        <v>201</v>
      </c>
      <c r="T63" s="9"/>
      <c r="U63" s="9" t="s">
        <v>24</v>
      </c>
      <c r="V63" s="12" t="str">
        <f t="shared" ca="1" si="0"/>
        <v>R1</v>
      </c>
      <c r="X63" s="1" t="s">
        <v>357</v>
      </c>
      <c r="Y63" s="1" t="s">
        <v>132</v>
      </c>
      <c r="Z63" s="1" t="s">
        <v>142</v>
      </c>
      <c r="AD63" s="1">
        <v>567</v>
      </c>
      <c r="AM63" s="1">
        <v>565</v>
      </c>
      <c r="AN63" s="1">
        <v>565</v>
      </c>
      <c r="AO63" s="1" t="s">
        <v>312</v>
      </c>
      <c r="AP63" s="8" t="str">
        <f t="shared" si="4"/>
        <v>Honda Selaras Ternate</v>
      </c>
    </row>
    <row r="64" spans="3:42" x14ac:dyDescent="0.25">
      <c r="C64" s="1" t="s">
        <v>146</v>
      </c>
      <c r="H64" s="1">
        <f t="shared" si="1"/>
        <v>0</v>
      </c>
      <c r="I64" s="1" t="str">
        <f>IF(H64=0,"",H64)</f>
        <v/>
      </c>
      <c r="L64" s="11">
        <v>568</v>
      </c>
      <c r="M64" s="5" t="s">
        <v>198</v>
      </c>
      <c r="N64" s="18" t="s">
        <v>358</v>
      </c>
      <c r="O64" s="9" t="s">
        <v>181</v>
      </c>
      <c r="P64" s="9" t="s">
        <v>31</v>
      </c>
      <c r="Q64" s="9" t="s">
        <v>192</v>
      </c>
      <c r="R64" s="9" t="s">
        <v>57</v>
      </c>
      <c r="S64" s="5" t="s">
        <v>201</v>
      </c>
      <c r="T64" s="9"/>
      <c r="U64" s="9" t="s">
        <v>24</v>
      </c>
      <c r="V64" s="11" t="str">
        <f t="shared" ca="1" si="0"/>
        <v>R1</v>
      </c>
      <c r="X64" s="1" t="s">
        <v>359</v>
      </c>
      <c r="Y64" s="1" t="s">
        <v>132</v>
      </c>
      <c r="Z64" s="1" t="s">
        <v>163</v>
      </c>
      <c r="AD64" s="1">
        <v>568</v>
      </c>
      <c r="AM64" s="1">
        <v>599</v>
      </c>
      <c r="AN64" s="1">
        <v>599</v>
      </c>
      <c r="AO64" s="1" t="s">
        <v>360</v>
      </c>
      <c r="AP64" s="8" t="str">
        <f t="shared" si="4"/>
        <v>Honda Cikarang</v>
      </c>
    </row>
    <row r="65" spans="3:32" x14ac:dyDescent="0.25">
      <c r="C65" s="1" t="s">
        <v>361</v>
      </c>
      <c r="H65" s="1">
        <f t="shared" si="1"/>
        <v>0</v>
      </c>
      <c r="I65" s="1" t="str">
        <f>IF(H65=0,"",H65)</f>
        <v/>
      </c>
      <c r="L65" s="12">
        <v>566</v>
      </c>
      <c r="M65" s="5" t="s">
        <v>126</v>
      </c>
      <c r="N65" s="12" t="s">
        <v>609</v>
      </c>
      <c r="O65" s="5" t="s">
        <v>26</v>
      </c>
      <c r="P65" s="5" t="s">
        <v>31</v>
      </c>
      <c r="Q65" s="5" t="s">
        <v>192</v>
      </c>
      <c r="R65" s="5"/>
      <c r="S65" s="5" t="s">
        <v>207</v>
      </c>
      <c r="T65" s="5"/>
      <c r="U65" s="5" t="s">
        <v>24</v>
      </c>
      <c r="V65" s="5" t="str">
        <f t="shared" ca="1" si="0"/>
        <v>R1</v>
      </c>
      <c r="X65" s="1" t="s">
        <v>362</v>
      </c>
      <c r="Y65" s="1" t="s">
        <v>132</v>
      </c>
      <c r="Z65" s="1" t="s">
        <v>177</v>
      </c>
      <c r="AD65" s="1">
        <v>566</v>
      </c>
    </row>
    <row r="66" spans="3:32" x14ac:dyDescent="0.25">
      <c r="C66" s="1" t="s">
        <v>83</v>
      </c>
      <c r="H66" s="1">
        <f t="shared" si="1"/>
        <v>0</v>
      </c>
      <c r="I66" s="1" t="str">
        <f>IF(H66=0,"",H66)</f>
        <v/>
      </c>
      <c r="L66" s="11">
        <v>569</v>
      </c>
      <c r="M66" s="5" t="s">
        <v>53</v>
      </c>
      <c r="N66" s="11" t="s">
        <v>613</v>
      </c>
      <c r="O66" s="9" t="s">
        <v>44</v>
      </c>
      <c r="P66" s="9" t="s">
        <v>31</v>
      </c>
      <c r="Q66" s="9" t="s">
        <v>192</v>
      </c>
      <c r="R66" s="9" t="s">
        <v>57</v>
      </c>
      <c r="S66" s="5" t="s">
        <v>212</v>
      </c>
      <c r="T66" s="9"/>
      <c r="U66" s="9" t="s">
        <v>24</v>
      </c>
      <c r="V66" s="9" t="str">
        <f t="shared" ref="V66:V77" ca="1" si="6">IF(OR($W$2="arista atas",$W$2="arista bawah"),$R66,
IF(AND($W$1="area",$W$2&lt;&gt;"total all area"),$O66,
IF(AND($W$1="dealer",$W$2&lt;&gt;"total all dealer"),$M66,
IF(AND($W$1="group",$W$2&lt;&gt;"total all group"),$Q66,
IF(AND($W$1="island",$W$2&lt;&gt;"total all island"),$P66,
IF($W$1="Main Dealer","Main Dealer",
IF(AND($W$1="region",$W$2&lt;&gt;"total all region"),$U66,
IF($W$2="total all dealer",$W$2,
IF($W$2="total all island",$W$2,
IF($W$2="total all area",$W$2,
IF($W$2="total all group",$W$2,
IF($W$2="total all region",$W$2))))))))))))</f>
        <v>R1</v>
      </c>
      <c r="X66" s="1" t="s">
        <v>363</v>
      </c>
      <c r="Y66" s="1" t="s">
        <v>132</v>
      </c>
      <c r="Z66" s="1" t="s">
        <v>187</v>
      </c>
      <c r="AD66" s="1">
        <v>569</v>
      </c>
    </row>
    <row r="67" spans="3:32" x14ac:dyDescent="0.25">
      <c r="C67" s="1" t="s">
        <v>97</v>
      </c>
      <c r="H67" s="1">
        <f t="shared" si="1"/>
        <v>0</v>
      </c>
      <c r="I67" s="1" t="str">
        <f>IF(H67=0,"",H67)</f>
        <v/>
      </c>
      <c r="L67" s="11">
        <v>574</v>
      </c>
      <c r="M67" s="5" t="s">
        <v>274</v>
      </c>
      <c r="N67" s="11" t="s">
        <v>615</v>
      </c>
      <c r="O67" s="14" t="s">
        <v>148</v>
      </c>
      <c r="P67" s="14" t="s">
        <v>60</v>
      </c>
      <c r="Q67" s="14" t="s">
        <v>325</v>
      </c>
      <c r="R67" s="14"/>
      <c r="S67" s="5" t="s">
        <v>264</v>
      </c>
      <c r="T67" s="14"/>
      <c r="U67" s="14" t="s">
        <v>38</v>
      </c>
      <c r="V67" s="11" t="str">
        <f t="shared" ca="1" si="6"/>
        <v>R2</v>
      </c>
      <c r="X67" s="1" t="s">
        <v>364</v>
      </c>
      <c r="Y67" s="1" t="s">
        <v>132</v>
      </c>
      <c r="Z67" s="1" t="s">
        <v>177</v>
      </c>
      <c r="AD67" s="1">
        <v>574</v>
      </c>
    </row>
    <row r="68" spans="3:32" x14ac:dyDescent="0.25">
      <c r="C68" s="1" t="s">
        <v>365</v>
      </c>
      <c r="H68" s="1">
        <f t="shared" ref="H68:H74" si="7">IF($B$2=1,$F68,IF($B$2=2,$C68,IF($B$2=3,$G68,IF($B$2=4,$E68,IF($B$2=5,"",IF($B$2=6,$D68))))))</f>
        <v>0</v>
      </c>
      <c r="I68" s="1" t="str">
        <f>IF(H68=0,"",H68)</f>
        <v/>
      </c>
      <c r="L68" s="11">
        <v>575</v>
      </c>
      <c r="M68" s="5" t="s">
        <v>263</v>
      </c>
      <c r="N68" s="11" t="s">
        <v>616</v>
      </c>
      <c r="O68" s="14" t="s">
        <v>148</v>
      </c>
      <c r="P68" s="14" t="s">
        <v>60</v>
      </c>
      <c r="Q68" s="14" t="s">
        <v>325</v>
      </c>
      <c r="R68" s="14"/>
      <c r="S68" s="5" t="s">
        <v>264</v>
      </c>
      <c r="T68" s="14"/>
      <c r="U68" s="14" t="s">
        <v>38</v>
      </c>
      <c r="V68" s="11" t="str">
        <f t="shared" ca="1" si="6"/>
        <v>R2</v>
      </c>
      <c r="X68" s="1" t="s">
        <v>366</v>
      </c>
      <c r="Y68" s="1" t="s">
        <v>132</v>
      </c>
      <c r="Z68" s="1" t="s">
        <v>177</v>
      </c>
      <c r="AD68" s="1">
        <v>575</v>
      </c>
    </row>
    <row r="69" spans="3:32" x14ac:dyDescent="0.25">
      <c r="C69" s="1" t="s">
        <v>367</v>
      </c>
      <c r="H69" s="1">
        <f t="shared" si="7"/>
        <v>0</v>
      </c>
      <c r="I69" s="1" t="str">
        <f t="shared" ref="I69:I74" si="8">IF(H69=0,"",H69)</f>
        <v/>
      </c>
      <c r="L69" s="11">
        <v>576</v>
      </c>
      <c r="M69" s="5" t="s">
        <v>92</v>
      </c>
      <c r="N69" s="11" t="s">
        <v>617</v>
      </c>
      <c r="O69" s="14" t="s">
        <v>136</v>
      </c>
      <c r="P69" s="14" t="s">
        <v>60</v>
      </c>
      <c r="Q69" s="14" t="s">
        <v>325</v>
      </c>
      <c r="R69" s="14"/>
      <c r="S69" s="5" t="s">
        <v>79</v>
      </c>
      <c r="T69" s="14"/>
      <c r="U69" s="14" t="s">
        <v>38</v>
      </c>
      <c r="V69" s="11" t="str">
        <f t="shared" ca="1" si="6"/>
        <v>R2</v>
      </c>
      <c r="X69" s="1" t="s">
        <v>368</v>
      </c>
      <c r="Y69" s="1" t="s">
        <v>132</v>
      </c>
      <c r="Z69" s="1" t="s">
        <v>187</v>
      </c>
      <c r="AD69" s="1">
        <v>576</v>
      </c>
    </row>
    <row r="70" spans="3:32" x14ac:dyDescent="0.25">
      <c r="C70" s="1" t="s">
        <v>126</v>
      </c>
      <c r="H70" s="1">
        <f t="shared" si="7"/>
        <v>0</v>
      </c>
      <c r="I70" s="1" t="str">
        <f t="shared" si="8"/>
        <v/>
      </c>
      <c r="L70" s="11">
        <v>579</v>
      </c>
      <c r="M70" s="5" t="s">
        <v>94</v>
      </c>
      <c r="N70" s="11" t="s">
        <v>618</v>
      </c>
      <c r="O70" s="11" t="s">
        <v>181</v>
      </c>
      <c r="P70" s="11" t="s">
        <v>31</v>
      </c>
      <c r="Q70" s="11" t="s">
        <v>192</v>
      </c>
      <c r="R70" s="11" t="s">
        <v>57</v>
      </c>
      <c r="S70" s="5" t="s">
        <v>201</v>
      </c>
      <c r="T70" s="11"/>
      <c r="U70" s="11" t="s">
        <v>24</v>
      </c>
      <c r="V70" s="11" t="str">
        <f t="shared" ca="1" si="6"/>
        <v>R1</v>
      </c>
      <c r="X70" s="1" t="s">
        <v>369</v>
      </c>
      <c r="Y70" s="1" t="s">
        <v>132</v>
      </c>
      <c r="Z70" s="1" t="s">
        <v>187</v>
      </c>
      <c r="AD70" s="1">
        <v>579</v>
      </c>
    </row>
    <row r="71" spans="3:32" x14ac:dyDescent="0.25">
      <c r="C71" s="1" t="s">
        <v>370</v>
      </c>
      <c r="H71" s="1">
        <f t="shared" si="7"/>
        <v>0</v>
      </c>
      <c r="I71" s="1" t="str">
        <f t="shared" si="8"/>
        <v/>
      </c>
      <c r="L71" s="11">
        <v>578</v>
      </c>
      <c r="M71" s="11" t="s">
        <v>361</v>
      </c>
      <c r="N71" s="11" t="s">
        <v>610</v>
      </c>
      <c r="O71" s="9" t="s">
        <v>85</v>
      </c>
      <c r="P71" s="9" t="s">
        <v>31</v>
      </c>
      <c r="Q71" s="9" t="s">
        <v>86</v>
      </c>
      <c r="R71" s="9"/>
      <c r="S71" s="5" t="s">
        <v>87</v>
      </c>
      <c r="T71" s="9"/>
      <c r="U71" s="9" t="s">
        <v>24</v>
      </c>
      <c r="V71" s="9" t="str">
        <f t="shared" ca="1" si="6"/>
        <v>R1</v>
      </c>
      <c r="X71" s="1" t="s">
        <v>371</v>
      </c>
      <c r="Y71" s="1" t="s">
        <v>132</v>
      </c>
      <c r="Z71" s="1" t="s">
        <v>291</v>
      </c>
      <c r="AD71" s="1">
        <v>578</v>
      </c>
    </row>
    <row r="72" spans="3:32" x14ac:dyDescent="0.25">
      <c r="C72" s="1" t="s">
        <v>372</v>
      </c>
      <c r="H72" s="1">
        <f t="shared" si="7"/>
        <v>0</v>
      </c>
      <c r="I72" s="1" t="str">
        <f t="shared" si="8"/>
        <v/>
      </c>
      <c r="L72" s="17">
        <v>577</v>
      </c>
      <c r="M72" s="17" t="s">
        <v>367</v>
      </c>
      <c r="N72" s="12" t="s">
        <v>619</v>
      </c>
      <c r="O72" s="17" t="s">
        <v>218</v>
      </c>
      <c r="P72" s="9" t="s">
        <v>31</v>
      </c>
      <c r="Q72" s="17" t="s">
        <v>226</v>
      </c>
      <c r="R72" s="17"/>
      <c r="S72" s="17" t="s">
        <v>367</v>
      </c>
      <c r="T72" s="17"/>
      <c r="U72" s="11" t="s">
        <v>24</v>
      </c>
      <c r="V72" s="17" t="str">
        <f t="shared" ca="1" si="6"/>
        <v>R1</v>
      </c>
      <c r="X72" s="1" t="s">
        <v>373</v>
      </c>
      <c r="Y72" s="1" t="s">
        <v>132</v>
      </c>
      <c r="Z72" s="1" t="s">
        <v>209</v>
      </c>
      <c r="AD72" s="1">
        <v>577</v>
      </c>
    </row>
    <row r="73" spans="3:32" x14ac:dyDescent="0.25">
      <c r="C73" s="1" t="s">
        <v>374</v>
      </c>
      <c r="H73" s="1">
        <f t="shared" si="7"/>
        <v>0</v>
      </c>
      <c r="I73" s="1" t="str">
        <f t="shared" si="8"/>
        <v/>
      </c>
      <c r="L73" s="17">
        <v>580</v>
      </c>
      <c r="M73" s="17" t="s">
        <v>365</v>
      </c>
      <c r="N73" s="12" t="s">
        <v>620</v>
      </c>
      <c r="O73" s="17" t="s">
        <v>72</v>
      </c>
      <c r="P73" s="17" t="s">
        <v>73</v>
      </c>
      <c r="Q73" s="17"/>
      <c r="R73" s="17"/>
      <c r="S73" s="5" t="s">
        <v>343</v>
      </c>
      <c r="T73" s="17"/>
      <c r="U73" s="14" t="s">
        <v>38</v>
      </c>
      <c r="V73" s="17" t="str">
        <f t="shared" ca="1" si="6"/>
        <v>R2</v>
      </c>
      <c r="X73" s="1" t="s">
        <v>375</v>
      </c>
      <c r="Y73" s="1" t="s">
        <v>143</v>
      </c>
      <c r="Z73" s="1" t="s">
        <v>269</v>
      </c>
      <c r="AD73" s="1">
        <v>580</v>
      </c>
    </row>
    <row r="74" spans="3:32" x14ac:dyDescent="0.25">
      <c r="C74" s="1" t="s">
        <v>376</v>
      </c>
      <c r="H74" s="1">
        <f t="shared" si="7"/>
        <v>0</v>
      </c>
      <c r="I74" s="1" t="str">
        <f t="shared" si="8"/>
        <v/>
      </c>
      <c r="L74" s="18">
        <v>585</v>
      </c>
      <c r="M74" s="18" t="s">
        <v>370</v>
      </c>
      <c r="N74" s="12" t="s">
        <v>614</v>
      </c>
      <c r="O74" s="17" t="s">
        <v>44</v>
      </c>
      <c r="P74" s="9" t="s">
        <v>31</v>
      </c>
      <c r="Q74" s="17" t="s">
        <v>45</v>
      </c>
      <c r="R74" s="17"/>
      <c r="S74" s="5" t="s">
        <v>46</v>
      </c>
      <c r="T74" s="17"/>
      <c r="U74" s="11" t="s">
        <v>24</v>
      </c>
      <c r="V74" s="17" t="str">
        <f t="shared" ca="1" si="6"/>
        <v>R1</v>
      </c>
      <c r="X74" s="1" t="s">
        <v>377</v>
      </c>
      <c r="Y74" s="1" t="s">
        <v>143</v>
      </c>
      <c r="Z74" s="1" t="s">
        <v>142</v>
      </c>
      <c r="AD74" s="1">
        <v>585</v>
      </c>
    </row>
    <row r="75" spans="3:32" x14ac:dyDescent="0.25">
      <c r="L75" s="11">
        <v>581</v>
      </c>
      <c r="M75" s="18" t="s">
        <v>372</v>
      </c>
      <c r="N75" s="11" t="s">
        <v>621</v>
      </c>
      <c r="O75" s="11" t="s">
        <v>157</v>
      </c>
      <c r="P75" s="11" t="s">
        <v>60</v>
      </c>
      <c r="Q75" s="17" t="s">
        <v>199</v>
      </c>
      <c r="R75" s="11"/>
      <c r="S75" s="5" t="s">
        <v>289</v>
      </c>
      <c r="T75" s="11"/>
      <c r="U75" s="11" t="s">
        <v>38</v>
      </c>
      <c r="V75" s="11" t="str">
        <f t="shared" ca="1" si="6"/>
        <v>R2</v>
      </c>
      <c r="X75" s="1" t="s">
        <v>378</v>
      </c>
      <c r="Y75" s="1" t="s">
        <v>143</v>
      </c>
      <c r="Z75" s="1" t="s">
        <v>142</v>
      </c>
      <c r="AD75" s="1">
        <v>581</v>
      </c>
    </row>
    <row r="76" spans="3:32" x14ac:dyDescent="0.25">
      <c r="L76" s="11">
        <v>589</v>
      </c>
      <c r="M76" s="18" t="s">
        <v>374</v>
      </c>
      <c r="N76" s="11" t="s">
        <v>622</v>
      </c>
      <c r="O76" s="11" t="s">
        <v>157</v>
      </c>
      <c r="P76" s="11" t="s">
        <v>60</v>
      </c>
      <c r="Q76" s="11"/>
      <c r="R76" s="11"/>
      <c r="S76" s="18" t="s">
        <v>374</v>
      </c>
      <c r="T76" s="11"/>
      <c r="U76" s="11" t="s">
        <v>38</v>
      </c>
      <c r="V76" s="11" t="str">
        <f t="shared" ca="1" si="6"/>
        <v>R2</v>
      </c>
      <c r="X76" s="1" t="s">
        <v>379</v>
      </c>
      <c r="Y76" s="1" t="s">
        <v>143</v>
      </c>
      <c r="Z76" s="1" t="s">
        <v>163</v>
      </c>
      <c r="AD76" s="1">
        <v>589</v>
      </c>
      <c r="AF76" s="1" t="s">
        <v>374</v>
      </c>
    </row>
    <row r="77" spans="3:32" x14ac:dyDescent="0.25">
      <c r="L77" s="11">
        <v>588</v>
      </c>
      <c r="M77" s="18" t="s">
        <v>380</v>
      </c>
      <c r="N77" s="11" t="s">
        <v>623</v>
      </c>
      <c r="O77" s="18" t="s">
        <v>218</v>
      </c>
      <c r="P77" s="9" t="s">
        <v>31</v>
      </c>
      <c r="Q77" s="11"/>
      <c r="R77" s="11"/>
      <c r="S77" s="18" t="s">
        <v>380</v>
      </c>
      <c r="T77" s="11"/>
      <c r="U77" s="11" t="s">
        <v>24</v>
      </c>
      <c r="V77" s="11" t="str">
        <f t="shared" ca="1" si="6"/>
        <v>R1</v>
      </c>
      <c r="X77" s="1" t="s">
        <v>381</v>
      </c>
      <c r="Y77" s="1" t="s">
        <v>143</v>
      </c>
      <c r="Z77" s="1" t="s">
        <v>163</v>
      </c>
    </row>
    <row r="78" spans="3:32" x14ac:dyDescent="0.25">
      <c r="L78" s="19">
        <v>550</v>
      </c>
      <c r="M78" s="19" t="s">
        <v>585</v>
      </c>
      <c r="N78" s="12"/>
      <c r="O78" s="19"/>
      <c r="P78" s="19"/>
      <c r="Q78" s="19"/>
      <c r="R78" s="19"/>
      <c r="S78" s="5"/>
      <c r="T78" s="19"/>
      <c r="U78" s="19"/>
      <c r="V78" s="19">
        <f t="shared" ref="V78:V85" ca="1" si="9">IF(OR($W$2="arista atas",$W$2="arista bawah"),$R78,
IF(AND($W$1="area",$W$2&lt;&gt;"total all area"),$O78,
IF(AND($W$1="dealer",$W$2&lt;&gt;"total all dealer"),$M78,
IF(AND($W$1="group",$W$2&lt;&gt;"total all group"),$Q78,
IF(AND($W$1="island",$W$2&lt;&gt;"total all island"),$P78,
IF($W$1="Main Dealer","Main Dealer",
IF(AND($W$1="region",$W$2&lt;&gt;"total all region"),$U78,
IF($W$2="total all dealer",$W$2,
IF($W$2="total all island",$W$2,
IF($W$2="total all area",$W$2,
IF($W$2="total all group",$W$2,
IF($W$2="total all region",$W$2))))))))))))</f>
        <v>0</v>
      </c>
      <c r="X78" s="1" t="s">
        <v>382</v>
      </c>
      <c r="Y78" s="1" t="s">
        <v>143</v>
      </c>
      <c r="Z78" s="1" t="s">
        <v>203</v>
      </c>
    </row>
    <row r="79" spans="3:32" x14ac:dyDescent="0.25">
      <c r="L79" s="19">
        <v>551</v>
      </c>
      <c r="M79" s="19" t="s">
        <v>586</v>
      </c>
      <c r="N79" s="12"/>
      <c r="O79" s="19"/>
      <c r="P79" s="19"/>
      <c r="Q79" s="19"/>
      <c r="R79" s="19"/>
      <c r="S79" s="5"/>
      <c r="T79" s="19"/>
      <c r="U79" s="19"/>
      <c r="V79" s="19">
        <f t="shared" ca="1" si="9"/>
        <v>0</v>
      </c>
      <c r="X79" s="1" t="s">
        <v>383</v>
      </c>
      <c r="Y79" s="1" t="s">
        <v>154</v>
      </c>
      <c r="Z79" s="1" t="s">
        <v>142</v>
      </c>
    </row>
    <row r="80" spans="3:32" x14ac:dyDescent="0.25">
      <c r="L80" s="19">
        <v>555</v>
      </c>
      <c r="M80" s="19" t="s">
        <v>587</v>
      </c>
      <c r="N80" s="12"/>
      <c r="O80" s="19"/>
      <c r="P80" s="19"/>
      <c r="Q80" s="19"/>
      <c r="R80" s="19"/>
      <c r="S80" s="5"/>
      <c r="T80" s="19"/>
      <c r="U80" s="19"/>
      <c r="V80" s="19">
        <f t="shared" ca="1" si="9"/>
        <v>0</v>
      </c>
      <c r="X80" s="1" t="s">
        <v>384</v>
      </c>
      <c r="Y80" s="1" t="s">
        <v>154</v>
      </c>
      <c r="Z80" s="1" t="s">
        <v>142</v>
      </c>
    </row>
    <row r="81" spans="12:26" x14ac:dyDescent="0.25">
      <c r="L81" s="19">
        <v>556</v>
      </c>
      <c r="M81" s="19" t="s">
        <v>588</v>
      </c>
      <c r="N81" s="12"/>
      <c r="O81" s="19"/>
      <c r="P81" s="19"/>
      <c r="Q81" s="19"/>
      <c r="R81" s="19"/>
      <c r="S81" s="5"/>
      <c r="T81" s="19"/>
      <c r="U81" s="19"/>
      <c r="V81" s="19">
        <f t="shared" ca="1" si="9"/>
        <v>0</v>
      </c>
      <c r="X81" s="1" t="s">
        <v>385</v>
      </c>
      <c r="Y81" s="1" t="s">
        <v>154</v>
      </c>
      <c r="Z81" s="1" t="s">
        <v>163</v>
      </c>
    </row>
    <row r="82" spans="12:26" x14ac:dyDescent="0.25">
      <c r="L82" s="19">
        <v>557</v>
      </c>
      <c r="M82" s="19" t="s">
        <v>589</v>
      </c>
      <c r="N82" s="12"/>
      <c r="O82" s="19"/>
      <c r="P82" s="19"/>
      <c r="Q82" s="19"/>
      <c r="R82" s="19"/>
      <c r="S82" s="5"/>
      <c r="T82" s="19"/>
      <c r="U82" s="19"/>
      <c r="V82" s="19">
        <f t="shared" ca="1" si="9"/>
        <v>0</v>
      </c>
      <c r="X82" s="1" t="s">
        <v>386</v>
      </c>
      <c r="Y82" s="1" t="s">
        <v>154</v>
      </c>
      <c r="Z82" s="1" t="s">
        <v>163</v>
      </c>
    </row>
    <row r="83" spans="12:26" x14ac:dyDescent="0.25">
      <c r="L83" s="19">
        <v>563</v>
      </c>
      <c r="M83" s="19" t="s">
        <v>590</v>
      </c>
      <c r="N83" s="12"/>
      <c r="O83" s="19"/>
      <c r="P83" s="19"/>
      <c r="Q83" s="19"/>
      <c r="R83" s="19"/>
      <c r="S83" s="5"/>
      <c r="T83" s="19"/>
      <c r="U83" s="19"/>
      <c r="V83" s="19">
        <f t="shared" ca="1" si="9"/>
        <v>0</v>
      </c>
      <c r="X83" s="1" t="s">
        <v>387</v>
      </c>
      <c r="Y83" s="1" t="s">
        <v>154</v>
      </c>
      <c r="Z83" s="1" t="s">
        <v>203</v>
      </c>
    </row>
    <row r="84" spans="12:26" x14ac:dyDescent="0.25">
      <c r="L84" s="19">
        <v>570</v>
      </c>
      <c r="M84" s="19" t="s">
        <v>591</v>
      </c>
      <c r="N84" s="12"/>
      <c r="O84" s="19"/>
      <c r="P84" s="19"/>
      <c r="Q84" s="19"/>
      <c r="R84" s="19"/>
      <c r="S84" s="5"/>
      <c r="T84" s="19"/>
      <c r="U84" s="19"/>
      <c r="V84" s="19">
        <f t="shared" ca="1" si="9"/>
        <v>0</v>
      </c>
      <c r="X84" s="1" t="s">
        <v>388</v>
      </c>
      <c r="Y84" s="1" t="s">
        <v>154</v>
      </c>
      <c r="Z84" s="1" t="s">
        <v>203</v>
      </c>
    </row>
    <row r="85" spans="12:26" x14ac:dyDescent="0.25">
      <c r="L85" s="19">
        <v>571</v>
      </c>
      <c r="M85" s="19" t="s">
        <v>592</v>
      </c>
      <c r="N85" s="12"/>
      <c r="O85" s="19"/>
      <c r="P85" s="19"/>
      <c r="Q85" s="19"/>
      <c r="R85" s="19"/>
      <c r="S85" s="5"/>
      <c r="T85" s="19"/>
      <c r="U85" s="19"/>
      <c r="V85" s="19">
        <f t="shared" ca="1" si="9"/>
        <v>0</v>
      </c>
      <c r="X85" s="1" t="s">
        <v>389</v>
      </c>
      <c r="Y85" s="1" t="s">
        <v>154</v>
      </c>
      <c r="Z85" s="1" t="s">
        <v>390</v>
      </c>
    </row>
    <row r="86" spans="12:26" x14ac:dyDescent="0.25">
      <c r="L86" s="20">
        <v>592</v>
      </c>
      <c r="M86" s="18" t="s">
        <v>594</v>
      </c>
      <c r="N86" s="11"/>
      <c r="O86" s="20"/>
      <c r="P86" s="20"/>
      <c r="Q86" s="20"/>
      <c r="R86" s="20"/>
      <c r="S86" s="21"/>
      <c r="T86" s="20"/>
      <c r="U86" s="20"/>
      <c r="V86" s="20">
        <f ca="1">IF(OR($W$2="arista atas",$W$2="arista bawah"),$R86,
IF(AND($W$1="area",$W$2&lt;&gt;"total all area"),$O86,
IF(AND($W$1="dealer",$W$2&lt;&gt;"total all dealer"),$M86,
IF(AND($W$1="group",$W$2&lt;&gt;"total all group"),$Q86,
IF(AND($W$1="island",$W$2&lt;&gt;"total all island"),$P86,
IF($W$1="Main Dealer","Main Dealer",
IF(AND($W$1="region",$W$2&lt;&gt;"total all region"),$U86,
IF($W$2="total all dealer",$W$2,
IF($W$2="total all island",$W$2,
IF($W$2="total all area",$W$2,
IF($W$2="total all group",$W$2,
IF($W$2="total all region",$W$2))))))))))))</f>
        <v>0</v>
      </c>
      <c r="X86" s="1" t="s">
        <v>391</v>
      </c>
      <c r="Y86" s="1" t="s">
        <v>154</v>
      </c>
      <c r="Z86" s="1" t="s">
        <v>390</v>
      </c>
    </row>
    <row r="87" spans="12:26" x14ac:dyDescent="0.25">
      <c r="X87" s="1" t="s">
        <v>392</v>
      </c>
      <c r="Y87" s="1" t="s">
        <v>154</v>
      </c>
      <c r="Z87" s="1" t="s">
        <v>291</v>
      </c>
    </row>
    <row r="88" spans="12:26" x14ac:dyDescent="0.25">
      <c r="X88" s="1" t="s">
        <v>393</v>
      </c>
      <c r="Y88" s="1" t="s">
        <v>154</v>
      </c>
      <c r="Z88" s="1" t="s">
        <v>291</v>
      </c>
    </row>
    <row r="89" spans="12:26" x14ac:dyDescent="0.25">
      <c r="X89" s="1" t="s">
        <v>394</v>
      </c>
      <c r="Y89" s="1" t="s">
        <v>154</v>
      </c>
      <c r="Z89" s="1" t="s">
        <v>209</v>
      </c>
    </row>
    <row r="90" spans="12:26" x14ac:dyDescent="0.25">
      <c r="X90" s="1" t="s">
        <v>395</v>
      </c>
      <c r="Y90" s="1" t="s">
        <v>154</v>
      </c>
      <c r="Z90" s="1" t="s">
        <v>209</v>
      </c>
    </row>
    <row r="91" spans="12:26" x14ac:dyDescent="0.25">
      <c r="X91" s="1" t="s">
        <v>396</v>
      </c>
      <c r="Y91" s="1" t="s">
        <v>154</v>
      </c>
      <c r="Z91" s="1" t="s">
        <v>327</v>
      </c>
    </row>
    <row r="92" spans="12:26" x14ac:dyDescent="0.25">
      <c r="X92" s="1" t="s">
        <v>397</v>
      </c>
      <c r="Y92" s="1" t="s">
        <v>164</v>
      </c>
      <c r="Z92" s="1" t="s">
        <v>269</v>
      </c>
    </row>
    <row r="93" spans="12:26" x14ac:dyDescent="0.25">
      <c r="X93" s="1" t="s">
        <v>398</v>
      </c>
      <c r="Y93" s="1" t="s">
        <v>164</v>
      </c>
      <c r="Z93" s="1" t="s">
        <v>142</v>
      </c>
    </row>
    <row r="94" spans="12:26" x14ac:dyDescent="0.25">
      <c r="X94" s="1" t="s">
        <v>399</v>
      </c>
      <c r="Y94" s="1" t="s">
        <v>164</v>
      </c>
      <c r="Z94" s="1" t="s">
        <v>142</v>
      </c>
    </row>
    <row r="95" spans="12:26" x14ac:dyDescent="0.25">
      <c r="X95" s="1" t="s">
        <v>400</v>
      </c>
      <c r="Y95" s="1" t="s">
        <v>164</v>
      </c>
      <c r="Z95" s="1" t="s">
        <v>195</v>
      </c>
    </row>
    <row r="96" spans="12:26" x14ac:dyDescent="0.25">
      <c r="X96" s="1" t="s">
        <v>401</v>
      </c>
      <c r="Y96" s="1" t="s">
        <v>164</v>
      </c>
      <c r="Z96" s="1" t="s">
        <v>195</v>
      </c>
    </row>
    <row r="97" spans="24:26" x14ac:dyDescent="0.25">
      <c r="X97" s="1" t="s">
        <v>402</v>
      </c>
      <c r="Y97" s="1" t="s">
        <v>164</v>
      </c>
      <c r="Z97" s="1" t="s">
        <v>203</v>
      </c>
    </row>
    <row r="98" spans="24:26" x14ac:dyDescent="0.25">
      <c r="X98" s="1" t="s">
        <v>403</v>
      </c>
      <c r="Y98" s="1" t="s">
        <v>164</v>
      </c>
      <c r="Z98" s="1" t="s">
        <v>203</v>
      </c>
    </row>
    <row r="99" spans="24:26" x14ac:dyDescent="0.25">
      <c r="X99" s="1" t="s">
        <v>404</v>
      </c>
      <c r="Y99" s="1" t="s">
        <v>164</v>
      </c>
      <c r="Z99" s="1" t="s">
        <v>405</v>
      </c>
    </row>
    <row r="100" spans="24:26" x14ac:dyDescent="0.25">
      <c r="X100" s="1" t="s">
        <v>406</v>
      </c>
      <c r="Y100" s="1" t="s">
        <v>171</v>
      </c>
      <c r="Z100" s="1" t="s">
        <v>203</v>
      </c>
    </row>
    <row r="101" spans="24:26" x14ac:dyDescent="0.25">
      <c r="X101" s="1" t="s">
        <v>407</v>
      </c>
      <c r="Y101" s="1" t="s">
        <v>171</v>
      </c>
      <c r="Z101" s="1" t="s">
        <v>390</v>
      </c>
    </row>
    <row r="102" spans="24:26" x14ac:dyDescent="0.25">
      <c r="X102" s="1" t="s">
        <v>408</v>
      </c>
      <c r="Y102" s="1" t="s">
        <v>171</v>
      </c>
      <c r="Z102" s="1" t="s">
        <v>390</v>
      </c>
    </row>
    <row r="103" spans="24:26" x14ac:dyDescent="0.25">
      <c r="X103" s="1" t="s">
        <v>409</v>
      </c>
      <c r="Y103" s="1" t="s">
        <v>178</v>
      </c>
      <c r="Z103" s="1" t="s">
        <v>142</v>
      </c>
    </row>
    <row r="104" spans="24:26" x14ac:dyDescent="0.25">
      <c r="X104" s="1" t="s">
        <v>410</v>
      </c>
      <c r="Y104" s="1" t="s">
        <v>178</v>
      </c>
      <c r="Z104" s="1" t="s">
        <v>163</v>
      </c>
    </row>
    <row r="105" spans="24:26" x14ac:dyDescent="0.25">
      <c r="X105" s="1" t="s">
        <v>411</v>
      </c>
      <c r="Y105" s="1" t="s">
        <v>178</v>
      </c>
      <c r="Z105" s="1" t="s">
        <v>203</v>
      </c>
    </row>
    <row r="106" spans="24:26" x14ac:dyDescent="0.25">
      <c r="X106" s="1" t="s">
        <v>412</v>
      </c>
      <c r="Y106" s="1" t="s">
        <v>178</v>
      </c>
      <c r="Z106" s="1" t="s">
        <v>390</v>
      </c>
    </row>
    <row r="107" spans="24:26" x14ac:dyDescent="0.25">
      <c r="X107" s="1" t="s">
        <v>413</v>
      </c>
      <c r="Y107" s="1" t="s">
        <v>89</v>
      </c>
      <c r="Z107" s="1" t="s">
        <v>209</v>
      </c>
    </row>
    <row r="108" spans="24:26" x14ac:dyDescent="0.25">
      <c r="X108" s="1" t="s">
        <v>414</v>
      </c>
      <c r="Y108" s="1" t="s">
        <v>143</v>
      </c>
      <c r="Z108" s="1" t="s">
        <v>269</v>
      </c>
    </row>
    <row r="109" spans="24:26" x14ac:dyDescent="0.25">
      <c r="X109" s="1" t="s">
        <v>415</v>
      </c>
      <c r="Y109" s="1" t="s">
        <v>113</v>
      </c>
      <c r="Z109" s="1" t="s">
        <v>349</v>
      </c>
    </row>
    <row r="110" spans="24:26" x14ac:dyDescent="0.25">
      <c r="X110" s="1" t="s">
        <v>416</v>
      </c>
      <c r="Y110" s="1" t="s">
        <v>171</v>
      </c>
      <c r="Z110" s="1" t="s">
        <v>390</v>
      </c>
    </row>
    <row r="111" spans="24:26" x14ac:dyDescent="0.25">
      <c r="X111" s="1" t="s">
        <v>417</v>
      </c>
      <c r="Y111" s="1" t="s">
        <v>89</v>
      </c>
      <c r="Z111" s="1" t="s">
        <v>269</v>
      </c>
    </row>
    <row r="112" spans="24:26" x14ac:dyDescent="0.25">
      <c r="X112" s="1" t="s">
        <v>418</v>
      </c>
      <c r="Y112" s="1" t="s">
        <v>89</v>
      </c>
      <c r="Z112" s="1" t="s">
        <v>209</v>
      </c>
    </row>
    <row r="113" spans="24:26" x14ac:dyDescent="0.25">
      <c r="X113" s="1" t="s">
        <v>419</v>
      </c>
      <c r="Y113" s="1" t="s">
        <v>48</v>
      </c>
      <c r="Z113" s="1" t="s">
        <v>121</v>
      </c>
    </row>
    <row r="114" spans="24:26" x14ac:dyDescent="0.25">
      <c r="X114" s="1" t="s">
        <v>420</v>
      </c>
      <c r="Y114" s="1" t="s">
        <v>143</v>
      </c>
      <c r="Z114" s="1" t="s">
        <v>142</v>
      </c>
    </row>
    <row r="115" spans="24:26" x14ac:dyDescent="0.25">
      <c r="X115" s="1" t="s">
        <v>421</v>
      </c>
      <c r="Y115" s="1" t="s">
        <v>75</v>
      </c>
      <c r="Z115" s="1" t="s">
        <v>248</v>
      </c>
    </row>
    <row r="116" spans="24:26" x14ac:dyDescent="0.25">
      <c r="X116" s="1" t="s">
        <v>422</v>
      </c>
      <c r="Y116" s="1" t="s">
        <v>101</v>
      </c>
      <c r="Z116" s="1" t="s">
        <v>177</v>
      </c>
    </row>
    <row r="117" spans="24:26" x14ac:dyDescent="0.25">
      <c r="X117" s="1" t="s">
        <v>423</v>
      </c>
      <c r="Y117" s="1" t="s">
        <v>75</v>
      </c>
      <c r="Z117" s="1" t="s">
        <v>248</v>
      </c>
    </row>
    <row r="118" spans="24:26" x14ac:dyDescent="0.25">
      <c r="X118" s="1" t="s">
        <v>424</v>
      </c>
      <c r="Y118" s="1" t="s">
        <v>101</v>
      </c>
      <c r="Z118" s="1" t="s">
        <v>187</v>
      </c>
    </row>
    <row r="119" spans="24:26" x14ac:dyDescent="0.25">
      <c r="X119" s="1" t="s">
        <v>425</v>
      </c>
      <c r="Y119" s="1" t="s">
        <v>75</v>
      </c>
      <c r="Z119" s="1" t="s">
        <v>121</v>
      </c>
    </row>
    <row r="120" spans="24:26" x14ac:dyDescent="0.25">
      <c r="X120" s="1" t="s">
        <v>426</v>
      </c>
      <c r="Y120" s="1" t="s">
        <v>75</v>
      </c>
      <c r="Z120" s="1" t="s">
        <v>214</v>
      </c>
    </row>
    <row r="121" spans="24:26" x14ac:dyDescent="0.25">
      <c r="X121" s="1" t="s">
        <v>427</v>
      </c>
      <c r="Y121" s="1" t="s">
        <v>89</v>
      </c>
      <c r="Z121" s="1" t="s">
        <v>316</v>
      </c>
    </row>
    <row r="122" spans="24:26" x14ac:dyDescent="0.25">
      <c r="X122" s="1" t="s">
        <v>428</v>
      </c>
      <c r="Y122" s="1" t="s">
        <v>63</v>
      </c>
      <c r="Z122" s="1" t="s">
        <v>187</v>
      </c>
    </row>
    <row r="123" spans="24:26" x14ac:dyDescent="0.25">
      <c r="X123" s="1" t="s">
        <v>429</v>
      </c>
      <c r="Y123" s="1" t="s">
        <v>113</v>
      </c>
      <c r="Z123" s="1" t="s">
        <v>347</v>
      </c>
    </row>
    <row r="124" spans="24:26" x14ac:dyDescent="0.25">
      <c r="X124" s="1" t="s">
        <v>430</v>
      </c>
      <c r="Y124" s="1" t="s">
        <v>143</v>
      </c>
      <c r="Z124" s="1" t="s">
        <v>163</v>
      </c>
    </row>
    <row r="125" spans="24:26" x14ac:dyDescent="0.25">
      <c r="X125" s="1" t="s">
        <v>431</v>
      </c>
      <c r="Y125" s="1" t="s">
        <v>143</v>
      </c>
      <c r="Z125" s="1" t="s">
        <v>163</v>
      </c>
    </row>
    <row r="126" spans="24:26" x14ac:dyDescent="0.25">
      <c r="X126" s="1" t="s">
        <v>432</v>
      </c>
      <c r="Y126" s="1" t="s">
        <v>18</v>
      </c>
      <c r="Z126" s="1" t="s">
        <v>19</v>
      </c>
    </row>
    <row r="127" spans="24:26" x14ac:dyDescent="0.25">
      <c r="X127" s="1" t="s">
        <v>433</v>
      </c>
      <c r="Y127" s="1" t="s">
        <v>132</v>
      </c>
      <c r="Z127" s="1" t="s">
        <v>209</v>
      </c>
    </row>
    <row r="128" spans="24:26" x14ac:dyDescent="0.25">
      <c r="X128" s="1" t="s">
        <v>434</v>
      </c>
      <c r="Y128" s="1" t="s">
        <v>48</v>
      </c>
      <c r="Z128" s="1" t="s">
        <v>131</v>
      </c>
    </row>
    <row r="129" spans="24:26" x14ac:dyDescent="0.25">
      <c r="X129" s="1" t="s">
        <v>435</v>
      </c>
      <c r="Y129" s="1" t="s">
        <v>89</v>
      </c>
      <c r="Z129" s="1" t="s">
        <v>209</v>
      </c>
    </row>
    <row r="130" spans="24:26" x14ac:dyDescent="0.25">
      <c r="X130" s="1" t="s">
        <v>436</v>
      </c>
      <c r="Y130" s="1" t="s">
        <v>154</v>
      </c>
      <c r="Z130" s="1" t="s">
        <v>390</v>
      </c>
    </row>
    <row r="131" spans="24:26" x14ac:dyDescent="0.25">
      <c r="X131" s="1" t="s">
        <v>437</v>
      </c>
      <c r="Y131" s="1" t="s">
        <v>164</v>
      </c>
      <c r="Z131" s="1" t="s">
        <v>203</v>
      </c>
    </row>
    <row r="132" spans="24:26" x14ac:dyDescent="0.25">
      <c r="X132" s="1" t="s">
        <v>438</v>
      </c>
      <c r="Y132" s="1" t="s">
        <v>164</v>
      </c>
      <c r="Z132" s="1" t="s">
        <v>203</v>
      </c>
    </row>
    <row r="133" spans="24:26" x14ac:dyDescent="0.25">
      <c r="X133" s="1" t="s">
        <v>439</v>
      </c>
      <c r="Y133" s="1" t="s">
        <v>171</v>
      </c>
      <c r="Z133" s="1" t="s">
        <v>390</v>
      </c>
    </row>
    <row r="134" spans="24:26" x14ac:dyDescent="0.25">
      <c r="X134" s="1" t="s">
        <v>440</v>
      </c>
      <c r="Y134" s="1" t="s">
        <v>154</v>
      </c>
      <c r="Z134" s="1" t="s">
        <v>209</v>
      </c>
    </row>
    <row r="135" spans="24:26" x14ac:dyDescent="0.25">
      <c r="X135" s="1" t="s">
        <v>441</v>
      </c>
      <c r="Y135" s="1" t="s">
        <v>154</v>
      </c>
      <c r="Z135" s="1" t="s">
        <v>291</v>
      </c>
    </row>
    <row r="136" spans="24:26" x14ac:dyDescent="0.25">
      <c r="X136" s="1" t="s">
        <v>442</v>
      </c>
      <c r="Y136" s="1" t="s">
        <v>154</v>
      </c>
      <c r="Z136" s="1" t="s">
        <v>291</v>
      </c>
    </row>
    <row r="137" spans="24:26" x14ac:dyDescent="0.25">
      <c r="X137" s="1" t="s">
        <v>443</v>
      </c>
      <c r="Y137" s="1" t="s">
        <v>89</v>
      </c>
      <c r="Z137" s="1" t="s">
        <v>209</v>
      </c>
    </row>
    <row r="138" spans="24:26" x14ac:dyDescent="0.25">
      <c r="X138" s="1" t="s">
        <v>444</v>
      </c>
      <c r="Y138" s="1" t="s">
        <v>75</v>
      </c>
      <c r="Z138" s="1" t="s">
        <v>445</v>
      </c>
    </row>
    <row r="139" spans="24:26" x14ac:dyDescent="0.25">
      <c r="X139" s="1" t="s">
        <v>446</v>
      </c>
      <c r="Y139" s="1" t="s">
        <v>75</v>
      </c>
      <c r="Z139" s="1" t="s">
        <v>447</v>
      </c>
    </row>
    <row r="140" spans="24:26" x14ac:dyDescent="0.25">
      <c r="X140" s="1" t="s">
        <v>448</v>
      </c>
      <c r="Y140" s="1" t="s">
        <v>75</v>
      </c>
      <c r="Z140" s="1" t="s">
        <v>449</v>
      </c>
    </row>
    <row r="141" spans="24:26" x14ac:dyDescent="0.25">
      <c r="X141" s="1" t="s">
        <v>450</v>
      </c>
      <c r="Y141" s="1" t="s">
        <v>48</v>
      </c>
      <c r="Z141" s="1" t="s">
        <v>131</v>
      </c>
    </row>
    <row r="142" spans="24:26" x14ac:dyDescent="0.25">
      <c r="X142" s="1" t="s">
        <v>451</v>
      </c>
      <c r="Y142" s="1" t="s">
        <v>143</v>
      </c>
      <c r="Z142" s="1" t="s">
        <v>269</v>
      </c>
    </row>
    <row r="143" spans="24:26" x14ac:dyDescent="0.25">
      <c r="X143" s="1" t="s">
        <v>452</v>
      </c>
      <c r="Y143" s="1" t="s">
        <v>143</v>
      </c>
      <c r="Z143" s="1" t="s">
        <v>142</v>
      </c>
    </row>
    <row r="144" spans="24:26" x14ac:dyDescent="0.25">
      <c r="X144" s="1" t="s">
        <v>453</v>
      </c>
      <c r="Y144" s="1" t="s">
        <v>132</v>
      </c>
      <c r="Z144" s="1" t="s">
        <v>177</v>
      </c>
    </row>
    <row r="145" spans="24:26" x14ac:dyDescent="0.25">
      <c r="X145" s="1" t="s">
        <v>454</v>
      </c>
      <c r="Y145" s="1" t="s">
        <v>143</v>
      </c>
      <c r="Z145" s="1" t="s">
        <v>163</v>
      </c>
    </row>
    <row r="146" spans="24:26" x14ac:dyDescent="0.25">
      <c r="X146" s="1" t="s">
        <v>455</v>
      </c>
      <c r="Y146" s="1" t="s">
        <v>132</v>
      </c>
      <c r="Z146" s="1" t="s">
        <v>187</v>
      </c>
    </row>
    <row r="147" spans="24:26" x14ac:dyDescent="0.25">
      <c r="X147" s="1" t="s">
        <v>456</v>
      </c>
      <c r="Y147" s="1" t="s">
        <v>48</v>
      </c>
      <c r="Z147" s="1" t="s">
        <v>100</v>
      </c>
    </row>
    <row r="148" spans="24:26" x14ac:dyDescent="0.25">
      <c r="X148" s="1" t="s">
        <v>457</v>
      </c>
      <c r="Y148" s="1" t="s">
        <v>48</v>
      </c>
      <c r="Z148" s="1" t="s">
        <v>62</v>
      </c>
    </row>
    <row r="149" spans="24:26" x14ac:dyDescent="0.25">
      <c r="X149" s="1" t="s">
        <v>458</v>
      </c>
      <c r="Y149" s="1" t="s">
        <v>48</v>
      </c>
      <c r="Z149" s="1" t="s">
        <v>121</v>
      </c>
    </row>
    <row r="150" spans="24:26" x14ac:dyDescent="0.25">
      <c r="X150" s="1" t="s">
        <v>459</v>
      </c>
      <c r="Y150" s="1" t="s">
        <v>101</v>
      </c>
      <c r="Z150" s="1" t="s">
        <v>177</v>
      </c>
    </row>
    <row r="151" spans="24:26" x14ac:dyDescent="0.25">
      <c r="X151" s="1" t="s">
        <v>460</v>
      </c>
      <c r="Y151" s="1" t="s">
        <v>101</v>
      </c>
      <c r="Z151" s="1" t="s">
        <v>187</v>
      </c>
    </row>
    <row r="152" spans="24:26" x14ac:dyDescent="0.25">
      <c r="X152" s="1" t="s">
        <v>461</v>
      </c>
      <c r="Y152" s="1" t="s">
        <v>63</v>
      </c>
      <c r="Z152" s="1" t="s">
        <v>195</v>
      </c>
    </row>
    <row r="153" spans="24:26" x14ac:dyDescent="0.25">
      <c r="X153" s="1" t="s">
        <v>462</v>
      </c>
      <c r="Y153" s="1" t="s">
        <v>63</v>
      </c>
      <c r="Z153" s="1" t="s">
        <v>163</v>
      </c>
    </row>
    <row r="154" spans="24:26" x14ac:dyDescent="0.25">
      <c r="X154" s="1" t="s">
        <v>463</v>
      </c>
      <c r="Y154" s="1" t="s">
        <v>63</v>
      </c>
      <c r="Z154" s="1" t="s">
        <v>203</v>
      </c>
    </row>
    <row r="155" spans="24:26" x14ac:dyDescent="0.25">
      <c r="X155" s="1" t="s">
        <v>464</v>
      </c>
      <c r="Y155" s="1" t="s">
        <v>63</v>
      </c>
      <c r="Z155" s="1" t="s">
        <v>209</v>
      </c>
    </row>
    <row r="156" spans="24:26" x14ac:dyDescent="0.25">
      <c r="X156" s="1" t="s">
        <v>454</v>
      </c>
      <c r="Y156" s="1" t="s">
        <v>143</v>
      </c>
      <c r="Z156" s="1" t="s">
        <v>163</v>
      </c>
    </row>
    <row r="157" spans="24:26" x14ac:dyDescent="0.25">
      <c r="X157" s="1" t="s">
        <v>465</v>
      </c>
      <c r="Y157" s="1" t="s">
        <v>143</v>
      </c>
      <c r="Z157" s="1" t="s">
        <v>203</v>
      </c>
    </row>
    <row r="158" spans="24:26" x14ac:dyDescent="0.25">
      <c r="X158" s="1" t="s">
        <v>466</v>
      </c>
      <c r="Y158" s="1" t="s">
        <v>132</v>
      </c>
      <c r="Z158" s="1" t="s">
        <v>291</v>
      </c>
    </row>
    <row r="159" spans="24:26" x14ac:dyDescent="0.25">
      <c r="X159" s="1" t="s">
        <v>467</v>
      </c>
      <c r="Y159" s="1" t="s">
        <v>132</v>
      </c>
      <c r="Z159" s="1" t="s">
        <v>209</v>
      </c>
    </row>
    <row r="160" spans="24:26" x14ac:dyDescent="0.25">
      <c r="X160" s="1" t="s">
        <v>468</v>
      </c>
      <c r="Y160" s="1" t="s">
        <v>188</v>
      </c>
      <c r="Z160" s="1" t="s">
        <v>203</v>
      </c>
    </row>
    <row r="161" spans="24:26" x14ac:dyDescent="0.25">
      <c r="X161" s="1" t="s">
        <v>469</v>
      </c>
      <c r="Y161" s="1" t="s">
        <v>188</v>
      </c>
      <c r="Z161" s="1" t="s">
        <v>195</v>
      </c>
    </row>
    <row r="162" spans="24:26" x14ac:dyDescent="0.25">
      <c r="X162" s="1" t="s">
        <v>470</v>
      </c>
      <c r="Y162" s="1" t="s">
        <v>132</v>
      </c>
      <c r="Z162" s="1" t="s">
        <v>209</v>
      </c>
    </row>
    <row r="163" spans="24:26" x14ac:dyDescent="0.25">
      <c r="X163" s="1" t="s">
        <v>471</v>
      </c>
      <c r="Y163" s="1" t="s">
        <v>171</v>
      </c>
      <c r="Z163" s="1" t="s">
        <v>209</v>
      </c>
    </row>
    <row r="164" spans="24:26" x14ac:dyDescent="0.25">
      <c r="X164" s="1" t="s">
        <v>472</v>
      </c>
      <c r="Y164" s="1" t="s">
        <v>171</v>
      </c>
      <c r="Z164" s="1" t="s">
        <v>473</v>
      </c>
    </row>
    <row r="165" spans="24:26" x14ac:dyDescent="0.25">
      <c r="X165" s="1" t="s">
        <v>474</v>
      </c>
      <c r="Y165" s="1" t="s">
        <v>164</v>
      </c>
      <c r="Z165" s="1" t="s">
        <v>473</v>
      </c>
    </row>
    <row r="166" spans="24:26" x14ac:dyDescent="0.25">
      <c r="X166" s="1" t="s">
        <v>475</v>
      </c>
      <c r="Y166" s="1" t="s">
        <v>132</v>
      </c>
      <c r="Z166" s="1" t="s">
        <v>209</v>
      </c>
    </row>
    <row r="167" spans="24:26" x14ac:dyDescent="0.25">
      <c r="X167" s="1" t="s">
        <v>476</v>
      </c>
      <c r="Y167" s="1" t="s">
        <v>196</v>
      </c>
      <c r="Z167" s="1" t="s">
        <v>477</v>
      </c>
    </row>
    <row r="168" spans="24:26" x14ac:dyDescent="0.25">
      <c r="X168" s="1" t="s">
        <v>478</v>
      </c>
      <c r="Y168" s="1" t="s">
        <v>178</v>
      </c>
      <c r="Z168" s="1" t="s">
        <v>203</v>
      </c>
    </row>
    <row r="169" spans="24:26" x14ac:dyDescent="0.25">
      <c r="X169" s="1" t="s">
        <v>479</v>
      </c>
      <c r="Y169" s="1" t="s">
        <v>178</v>
      </c>
      <c r="Z169" s="1" t="s">
        <v>390</v>
      </c>
    </row>
    <row r="170" spans="24:26" x14ac:dyDescent="0.25">
      <c r="X170" s="1" t="s">
        <v>480</v>
      </c>
      <c r="Y170" s="1" t="s">
        <v>178</v>
      </c>
      <c r="Z170" s="1" t="s">
        <v>163</v>
      </c>
    </row>
    <row r="171" spans="24:26" x14ac:dyDescent="0.25">
      <c r="X171" s="1" t="s">
        <v>481</v>
      </c>
      <c r="Y171" s="1" t="s">
        <v>178</v>
      </c>
      <c r="Z171" s="1" t="s">
        <v>142</v>
      </c>
    </row>
    <row r="172" spans="24:26" x14ac:dyDescent="0.25">
      <c r="X172" s="1" t="s">
        <v>420</v>
      </c>
      <c r="Y172" s="1" t="s">
        <v>143</v>
      </c>
      <c r="Z172" s="1" t="s">
        <v>142</v>
      </c>
    </row>
    <row r="173" spans="24:26" x14ac:dyDescent="0.25">
      <c r="X173" s="1" t="s">
        <v>482</v>
      </c>
      <c r="Y173" s="1" t="s">
        <v>143</v>
      </c>
      <c r="Z173" s="1" t="s">
        <v>163</v>
      </c>
    </row>
    <row r="174" spans="24:26" x14ac:dyDescent="0.25">
      <c r="X174" s="1" t="s">
        <v>483</v>
      </c>
      <c r="Y174" s="1" t="s">
        <v>143</v>
      </c>
      <c r="Z174" s="1" t="s">
        <v>203</v>
      </c>
    </row>
    <row r="175" spans="24:26" x14ac:dyDescent="0.25">
      <c r="X175" s="1" t="s">
        <v>484</v>
      </c>
      <c r="Y175" s="1" t="s">
        <v>132</v>
      </c>
      <c r="Z175" s="1" t="s">
        <v>291</v>
      </c>
    </row>
    <row r="176" spans="24:26" x14ac:dyDescent="0.25">
      <c r="X176" s="1" t="s">
        <v>485</v>
      </c>
      <c r="Y176" s="1" t="s">
        <v>132</v>
      </c>
      <c r="Z176" s="1" t="s">
        <v>209</v>
      </c>
    </row>
    <row r="177" spans="24:26" x14ac:dyDescent="0.25">
      <c r="X177" s="1" t="s">
        <v>486</v>
      </c>
      <c r="Y177" s="1" t="s">
        <v>164</v>
      </c>
      <c r="Z177" s="1" t="s">
        <v>142</v>
      </c>
    </row>
    <row r="178" spans="24:26" x14ac:dyDescent="0.25">
      <c r="X178" s="1" t="s">
        <v>487</v>
      </c>
      <c r="Y178" s="1" t="s">
        <v>164</v>
      </c>
      <c r="Z178" s="1" t="s">
        <v>195</v>
      </c>
    </row>
    <row r="179" spans="24:26" x14ac:dyDescent="0.25">
      <c r="X179" s="1" t="s">
        <v>488</v>
      </c>
      <c r="Y179" s="1" t="s">
        <v>164</v>
      </c>
      <c r="Z179" s="1" t="s">
        <v>203</v>
      </c>
    </row>
    <row r="180" spans="24:26" x14ac:dyDescent="0.25">
      <c r="X180" s="1" t="s">
        <v>489</v>
      </c>
      <c r="Y180" s="1" t="s">
        <v>164</v>
      </c>
      <c r="Z180" s="1" t="s">
        <v>203</v>
      </c>
    </row>
    <row r="181" spans="24:26" x14ac:dyDescent="0.25">
      <c r="X181" s="1" t="s">
        <v>490</v>
      </c>
      <c r="Y181" s="1" t="s">
        <v>171</v>
      </c>
      <c r="Z181" s="1" t="s">
        <v>390</v>
      </c>
    </row>
    <row r="182" spans="24:26" x14ac:dyDescent="0.25">
      <c r="X182" s="1" t="s">
        <v>491</v>
      </c>
      <c r="Y182" s="1" t="s">
        <v>143</v>
      </c>
      <c r="Z182" s="1" t="s">
        <v>203</v>
      </c>
    </row>
    <row r="183" spans="24:26" x14ac:dyDescent="0.25">
      <c r="X183" s="1" t="s">
        <v>492</v>
      </c>
      <c r="Y183" s="1" t="s">
        <v>154</v>
      </c>
      <c r="Z183" s="1" t="s">
        <v>142</v>
      </c>
    </row>
    <row r="184" spans="24:26" x14ac:dyDescent="0.25">
      <c r="X184" s="1" t="s">
        <v>493</v>
      </c>
      <c r="Y184" s="1" t="s">
        <v>178</v>
      </c>
      <c r="Z184" s="1" t="s">
        <v>390</v>
      </c>
    </row>
    <row r="185" spans="24:26" x14ac:dyDescent="0.25">
      <c r="X185" s="1" t="s">
        <v>494</v>
      </c>
      <c r="Y185" s="1" t="s">
        <v>178</v>
      </c>
      <c r="Z185" s="1" t="s">
        <v>142</v>
      </c>
    </row>
    <row r="186" spans="24:26" x14ac:dyDescent="0.25">
      <c r="X186" s="1" t="s">
        <v>495</v>
      </c>
      <c r="Y186" s="1" t="s">
        <v>178</v>
      </c>
      <c r="Z186" s="1" t="s">
        <v>163</v>
      </c>
    </row>
    <row r="187" spans="24:26" x14ac:dyDescent="0.25">
      <c r="X187" s="1" t="s">
        <v>496</v>
      </c>
      <c r="Y187" s="1" t="s">
        <v>178</v>
      </c>
      <c r="Z187" s="1" t="s">
        <v>203</v>
      </c>
    </row>
    <row r="188" spans="24:26" x14ac:dyDescent="0.25">
      <c r="X188" s="1" t="s">
        <v>497</v>
      </c>
      <c r="Y188" s="1" t="s">
        <v>178</v>
      </c>
      <c r="Z188" s="1" t="s">
        <v>390</v>
      </c>
    </row>
    <row r="189" spans="24:26" x14ac:dyDescent="0.25">
      <c r="X189" s="1" t="s">
        <v>498</v>
      </c>
      <c r="Y189" s="1" t="s">
        <v>18</v>
      </c>
      <c r="Z189" s="1" t="s">
        <v>499</v>
      </c>
    </row>
    <row r="190" spans="24:26" x14ac:dyDescent="0.25">
      <c r="X190" s="1" t="s">
        <v>500</v>
      </c>
      <c r="Y190" s="1" t="s">
        <v>164</v>
      </c>
      <c r="Z190" s="1" t="s">
        <v>473</v>
      </c>
    </row>
    <row r="191" spans="24:26" x14ac:dyDescent="0.25">
      <c r="X191" s="1" t="s">
        <v>501</v>
      </c>
      <c r="Y191" s="1" t="s">
        <v>132</v>
      </c>
      <c r="Z191" s="1" t="s">
        <v>209</v>
      </c>
    </row>
    <row r="192" spans="24:26" x14ac:dyDescent="0.25">
      <c r="X192" s="1" t="s">
        <v>351</v>
      </c>
      <c r="Y192" s="1" t="s">
        <v>122</v>
      </c>
      <c r="Z192" s="1" t="s">
        <v>248</v>
      </c>
    </row>
    <row r="193" spans="24:26" x14ac:dyDescent="0.25">
      <c r="X193" s="1" t="s">
        <v>352</v>
      </c>
      <c r="Y193" s="1" t="s">
        <v>122</v>
      </c>
      <c r="Z193" s="1" t="s">
        <v>195</v>
      </c>
    </row>
    <row r="194" spans="24:26" x14ac:dyDescent="0.25">
      <c r="X194" s="1" t="s">
        <v>355</v>
      </c>
      <c r="Y194" s="1" t="s">
        <v>122</v>
      </c>
      <c r="Z194" s="1" t="s">
        <v>203</v>
      </c>
    </row>
    <row r="195" spans="24:26" x14ac:dyDescent="0.25">
      <c r="X195" s="1" t="s">
        <v>502</v>
      </c>
      <c r="Y195" s="1" t="s">
        <v>75</v>
      </c>
      <c r="Z195" s="1" t="s">
        <v>445</v>
      </c>
    </row>
    <row r="196" spans="24:26" x14ac:dyDescent="0.25">
      <c r="X196" s="1" t="s">
        <v>503</v>
      </c>
      <c r="Y196" s="1" t="s">
        <v>75</v>
      </c>
      <c r="Z196" s="1" t="s">
        <v>447</v>
      </c>
    </row>
    <row r="197" spans="24:26" x14ac:dyDescent="0.25">
      <c r="X197" s="1" t="s">
        <v>504</v>
      </c>
      <c r="Y197" s="1" t="s">
        <v>75</v>
      </c>
      <c r="Z197" s="1" t="s">
        <v>449</v>
      </c>
    </row>
    <row r="198" spans="24:26" x14ac:dyDescent="0.25">
      <c r="X198" s="1" t="s">
        <v>505</v>
      </c>
      <c r="Y198" s="1" t="s">
        <v>506</v>
      </c>
      <c r="Z198" s="1" t="s">
        <v>507</v>
      </c>
    </row>
    <row r="199" spans="24:26" x14ac:dyDescent="0.25">
      <c r="X199" s="1" t="s">
        <v>501</v>
      </c>
      <c r="Y199" s="1" t="s">
        <v>506</v>
      </c>
      <c r="Z199" s="1" t="s">
        <v>508</v>
      </c>
    </row>
    <row r="200" spans="24:26" x14ac:dyDescent="0.25">
      <c r="X200" s="1" t="s">
        <v>509</v>
      </c>
      <c r="Y200" s="1" t="s">
        <v>210</v>
      </c>
      <c r="Z200" s="1" t="s">
        <v>291</v>
      </c>
    </row>
    <row r="201" spans="24:26" x14ac:dyDescent="0.25">
      <c r="X201" s="1" t="s">
        <v>510</v>
      </c>
      <c r="Y201" s="1" t="s">
        <v>210</v>
      </c>
      <c r="Z201" s="1" t="s">
        <v>209</v>
      </c>
    </row>
  </sheetData>
  <autoFilter ref="AF1:AF61" xr:uid="{00000000-0001-0000-0000-000000000000}"/>
  <conditionalFormatting sqref="C1:C69 C83:C1048576 C71:C76">
    <cfRule type="duplicateValues" dxfId="14" priority="5"/>
  </conditionalFormatting>
  <conditionalFormatting sqref="M1:M1048576">
    <cfRule type="duplicateValues" dxfId="13" priority="4"/>
  </conditionalFormatting>
  <conditionalFormatting sqref="S72">
    <cfRule type="duplicateValues" dxfId="12" priority="3"/>
  </conditionalFormatting>
  <conditionalFormatting sqref="S76">
    <cfRule type="duplicateValues" dxfId="11" priority="2"/>
  </conditionalFormatting>
  <conditionalFormatting sqref="S77">
    <cfRule type="duplicateValues" dxfId="10" priority="1"/>
  </conditionalFormatting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5AD7-07EB-4F69-99B1-522F79052ADC}">
  <dimension ref="A1:C72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32.42578125" bestFit="1" customWidth="1"/>
    <col min="3" max="3" width="21" customWidth="1"/>
  </cols>
  <sheetData>
    <row r="1" spans="1:3" x14ac:dyDescent="0.25">
      <c r="A1" s="26" t="s">
        <v>0</v>
      </c>
      <c r="B1" s="26" t="s">
        <v>1</v>
      </c>
      <c r="C1" s="26" t="s">
        <v>2</v>
      </c>
    </row>
    <row r="2" spans="1:3" x14ac:dyDescent="0.25">
      <c r="A2" s="23">
        <v>501</v>
      </c>
      <c r="B2" s="22" t="s">
        <v>22</v>
      </c>
      <c r="C2" s="23" t="s">
        <v>225</v>
      </c>
    </row>
    <row r="3" spans="1:3" x14ac:dyDescent="0.25">
      <c r="A3" s="23">
        <v>502</v>
      </c>
      <c r="B3" s="22" t="s">
        <v>36</v>
      </c>
      <c r="C3" s="23" t="s">
        <v>58</v>
      </c>
    </row>
    <row r="4" spans="1:3" x14ac:dyDescent="0.25">
      <c r="A4" s="23">
        <v>503</v>
      </c>
      <c r="B4" s="22" t="s">
        <v>51</v>
      </c>
      <c r="C4" s="23" t="s">
        <v>233</v>
      </c>
    </row>
    <row r="5" spans="1:3" x14ac:dyDescent="0.25">
      <c r="A5" s="22">
        <v>504</v>
      </c>
      <c r="B5" s="22" t="s">
        <v>42</v>
      </c>
      <c r="C5" s="22" t="s">
        <v>43</v>
      </c>
    </row>
    <row r="6" spans="1:3" x14ac:dyDescent="0.25">
      <c r="A6" s="23">
        <v>505</v>
      </c>
      <c r="B6" s="22" t="s">
        <v>78</v>
      </c>
      <c r="C6" s="23" t="s">
        <v>324</v>
      </c>
    </row>
    <row r="7" spans="1:3" x14ac:dyDescent="0.25">
      <c r="A7" s="22">
        <v>506</v>
      </c>
      <c r="B7" s="22" t="s">
        <v>104</v>
      </c>
      <c r="C7" s="22" t="s">
        <v>245</v>
      </c>
    </row>
    <row r="8" spans="1:3" x14ac:dyDescent="0.25">
      <c r="A8" s="22">
        <v>507</v>
      </c>
      <c r="B8" s="22" t="s">
        <v>70</v>
      </c>
      <c r="C8" s="22" t="s">
        <v>71</v>
      </c>
    </row>
    <row r="9" spans="1:3" x14ac:dyDescent="0.25">
      <c r="A9" s="23">
        <v>508</v>
      </c>
      <c r="B9" s="22" t="s">
        <v>125</v>
      </c>
      <c r="C9" s="23" t="s">
        <v>292</v>
      </c>
    </row>
    <row r="10" spans="1:3" x14ac:dyDescent="0.25">
      <c r="A10" s="22">
        <v>510</v>
      </c>
      <c r="B10" s="22" t="s">
        <v>135</v>
      </c>
      <c r="C10" s="22" t="s">
        <v>313</v>
      </c>
    </row>
    <row r="11" spans="1:3" x14ac:dyDescent="0.25">
      <c r="A11" s="23">
        <v>512</v>
      </c>
      <c r="B11" s="22" t="s">
        <v>83</v>
      </c>
      <c r="C11" s="23" t="s">
        <v>84</v>
      </c>
    </row>
    <row r="12" spans="1:3" x14ac:dyDescent="0.25">
      <c r="A12" s="22">
        <v>513</v>
      </c>
      <c r="B12" s="22" t="s">
        <v>166</v>
      </c>
      <c r="C12" s="22" t="s">
        <v>237</v>
      </c>
    </row>
    <row r="13" spans="1:3" x14ac:dyDescent="0.25">
      <c r="A13" s="23">
        <v>514</v>
      </c>
      <c r="B13" s="22" t="s">
        <v>172</v>
      </c>
      <c r="C13" s="23" t="s">
        <v>252</v>
      </c>
    </row>
    <row r="14" spans="1:3" x14ac:dyDescent="0.25">
      <c r="A14" s="22">
        <v>515</v>
      </c>
      <c r="B14" s="22" t="s">
        <v>97</v>
      </c>
      <c r="C14" s="22" t="s">
        <v>98</v>
      </c>
    </row>
    <row r="15" spans="1:3" x14ac:dyDescent="0.25">
      <c r="A15" s="23">
        <v>516</v>
      </c>
      <c r="B15" s="22" t="s">
        <v>180</v>
      </c>
      <c r="C15" s="23" t="s">
        <v>190</v>
      </c>
    </row>
    <row r="16" spans="1:3" x14ac:dyDescent="0.25">
      <c r="A16" s="22">
        <v>518</v>
      </c>
      <c r="B16" s="22" t="s">
        <v>117</v>
      </c>
      <c r="C16" s="22" t="s">
        <v>118</v>
      </c>
    </row>
    <row r="17" spans="1:3" x14ac:dyDescent="0.25">
      <c r="A17" s="22">
        <v>519</v>
      </c>
      <c r="B17" s="22" t="s">
        <v>217</v>
      </c>
      <c r="C17" s="22" t="s">
        <v>260</v>
      </c>
    </row>
    <row r="18" spans="1:3" x14ac:dyDescent="0.25">
      <c r="A18" s="23">
        <v>520</v>
      </c>
      <c r="B18" s="22" t="s">
        <v>109</v>
      </c>
      <c r="C18" s="23" t="s">
        <v>110</v>
      </c>
    </row>
    <row r="19" spans="1:3" x14ac:dyDescent="0.25">
      <c r="A19" s="22">
        <v>521</v>
      </c>
      <c r="B19" s="22" t="s">
        <v>224</v>
      </c>
      <c r="C19" s="22" t="s">
        <v>271</v>
      </c>
    </row>
    <row r="20" spans="1:3" x14ac:dyDescent="0.25">
      <c r="A20" s="23">
        <v>522</v>
      </c>
      <c r="B20" s="22" t="s">
        <v>144</v>
      </c>
      <c r="C20" s="23" t="s">
        <v>200</v>
      </c>
    </row>
    <row r="21" spans="1:3" x14ac:dyDescent="0.25">
      <c r="A21" s="23">
        <v>524</v>
      </c>
      <c r="B21" s="22" t="s">
        <v>240</v>
      </c>
      <c r="C21" s="23" t="s">
        <v>297</v>
      </c>
    </row>
    <row r="22" spans="1:3" x14ac:dyDescent="0.25">
      <c r="A22" s="22">
        <v>525</v>
      </c>
      <c r="B22" s="22" t="s">
        <v>34</v>
      </c>
      <c r="C22" s="22" t="s">
        <v>206</v>
      </c>
    </row>
    <row r="23" spans="1:3" x14ac:dyDescent="0.25">
      <c r="A23" s="22">
        <v>526</v>
      </c>
      <c r="B23" s="22" t="s">
        <v>128</v>
      </c>
      <c r="C23" s="22" t="s">
        <v>129</v>
      </c>
    </row>
    <row r="24" spans="1:3" x14ac:dyDescent="0.25">
      <c r="A24" s="23">
        <v>527</v>
      </c>
      <c r="B24" s="22" t="s">
        <v>270</v>
      </c>
      <c r="C24" s="23" t="s">
        <v>328</v>
      </c>
    </row>
    <row r="25" spans="1:3" x14ac:dyDescent="0.25">
      <c r="A25" s="22">
        <v>528</v>
      </c>
      <c r="B25" s="22" t="s">
        <v>138</v>
      </c>
      <c r="C25" s="22" t="s">
        <v>139</v>
      </c>
    </row>
    <row r="26" spans="1:3" x14ac:dyDescent="0.25">
      <c r="A26" s="23">
        <v>529</v>
      </c>
      <c r="B26" s="22" t="s">
        <v>150</v>
      </c>
      <c r="C26" s="23" t="s">
        <v>151</v>
      </c>
    </row>
    <row r="27" spans="1:3" x14ac:dyDescent="0.25">
      <c r="A27" s="23">
        <v>530</v>
      </c>
      <c r="B27" s="22" t="s">
        <v>114</v>
      </c>
      <c r="C27" s="23" t="s">
        <v>211</v>
      </c>
    </row>
    <row r="28" spans="1:3" x14ac:dyDescent="0.25">
      <c r="A28" s="22">
        <v>531</v>
      </c>
      <c r="B28" s="22" t="s">
        <v>49</v>
      </c>
      <c r="C28" s="22" t="s">
        <v>219</v>
      </c>
    </row>
    <row r="29" spans="1:3" x14ac:dyDescent="0.25">
      <c r="A29" s="23">
        <v>532</v>
      </c>
      <c r="B29" s="22" t="s">
        <v>296</v>
      </c>
      <c r="C29" s="23" t="s">
        <v>332</v>
      </c>
    </row>
    <row r="30" spans="1:3" x14ac:dyDescent="0.25">
      <c r="A30" s="22">
        <v>533</v>
      </c>
      <c r="B30" s="22" t="s">
        <v>249</v>
      </c>
      <c r="C30" s="22" t="s">
        <v>250</v>
      </c>
    </row>
    <row r="31" spans="1:3" x14ac:dyDescent="0.25">
      <c r="A31" s="23">
        <v>534</v>
      </c>
      <c r="B31" s="22" t="s">
        <v>257</v>
      </c>
      <c r="C31" s="23" t="s">
        <v>258</v>
      </c>
    </row>
    <row r="32" spans="1:3" x14ac:dyDescent="0.25">
      <c r="A32" s="22">
        <v>535</v>
      </c>
      <c r="B32" s="22" t="s">
        <v>159</v>
      </c>
      <c r="C32" s="22" t="s">
        <v>160</v>
      </c>
    </row>
    <row r="33" spans="1:3" x14ac:dyDescent="0.25">
      <c r="A33" s="22">
        <v>536</v>
      </c>
      <c r="B33" s="22" t="s">
        <v>300</v>
      </c>
      <c r="C33" s="22" t="s">
        <v>301</v>
      </c>
    </row>
    <row r="34" spans="1:3" x14ac:dyDescent="0.25">
      <c r="A34" s="23">
        <v>537</v>
      </c>
      <c r="B34" s="22" t="s">
        <v>123</v>
      </c>
      <c r="C34" s="23" t="s">
        <v>221</v>
      </c>
    </row>
    <row r="35" spans="1:3" x14ac:dyDescent="0.25">
      <c r="A35" s="23">
        <v>538</v>
      </c>
      <c r="B35" s="22" t="s">
        <v>229</v>
      </c>
      <c r="C35" s="23" t="s">
        <v>230</v>
      </c>
    </row>
    <row r="36" spans="1:3" x14ac:dyDescent="0.25">
      <c r="A36" s="22">
        <v>539</v>
      </c>
      <c r="B36" s="22" t="s">
        <v>168</v>
      </c>
      <c r="C36" s="22" t="s">
        <v>169</v>
      </c>
    </row>
    <row r="37" spans="1:3" x14ac:dyDescent="0.25">
      <c r="A37" s="22">
        <v>540</v>
      </c>
      <c r="B37" s="22" t="s">
        <v>307</v>
      </c>
      <c r="C37" s="22" t="s">
        <v>318</v>
      </c>
    </row>
    <row r="38" spans="1:3" x14ac:dyDescent="0.25">
      <c r="A38" s="22">
        <v>541</v>
      </c>
      <c r="B38" s="22" t="s">
        <v>20</v>
      </c>
      <c r="C38" s="22" t="s">
        <v>288</v>
      </c>
    </row>
    <row r="39" spans="1:3" x14ac:dyDescent="0.25">
      <c r="A39" s="23">
        <v>542</v>
      </c>
      <c r="B39" s="22" t="s">
        <v>278</v>
      </c>
      <c r="C39" s="23" t="s">
        <v>279</v>
      </c>
    </row>
    <row r="40" spans="1:3" x14ac:dyDescent="0.25">
      <c r="A40" s="23">
        <v>543</v>
      </c>
      <c r="B40" s="22" t="s">
        <v>275</v>
      </c>
      <c r="C40" s="23" t="s">
        <v>276</v>
      </c>
    </row>
    <row r="41" spans="1:3" x14ac:dyDescent="0.25">
      <c r="A41" s="22">
        <v>544</v>
      </c>
      <c r="B41" s="22" t="s">
        <v>282</v>
      </c>
      <c r="C41" s="22" t="s">
        <v>283</v>
      </c>
    </row>
    <row r="42" spans="1:3" x14ac:dyDescent="0.25">
      <c r="A42" s="22">
        <v>545</v>
      </c>
      <c r="B42" s="22" t="s">
        <v>28</v>
      </c>
      <c r="C42" s="22" t="s">
        <v>29</v>
      </c>
    </row>
    <row r="43" spans="1:3" x14ac:dyDescent="0.25">
      <c r="A43" s="23">
        <v>546</v>
      </c>
      <c r="B43" s="22" t="s">
        <v>183</v>
      </c>
      <c r="C43" s="23" t="s">
        <v>184</v>
      </c>
    </row>
    <row r="44" spans="1:3" x14ac:dyDescent="0.25">
      <c r="A44" s="22">
        <v>547</v>
      </c>
      <c r="B44" s="22" t="s">
        <v>241</v>
      </c>
      <c r="C44" s="22" t="s">
        <v>242</v>
      </c>
    </row>
    <row r="45" spans="1:3" x14ac:dyDescent="0.25">
      <c r="A45" s="25">
        <v>548</v>
      </c>
      <c r="B45" s="22" t="s">
        <v>266</v>
      </c>
      <c r="C45" s="25" t="s">
        <v>267</v>
      </c>
    </row>
    <row r="46" spans="1:3" x14ac:dyDescent="0.25">
      <c r="A46" s="25">
        <v>549</v>
      </c>
      <c r="B46" s="22" t="s">
        <v>299</v>
      </c>
      <c r="C46" s="25" t="s">
        <v>321</v>
      </c>
    </row>
    <row r="47" spans="1:3" x14ac:dyDescent="0.25">
      <c r="A47" s="25">
        <v>552</v>
      </c>
      <c r="B47" s="22" t="s">
        <v>64</v>
      </c>
      <c r="C47" s="25" t="s">
        <v>340</v>
      </c>
    </row>
    <row r="48" spans="1:3" x14ac:dyDescent="0.25">
      <c r="A48" s="24">
        <v>553</v>
      </c>
      <c r="B48" s="22" t="s">
        <v>265</v>
      </c>
      <c r="C48" s="24" t="s">
        <v>337</v>
      </c>
    </row>
    <row r="49" spans="1:3" x14ac:dyDescent="0.25">
      <c r="A49" s="25">
        <v>554</v>
      </c>
      <c r="B49" s="22" t="s">
        <v>179</v>
      </c>
      <c r="C49" s="25" t="s">
        <v>342</v>
      </c>
    </row>
    <row r="50" spans="1:3" x14ac:dyDescent="0.25">
      <c r="A50" s="25">
        <v>558</v>
      </c>
      <c r="B50" s="22" t="s">
        <v>146</v>
      </c>
      <c r="C50" s="25" t="s">
        <v>84</v>
      </c>
    </row>
    <row r="51" spans="1:3" x14ac:dyDescent="0.25">
      <c r="A51" s="25">
        <v>559</v>
      </c>
      <c r="B51" s="22" t="s">
        <v>76</v>
      </c>
      <c r="C51" s="25" t="s">
        <v>607</v>
      </c>
    </row>
    <row r="52" spans="1:3" x14ac:dyDescent="0.25">
      <c r="A52" s="25">
        <v>560</v>
      </c>
      <c r="B52" s="22" t="s">
        <v>133</v>
      </c>
      <c r="C52" s="25" t="s">
        <v>608</v>
      </c>
    </row>
    <row r="53" spans="1:3" x14ac:dyDescent="0.25">
      <c r="A53" s="25">
        <v>561</v>
      </c>
      <c r="B53" s="22" t="s">
        <v>102</v>
      </c>
      <c r="C53" s="25" t="s">
        <v>611</v>
      </c>
    </row>
    <row r="54" spans="1:3" x14ac:dyDescent="0.25">
      <c r="A54" s="25">
        <v>562</v>
      </c>
      <c r="B54" s="22" t="s">
        <v>90</v>
      </c>
      <c r="C54" s="25" t="s">
        <v>612</v>
      </c>
    </row>
    <row r="55" spans="1:3" x14ac:dyDescent="0.25">
      <c r="A55" s="25">
        <v>564</v>
      </c>
      <c r="B55" s="22" t="s">
        <v>165</v>
      </c>
      <c r="C55" s="25" t="s">
        <v>334</v>
      </c>
    </row>
    <row r="56" spans="1:3" x14ac:dyDescent="0.25">
      <c r="A56" s="25">
        <v>565</v>
      </c>
      <c r="B56" s="22" t="s">
        <v>312</v>
      </c>
      <c r="C56" s="25" t="s">
        <v>160</v>
      </c>
    </row>
    <row r="57" spans="1:3" x14ac:dyDescent="0.25">
      <c r="A57" s="25">
        <v>566</v>
      </c>
      <c r="B57" s="22" t="s">
        <v>126</v>
      </c>
      <c r="C57" s="25" t="s">
        <v>609</v>
      </c>
    </row>
    <row r="58" spans="1:3" x14ac:dyDescent="0.25">
      <c r="A58" s="24">
        <v>567</v>
      </c>
      <c r="B58" s="22" t="s">
        <v>105</v>
      </c>
      <c r="C58" s="24" t="s">
        <v>356</v>
      </c>
    </row>
    <row r="59" spans="1:3" x14ac:dyDescent="0.25">
      <c r="A59" s="25">
        <v>568</v>
      </c>
      <c r="B59" s="22" t="s">
        <v>198</v>
      </c>
      <c r="C59" s="25" t="s">
        <v>358</v>
      </c>
    </row>
    <row r="60" spans="1:3" x14ac:dyDescent="0.25">
      <c r="A60" s="24">
        <v>569</v>
      </c>
      <c r="B60" s="22" t="s">
        <v>53</v>
      </c>
      <c r="C60" s="24" t="s">
        <v>613</v>
      </c>
    </row>
    <row r="61" spans="1:3" x14ac:dyDescent="0.25">
      <c r="A61" s="25">
        <v>574</v>
      </c>
      <c r="B61" s="22" t="s">
        <v>274</v>
      </c>
      <c r="C61" s="25" t="s">
        <v>615</v>
      </c>
    </row>
    <row r="62" spans="1:3" x14ac:dyDescent="0.25">
      <c r="A62" s="25">
        <v>575</v>
      </c>
      <c r="B62" s="22" t="s">
        <v>263</v>
      </c>
      <c r="C62" s="25" t="s">
        <v>616</v>
      </c>
    </row>
    <row r="63" spans="1:3" x14ac:dyDescent="0.25">
      <c r="A63" s="25">
        <v>576</v>
      </c>
      <c r="B63" s="22" t="s">
        <v>92</v>
      </c>
      <c r="C63" s="25" t="s">
        <v>617</v>
      </c>
    </row>
    <row r="64" spans="1:3" x14ac:dyDescent="0.25">
      <c r="A64" s="25">
        <v>577</v>
      </c>
      <c r="B64" s="24" t="s">
        <v>367</v>
      </c>
      <c r="C64" s="25" t="s">
        <v>619</v>
      </c>
    </row>
    <row r="65" spans="1:3" x14ac:dyDescent="0.25">
      <c r="A65" s="25">
        <v>578</v>
      </c>
      <c r="B65" s="24" t="s">
        <v>361</v>
      </c>
      <c r="C65" s="25" t="s">
        <v>610</v>
      </c>
    </row>
    <row r="66" spans="1:3" x14ac:dyDescent="0.25">
      <c r="A66" s="25">
        <v>579</v>
      </c>
      <c r="B66" s="27" t="s">
        <v>94</v>
      </c>
      <c r="C66" s="25" t="s">
        <v>618</v>
      </c>
    </row>
    <row r="67" spans="1:3" x14ac:dyDescent="0.25">
      <c r="A67" s="24">
        <v>580</v>
      </c>
      <c r="B67" s="24" t="s">
        <v>365</v>
      </c>
      <c r="C67" s="24" t="s">
        <v>620</v>
      </c>
    </row>
    <row r="68" spans="1:3" x14ac:dyDescent="0.25">
      <c r="A68" s="24">
        <v>581</v>
      </c>
      <c r="B68" s="24" t="s">
        <v>372</v>
      </c>
      <c r="C68" s="24" t="s">
        <v>621</v>
      </c>
    </row>
    <row r="69" spans="1:3" x14ac:dyDescent="0.25">
      <c r="A69" s="25">
        <v>585</v>
      </c>
      <c r="B69" s="25" t="s">
        <v>370</v>
      </c>
      <c r="C69" s="24" t="s">
        <v>614</v>
      </c>
    </row>
    <row r="70" spans="1:3" x14ac:dyDescent="0.25">
      <c r="A70" s="25">
        <v>588</v>
      </c>
      <c r="B70" s="25" t="s">
        <v>380</v>
      </c>
      <c r="C70" s="25" t="s">
        <v>623</v>
      </c>
    </row>
    <row r="71" spans="1:3" x14ac:dyDescent="0.25">
      <c r="A71" s="25">
        <v>589</v>
      </c>
      <c r="B71" s="25" t="s">
        <v>374</v>
      </c>
      <c r="C71" s="25" t="s">
        <v>622</v>
      </c>
    </row>
    <row r="72" spans="1:3" x14ac:dyDescent="0.25">
      <c r="A72" s="27">
        <v>599</v>
      </c>
      <c r="B72" s="27" t="s">
        <v>197</v>
      </c>
      <c r="C72" s="27" t="s">
        <v>285</v>
      </c>
    </row>
  </sheetData>
  <conditionalFormatting sqref="B72">
    <cfRule type="duplicateValues" dxfId="9" priority="1"/>
  </conditionalFormatting>
  <conditionalFormatting sqref="B1:B71">
    <cfRule type="duplicateValues" dxfId="8" priority="9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 | DEALER | MODEL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Ardelia</dc:creator>
  <cp:lastModifiedBy>Marselius Agus Dhion</cp:lastModifiedBy>
  <dcterms:created xsi:type="dcterms:W3CDTF">2024-10-23T06:11:09Z</dcterms:created>
  <dcterms:modified xsi:type="dcterms:W3CDTF">2025-04-30T04:08:51Z</dcterms:modified>
</cp:coreProperties>
</file>