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7310D0F3-C4C9-402A-B6A8-7BC9AFE7A435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ridge" sheetId="1" r:id="rId1"/>
    <sheet name="PLS" sheetId="3" r:id="rId2"/>
    <sheet name="Random Forest" sheetId="4" r:id="rId3"/>
    <sheet name="PC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 a="1"/>
  <c r="W2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Q2" i="2" a="1"/>
  <c r="Q2" i="2"/>
  <c r="M3" i="4" a="1"/>
  <c r="M3" i="4"/>
  <c r="M4" i="4" a="1"/>
  <c r="M4" i="4"/>
  <c r="M5" i="4" a="1"/>
  <c r="M5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1" i="4" a="1"/>
  <c r="M1" i="4"/>
  <c r="M2" i="4" a="1"/>
  <c r="M2" i="4"/>
  <c r="G3" i="4" a="1"/>
  <c r="G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/>
  <c r="G56" i="4" a="1"/>
  <c r="G56" i="4"/>
  <c r="G57" i="4" a="1"/>
  <c r="G57" i="4"/>
  <c r="G58" i="4" a="1"/>
  <c r="G58" i="4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/>
  <c r="G65" i="4" a="1"/>
  <c r="G65" i="4"/>
  <c r="G2" i="4" a="1"/>
  <c r="G2" i="4"/>
  <c r="G1" i="4" a="1"/>
  <c r="G1" i="4"/>
  <c r="B14" i="4" a="1"/>
  <c r="B14" i="4"/>
  <c r="B4" i="4" a="1"/>
  <c r="B4" i="4"/>
  <c r="B5" i="4" a="1"/>
  <c r="B5" i="4"/>
  <c r="B6" i="4" a="1"/>
  <c r="B6" i="4"/>
  <c r="B7" i="4" a="1"/>
  <c r="B7" i="4"/>
  <c r="B8" i="4" a="1"/>
  <c r="B8" i="4"/>
  <c r="B9" i="4" a="1"/>
  <c r="B9" i="4"/>
  <c r="B10" i="4" a="1"/>
  <c r="B10" i="4"/>
  <c r="B11" i="4" a="1"/>
  <c r="B11" i="4"/>
  <c r="B12" i="4" a="1"/>
  <c r="B12" i="4"/>
  <c r="B13" i="4" a="1"/>
  <c r="B13" i="4"/>
  <c r="B15" i="4" a="1"/>
  <c r="B15" i="4"/>
  <c r="B16" i="4" a="1"/>
  <c r="B16" i="4"/>
  <c r="B17" i="4" a="1"/>
  <c r="B17" i="4"/>
  <c r="B18" i="4" a="1"/>
  <c r="B18" i="4"/>
  <c r="B19" i="4" a="1"/>
  <c r="B19" i="4"/>
  <c r="B20" i="4" a="1"/>
  <c r="B20" i="4"/>
  <c r="B21" i="4" a="1"/>
  <c r="B21" i="4"/>
  <c r="B22" i="4" a="1"/>
  <c r="B22" i="4"/>
  <c r="B23" i="4" a="1"/>
  <c r="B23" i="4"/>
  <c r="B24" i="4" a="1"/>
  <c r="B24" i="4"/>
  <c r="B25" i="4" a="1"/>
  <c r="B25" i="4"/>
  <c r="B26" i="4" a="1"/>
  <c r="B26" i="4"/>
  <c r="B27" i="4" a="1"/>
  <c r="B27" i="4"/>
  <c r="B28" i="4" a="1"/>
  <c r="B28" i="4"/>
  <c r="B29" i="4" a="1"/>
  <c r="B29" i="4"/>
  <c r="B30" i="4" a="1"/>
  <c r="B30" i="4"/>
  <c r="B31" i="4" a="1"/>
  <c r="B31" i="4"/>
  <c r="B32" i="4" a="1"/>
  <c r="B32" i="4"/>
  <c r="B33" i="4" a="1"/>
  <c r="B33" i="4"/>
  <c r="B34" i="4" a="1"/>
  <c r="B34" i="4"/>
  <c r="B35" i="4" a="1"/>
  <c r="B35" i="4"/>
  <c r="B36" i="4" a="1"/>
  <c r="B36" i="4"/>
  <c r="B37" i="4" a="1"/>
  <c r="B37" i="4"/>
  <c r="B38" i="4" a="1"/>
  <c r="B38" i="4"/>
  <c r="B39" i="4" a="1"/>
  <c r="B39" i="4"/>
  <c r="B40" i="4" a="1"/>
  <c r="B40" i="4"/>
  <c r="B41" i="4" a="1"/>
  <c r="B41" i="4"/>
  <c r="B42" i="4" a="1"/>
  <c r="B42" i="4"/>
  <c r="B43" i="4" a="1"/>
  <c r="B43" i="4"/>
  <c r="B44" i="4" a="1"/>
  <c r="B44" i="4"/>
  <c r="B45" i="4" a="1"/>
  <c r="B45" i="4"/>
  <c r="B46" i="4" a="1"/>
  <c r="B46" i="4"/>
  <c r="B47" i="4" a="1"/>
  <c r="B47" i="4"/>
  <c r="B48" i="4" a="1"/>
  <c r="B48" i="4"/>
  <c r="B49" i="4" a="1"/>
  <c r="B49" i="4"/>
  <c r="B50" i="4" a="1"/>
  <c r="B50" i="4"/>
  <c r="B51" i="4" a="1"/>
  <c r="B51" i="4"/>
  <c r="B52" i="4" a="1"/>
  <c r="B52" i="4"/>
  <c r="B53" i="4" a="1"/>
  <c r="B53" i="4"/>
  <c r="B54" i="4" a="1"/>
  <c r="B54" i="4"/>
  <c r="B55" i="4" a="1"/>
  <c r="B55" i="4"/>
  <c r="B56" i="4" a="1"/>
  <c r="B56" i="4"/>
  <c r="B57" i="4" a="1"/>
  <c r="B57" i="4"/>
  <c r="B58" i="4" a="1"/>
  <c r="B58" i="4"/>
  <c r="B59" i="4" a="1"/>
  <c r="B59" i="4"/>
  <c r="B60" i="4" a="1"/>
  <c r="B60" i="4"/>
  <c r="B61" i="4" a="1"/>
  <c r="B61" i="4"/>
  <c r="B62" i="4" a="1"/>
  <c r="B62" i="4"/>
  <c r="B63" i="4" a="1"/>
  <c r="B63" i="4"/>
  <c r="B64" i="4" a="1"/>
  <c r="B64" i="4"/>
  <c r="B65" i="4" a="1"/>
  <c r="B65" i="4"/>
  <c r="B3" i="4" a="1"/>
  <c r="B3" i="4"/>
  <c r="B2" i="4" a="1"/>
  <c r="B2" i="4"/>
  <c r="B2" i="3" a="1"/>
  <c r="B2" i="3"/>
  <c r="B1" i="4" a="1"/>
  <c r="B1" i="4"/>
  <c r="B1" i="3" a="1"/>
  <c r="B1" i="3"/>
  <c r="W2" i="3" a="1"/>
  <c r="W2" i="3"/>
  <c r="V2" i="3" a="1"/>
  <c r="V2" i="3"/>
  <c r="U2" i="3" a="1"/>
  <c r="U2" i="3"/>
  <c r="T2" i="3" a="1"/>
  <c r="T2" i="3"/>
  <c r="S2" i="3" a="1"/>
  <c r="S2" i="3"/>
  <c r="Q2" i="3" a="1"/>
  <c r="Q2" i="3"/>
  <c r="R2" i="3" a="1"/>
  <c r="R2" i="3"/>
  <c r="R3" i="3" s="1"/>
  <c r="Q2" i="1" a="1"/>
  <c r="Q2" i="1"/>
  <c r="M3" i="3" a="1"/>
  <c r="M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2" i="3" a="1"/>
  <c r="M2" i="3"/>
  <c r="M1" i="3" a="1"/>
  <c r="M1" i="3"/>
  <c r="G3" i="3" a="1"/>
  <c r="G3" i="3"/>
  <c r="G4" i="3" a="1"/>
  <c r="G4" i="3"/>
  <c r="G5" i="3" a="1"/>
  <c r="G5" i="3"/>
  <c r="G6" i="3" a="1"/>
  <c r="G6" i="3"/>
  <c r="G7" i="3" a="1"/>
  <c r="G7" i="3"/>
  <c r="G8" i="3" a="1"/>
  <c r="G8" i="3"/>
  <c r="G9" i="3" a="1"/>
  <c r="G9" i="3"/>
  <c r="G10" i="3" a="1"/>
  <c r="G10" i="3"/>
  <c r="G11" i="3" a="1"/>
  <c r="G11" i="3"/>
  <c r="G12" i="3" a="1"/>
  <c r="G12" i="3"/>
  <c r="G13" i="3" a="1"/>
  <c r="G13" i="3"/>
  <c r="G14" i="3" a="1"/>
  <c r="G14" i="3"/>
  <c r="G15" i="3" a="1"/>
  <c r="G15" i="3"/>
  <c r="G16" i="3" a="1"/>
  <c r="G16" i="3"/>
  <c r="G17" i="3" a="1"/>
  <c r="G17" i="3"/>
  <c r="G18" i="3" a="1"/>
  <c r="G18" i="3"/>
  <c r="G19" i="3" a="1"/>
  <c r="G19" i="3"/>
  <c r="G20" i="3" a="1"/>
  <c r="G20" i="3"/>
  <c r="G21" i="3" a="1"/>
  <c r="G21" i="3"/>
  <c r="G22" i="3" a="1"/>
  <c r="G22" i="3"/>
  <c r="G23" i="3" a="1"/>
  <c r="G23" i="3"/>
  <c r="G24" i="3" a="1"/>
  <c r="G24" i="3"/>
  <c r="G25" i="3" a="1"/>
  <c r="G25" i="3"/>
  <c r="G26" i="3" a="1"/>
  <c r="G26" i="3"/>
  <c r="G27" i="3" a="1"/>
  <c r="G27" i="3"/>
  <c r="G28" i="3" a="1"/>
  <c r="G28" i="3"/>
  <c r="G29" i="3" a="1"/>
  <c r="G29" i="3"/>
  <c r="G30" i="3" a="1"/>
  <c r="G30" i="3"/>
  <c r="G31" i="3" a="1"/>
  <c r="G31" i="3"/>
  <c r="G32" i="3" a="1"/>
  <c r="G32" i="3"/>
  <c r="G33" i="3" a="1"/>
  <c r="G33" i="3"/>
  <c r="G34" i="3" a="1"/>
  <c r="G34" i="3"/>
  <c r="G35" i="3" a="1"/>
  <c r="G35" i="3"/>
  <c r="G36" i="3" a="1"/>
  <c r="G36" i="3"/>
  <c r="G37" i="3" a="1"/>
  <c r="G37" i="3"/>
  <c r="G38" i="3" a="1"/>
  <c r="G38" i="3"/>
  <c r="G39" i="3" a="1"/>
  <c r="G39" i="3"/>
  <c r="G40" i="3" a="1"/>
  <c r="G40" i="3"/>
  <c r="G41" i="3" a="1"/>
  <c r="G41" i="3"/>
  <c r="G42" i="3" a="1"/>
  <c r="G42" i="3"/>
  <c r="G43" i="3" a="1"/>
  <c r="G43" i="3"/>
  <c r="G44" i="3" a="1"/>
  <c r="G44" i="3"/>
  <c r="G45" i="3" a="1"/>
  <c r="G45" i="3"/>
  <c r="G46" i="3" a="1"/>
  <c r="G46" i="3"/>
  <c r="G47" i="3" a="1"/>
  <c r="G47" i="3"/>
  <c r="G48" i="3" a="1"/>
  <c r="G48" i="3"/>
  <c r="G49" i="3" a="1"/>
  <c r="G49" i="3"/>
  <c r="G50" i="3" a="1"/>
  <c r="G50" i="3"/>
  <c r="G51" i="3" a="1"/>
  <c r="G51" i="3"/>
  <c r="G52" i="3" a="1"/>
  <c r="G52" i="3"/>
  <c r="G53" i="3" a="1"/>
  <c r="G53" i="3"/>
  <c r="G54" i="3" a="1"/>
  <c r="G54" i="3"/>
  <c r="G55" i="3" a="1"/>
  <c r="G55" i="3"/>
  <c r="G56" i="3" a="1"/>
  <c r="G56" i="3"/>
  <c r="G57" i="3" a="1"/>
  <c r="G57" i="3"/>
  <c r="G58" i="3" a="1"/>
  <c r="G58" i="3"/>
  <c r="G59" i="3" a="1"/>
  <c r="G59" i="3"/>
  <c r="G60" i="3" a="1"/>
  <c r="G60" i="3"/>
  <c r="G61" i="3" a="1"/>
  <c r="G61" i="3"/>
  <c r="G62" i="3" a="1"/>
  <c r="G62" i="3"/>
  <c r="G63" i="3" a="1"/>
  <c r="G63" i="3"/>
  <c r="G64" i="3" a="1"/>
  <c r="G64" i="3"/>
  <c r="G65" i="3" a="1"/>
  <c r="G65" i="3"/>
  <c r="G2" i="3" a="1"/>
  <c r="G2" i="3"/>
  <c r="G1" i="3" a="1"/>
  <c r="G1" i="3"/>
  <c r="B65" i="3" a="1"/>
  <c r="B65" i="3"/>
  <c r="B64" i="3" a="1"/>
  <c r="B64" i="3"/>
  <c r="B63" i="3" a="1"/>
  <c r="B63" i="3"/>
  <c r="B62" i="3" a="1"/>
  <c r="B62" i="3"/>
  <c r="B61" i="3" a="1"/>
  <c r="B61" i="3"/>
  <c r="B60" i="3" a="1"/>
  <c r="B60" i="3"/>
  <c r="B59" i="3" a="1"/>
  <c r="B59" i="3"/>
  <c r="B58" i="3" a="1"/>
  <c r="B58" i="3"/>
  <c r="B57" i="3" a="1"/>
  <c r="B57" i="3"/>
  <c r="B56" i="3" a="1"/>
  <c r="B56" i="3"/>
  <c r="B55" i="3" a="1"/>
  <c r="B55" i="3"/>
  <c r="B54" i="3" a="1"/>
  <c r="B54" i="3"/>
  <c r="B53" i="3" a="1"/>
  <c r="B53" i="3"/>
  <c r="B52" i="3" a="1"/>
  <c r="B52" i="3"/>
  <c r="B51" i="3" a="1"/>
  <c r="B51" i="3"/>
  <c r="B50" i="3" a="1"/>
  <c r="B50" i="3"/>
  <c r="B49" i="3" a="1"/>
  <c r="B49" i="3"/>
  <c r="B48" i="3" a="1"/>
  <c r="B48" i="3"/>
  <c r="B47" i="3" a="1"/>
  <c r="B47" i="3"/>
  <c r="B46" i="3" a="1"/>
  <c r="B46" i="3"/>
  <c r="B45" i="3" a="1"/>
  <c r="B45" i="3"/>
  <c r="B44" i="3" a="1"/>
  <c r="B44" i="3"/>
  <c r="B43" i="3" a="1"/>
  <c r="B43" i="3"/>
  <c r="B42" i="3" a="1"/>
  <c r="B42" i="3"/>
  <c r="B41" i="3" a="1"/>
  <c r="B41" i="3"/>
  <c r="B40" i="3" a="1"/>
  <c r="B40" i="3"/>
  <c r="B39" i="3" a="1"/>
  <c r="B39" i="3"/>
  <c r="B38" i="3" a="1"/>
  <c r="B38" i="3"/>
  <c r="B37" i="3" a="1"/>
  <c r="B37" i="3"/>
  <c r="B36" i="3" a="1"/>
  <c r="B36" i="3"/>
  <c r="B35" i="3" a="1"/>
  <c r="B35" i="3"/>
  <c r="B34" i="3" a="1"/>
  <c r="B34" i="3"/>
  <c r="B33" i="3" a="1"/>
  <c r="B33" i="3"/>
  <c r="B32" i="3" a="1"/>
  <c r="B32" i="3"/>
  <c r="B31" i="3" a="1"/>
  <c r="B31" i="3"/>
  <c r="B30" i="3" a="1"/>
  <c r="B30" i="3"/>
  <c r="B29" i="3" a="1"/>
  <c r="B29" i="3"/>
  <c r="B28" i="3" a="1"/>
  <c r="B28" i="3"/>
  <c r="B27" i="3" a="1"/>
  <c r="B27" i="3"/>
  <c r="B26" i="3" a="1"/>
  <c r="B26" i="3"/>
  <c r="B25" i="3" a="1"/>
  <c r="B25" i="3"/>
  <c r="B24" i="3" a="1"/>
  <c r="B24" i="3"/>
  <c r="B23" i="3" a="1"/>
  <c r="B23" i="3"/>
  <c r="B22" i="3" a="1"/>
  <c r="B22" i="3"/>
  <c r="B21" i="3" a="1"/>
  <c r="B21" i="3"/>
  <c r="B20" i="3" a="1"/>
  <c r="B20" i="3"/>
  <c r="B19" i="3" a="1"/>
  <c r="B19" i="3"/>
  <c r="B18" i="3" a="1"/>
  <c r="B18" i="3"/>
  <c r="B17" i="3" a="1"/>
  <c r="B17" i="3"/>
  <c r="B16" i="3" a="1"/>
  <c r="B16" i="3"/>
  <c r="B15" i="3" a="1"/>
  <c r="B15" i="3"/>
  <c r="B14" i="3" a="1"/>
  <c r="B14" i="3"/>
  <c r="B13" i="3" a="1"/>
  <c r="B13" i="3"/>
  <c r="B12" i="3" a="1"/>
  <c r="B12" i="3"/>
  <c r="B11" i="3" a="1"/>
  <c r="B11" i="3"/>
  <c r="B10" i="3" a="1"/>
  <c r="B10" i="3"/>
  <c r="B9" i="3" a="1"/>
  <c r="B9" i="3"/>
  <c r="B8" i="3" a="1"/>
  <c r="B8" i="3"/>
  <c r="B7" i="3" a="1"/>
  <c r="B7" i="3"/>
  <c r="B6" i="3" a="1"/>
  <c r="B6" i="3"/>
  <c r="B5" i="3" a="1"/>
  <c r="B5" i="3"/>
  <c r="B4" i="3" a="1"/>
  <c r="B4" i="3"/>
  <c r="B3" i="3" a="1"/>
  <c r="B3" i="3"/>
  <c r="W3" i="1"/>
  <c r="W2" i="1" a="1"/>
  <c r="W2" i="1"/>
  <c r="V3" i="1"/>
  <c r="V2" i="1" a="1"/>
  <c r="V2" i="1"/>
  <c r="U3" i="1"/>
  <c r="U2" i="1" a="1"/>
  <c r="U2" i="1"/>
  <c r="S3" i="1"/>
  <c r="S2" i="1" a="1"/>
  <c r="S2" i="1"/>
  <c r="W3" i="2"/>
  <c r="W2" i="2" a="1"/>
  <c r="W2" i="2"/>
  <c r="V3" i="2"/>
  <c r="V2" i="2" a="1"/>
  <c r="V2" i="2"/>
  <c r="U3" i="2"/>
  <c r="U2" i="2" a="1"/>
  <c r="U2" i="2"/>
  <c r="T3" i="2"/>
  <c r="T2" i="2" a="1"/>
  <c r="T2" i="2"/>
  <c r="S3" i="2"/>
  <c r="S2" i="2" a="1"/>
  <c r="S2" i="2"/>
  <c r="R2" i="2" a="1"/>
  <c r="R2" i="2"/>
  <c r="R3" i="2"/>
  <c r="M3" i="2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2" i="2" a="1"/>
  <c r="M2" i="2"/>
  <c r="M1" i="2" a="1"/>
  <c r="M1" i="2"/>
  <c r="G3" i="2" a="1"/>
  <c r="G3" i="2"/>
  <c r="G4" i="2" a="1"/>
  <c r="G4" i="2"/>
  <c r="G5" i="2" a="1"/>
  <c r="G5" i="2"/>
  <c r="G6" i="2" a="1"/>
  <c r="G6" i="2"/>
  <c r="G7" i="2" a="1"/>
  <c r="G7" i="2"/>
  <c r="G8" i="2" a="1"/>
  <c r="G8" i="2"/>
  <c r="G9" i="2" a="1"/>
  <c r="G9" i="2"/>
  <c r="G10" i="2" a="1"/>
  <c r="G10" i="2"/>
  <c r="G11" i="2" a="1"/>
  <c r="G11" i="2"/>
  <c r="G12" i="2" a="1"/>
  <c r="G12" i="2"/>
  <c r="G13" i="2" a="1"/>
  <c r="G13" i="2"/>
  <c r="G14" i="2" a="1"/>
  <c r="G14" i="2"/>
  <c r="G15" i="2" a="1"/>
  <c r="G15" i="2"/>
  <c r="G16" i="2" a="1"/>
  <c r="G16" i="2"/>
  <c r="G17" i="2" a="1"/>
  <c r="G17" i="2"/>
  <c r="G18" i="2" a="1"/>
  <c r="G18" i="2"/>
  <c r="G19" i="2" a="1"/>
  <c r="G19" i="2"/>
  <c r="G20" i="2" a="1"/>
  <c r="G20" i="2"/>
  <c r="G21" i="2" a="1"/>
  <c r="G21" i="2"/>
  <c r="G22" i="2" a="1"/>
  <c r="G22" i="2"/>
  <c r="G23" i="2" a="1"/>
  <c r="G23" i="2"/>
  <c r="G24" i="2" a="1"/>
  <c r="G24" i="2"/>
  <c r="G25" i="2" a="1"/>
  <c r="G25" i="2"/>
  <c r="G26" i="2" a="1"/>
  <c r="G26" i="2"/>
  <c r="G27" i="2" a="1"/>
  <c r="G27" i="2"/>
  <c r="G28" i="2" a="1"/>
  <c r="G28" i="2"/>
  <c r="G29" i="2" a="1"/>
  <c r="G29" i="2"/>
  <c r="G30" i="2" a="1"/>
  <c r="G30" i="2"/>
  <c r="G31" i="2" a="1"/>
  <c r="G31" i="2"/>
  <c r="G32" i="2" a="1"/>
  <c r="G32" i="2"/>
  <c r="G33" i="2" a="1"/>
  <c r="G33" i="2"/>
  <c r="G34" i="2" a="1"/>
  <c r="G34" i="2"/>
  <c r="G35" i="2" a="1"/>
  <c r="G35" i="2"/>
  <c r="G36" i="2" a="1"/>
  <c r="G36" i="2"/>
  <c r="G37" i="2" a="1"/>
  <c r="G37" i="2"/>
  <c r="G38" i="2" a="1"/>
  <c r="G38" i="2"/>
  <c r="G39" i="2" a="1"/>
  <c r="G39" i="2"/>
  <c r="G40" i="2" a="1"/>
  <c r="G40" i="2"/>
  <c r="G41" i="2" a="1"/>
  <c r="G41" i="2"/>
  <c r="G42" i="2" a="1"/>
  <c r="G42" i="2"/>
  <c r="G43" i="2" a="1"/>
  <c r="G43" i="2"/>
  <c r="G44" i="2" a="1"/>
  <c r="G44" i="2"/>
  <c r="G45" i="2" a="1"/>
  <c r="G45" i="2"/>
  <c r="G46" i="2" a="1"/>
  <c r="G46" i="2"/>
  <c r="G47" i="2" a="1"/>
  <c r="G47" i="2"/>
  <c r="G48" i="2" a="1"/>
  <c r="G48" i="2"/>
  <c r="G49" i="2" a="1"/>
  <c r="G49" i="2"/>
  <c r="G50" i="2" a="1"/>
  <c r="G50" i="2"/>
  <c r="G51" i="2" a="1"/>
  <c r="G51" i="2"/>
  <c r="G52" i="2" a="1"/>
  <c r="G52" i="2"/>
  <c r="G53" i="2" a="1"/>
  <c r="G53" i="2"/>
  <c r="G54" i="2" a="1"/>
  <c r="G54" i="2"/>
  <c r="G55" i="2" a="1"/>
  <c r="G55" i="2"/>
  <c r="G56" i="2" a="1"/>
  <c r="G56" i="2"/>
  <c r="G57" i="2" a="1"/>
  <c r="G57" i="2"/>
  <c r="G58" i="2" a="1"/>
  <c r="G58" i="2"/>
  <c r="G59" i="2" a="1"/>
  <c r="G59" i="2"/>
  <c r="G60" i="2" a="1"/>
  <c r="G60" i="2"/>
  <c r="G61" i="2" a="1"/>
  <c r="G61" i="2"/>
  <c r="G62" i="2" a="1"/>
  <c r="G62" i="2"/>
  <c r="G63" i="2" a="1"/>
  <c r="G63" i="2"/>
  <c r="G64" i="2" a="1"/>
  <c r="G64" i="2"/>
  <c r="G65" i="2" a="1"/>
  <c r="G65" i="2"/>
  <c r="G2" i="2" a="1"/>
  <c r="G2" i="2"/>
  <c r="G1" i="2" a="1"/>
  <c r="G1" i="2"/>
  <c r="B3" i="2" a="1"/>
  <c r="B3" i="2"/>
  <c r="B4" i="2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21" i="2" a="1"/>
  <c r="B21" i="2"/>
  <c r="B22" i="2" a="1"/>
  <c r="B22" i="2"/>
  <c r="B23" i="2" a="1"/>
  <c r="B23" i="2"/>
  <c r="B24" i="2" a="1"/>
  <c r="B24" i="2"/>
  <c r="B25" i="2" a="1"/>
  <c r="B25" i="2"/>
  <c r="B26" i="2" a="1"/>
  <c r="B26" i="2"/>
  <c r="B27" i="2" a="1"/>
  <c r="B27" i="2"/>
  <c r="B28" i="2" a="1"/>
  <c r="B28" i="2"/>
  <c r="B29" i="2" a="1"/>
  <c r="B29" i="2"/>
  <c r="B30" i="2" a="1"/>
  <c r="B30" i="2"/>
  <c r="B31" i="2" a="1"/>
  <c r="B31" i="2"/>
  <c r="B32" i="2" a="1"/>
  <c r="B32" i="2"/>
  <c r="B33" i="2" a="1"/>
  <c r="B33" i="2"/>
  <c r="B34" i="2" a="1"/>
  <c r="B34" i="2"/>
  <c r="B35" i="2" a="1"/>
  <c r="B35" i="2"/>
  <c r="B36" i="2" a="1"/>
  <c r="B36" i="2"/>
  <c r="B37" i="2" a="1"/>
  <c r="B37" i="2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/>
  <c r="B54" i="2" a="1"/>
  <c r="B54" i="2"/>
  <c r="B55" i="2" a="1"/>
  <c r="B55" i="2"/>
  <c r="B56" i="2" a="1"/>
  <c r="B56" i="2"/>
  <c r="B57" i="2" a="1"/>
  <c r="B57" i="2"/>
  <c r="B58" i="2" a="1"/>
  <c r="B58" i="2"/>
  <c r="B59" i="2" a="1"/>
  <c r="B59" i="2"/>
  <c r="B60" i="2" a="1"/>
  <c r="B60" i="2"/>
  <c r="B61" i="2" a="1"/>
  <c r="B61" i="2"/>
  <c r="B62" i="2" a="1"/>
  <c r="B62" i="2"/>
  <c r="B63" i="2" a="1"/>
  <c r="B63" i="2"/>
  <c r="B64" i="2" a="1"/>
  <c r="B64" i="2"/>
  <c r="B65" i="2" a="1"/>
  <c r="B65" i="2"/>
  <c r="B2" i="2" a="1"/>
  <c r="B2" i="2"/>
  <c r="B2" i="1" a="1"/>
  <c r="B2" i="1"/>
  <c r="B1" i="2" a="1"/>
  <c r="B1" i="2"/>
  <c r="B1" i="1" a="1"/>
  <c r="B1" i="1"/>
  <c r="M2" i="1" a="1"/>
  <c r="M2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/>
  <c r="M58" i="1" a="1"/>
  <c r="M58" i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/>
  <c r="M1" i="1" a="1"/>
  <c r="M1" i="1"/>
  <c r="G2" i="1" a="1"/>
  <c r="G2" i="1"/>
  <c r="G1" i="1" a="1"/>
  <c r="G1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60" i="1" a="1"/>
  <c r="G60" i="1"/>
  <c r="G61" i="1" a="1"/>
  <c r="G61" i="1"/>
  <c r="G62" i="1" a="1"/>
  <c r="G62" i="1"/>
  <c r="G63" i="1" a="1"/>
  <c r="G63" i="1"/>
  <c r="G64" i="1" a="1"/>
  <c r="G64" i="1"/>
  <c r="G65" i="1" a="1"/>
  <c r="G65" i="1"/>
  <c r="G3" i="1" a="1"/>
  <c r="G3" i="1"/>
  <c r="B21" i="1" a="1"/>
  <c r="B21" i="1"/>
  <c r="B19" i="1" a="1"/>
  <c r="B19" i="1"/>
  <c r="B17" i="1" a="1"/>
  <c r="B17" i="1"/>
  <c r="B16" i="1" a="1"/>
  <c r="B16" i="1"/>
  <c r="B15" i="1" a="1"/>
  <c r="B15" i="1"/>
  <c r="B14" i="1" a="1"/>
  <c r="B14" i="1"/>
  <c r="B13" i="1" a="1"/>
  <c r="B13" i="1"/>
  <c r="B12" i="1" a="1"/>
  <c r="B12" i="1"/>
  <c r="B11" i="1" a="1"/>
  <c r="B11" i="1"/>
  <c r="B9" i="1" a="1"/>
  <c r="B9" i="1"/>
  <c r="B8" i="1" a="1"/>
  <c r="B8" i="1"/>
  <c r="B6" i="1" a="1"/>
  <c r="B6" i="1"/>
  <c r="B5" i="1" a="1"/>
  <c r="B5" i="1"/>
  <c r="B4" i="1" a="1"/>
  <c r="B4" i="1"/>
  <c r="B7" i="1" a="1"/>
  <c r="B7" i="1"/>
  <c r="B10" i="1" a="1"/>
  <c r="B10" i="1"/>
  <c r="B18" i="1" a="1"/>
  <c r="B18" i="1"/>
  <c r="B20" i="1" a="1"/>
  <c r="B20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3" i="1" a="1"/>
  <c r="B3" i="1"/>
  <c r="R3" i="4" l="1"/>
  <c r="S3" i="4"/>
  <c r="T3" i="4"/>
  <c r="U3" i="4"/>
  <c r="V3" i="4"/>
  <c r="W3" i="4"/>
  <c r="S3" i="3"/>
  <c r="T3" i="3"/>
  <c r="U3" i="3"/>
  <c r="V3" i="3"/>
  <c r="W3" i="3"/>
  <c r="T2" i="1" a="1"/>
  <c r="T2" i="1" s="1"/>
  <c r="R2" i="1" a="1"/>
  <c r="R2" i="1" s="1"/>
  <c r="T3" i="1"/>
  <c r="R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<sst xmlns="http://schemas.openxmlformats.org/spreadsheetml/2006/main" count="809" uniqueCount="749">
  <si>
    <t>model  use_winsor  use_log1p  use_var_thresh  use_rare_group</t>
  </si>
  <si>
    <t>Baseline RMSE</t>
  </si>
  <si>
    <t>Winsor Only RMSE</t>
  </si>
  <si>
    <t>log skewed</t>
  </si>
  <si>
    <t>Best Cat Only</t>
  </si>
  <si>
    <t>Low Var</t>
  </si>
  <si>
    <t>Best Subset Only</t>
  </si>
  <si>
    <t>Drop Sparse</t>
  </si>
  <si>
    <t xml:space="preserve">0   Ridge        True       True           False           False   </t>
  </si>
  <si>
    <t xml:space="preserve">1   Ridge        True       True           False            True   </t>
  </si>
  <si>
    <t xml:space="preserve">2   Ridge        True       True           False           False   </t>
  </si>
  <si>
    <t xml:space="preserve">3   Ridge        True       True            True           False   </t>
  </si>
  <si>
    <t xml:space="preserve">4   Ridge        True       True           False            True   </t>
  </si>
  <si>
    <t xml:space="preserve">5   Ridge        True       True           False           False   </t>
  </si>
  <si>
    <t xml:space="preserve">6   Ridge        True       True            True            True   </t>
  </si>
  <si>
    <t xml:space="preserve">7   Ridge        True       True            True           False   </t>
  </si>
  <si>
    <t xml:space="preserve">8   Ridge        True       True           False           False   </t>
  </si>
  <si>
    <t xml:space="preserve">9   Ridge        True       True            True            True   </t>
  </si>
  <si>
    <t xml:space="preserve">10  Ridge        True       True            True           False   </t>
  </si>
  <si>
    <t xml:space="preserve">11  Ridge        True       True           False            True   </t>
  </si>
  <si>
    <t xml:space="preserve">12  Ridge        True       True            True           False   </t>
  </si>
  <si>
    <t xml:space="preserve">13  Ridge        True       True            True            True   </t>
  </si>
  <si>
    <t xml:space="preserve">14  Ridge        True       True           False            True   </t>
  </si>
  <si>
    <t xml:space="preserve">15  Ridge        True       True            True            True   </t>
  </si>
  <si>
    <t xml:space="preserve">16  Ridge        True      False           False           False   </t>
  </si>
  <si>
    <t xml:space="preserve">17  Ridge        True      False           True           False   </t>
  </si>
  <si>
    <t xml:space="preserve">18  Ridge        True      False           False           False   </t>
  </si>
  <si>
    <t xml:space="preserve">19  Ridge        True      False           False           True   </t>
  </si>
  <si>
    <t xml:space="preserve">20  Ridge        True      False           True           True   </t>
  </si>
  <si>
    <t xml:space="preserve">21  Ridge        True      False           True           False   </t>
  </si>
  <si>
    <t xml:space="preserve">22  Ridge        True      False           False           False   </t>
  </si>
  <si>
    <t xml:space="preserve">23  Ridge        True      False           False           True   </t>
  </si>
  <si>
    <t xml:space="preserve">24  Ridge        True      False           True           True   </t>
  </si>
  <si>
    <t xml:space="preserve">25  Ridge        True      False           True           False   </t>
  </si>
  <si>
    <t xml:space="preserve">26  Ridge        True      False           False           False   </t>
  </si>
  <si>
    <t xml:space="preserve">27  Ridge        True      False           True           False   </t>
  </si>
  <si>
    <t xml:space="preserve">28  Ridge        True      False           False           True   </t>
  </si>
  <si>
    <t xml:space="preserve">29  Ridge        True      False           True           True   </t>
  </si>
  <si>
    <t xml:space="preserve">30  Ridge        True      False           False           True   </t>
  </si>
  <si>
    <t xml:space="preserve">31  Ridge        True      False           True           True   </t>
  </si>
  <si>
    <t xml:space="preserve">32  Ridge       False       True           False           True   </t>
  </si>
  <si>
    <t xml:space="preserve">33  Ridge       False       True           False           False   </t>
  </si>
  <si>
    <t xml:space="preserve">34  Ridge       False       True           False           False   </t>
  </si>
  <si>
    <t xml:space="preserve">35  Ridge       False       True           True           True   </t>
  </si>
  <si>
    <t xml:space="preserve">36  Ridge       False       True           True           False   </t>
  </si>
  <si>
    <t xml:space="preserve">37  Ridge       False       True           True           False   </t>
  </si>
  <si>
    <t xml:space="preserve">38  Ridge       False       True           False           False   </t>
  </si>
  <si>
    <t xml:space="preserve">39  Ridge       False       True           False           True   </t>
  </si>
  <si>
    <t xml:space="preserve">40  Ridge       False       True           False           False   </t>
  </si>
  <si>
    <t xml:space="preserve">41  Ridge       False       True           True           True   </t>
  </si>
  <si>
    <t xml:space="preserve">42  Ridge       False       True           True           False   </t>
  </si>
  <si>
    <t xml:space="preserve">43  Ridge       False       True           True           False   </t>
  </si>
  <si>
    <t xml:space="preserve">44  Ridge       False       True           False           True   </t>
  </si>
  <si>
    <t xml:space="preserve">45  Ridge       False       True           True           True   </t>
  </si>
  <si>
    <t xml:space="preserve">46  Ridge       False       True           False           True   </t>
  </si>
  <si>
    <t xml:space="preserve">47  Ridge       False       True           True           True   </t>
  </si>
  <si>
    <t xml:space="preserve">48  Ridge       False      False           True           False   </t>
  </si>
  <si>
    <t xml:space="preserve">49  Ridge       False      False           False           False   </t>
  </si>
  <si>
    <t xml:space="preserve">50  Ridge       False      False           True           True   </t>
  </si>
  <si>
    <t xml:space="preserve">51  Ridge       False      False           True           False   </t>
  </si>
  <si>
    <t xml:space="preserve">52  Ridge       False      False           False           True   </t>
  </si>
  <si>
    <t xml:space="preserve">53  Ridge       False      False           False           False   </t>
  </si>
  <si>
    <t xml:space="preserve">54  Ridge       False      False           True           False   </t>
  </si>
  <si>
    <t xml:space="preserve">55  Ridge       False      False           False           False   </t>
  </si>
  <si>
    <t xml:space="preserve">56  Ridge       False      False           True           False   </t>
  </si>
  <si>
    <t xml:space="preserve">57  Ridge       False      False           True           True   </t>
  </si>
  <si>
    <t xml:space="preserve">58  Ridge       False      False           False           True   </t>
  </si>
  <si>
    <t xml:space="preserve">59  Ridge       False      False           False           False   </t>
  </si>
  <si>
    <t xml:space="preserve">60  Ridge       False      False           True           True   </t>
  </si>
  <si>
    <t xml:space="preserve">61  Ridge       False      False           False          True   </t>
  </si>
  <si>
    <t xml:space="preserve">62  Ridge       False      False           True           True   </t>
  </si>
  <si>
    <t xml:space="preserve">63  Ridge       False      False           False           True   </t>
  </si>
  <si>
    <t>rank  drop_sparse_flag  use_best_cat  non_time_feats  time_feats  total_feats</t>
  </si>
  <si>
    <t xml:space="preserve">0               True         False             276           7          283   </t>
  </si>
  <si>
    <t xml:space="preserve">1               True          True             121           7          128   </t>
  </si>
  <si>
    <t xml:space="preserve">2               True          True             121           7          128   </t>
  </si>
  <si>
    <t xml:space="preserve">3               True         False             273           7          280   </t>
  </si>
  <si>
    <t xml:space="preserve">4              False          True             127           7          134   </t>
  </si>
  <si>
    <t xml:space="preserve">5              False          True             127           7          134   </t>
  </si>
  <si>
    <t xml:space="preserve">6               True          True             118           7          125   </t>
  </si>
  <si>
    <t xml:space="preserve">7               True          True             118           7          125   </t>
  </si>
  <si>
    <t xml:space="preserve">8              False         False             297           7          304   </t>
  </si>
  <si>
    <t xml:space="preserve">9              False          True             124           7          131   </t>
  </si>
  <si>
    <t xml:space="preserve">10             False          True             124           7          131   </t>
  </si>
  <si>
    <t xml:space="preserve">11              True         False             198           7          205   </t>
  </si>
  <si>
    <t xml:space="preserve">12             False         False             294           7          301   </t>
  </si>
  <si>
    <t xml:space="preserve">13              True         False             195           7          202   </t>
  </si>
  <si>
    <t xml:space="preserve">14             False         False             214           7          221   </t>
  </si>
  <si>
    <t xml:space="preserve">15             False         False             211           7          218   </t>
  </si>
  <si>
    <t xml:space="preserve">16              True         False             276           7          283   </t>
  </si>
  <si>
    <t xml:space="preserve">17              True         False             274           7          281   </t>
  </si>
  <si>
    <t xml:space="preserve">18              True          True             121           7          128   </t>
  </si>
  <si>
    <t xml:space="preserve">19              True          True             121           7          128   </t>
  </si>
  <si>
    <t xml:space="preserve">20              True          True             119           7          126   </t>
  </si>
  <si>
    <t xml:space="preserve">21              True          True             119           7          126   </t>
  </si>
  <si>
    <t xml:space="preserve">22             False          True             127           7          134   </t>
  </si>
  <si>
    <t xml:space="preserve">23             False          True             127           7          134   </t>
  </si>
  <si>
    <t xml:space="preserve">24             False          True             125           7          132   </t>
  </si>
  <si>
    <t xml:space="preserve">25             False          True             125           7          132   </t>
  </si>
  <si>
    <t xml:space="preserve">26             False         False             297           7          304   </t>
  </si>
  <si>
    <t xml:space="preserve">27             False         False             295           7          302   </t>
  </si>
  <si>
    <t xml:space="preserve">28              True         False             198           7          205   </t>
  </si>
  <si>
    <t xml:space="preserve">29              True         False             196           7          203   </t>
  </si>
  <si>
    <t xml:space="preserve">30             False         False             214           7          221   </t>
  </si>
  <si>
    <t xml:space="preserve">31             False         False             212           7          219   </t>
  </si>
  <si>
    <t xml:space="preserve">32              True          True             121           7          128   </t>
  </si>
  <si>
    <t xml:space="preserve">33              True          True             121           7          128   </t>
  </si>
  <si>
    <t xml:space="preserve">34              True         False             276           7          283   </t>
  </si>
  <si>
    <t xml:space="preserve">35              True          True             119           7          126   </t>
  </si>
  <si>
    <t xml:space="preserve">36              True          True             119           7          126   </t>
  </si>
  <si>
    <t xml:space="preserve">37              True         False             274           7          281   </t>
  </si>
  <si>
    <t xml:space="preserve">38             False          True             127           7          134   </t>
  </si>
  <si>
    <t xml:space="preserve">39             False          True             127           7          134   </t>
  </si>
  <si>
    <t xml:space="preserve">40             False         False             297           7          304   </t>
  </si>
  <si>
    <t xml:space="preserve">41             False          True             125           7          132   </t>
  </si>
  <si>
    <t xml:space="preserve">42             False          True             125           7          132   </t>
  </si>
  <si>
    <t xml:space="preserve">43             False         False             295           7          302   </t>
  </si>
  <si>
    <t xml:space="preserve">44              True         False             198           7          205   </t>
  </si>
  <si>
    <t xml:space="preserve">45              True         False             196           7          203   </t>
  </si>
  <si>
    <t xml:space="preserve">46             False         False             214           7          221   </t>
  </si>
  <si>
    <t xml:space="preserve">47             False         False             212           7          219   </t>
  </si>
  <si>
    <t xml:space="preserve">48              True         False             275           7          282   </t>
  </si>
  <si>
    <t xml:space="preserve">49              True         False             276           7          283   </t>
  </si>
  <si>
    <t xml:space="preserve">50              True          True             120           7          127   </t>
  </si>
  <si>
    <t xml:space="preserve">51              True          True             120           7          127   </t>
  </si>
  <si>
    <t xml:space="preserve">52              True          True             121           7          128   </t>
  </si>
  <si>
    <t xml:space="preserve">53              True          True             121           7          128   </t>
  </si>
  <si>
    <t xml:space="preserve">54             False         False             296           7          303   </t>
  </si>
  <si>
    <t xml:space="preserve">55             False         False             297           7          304   </t>
  </si>
  <si>
    <t xml:space="preserve">56             False          True             126           7          133   </t>
  </si>
  <si>
    <t xml:space="preserve">57             False          True             126           7          133   </t>
  </si>
  <si>
    <t xml:space="preserve">58             False          True             127           7          134   </t>
  </si>
  <si>
    <t xml:space="preserve">59             False          True             127           7          134   </t>
  </si>
  <si>
    <t xml:space="preserve">60              True         False             197           7          204   </t>
  </si>
  <si>
    <t xml:space="preserve">61              True         False             198           7          205   </t>
  </si>
  <si>
    <t xml:space="preserve">62             False         False             213           7          220   </t>
  </si>
  <si>
    <t xml:space="preserve">63             False         False             214           7          221   </t>
  </si>
  <si>
    <t xml:space="preserve">rank   best_params   CV_RMSE  </t>
  </si>
  <si>
    <t xml:space="preserve">0   {'ridge__alpha': 8.43101393208247}  0.125005  </t>
  </si>
  <si>
    <t xml:space="preserve">1   {'ridge__alpha': 1.1462107403425035}  0.125157  </t>
  </si>
  <si>
    <t xml:space="preserve">2   {'ridge__alpha': 1.1462107403425035}  0.125157  </t>
  </si>
  <si>
    <t xml:space="preserve">3   {'ridge__alpha': 14.528246637516036}  0.125356  </t>
  </si>
  <si>
    <t xml:space="preserve">4   {'ridge__alpha': 1.1462107403425035}  0.125633  </t>
  </si>
  <si>
    <t xml:space="preserve">5   {'ridge__alpha': 1.1462107403425035}  0.125633  </t>
  </si>
  <si>
    <t xml:space="preserve">6   {'ridge__alpha': 1.1462107403425035}  0.125636  </t>
  </si>
  <si>
    <t xml:space="preserve">7   {'ridge__alpha': 1.1462107403425035}  0.125636  </t>
  </si>
  <si>
    <t xml:space="preserve">8   {'ridge__alpha': 14.528246637516036}  0.125891  </t>
  </si>
  <si>
    <t xml:space="preserve">9   {'ridge__alpha': 1.1462107403425035}  0.126126  </t>
  </si>
  <si>
    <t xml:space="preserve">10  {'ridge__alpha': 1.1462107403425035}  0.126126  </t>
  </si>
  <si>
    <t xml:space="preserve">11   {'ridge__alpha': 21.42302175774105}  0.126201  </t>
  </si>
  <si>
    <t xml:space="preserve">12   {'ridge__alpha': 21.42302175774105}  0.126213  </t>
  </si>
  <si>
    <t xml:space="preserve">13   {'ridge__alpha': 21.42302175774105}  0.126399  </t>
  </si>
  <si>
    <t xml:space="preserve">14   {'ridge__alpha': 21.42302175774105}  0.126747  </t>
  </si>
  <si>
    <t xml:space="preserve">15   {'ridge__alpha': 21.42302175774105}  0.126988  </t>
  </si>
  <si>
    <t xml:space="preserve">16   {'ridge__alpha': 21.42302175774105}  0.128330  </t>
  </si>
  <si>
    <t xml:space="preserve">17   {'ridge__alpha': 21.42302175774105}  0.128367  </t>
  </si>
  <si>
    <t xml:space="preserve">18  {'ridge__alpha': 4.5705630998014515}  0.128380  </t>
  </si>
  <si>
    <t xml:space="preserve">19  {'ridge__alpha': 4.5705630998014515}  0.128380  </t>
  </si>
  <si>
    <t xml:space="preserve">20  {'ridge__alpha': 4.5705630998014515}  0.128428  </t>
  </si>
  <si>
    <t xml:space="preserve">21  {'ridge__alpha': 4.5705630998014515}  0.128428  </t>
  </si>
  <si>
    <t xml:space="preserve">22  {'ridge__alpha': 4.5705630998014515}  0.128679  </t>
  </si>
  <si>
    <t xml:space="preserve">23  {'ridge__alpha': 4.5705630998014515}  0.128679  </t>
  </si>
  <si>
    <t xml:space="preserve">24  {'ridge__alpha': 4.5705630998014515}  0.128719  </t>
  </si>
  <si>
    <t xml:space="preserve">25  {'ridge__alpha': 4.5705630998014515}  0.128719  </t>
  </si>
  <si>
    <t xml:space="preserve">26   {'ridge__alpha': 21.42302175774105}  0.129126  </t>
  </si>
  <si>
    <t xml:space="preserve">27   {'ridge__alpha': 21.42302175774105}  0.129158  </t>
  </si>
  <si>
    <t xml:space="preserve">28   {'ridge__alpha': 56.69849511478853}  0.129388  </t>
  </si>
  <si>
    <t xml:space="preserve">29   {'ridge__alpha': 56.69849511478853}  0.129405  </t>
  </si>
  <si>
    <t xml:space="preserve">30   {'ridge__alpha': 56.69849511478853}  0.129722  </t>
  </si>
  <si>
    <t xml:space="preserve">31   {'ridge__alpha': 56.69849511478853}  0.129738  </t>
  </si>
  <si>
    <t xml:space="preserve">32  {'ridge__alpha': 0.9846738873614566}  0.130286  </t>
  </si>
  <si>
    <t xml:space="preserve">33  {'ridge__alpha': 0.9846738873614566}  0.130286  </t>
  </si>
  <si>
    <t xml:space="preserve">34   {'ridge__alpha': 8.43101393208247}  0.130581  </t>
  </si>
  <si>
    <t xml:space="preserve">35  {'ridge__alpha': 0.9163741808778786}  0.130771  </t>
  </si>
  <si>
    <t xml:space="preserve">36  {'ridge__alpha': 0.9163741808778786}  0.130771  </t>
  </si>
  <si>
    <t xml:space="preserve">37   {'ridge__alpha': 8.43101393208247}  0.130893  </t>
  </si>
  <si>
    <t xml:space="preserve">38  {'ridge__alpha': 1.1462107403425035}  0.130916  </t>
  </si>
  <si>
    <t xml:space="preserve">39  {'ridge__alpha': 1.1462107403425035}  0.130916  </t>
  </si>
  <si>
    <t xml:space="preserve">40  {'ridge__alpha': 14.528246637516036}  0.131179  </t>
  </si>
  <si>
    <t xml:space="preserve">41  {'ridge__alpha': 1.1462107403425035}  0.131409  </t>
  </si>
  <si>
    <t xml:space="preserve">42  {'ridge__alpha': 1.1462107403425035}  0.131409  </t>
  </si>
  <si>
    <t xml:space="preserve">43  {'ridge__alpha': 14.528246637516036}  0.131475  </t>
  </si>
  <si>
    <t xml:space="preserve">44   {'ridge__alpha': 21.42302175774105}  0.132119  </t>
  </si>
  <si>
    <t xml:space="preserve">45   {'ridge__alpha': 21.42302175774105}  0.132305  </t>
  </si>
  <si>
    <t xml:space="preserve">46   {'ridge__alpha': 21.42302175774105}  0.132479  </t>
  </si>
  <si>
    <t xml:space="preserve">47   {'ridge__alpha': 21.42302175774105}  0.132705  </t>
  </si>
  <si>
    <t xml:space="preserve">48  {'ridge__alpha': 0.9163741808778786}  0.144997  </t>
  </si>
  <si>
    <t xml:space="preserve">49  {'ridge__alpha': 0.9163741808778786}  0.145000  </t>
  </si>
  <si>
    <t xml:space="preserve">50  {'ridge__alpha': 3.4702669886504163}  0.146205  </t>
  </si>
  <si>
    <t xml:space="preserve">51  {'ridge__alpha': 3.4702669886504163}  0.146205  </t>
  </si>
  <si>
    <t xml:space="preserve">52  {'ridge__alpha': 3.4702669886504163}  0.146217  </t>
  </si>
  <si>
    <t xml:space="preserve">53  {'ridge__alpha': 3.4702669886504163}  0.146217  </t>
  </si>
  <si>
    <t xml:space="preserve">54   {'ridge__alpha': 21.42302175774105}  0.146258  </t>
  </si>
  <si>
    <t xml:space="preserve">55   {'ridge__alpha': 21.42302175774105}  0.146279  </t>
  </si>
  <si>
    <t xml:space="preserve">56  {'ridge__alpha': 3.4702669886504163}  0.146455  </t>
  </si>
  <si>
    <t xml:space="preserve">57  {'ridge__alpha': 3.4702669886504163}  0.146455  </t>
  </si>
  <si>
    <t xml:space="preserve">58  {'ridge__alpha': 3.4702669886504163}  0.146465  </t>
  </si>
  <si>
    <t xml:space="preserve">59  {'ridge__alpha': 3.4702669886504163}  0.146465  </t>
  </si>
  <si>
    <t xml:space="preserve">60   {'ridge__alpha': 56.69849511478853}  0.146940  </t>
  </si>
  <si>
    <t xml:space="preserve">61   {'ridge__alpha': 56.69849511478853}  0.146974  </t>
  </si>
  <si>
    <t xml:space="preserve">62   {'ridge__alpha': 70.72114131472235}  0.147080  </t>
  </si>
  <si>
    <t>63   {'ridge__alpha': 56.69849511478853}  0.147109</t>
  </si>
  <si>
    <t>Use Best Cat</t>
  </si>
  <si>
    <t>Use Rare Group</t>
  </si>
  <si>
    <t>Winzor only</t>
  </si>
  <si>
    <t xml:space="preserve">Log Skewed </t>
  </si>
  <si>
    <t>Drop low Var</t>
  </si>
  <si>
    <t xml:space="preserve">0    PLS        True       True           False            True   </t>
  </si>
  <si>
    <t xml:space="preserve">1    PLS        True       True           False           False   </t>
  </si>
  <si>
    <t xml:space="preserve">2    PLS        True       True            True            True   </t>
  </si>
  <si>
    <t xml:space="preserve">3    PLS        True       True            True           False   </t>
  </si>
  <si>
    <t xml:space="preserve">4    PLS        True       True           False            True   </t>
  </si>
  <si>
    <t xml:space="preserve">5    PLS        True       True           False           False   </t>
  </si>
  <si>
    <t xml:space="preserve">6    PLS        True       True            True            True   </t>
  </si>
  <si>
    <t xml:space="preserve">7    PLS        True       True            True           False   </t>
  </si>
  <si>
    <t xml:space="preserve">8    PLS        True       True           False            True   </t>
  </si>
  <si>
    <t xml:space="preserve">9    PLS        True       False           False           False   </t>
  </si>
  <si>
    <t xml:space="preserve">10   PLS        True       False           False            True   </t>
  </si>
  <si>
    <t xml:space="preserve">11   PLS        True       False            True           False   </t>
  </si>
  <si>
    <t xml:space="preserve">12   PLS        True       False            True            True   </t>
  </si>
  <si>
    <t xml:space="preserve">13   PLS        True       True            True            True   </t>
  </si>
  <si>
    <t xml:space="preserve">14   PLS        True       False           False           False   </t>
  </si>
  <si>
    <t xml:space="preserve">15   PLS        True       False           False            True   </t>
  </si>
  <si>
    <t xml:space="preserve">16   PLS        True       False            True            True   </t>
  </si>
  <si>
    <t xml:space="preserve">17   PLS        True       False            True           False   </t>
  </si>
  <si>
    <t xml:space="preserve">18   PLS        True       True           False           False   </t>
  </si>
  <si>
    <t xml:space="preserve">19   PLS        True       True            True           False   </t>
  </si>
  <si>
    <t xml:space="preserve">20   PLS        True       False           False           False   </t>
  </si>
  <si>
    <t xml:space="preserve">21   PLS        True       True           False            True   </t>
  </si>
  <si>
    <t xml:space="preserve">22   PLS        True       False            True           False   </t>
  </si>
  <si>
    <t xml:space="preserve">23   PLS       False       True           False           False   </t>
  </si>
  <si>
    <t xml:space="preserve">24   PLS       False       True           False            True   </t>
  </si>
  <si>
    <t xml:space="preserve">25   PLS       False       True           False           False   </t>
  </si>
  <si>
    <t xml:space="preserve">26   PLS        True       True           False           False   </t>
  </si>
  <si>
    <t xml:space="preserve">27   PLS       False       True            True           False   </t>
  </si>
  <si>
    <t xml:space="preserve">28   PLS        True       True            True            True   </t>
  </si>
  <si>
    <t xml:space="preserve">29   PLS       False       True            True            True   </t>
  </si>
  <si>
    <t xml:space="preserve">30   PLS       False       True            True           False   </t>
  </si>
  <si>
    <t xml:space="preserve">31   PLS        True       True            True           False   </t>
  </si>
  <si>
    <t xml:space="preserve">32   PLS       False       True           False            True   </t>
  </si>
  <si>
    <t xml:space="preserve">33   PLS       False       True           False           False   </t>
  </si>
  <si>
    <t xml:space="preserve">34   PLS       False       True            True           False   </t>
  </si>
  <si>
    <t xml:space="preserve">35   PLS       False       True            True            True   </t>
  </si>
  <si>
    <t xml:space="preserve">36   PLS        True       False           False            True   </t>
  </si>
  <si>
    <t xml:space="preserve">37   PLS        True       False            True            True   </t>
  </si>
  <si>
    <t xml:space="preserve">38   PLS       False       True           False           False   </t>
  </si>
  <si>
    <t xml:space="preserve">39   PLS       False       True            True           False   </t>
  </si>
  <si>
    <t xml:space="preserve">40   PLS        True       False           False           False   </t>
  </si>
  <si>
    <t xml:space="preserve">41   PLS        True       False            True           False   </t>
  </si>
  <si>
    <t xml:space="preserve">42   PLS        True       False           False            True   </t>
  </si>
  <si>
    <t xml:space="preserve">43   PLS        True       False            True            True   </t>
  </si>
  <si>
    <t xml:space="preserve">44   PLS       False       True           False            True   </t>
  </si>
  <si>
    <t xml:space="preserve">45   PLS       False       True            True            True   </t>
  </si>
  <si>
    <t xml:space="preserve">46   PLS       False       True           False            True   </t>
  </si>
  <si>
    <t xml:space="preserve">47   PLS       False       True            True            True   </t>
  </si>
  <si>
    <t xml:space="preserve">48   PLS       False       False           False           False   </t>
  </si>
  <si>
    <t xml:space="preserve">49   PLS       False       False            True           False   </t>
  </si>
  <si>
    <t xml:space="preserve">50   PLS       False       False            True           False   </t>
  </si>
  <si>
    <t xml:space="preserve">51   PLS       False       False            True            True   </t>
  </si>
  <si>
    <t xml:space="preserve">52   PLS       False       False           False           False   </t>
  </si>
  <si>
    <t xml:space="preserve">53   PLS       False       False           False            True   </t>
  </si>
  <si>
    <t xml:space="preserve">54   PLS       False       False           False            True   </t>
  </si>
  <si>
    <t xml:space="preserve">55   PLS       False       False           False           False   </t>
  </si>
  <si>
    <t xml:space="preserve">56   PLS       False       False            True           False   </t>
  </si>
  <si>
    <t xml:space="preserve">57   PLS       False       False            True            True   </t>
  </si>
  <si>
    <t xml:space="preserve">58   PLS       False       False            True           False   </t>
  </si>
  <si>
    <t xml:space="preserve">59   PLS       False       False           False           False   </t>
  </si>
  <si>
    <t xml:space="preserve">60   PLS       False       False            True            True   </t>
  </si>
  <si>
    <t xml:space="preserve">61   PLS       False       False           False            True   </t>
  </si>
  <si>
    <t xml:space="preserve">62   PLS       False       False            True            True   </t>
  </si>
  <si>
    <t xml:space="preserve">63   PLS       False       False           False            True   </t>
  </si>
  <si>
    <t xml:space="preserve">0               True          True             121           7          128   </t>
  </si>
  <si>
    <t xml:space="preserve">2               True          True             118           7          125   </t>
  </si>
  <si>
    <t xml:space="preserve">3               True          True             118           7          125   </t>
  </si>
  <si>
    <t xml:space="preserve">6              False          True             124           7          131   </t>
  </si>
  <si>
    <t xml:space="preserve">7              False          True             124           7          131   </t>
  </si>
  <si>
    <t xml:space="preserve">8               True         False             198           7          205   </t>
  </si>
  <si>
    <t xml:space="preserve">9               True          True             121           7          128   </t>
  </si>
  <si>
    <t xml:space="preserve">10              True          True             121           7          128   </t>
  </si>
  <si>
    <t xml:space="preserve">11              True          True             119           7          126   </t>
  </si>
  <si>
    <t xml:space="preserve">12              True          True             119           7          126   </t>
  </si>
  <si>
    <t xml:space="preserve">14             False          True             127           7          134   </t>
  </si>
  <si>
    <t xml:space="preserve">15             False          True             127           7          134   </t>
  </si>
  <si>
    <t xml:space="preserve">16             False          True             125           7          132   </t>
  </si>
  <si>
    <t xml:space="preserve">17             False          True             125           7          132   </t>
  </si>
  <si>
    <t xml:space="preserve">18              True         False             276           7          283   </t>
  </si>
  <si>
    <t xml:space="preserve">19              True         False             273           7          280   </t>
  </si>
  <si>
    <t xml:space="preserve">20              True         False             276           7          283   </t>
  </si>
  <si>
    <t xml:space="preserve">21             False         False             214           7          221   </t>
  </si>
  <si>
    <t xml:space="preserve">22              True         False             274           7          281   </t>
  </si>
  <si>
    <t xml:space="preserve">23              True          True             121           7          128   </t>
  </si>
  <si>
    <t xml:space="preserve">24              True          True             121           7          128   </t>
  </si>
  <si>
    <t xml:space="preserve">25              True         False             276           7          283   </t>
  </si>
  <si>
    <t xml:space="preserve">27              True         False             274           7          281   </t>
  </si>
  <si>
    <t xml:space="preserve">28             False         False             211           7          218   </t>
  </si>
  <si>
    <t xml:space="preserve">29              True          True             119           7          126   </t>
  </si>
  <si>
    <t xml:space="preserve">30              True          True             119           7          126   </t>
  </si>
  <si>
    <t xml:space="preserve">31             False         False             294           7          301   </t>
  </si>
  <si>
    <t xml:space="preserve">32             False          True             127           7          134   </t>
  </si>
  <si>
    <t xml:space="preserve">33             False          True             127           7          134   </t>
  </si>
  <si>
    <t xml:space="preserve">34             False          True             125           7          132   </t>
  </si>
  <si>
    <t xml:space="preserve">35             False          True             125           7          132   </t>
  </si>
  <si>
    <t xml:space="preserve">36              True         False             198           7          205   </t>
  </si>
  <si>
    <t xml:space="preserve">37              True         False             196           7          203   </t>
  </si>
  <si>
    <t xml:space="preserve">38             False         False             297           7          304   </t>
  </si>
  <si>
    <t xml:space="preserve">39             False         False             295           7          302   </t>
  </si>
  <si>
    <t xml:space="preserve">41             False         False             295           7          302   </t>
  </si>
  <si>
    <t xml:space="preserve">42             False         False             214           7          221   </t>
  </si>
  <si>
    <t xml:space="preserve">43             False         False             212           7          219   </t>
  </si>
  <si>
    <t xml:space="preserve">48              True         False             276           7          283   </t>
  </si>
  <si>
    <t xml:space="preserve">49              True         False             275           7          282   </t>
  </si>
  <si>
    <t xml:space="preserve">54             False          True             127           7          134   </t>
  </si>
  <si>
    <t xml:space="preserve">55             False          True             127           7          134   </t>
  </si>
  <si>
    <t xml:space="preserve">58             False         False             296           7          303   </t>
  </si>
  <si>
    <t xml:space="preserve">59             False         False             297           7          304   </t>
  </si>
  <si>
    <t>rank   best_params   CV_RMSE</t>
  </si>
  <si>
    <t xml:space="preserve">0   {'pls__n_components': 11}  0.128645  </t>
  </si>
  <si>
    <t xml:space="preserve">1   {'pls__n_components': 11}  0.128645  </t>
  </si>
  <si>
    <t xml:space="preserve">2   {'pls__n_components': 12}  0.128959  </t>
  </si>
  <si>
    <t xml:space="preserve">3   {'pls__n_components': 12}  0.128959  </t>
  </si>
  <si>
    <t xml:space="preserve">4   {'pls__n_components': 10}  0.128979  </t>
  </si>
  <si>
    <t xml:space="preserve">5   {'pls__n_components': 10}  0.128979  </t>
  </si>
  <si>
    <t xml:space="preserve">6   {'pls__n_components': 12}  0.129316  </t>
  </si>
  <si>
    <t xml:space="preserve">7   {'pls__n_components': 12}  0.129316  </t>
  </si>
  <si>
    <t xml:space="preserve">8   {'pls__n_components': 17}  0.130774  </t>
  </si>
  <si>
    <t xml:space="preserve">9   {'pls__n_components': 9}  0.130997  </t>
  </si>
  <si>
    <t xml:space="preserve">10   {'pls__n_components': 9}  0.130997  </t>
  </si>
  <si>
    <t xml:space="preserve">11   {'pls__n_components': 9}  0.131053  </t>
  </si>
  <si>
    <t xml:space="preserve">12   {'pls__n_components': 9}  0.131053  </t>
  </si>
  <si>
    <t xml:space="preserve">13  {'pls__n_components': 17}  0.131217  </t>
  </si>
  <si>
    <t xml:space="preserve">14   {'pls__n_components': 9}  0.131549  </t>
  </si>
  <si>
    <t xml:space="preserve">15   {'pls__n_components': 9}  0.131549  </t>
  </si>
  <si>
    <t xml:space="preserve">16   {'pls__n_components': 9}  0.131598  </t>
  </si>
  <si>
    <t xml:space="preserve">17   {'pls__n_components': 9}  0.131598  </t>
  </si>
  <si>
    <t xml:space="preserve">18  {'pls__n_components': 13}  0.131976  </t>
  </si>
  <si>
    <t xml:space="preserve">19  {'pls__n_components': 13}  0.132485  </t>
  </si>
  <si>
    <t xml:space="preserve">20  {'pls__n_components': 12}  0.133653  </t>
  </si>
  <si>
    <t xml:space="preserve">21  {'pls__n_components': 16}  0.133711  </t>
  </si>
  <si>
    <t xml:space="preserve">22  {'pls__n_components': 13}  0.133791  </t>
  </si>
  <si>
    <t xml:space="preserve">23  {'pls__n_components': 11}  0.134013  </t>
  </si>
  <si>
    <t xml:space="preserve">24  {'pls__n_components': 11}  0.134013  </t>
  </si>
  <si>
    <t xml:space="preserve">25  {'pls__n_components': 11}  0.134043  </t>
  </si>
  <si>
    <t xml:space="preserve">26  {'pls__n_components': 12}  0.134113  </t>
  </si>
  <si>
    <t xml:space="preserve">27  {'pls__n_components': 12}  0.134219  </t>
  </si>
  <si>
    <t xml:space="preserve">28  {'pls__n_components': 16}  0.134242  </t>
  </si>
  <si>
    <t xml:space="preserve">29  {'pls__n_components': 11}  0.134326  </t>
  </si>
  <si>
    <t xml:space="preserve">30  {'pls__n_components': 11}  0.134326  </t>
  </si>
  <si>
    <t xml:space="preserve">31  {'pls__n_components': 15}  0.134407  </t>
  </si>
  <si>
    <t xml:space="preserve">32  {'pls__n_components': 10}  0.134719  </t>
  </si>
  <si>
    <t xml:space="preserve">33  {'pls__n_components': 10}  0.134719  </t>
  </si>
  <si>
    <t xml:space="preserve">34  {'pls__n_components': 10}  0.134883  </t>
  </si>
  <si>
    <t xml:space="preserve">35  {'pls__n_components': 10}  0.134883  </t>
  </si>
  <si>
    <t xml:space="preserve">36  {'pls__n_components': 17}  0.135095  </t>
  </si>
  <si>
    <t xml:space="preserve">37  {'pls__n_components': 17}  0.135108  </t>
  </si>
  <si>
    <t xml:space="preserve">38  {'pls__n_components': 11}  0.136427  </t>
  </si>
  <si>
    <t xml:space="preserve">39  {'pls__n_components': 11}  0.136598  </t>
  </si>
  <si>
    <t xml:space="preserve">40  {'pls__n_components': 12}  0.136686  </t>
  </si>
  <si>
    <t xml:space="preserve">41  {'pls__n_components': 12}  0.136812  </t>
  </si>
  <si>
    <t xml:space="preserve">42  {'pls__n_components': 17}  0.137277  </t>
  </si>
  <si>
    <t xml:space="preserve">43  {'pls__n_components': 17}  0.137281  </t>
  </si>
  <si>
    <t xml:space="preserve">44  {'pls__n_components': 13}  0.137481  </t>
  </si>
  <si>
    <t xml:space="preserve">45  {'pls__n_components': 13}  0.137858  </t>
  </si>
  <si>
    <t xml:space="preserve">46  {'pls__n_components': 13}  0.138577  </t>
  </si>
  <si>
    <t xml:space="preserve">47  {'pls__n_components': 13}  0.139054  </t>
  </si>
  <si>
    <t xml:space="preserve">48   {'pls__n_components': 9}  0.146217  </t>
  </si>
  <si>
    <t xml:space="preserve">49   {'pls__n_components': 9}  0.146274  </t>
  </si>
  <si>
    <t xml:space="preserve">50   {'pls__n_components': 9}  0.148335  </t>
  </si>
  <si>
    <t xml:space="preserve">51   {'pls__n_components': 9}  0.148335  </t>
  </si>
  <si>
    <t xml:space="preserve">52   {'pls__n_components': 9}  0.148336  </t>
  </si>
  <si>
    <t xml:space="preserve">53   {'pls__n_components': 9}  0.148336  </t>
  </si>
  <si>
    <t xml:space="preserve">54   {'pls__n_components': 9}  0.148996  </t>
  </si>
  <si>
    <t xml:space="preserve">55   {'pls__n_components': 9}  0.148996  </t>
  </si>
  <si>
    <t xml:space="preserve">56   {'pls__n_components': 9}  0.148999  </t>
  </si>
  <si>
    <t xml:space="preserve">57   {'pls__n_components': 9}  0.148999  </t>
  </si>
  <si>
    <t xml:space="preserve">58   {'pls__n_components': 3}  0.149205  </t>
  </si>
  <si>
    <t xml:space="preserve">59   {'pls__n_components': 3}  0.149231  </t>
  </si>
  <si>
    <t xml:space="preserve">60   {'pls__n_components': 3}  0.150163  </t>
  </si>
  <si>
    <t xml:space="preserve">61   {'pls__n_components': 3}  0.150178  </t>
  </si>
  <si>
    <t xml:space="preserve">62   {'pls__n_components': 3}  0.151268  </t>
  </si>
  <si>
    <t>63   {'pls__n_components': 3}  0.151284</t>
  </si>
  <si>
    <t xml:space="preserve">0   RandomForest        True       True            True            True   </t>
  </si>
  <si>
    <t xml:space="preserve">1   RandomForest        True       True            True           False   </t>
  </si>
  <si>
    <t xml:space="preserve">2   RandomForest       False       False           False           False   </t>
  </si>
  <si>
    <t xml:space="preserve">3   RandomForest       False       False           False            True   </t>
  </si>
  <si>
    <t xml:space="preserve">4   RandomForest       False       False            True            True   </t>
  </si>
  <si>
    <t xml:space="preserve">5   RandomForest       False       False            True           False   </t>
  </si>
  <si>
    <t xml:space="preserve">6   RandomForest       False       True           False            True   </t>
  </si>
  <si>
    <t xml:space="preserve">7   RandomForest       False       True           False           False   </t>
  </si>
  <si>
    <t xml:space="preserve">8   RandomForest       False       False           False           False   </t>
  </si>
  <si>
    <t xml:space="preserve">9   RandomForest       False       False           False            True   </t>
  </si>
  <si>
    <t xml:space="preserve">10  RandomForest       False       True           False            True   </t>
  </si>
  <si>
    <t xml:space="preserve">11  RandomForest       False       True           False           False   </t>
  </si>
  <si>
    <t xml:space="preserve">12  RandomForest        True       False            True            True   </t>
  </si>
  <si>
    <t xml:space="preserve">13  RandomForest        True       False            True           False   </t>
  </si>
  <si>
    <t xml:space="preserve">14  RandomForest       False       False            True            True   </t>
  </si>
  <si>
    <t xml:space="preserve">15  RandomForest       False       False            True           False   </t>
  </si>
  <si>
    <t xml:space="preserve">16  RandomForest        True       True           False           False   </t>
  </si>
  <si>
    <t xml:space="preserve">17  RandomForest        True       True           False            True   </t>
  </si>
  <si>
    <t xml:space="preserve">18  RandomForest        True       False           False            True   </t>
  </si>
  <si>
    <t xml:space="preserve">19  RandomForest        True       False           False           False   </t>
  </si>
  <si>
    <t xml:space="preserve">20  RandomForest        True       False           False            True   </t>
  </si>
  <si>
    <t xml:space="preserve">21  RandomForest        True       False           False           False   </t>
  </si>
  <si>
    <t xml:space="preserve">22  RandomForest        True       True           False           False   </t>
  </si>
  <si>
    <t xml:space="preserve">23  RandomForest        True       True           False            True   </t>
  </si>
  <si>
    <t xml:space="preserve">24  RandomForest       False       True            True            True   </t>
  </si>
  <si>
    <t xml:space="preserve">25  RandomForest       False       True            True           False   </t>
  </si>
  <si>
    <t xml:space="preserve">26  RandomForest       False       True            True           False   </t>
  </si>
  <si>
    <t xml:space="preserve">27  RandomForest       False       True            True            True   </t>
  </si>
  <si>
    <t xml:space="preserve">28  RandomForest        True       False            True            True   </t>
  </si>
  <si>
    <t xml:space="preserve">29  RandomForest        True       False            True           False   </t>
  </si>
  <si>
    <t xml:space="preserve">30  RandomForest        True       True            True           False   </t>
  </si>
  <si>
    <t xml:space="preserve">31  RandomForest        True       True            True            True   </t>
  </si>
  <si>
    <t xml:space="preserve">32  RandomForest        True       False           False            True   </t>
  </si>
  <si>
    <t xml:space="preserve">33  RandomForest        True       False           False            True   </t>
  </si>
  <si>
    <t xml:space="preserve">34  RandomForest       False       False            True            True   </t>
  </si>
  <si>
    <t xml:space="preserve">35  RandomForest        True       True           False            True   </t>
  </si>
  <si>
    <t xml:space="preserve">36  RandomForest        True       True           False            True   </t>
  </si>
  <si>
    <t xml:space="preserve">37  RandomForest        True       False           False           False   </t>
  </si>
  <si>
    <t xml:space="preserve">38  RandomForest        True       False            True            True   </t>
  </si>
  <si>
    <t xml:space="preserve">39  RandomForest        True       False            True           False   </t>
  </si>
  <si>
    <t xml:space="preserve">40  RandomForest        True       False            True            True   </t>
  </si>
  <si>
    <t xml:space="preserve">41  RandomForest        True       True           False           False   </t>
  </si>
  <si>
    <t xml:space="preserve">42  RandomForest       False       False            True            True   </t>
  </si>
  <si>
    <t xml:space="preserve">43  RandomForest       False       False           False            True   </t>
  </si>
  <si>
    <t xml:space="preserve">44  RandomForest       False       True           False            True   </t>
  </si>
  <si>
    <t xml:space="preserve">45  RandomForest       False       False           False            True   </t>
  </si>
  <si>
    <t xml:space="preserve">46  RandomForest       False       False           False           False   </t>
  </si>
  <si>
    <t xml:space="preserve">47  RandomForest       False       True           False            True   </t>
  </si>
  <si>
    <t xml:space="preserve">48  RandomForest       False       True           False           False   </t>
  </si>
  <si>
    <t xml:space="preserve">49  RandomForest       False       False            True           False   </t>
  </si>
  <si>
    <t xml:space="preserve">50  RandomForest        True       False           False           False   </t>
  </si>
  <si>
    <t xml:space="preserve">51  RandomForest        True       True            True            True   </t>
  </si>
  <si>
    <t xml:space="preserve">52  RandomForest        True       False            True           False   </t>
  </si>
  <si>
    <t xml:space="preserve">53  RandomForest       False       False            True           False   </t>
  </si>
  <si>
    <t xml:space="preserve">54  RandomForest        True       True           False           False   </t>
  </si>
  <si>
    <t xml:space="preserve">55  RandomForest        True       True            True            True   </t>
  </si>
  <si>
    <t xml:space="preserve">56  RandomForest       False       True            True           False   </t>
  </si>
  <si>
    <t xml:space="preserve">57  RandomForest       False       False           False           False   </t>
  </si>
  <si>
    <t xml:space="preserve">58  RandomForest       False       True            True            True   </t>
  </si>
  <si>
    <t xml:space="preserve">59  RandomForest       False       True            True            True   </t>
  </si>
  <si>
    <t xml:space="preserve">60  RandomForest       False       True           False           False   </t>
  </si>
  <si>
    <t xml:space="preserve">61  RandomForest        True       True            True           False   </t>
  </si>
  <si>
    <t xml:space="preserve">62  RandomForest       False       True            True           False   </t>
  </si>
  <si>
    <t xml:space="preserve">63  RandomForest        True       True            True           False   </t>
  </si>
  <si>
    <t xml:space="preserve">0               True          True             118           7          125   </t>
  </si>
  <si>
    <t xml:space="preserve">1               True          True             118           7          125   </t>
  </si>
  <si>
    <t xml:space="preserve">3               True          True             121           7          128   </t>
  </si>
  <si>
    <t xml:space="preserve">4               True          True             120           7          127   </t>
  </si>
  <si>
    <t xml:space="preserve">5               True          True             120           7          127   </t>
  </si>
  <si>
    <t xml:space="preserve">6               True          True             121           7          128   </t>
  </si>
  <si>
    <t xml:space="preserve">7               True          True             121           7          128   </t>
  </si>
  <si>
    <t xml:space="preserve">8              False          True             127           7          134   </t>
  </si>
  <si>
    <t xml:space="preserve">9              False          True             127           7          134   </t>
  </si>
  <si>
    <t xml:space="preserve">10             False          True             127           7          134   </t>
  </si>
  <si>
    <t xml:space="preserve">11             False          True             127           7          134   </t>
  </si>
  <si>
    <t xml:space="preserve">13              True          True             119           7          126   </t>
  </si>
  <si>
    <t xml:space="preserve">14             False          True             126           7          133   </t>
  </si>
  <si>
    <t xml:space="preserve">15             False          True             126           7          133   </t>
  </si>
  <si>
    <t xml:space="preserve">16             False          True             127           7          134   </t>
  </si>
  <si>
    <t xml:space="preserve">17             False          True             127           7          134   </t>
  </si>
  <si>
    <t xml:space="preserve">18             False          True             127           7          134   </t>
  </si>
  <si>
    <t xml:space="preserve">19             False          True             127           7          134   </t>
  </si>
  <si>
    <t xml:space="preserve">20              True          True             121           7          128   </t>
  </si>
  <si>
    <t xml:space="preserve">21              True          True             121           7          128   </t>
  </si>
  <si>
    <t xml:space="preserve">22              True          True             121           7          128   </t>
  </si>
  <si>
    <t xml:space="preserve">26              True          True             119           7          126   </t>
  </si>
  <si>
    <t xml:space="preserve">27              True          True             119           7          126   </t>
  </si>
  <si>
    <t xml:space="preserve">28             False          True             125           7          132   </t>
  </si>
  <si>
    <t xml:space="preserve">29             False          True             125           7          132   </t>
  </si>
  <si>
    <t xml:space="preserve">30             False          True             124           7          131   </t>
  </si>
  <si>
    <t xml:space="preserve">31             False          True             124           7          131   </t>
  </si>
  <si>
    <t xml:space="preserve">32             False         False             214           7          221   </t>
  </si>
  <si>
    <t xml:space="preserve">33              True         False             198           7          205   </t>
  </si>
  <si>
    <t xml:space="preserve">34              True         False             197           7          204   </t>
  </si>
  <si>
    <t xml:space="preserve">35             False         False             214           7          221   </t>
  </si>
  <si>
    <t xml:space="preserve">37              True         False             276           7          283   </t>
  </si>
  <si>
    <t xml:space="preserve">38             False         False             212           7          219   </t>
  </si>
  <si>
    <t xml:space="preserve">39              True         False             274           7          281   </t>
  </si>
  <si>
    <t xml:space="preserve">40              True         False             196           7          203   </t>
  </si>
  <si>
    <t xml:space="preserve">41              True         False             276           7          283   </t>
  </si>
  <si>
    <t xml:space="preserve">42             False         False             213           7          220   </t>
  </si>
  <si>
    <t xml:space="preserve">43             False         False             214           7          221   </t>
  </si>
  <si>
    <t xml:space="preserve">44             False         False             214           7          221   </t>
  </si>
  <si>
    <t xml:space="preserve">45              True         False             198           7          205   </t>
  </si>
  <si>
    <t xml:space="preserve">46              True         False             276           7          283   </t>
  </si>
  <si>
    <t xml:space="preserve">47              True         False             198           7          205   </t>
  </si>
  <si>
    <t xml:space="preserve">50             False         False             297           7          304   </t>
  </si>
  <si>
    <t xml:space="preserve">51              True         False             195           7          202   </t>
  </si>
  <si>
    <t xml:space="preserve">52             False         False             295           7          302   </t>
  </si>
  <si>
    <t xml:space="preserve">53             False         False             296           7          303   </t>
  </si>
  <si>
    <t xml:space="preserve">54             False         False             297           7          304   </t>
  </si>
  <si>
    <t xml:space="preserve">55             False         False             211           7          218   </t>
  </si>
  <si>
    <t xml:space="preserve">56              True         False             274           7          281   </t>
  </si>
  <si>
    <t xml:space="preserve">57             False         False             297           7          304   </t>
  </si>
  <si>
    <t xml:space="preserve">58             False         False             212           7          219   </t>
  </si>
  <si>
    <t xml:space="preserve">59              True         False             196           7          203   </t>
  </si>
  <si>
    <t xml:space="preserve">60             False         False             297           7          304   </t>
  </si>
  <si>
    <t xml:space="preserve">61              True         False             273           7          280   </t>
  </si>
  <si>
    <t xml:space="preserve">62             False         False             295           7          302   </t>
  </si>
  <si>
    <t xml:space="preserve">63             False         False             294           7          301   </t>
  </si>
  <si>
    <t xml:space="preserve">0   {'rf__n_estimators': 300, 'rf__min_samples_lea...  0.142384  </t>
  </si>
  <si>
    <t xml:space="preserve">1   {'rf__n_estimators': 300, 'rf__min_samples_lea...  0.142384  </t>
  </si>
  <si>
    <t xml:space="preserve">2   {'rf__n_estimators': 300, 'rf__min_samples_lea...  0.142685  </t>
  </si>
  <si>
    <t xml:space="preserve">3   {'rf__n_estimators': 300, 'rf__min_samples_lea...  0.142685  </t>
  </si>
  <si>
    <t xml:space="preserve">4   {'rf__n_estimators': 300, 'rf__min_samples_lea...  0.142705  </t>
  </si>
  <si>
    <t xml:space="preserve">5   {'rf__n_estimators': 300, 'rf__min_samples_lea...  0.142705  </t>
  </si>
  <si>
    <t xml:space="preserve">6   {'rf__n_estimators': 300, 'rf__min_samples_lea...  0.142778  </t>
  </si>
  <si>
    <t xml:space="preserve">7   {'rf__n_estimators': 300, 'rf__min_samples_lea...  0.142778  </t>
  </si>
  <si>
    <t xml:space="preserve">8   {'rf__n_estimators': 300, 'rf__min_samples_lea...  0.143100  </t>
  </si>
  <si>
    <t xml:space="preserve">9   {'rf__n_estimators': 300, 'rf__min_samples_lea...  0.143100  </t>
  </si>
  <si>
    <t xml:space="preserve">10  {'rf__n_estimators': 300, 'rf__min_samples_lea...  0.143150  </t>
  </si>
  <si>
    <t xml:space="preserve">11  {'rf__n_estimators': 300, 'rf__min_samples_lea...  0.143150  </t>
  </si>
  <si>
    <t xml:space="preserve">12  {'rf__n_estimators': 300, 'rf__min_samples_lea...  0.143163  </t>
  </si>
  <si>
    <t xml:space="preserve">13  {'rf__n_estimators': 300, 'rf__min_samples_lea...  0.143163  </t>
  </si>
  <si>
    <t xml:space="preserve">14  {'rf__n_estimators': 300, 'rf__min_samples_lea...  0.143534  </t>
  </si>
  <si>
    <t xml:space="preserve">15  {'rf__n_estimators': 300, 'rf__min_samples_lea...  0.143534  </t>
  </si>
  <si>
    <t xml:space="preserve">16  {'rf__n_estimators': 300, 'rf__min_samples_lea...  0.143537  </t>
  </si>
  <si>
    <t xml:space="preserve">17  {'rf__n_estimators': 300, 'rf__min_samples_lea...  0.143537  </t>
  </si>
  <si>
    <t xml:space="preserve">18  {'rf__n_estimators': 300, 'rf__min_samples_lea...  0.143609  </t>
  </si>
  <si>
    <t xml:space="preserve">19  {'rf__n_estimators': 300, 'rf__min_samples_lea...  0.143609  </t>
  </si>
  <si>
    <t xml:space="preserve">20  {'rf__n_estimators': 300, 'rf__min_samples_lea...  0.143628  </t>
  </si>
  <si>
    <t xml:space="preserve">21  {'rf__n_estimators': 300, 'rf__min_samples_lea...  0.143628  </t>
  </si>
  <si>
    <t xml:space="preserve">22  {'rf__n_estimators': 300, 'rf__min_samples_lea...  0.143666  </t>
  </si>
  <si>
    <t xml:space="preserve">23  {'rf__n_estimators': 300, 'rf__min_samples_lea...  0.143666  </t>
  </si>
  <si>
    <t xml:space="preserve">24  {'rf__n_estimators': 300, 'rf__min_samples_lea...  0.143677  </t>
  </si>
  <si>
    <t xml:space="preserve">25  {'rf__n_estimators': 300, 'rf__min_samples_lea...  0.143677  </t>
  </si>
  <si>
    <t xml:space="preserve">26  {'rf__n_estimators': 300, 'rf__min_samples_lea...  0.143714  </t>
  </si>
  <si>
    <t xml:space="preserve">27  {'rf__n_estimators': 300, 'rf__min_samples_lea...  0.143714  </t>
  </si>
  <si>
    <t xml:space="preserve">28  {'rf__n_estimators': 300, 'rf__min_samples_lea...  0.143777  </t>
  </si>
  <si>
    <t xml:space="preserve">29  {'rf__n_estimators': 300, 'rf__min_samples_lea...  0.143777  </t>
  </si>
  <si>
    <t xml:space="preserve">30  {'rf__n_estimators': 300, 'rf__min_samples_lea...  0.143852  </t>
  </si>
  <si>
    <t xml:space="preserve">31  {'rf__n_estimators': 300, 'rf__min_samples_lea...  0.143852  </t>
  </si>
  <si>
    <t xml:space="preserve">32  {'rf__n_estimators': 200, 'rf__min_samples_lea...  0.144516  </t>
  </si>
  <si>
    <t xml:space="preserve">33  {'rf__n_estimators': 200, 'rf__min_samples_lea...  0.144525  </t>
  </si>
  <si>
    <t xml:space="preserve">34  {'rf__n_estimators': 200, 'rf__min_samples_lea...  0.144589  </t>
  </si>
  <si>
    <t xml:space="preserve">35  {'rf__n_estimators': 200, 'rf__min_samples_lea...  0.144596  </t>
  </si>
  <si>
    <t xml:space="preserve">36  {'rf__n_estimators': 200, 'rf__min_samples_lea...  0.144632  </t>
  </si>
  <si>
    <t xml:space="preserve">37  {'rf__n_estimators': 200, 'rf__min_samples_lea...  0.144642  </t>
  </si>
  <si>
    <t xml:space="preserve">38  {'rf__n_estimators': 200, 'rf__min_samples_lea...  0.144669  </t>
  </si>
  <si>
    <t xml:space="preserve">39  {'rf__n_estimators': 300, 'rf__min_samples_lea...  0.144671  </t>
  </si>
  <si>
    <t xml:space="preserve">40  {'rf__n_estimators': 200, 'rf__min_samples_lea...  0.144707  </t>
  </si>
  <si>
    <t xml:space="preserve">41  {'rf__n_estimators': 200, 'rf__min_samples_lea...  0.144717  </t>
  </si>
  <si>
    <t xml:space="preserve">42  {'rf__n_estimators': 200, 'rf__min_samples_lea...  0.144726  </t>
  </si>
  <si>
    <t xml:space="preserve">43  {'rf__n_estimators': 200, 'rf__min_samples_lea...  0.144784  </t>
  </si>
  <si>
    <t xml:space="preserve">44  {'rf__n_estimators': 200, 'rf__min_samples_lea...  0.144858  </t>
  </si>
  <si>
    <t xml:space="preserve">45  {'rf__n_estimators': 200, 'rf__min_samples_lea...  0.144865  </t>
  </si>
  <si>
    <t xml:space="preserve">46  {'rf__n_estimators': 200, 'rf__min_samples_lea...  0.144904  </t>
  </si>
  <si>
    <t xml:space="preserve">47  {'rf__n_estimators': 200, 'rf__min_samples_lea...  0.144909  </t>
  </si>
  <si>
    <t xml:space="preserve">48  {'rf__n_estimators': 200, 'rf__min_samples_lea...  0.144926  </t>
  </si>
  <si>
    <t xml:space="preserve">49  {'rf__n_estimators': 200, 'rf__min_samples_lea...  0.144954  </t>
  </si>
  <si>
    <t xml:space="preserve">50  {'rf__n_estimators': 300, 'rf__min_samples_lea...  0.144988  </t>
  </si>
  <si>
    <t xml:space="preserve">51  {'rf__n_estimators': 300, 'rf__min_samples_lea...  0.145025  </t>
  </si>
  <si>
    <t xml:space="preserve">52  {'rf__n_estimators': 200, 'rf__min_samples_lea...  0.145032  </t>
  </si>
  <si>
    <t xml:space="preserve">53  {'rf__n_estimators': 300, 'rf__min_samples_lea...  0.145043  </t>
  </si>
  <si>
    <t xml:space="preserve">54  {'rf__n_estimators': 300, 'rf__min_samples_lea...  0.145055  </t>
  </si>
  <si>
    <t xml:space="preserve">55  {'rf__n_estimators': 200, 'rf__min_samples_lea...  0.145059  </t>
  </si>
  <si>
    <t xml:space="preserve">56  {'rf__n_estimators': 300, 'rf__min_samples_lea...  0.145076  </t>
  </si>
  <si>
    <t xml:space="preserve">57  {'rf__n_estimators': 300, 'rf__min_samples_lea...  0.145081  </t>
  </si>
  <si>
    <t xml:space="preserve">58  {'rf__n_estimators': 300, 'rf__min_samples_lea...  0.145081  </t>
  </si>
  <si>
    <t xml:space="preserve">59  {'rf__n_estimators': 300, 'rf__min_samples_lea...  0.145104  </t>
  </si>
  <si>
    <t xml:space="preserve">60  {'rf__n_estimators': 300, 'rf__min_samples_lea...  0.145115  </t>
  </si>
  <si>
    <t xml:space="preserve">61  {'rf__n_estimators': 200, 'rf__min_samples_lea...  0.145147  </t>
  </si>
  <si>
    <t xml:space="preserve">62  {'rf__n_estimators': 300, 'rf__min_samples_lea...  0.145196  </t>
  </si>
  <si>
    <t>63  {'rf__n_estimators': 300, 'rf__min_samples_lea...  0.145202</t>
  </si>
  <si>
    <t>Drop Sparse Only</t>
  </si>
  <si>
    <t>Winzor Only</t>
  </si>
  <si>
    <t>Log Skewed</t>
  </si>
  <si>
    <t>Rare Group</t>
  </si>
  <si>
    <t xml:space="preserve">0    PCR        True       False           False           False   </t>
  </si>
  <si>
    <t xml:space="preserve">1    PCR        True       False           False            True   </t>
  </si>
  <si>
    <t xml:space="preserve">2    PCR        True       False            True           False   </t>
  </si>
  <si>
    <t xml:space="preserve">3    PCR        True       False            True            True   </t>
  </si>
  <si>
    <t xml:space="preserve">4    PCR        True       False            True           False   </t>
  </si>
  <si>
    <t xml:space="preserve">5    PCR        True       False            True            True   </t>
  </si>
  <si>
    <t xml:space="preserve">6    PCR        True       False           False           False   </t>
  </si>
  <si>
    <t xml:space="preserve">7    PCR        True       False           False            True   </t>
  </si>
  <si>
    <t xml:space="preserve">8    PCR        True       False            True            True   </t>
  </si>
  <si>
    <t xml:space="preserve">9    PCR        True       False            True           False   </t>
  </si>
  <si>
    <t xml:space="preserve">10   PCR        True       False            True            True   </t>
  </si>
  <si>
    <t xml:space="preserve">11   PCR        True       False            True           False   </t>
  </si>
  <si>
    <t xml:space="preserve">12   PCR        True       False           False            True   </t>
  </si>
  <si>
    <t xml:space="preserve">13   PCR        True       False           False           False   </t>
  </si>
  <si>
    <t xml:space="preserve">14   PCR        True       False           False           False   </t>
  </si>
  <si>
    <t xml:space="preserve">15   PCR        True       False           False            True   </t>
  </si>
  <si>
    <t xml:space="preserve">16   PCR        True       True           False           False   </t>
  </si>
  <si>
    <t xml:space="preserve">17   PCR        True       True           False            True   </t>
  </si>
  <si>
    <t xml:space="preserve">18   PCR        True       True            True           False   </t>
  </si>
  <si>
    <t xml:space="preserve">19   PCR        True       True           False           False   </t>
  </si>
  <si>
    <t xml:space="preserve">20   PCR        True       True            True            True   </t>
  </si>
  <si>
    <t xml:space="preserve">21   PCR        True       True           False            True   </t>
  </si>
  <si>
    <t xml:space="preserve">22   PCR        True       True            True           False   </t>
  </si>
  <si>
    <t xml:space="preserve">23   PCR        True       True            True            True   </t>
  </si>
  <si>
    <t xml:space="preserve">24   PCR       False       True           False           False   </t>
  </si>
  <si>
    <t xml:space="preserve">25   PCR       False       True           False           False   </t>
  </si>
  <si>
    <t xml:space="preserve">26   PCR       False       True           False            True   </t>
  </si>
  <si>
    <t xml:space="preserve">27   PCR       False       True           False            True   </t>
  </si>
  <si>
    <t xml:space="preserve">28   PCR       False       True            True           False   </t>
  </si>
  <si>
    <t xml:space="preserve">29   PCR       False       True            True            True   </t>
  </si>
  <si>
    <t xml:space="preserve">30   PCR       False       True            True           False   </t>
  </si>
  <si>
    <t xml:space="preserve">31   PCR       False       True            True            True   </t>
  </si>
  <si>
    <t xml:space="preserve">32   PCR        True       True           False            True   </t>
  </si>
  <si>
    <t xml:space="preserve">33   PCR        True       True           False           False   </t>
  </si>
  <si>
    <t xml:space="preserve">34   PCR        True       True           False           False   </t>
  </si>
  <si>
    <t xml:space="preserve">35   PCR        True       True           False            True   </t>
  </si>
  <si>
    <t xml:space="preserve">36   PCR        True       True            True           False   </t>
  </si>
  <si>
    <t xml:space="preserve">37   PCR        True       True            True            True   </t>
  </si>
  <si>
    <t xml:space="preserve">38   PCR        True       True            True           False   </t>
  </si>
  <si>
    <t xml:space="preserve">39   PCR        True       True            True            True   </t>
  </si>
  <si>
    <t xml:space="preserve">40   PCR       False       True           False            True   </t>
  </si>
  <si>
    <t xml:space="preserve">41   PCR       False       True           False           False   </t>
  </si>
  <si>
    <t xml:space="preserve">42   PCR       False       True           False           False   </t>
  </si>
  <si>
    <t xml:space="preserve">43   PCR       False       True           False            True   </t>
  </si>
  <si>
    <t xml:space="preserve">44   PCR       False       True            True           False   </t>
  </si>
  <si>
    <t xml:space="preserve">45   PCR       False       True            True           False   </t>
  </si>
  <si>
    <t xml:space="preserve">46   PCR       False       True            True            True   </t>
  </si>
  <si>
    <t xml:space="preserve">47   PCR       False       True            True            True   </t>
  </si>
  <si>
    <t xml:space="preserve">48   PCR       False       False            True            True   </t>
  </si>
  <si>
    <t xml:space="preserve">49   PCR       False       False            True           False   </t>
  </si>
  <si>
    <t xml:space="preserve">50   PCR       False       False            True            True   </t>
  </si>
  <si>
    <t xml:space="preserve">51   PCR       False       False            True           False   </t>
  </si>
  <si>
    <t xml:space="preserve">52   PCR       False       False           False            True   </t>
  </si>
  <si>
    <t xml:space="preserve">53   PCR       False       False           False           False   </t>
  </si>
  <si>
    <t xml:space="preserve">54   PCR       False       False           False            True   </t>
  </si>
  <si>
    <t xml:space="preserve">55   PCR       False       False           False           False   </t>
  </si>
  <si>
    <t xml:space="preserve">56   PCR       False       False            True           False   </t>
  </si>
  <si>
    <t xml:space="preserve">57   PCR       False       False            True            True   </t>
  </si>
  <si>
    <t xml:space="preserve">58   PCR       False       False            True            True   </t>
  </si>
  <si>
    <t xml:space="preserve">59   PCR       False       False            True           False   </t>
  </si>
  <si>
    <t xml:space="preserve">60   PCR       False       False           False            True   </t>
  </si>
  <si>
    <t xml:space="preserve">61   PCR       False       False           False           False   </t>
  </si>
  <si>
    <t xml:space="preserve">62   PCR       False       False           False           False   </t>
  </si>
  <si>
    <t xml:space="preserve">63   PCR       False       False           False            True   </t>
  </si>
  <si>
    <t xml:space="preserve">1               True         False             198           7          205   </t>
  </si>
  <si>
    <t xml:space="preserve">2               True         False             274           7          281   </t>
  </si>
  <si>
    <t xml:space="preserve">3               True         False             196           7          203   </t>
  </si>
  <si>
    <t xml:space="preserve">4              False         False             295           7          302   </t>
  </si>
  <si>
    <t xml:space="preserve">5              False         False             212           7          219   </t>
  </si>
  <si>
    <t xml:space="preserve">6              False         False             297           7          304   </t>
  </si>
  <si>
    <t xml:space="preserve">7              False         False             214           7          221   </t>
  </si>
  <si>
    <t xml:space="preserve">8               True          True             119           7          126   </t>
  </si>
  <si>
    <t xml:space="preserve">9               True          True             119           7          126   </t>
  </si>
  <si>
    <t xml:space="preserve">10             False          True             125           7          132   </t>
  </si>
  <si>
    <t xml:space="preserve">11             False          True             125           7          132   </t>
  </si>
  <si>
    <t xml:space="preserve">12             False          True             127           7          134   </t>
  </si>
  <si>
    <t xml:space="preserve">13             False          True             127           7          134   </t>
  </si>
  <si>
    <t xml:space="preserve">14              True          True             121           7          128   </t>
  </si>
  <si>
    <t xml:space="preserve">15              True          True             121           7          128   </t>
  </si>
  <si>
    <t xml:space="preserve">17              True         False             198           7          205   </t>
  </si>
  <si>
    <t xml:space="preserve">18              True         False             273           7          280   </t>
  </si>
  <si>
    <t xml:space="preserve">19             False         False             297           7          304   </t>
  </si>
  <si>
    <t xml:space="preserve">20              True         False             195           7          202   </t>
  </si>
  <si>
    <t xml:space="preserve">22             False         False             294           7          301   </t>
  </si>
  <si>
    <t xml:space="preserve">23             False         False             211           7          218   </t>
  </si>
  <si>
    <t xml:space="preserve">24             False         False             297           7          304   </t>
  </si>
  <si>
    <t xml:space="preserve">26              True         False             198           7          205   </t>
  </si>
  <si>
    <t xml:space="preserve">27             False         False             214           7          221   </t>
  </si>
  <si>
    <t xml:space="preserve">28              True         False             274           7          281   </t>
  </si>
  <si>
    <t xml:space="preserve">30             False         False             295           7          302   </t>
  </si>
  <si>
    <t xml:space="preserve">34              True          True             121           7          128   </t>
  </si>
  <si>
    <t xml:space="preserve">35             False          True             127           7          134   </t>
  </si>
  <si>
    <t xml:space="preserve">36              True          True             118           7          125   </t>
  </si>
  <si>
    <t xml:space="preserve">37              True          True             118           7          125   </t>
  </si>
  <si>
    <t xml:space="preserve">38             False          True             124           7          131   </t>
  </si>
  <si>
    <t xml:space="preserve">39             False          True             124           7          131   </t>
  </si>
  <si>
    <t xml:space="preserve">40             False          True             127           7          134   </t>
  </si>
  <si>
    <t xml:space="preserve">41             False          True             127           7          134   </t>
  </si>
  <si>
    <t xml:space="preserve">42              True          True             121           7          128   </t>
  </si>
  <si>
    <t xml:space="preserve">43              True          True             121           7          128   </t>
  </si>
  <si>
    <t xml:space="preserve">44             False          True             125           7          132   </t>
  </si>
  <si>
    <t xml:space="preserve">45              True          True             119           7          126   </t>
  </si>
  <si>
    <t xml:space="preserve">46             False          True             125           7          132   </t>
  </si>
  <si>
    <t xml:space="preserve">47              True          True             119           7          126   </t>
  </si>
  <si>
    <t xml:space="preserve">48              True         False             197           7          204   </t>
  </si>
  <si>
    <t xml:space="preserve">50             False         False             213           7          220   </t>
  </si>
  <si>
    <t xml:space="preserve">51             False         False             296           7          303   </t>
  </si>
  <si>
    <t xml:space="preserve">52              True         False             198           7          205   </t>
  </si>
  <si>
    <t xml:space="preserve">53              True         False             276           7          283   </t>
  </si>
  <si>
    <t xml:space="preserve">54             False         False             214           7          221   </t>
  </si>
  <si>
    <t xml:space="preserve">57              True          True             120           7          127   </t>
  </si>
  <si>
    <t xml:space="preserve">58             False          True             126           7          133   </t>
  </si>
  <si>
    <t xml:space="preserve">59              True          True             120           7          127   </t>
  </si>
  <si>
    <t xml:space="preserve">60              True          True             121           7          128   </t>
  </si>
  <si>
    <t xml:space="preserve">61              True          True             121           7          128   </t>
  </si>
  <si>
    <t xml:space="preserve">62             False          True             127           7          134   </t>
  </si>
  <si>
    <t xml:space="preserve">63             False          True             127           7          134   </t>
  </si>
  <si>
    <t xml:space="preserve">0   {'pca__n_components': 20}  0.145326  </t>
  </si>
  <si>
    <t xml:space="preserve">1   {'pca__n_components': 20}  0.145351  </t>
  </si>
  <si>
    <t xml:space="preserve">2   {'pca__n_components': 19}  0.145383  </t>
  </si>
  <si>
    <t xml:space="preserve">3   {'pca__n_components': 19}  0.145406  </t>
  </si>
  <si>
    <t xml:space="preserve">4   {'pca__n_components': 20}  0.145608  </t>
  </si>
  <si>
    <t xml:space="preserve">5   {'pca__n_components': 20}  0.145623  </t>
  </si>
  <si>
    <t xml:space="preserve">6   {'pca__n_components': 20}  0.145912  </t>
  </si>
  <si>
    <t xml:space="preserve">7   {'pca__n_components': 20}  0.145952  </t>
  </si>
  <si>
    <t xml:space="preserve">8   {'pca__n_components': 20}  0.146443  </t>
  </si>
  <si>
    <t xml:space="preserve">9   {'pca__n_components': 20}  0.146468  </t>
  </si>
  <si>
    <t xml:space="preserve">10  {'pca__n_components': 20}  0.146480  </t>
  </si>
  <si>
    <t xml:space="preserve">11  {'pca__n_components': 20}  0.146493  </t>
  </si>
  <si>
    <t xml:space="preserve">12  {'pca__n_components': 20}  0.147142  </t>
  </si>
  <si>
    <t xml:space="preserve">13  {'pca__n_components': 20}  0.147159  </t>
  </si>
  <si>
    <t xml:space="preserve">14  {'pca__n_components': 20}  0.147163  </t>
  </si>
  <si>
    <t xml:space="preserve">15  {'pca__n_components': 20}  0.147182  </t>
  </si>
  <si>
    <t xml:space="preserve">16  {'pca__n_components': 20}  0.151279  </t>
  </si>
  <si>
    <t xml:space="preserve">17  {'pca__n_components': 20}  0.151301  </t>
  </si>
  <si>
    <t xml:space="preserve">18  {'pca__n_components': 19}  0.151486  </t>
  </si>
  <si>
    <t xml:space="preserve">19  {'pca__n_components': 19}  0.151510  </t>
  </si>
  <si>
    <t xml:space="preserve">20  {'pca__n_components': 19}  0.151530  </t>
  </si>
  <si>
    <t xml:space="preserve">21  {'pca__n_components': 19}  0.151535  </t>
  </si>
  <si>
    <t xml:space="preserve">22  {'pca__n_components': 20}  0.151800  </t>
  </si>
  <si>
    <t xml:space="preserve">23  {'pca__n_components': 20}  0.151831  </t>
  </si>
  <si>
    <t xml:space="preserve">24  {'pca__n_components': 18}  0.153434  </t>
  </si>
  <si>
    <t xml:space="preserve">25  {'pca__n_components': 17}  0.153440  </t>
  </si>
  <si>
    <t xml:space="preserve">26  {'pca__n_components': 17}  0.153440  </t>
  </si>
  <si>
    <t xml:space="preserve">27  {'pca__n_components': 18}  0.153479  </t>
  </si>
  <si>
    <t xml:space="preserve">28  {'pca__n_components': 18}  0.153603  </t>
  </si>
  <si>
    <t xml:space="preserve">29  {'pca__n_components': 18}  0.153629  </t>
  </si>
  <si>
    <t xml:space="preserve">30  {'pca__n_components': 18}  0.153737  </t>
  </si>
  <si>
    <t xml:space="preserve">31  {'pca__n_components': 18}  0.153768  </t>
  </si>
  <si>
    <t xml:space="preserve">32  {'pca__n_components': 20}  0.153969  </t>
  </si>
  <si>
    <t xml:space="preserve">33  {'pca__n_components': 20}  0.153969  </t>
  </si>
  <si>
    <t xml:space="preserve">34  {'pca__n_components': 20}  0.153980  </t>
  </si>
  <si>
    <t xml:space="preserve">35  {'pca__n_components': 20}  0.153996  </t>
  </si>
  <si>
    <t xml:space="preserve">36  {'pca__n_components': 20}  0.154276  </t>
  </si>
  <si>
    <t xml:space="preserve">37  {'pca__n_components': 20}  0.154289  </t>
  </si>
  <si>
    <t xml:space="preserve">38  {'pca__n_components': 20}  0.154306  </t>
  </si>
  <si>
    <t xml:space="preserve">39  {'pca__n_components': 20}  0.154336  </t>
  </si>
  <si>
    <t xml:space="preserve">40  {'pca__n_components': 17}  0.156446  </t>
  </si>
  <si>
    <t xml:space="preserve">41  {'pca__n_components': 17}  0.156584  </t>
  </si>
  <si>
    <t xml:space="preserve">42  {'pca__n_components': 17}  0.156622  </t>
  </si>
  <si>
    <t xml:space="preserve">43  {'pca__n_components': 17}  0.156649  </t>
  </si>
  <si>
    <t xml:space="preserve">44  {'pca__n_components': 17}  0.157013  </t>
  </si>
  <si>
    <t xml:space="preserve">45  {'pca__n_components': 17}  0.157021  </t>
  </si>
  <si>
    <t xml:space="preserve">46  {'pca__n_components': 17}  0.157033  </t>
  </si>
  <si>
    <t xml:space="preserve">47  {'pca__n_components': 17}  0.157058  </t>
  </si>
  <si>
    <t xml:space="preserve">48  {'pca__n_components': 19}  0.157885  </t>
  </si>
  <si>
    <t xml:space="preserve">49  {'pca__n_components': 19}  0.157903  </t>
  </si>
  <si>
    <t xml:space="preserve">50  {'pca__n_components': 19}  0.158250  </t>
  </si>
  <si>
    <t xml:space="preserve">51  {'pca__n_components': 19}  0.158265  </t>
  </si>
  <si>
    <t xml:space="preserve">52  {'pca__n_components': 17}  0.158392  </t>
  </si>
  <si>
    <t xml:space="preserve">53  {'pca__n_components': 17}  0.158404  </t>
  </si>
  <si>
    <t xml:space="preserve">54  {'pca__n_components': 19}  0.158523  </t>
  </si>
  <si>
    <t xml:space="preserve">55  {'pca__n_components': 19}  0.158527  </t>
  </si>
  <si>
    <t xml:space="preserve">56  {'pca__n_components': 19}  0.160929  </t>
  </si>
  <si>
    <t xml:space="preserve">57  {'pca__n_components': 19}  0.160947  </t>
  </si>
  <si>
    <t xml:space="preserve">58  {'pca__n_components': 19}  0.161015  </t>
  </si>
  <si>
    <t xml:space="preserve">59  {'pca__n_components': 19}  0.161030  </t>
  </si>
  <si>
    <t xml:space="preserve">60  {'pca__n_components': 17}  0.161209  </t>
  </si>
  <si>
    <t xml:space="preserve">61  {'pca__n_components': 16}  0.161247  </t>
  </si>
  <si>
    <t xml:space="preserve">62  {'pca__n_components': 17}  0.161331  </t>
  </si>
  <si>
    <t>63  {'pca__n_components': 16}  0.161368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</si>
</sst>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8"/>
  <sheetViews>
    <sheetView topLeftCell="E1" workbookViewId="0">
      <selection activeCell="Q12" sqref="Q12"/>
    </sheetView>
  </sheetViews>
  <sheetFormatPr defaultRowHeight="15"/>
  <cols>
    <col min="1" max="1" width="44.85546875" hidden="1" customWidth="1"/>
    <col min="4" max="4" width="10.42578125" bestFit="1" customWidth="1"/>
    <col min="5" max="6" width="10.42578125" customWidth="1"/>
    <col min="7" max="7" width="4.5703125" hidden="1" customWidth="1"/>
    <col min="8" max="8" width="13.7109375" bestFit="1" customWidth="1"/>
    <col min="9" max="9" width="14" bestFit="1" customWidth="1"/>
    <col min="10" max="10" width="15.42578125" bestFit="1" customWidth="1"/>
    <col min="11" max="11" width="12.140625" bestFit="1" customWidth="1"/>
    <col min="12" max="12" width="14" bestFit="1" customWidth="1"/>
    <col min="13" max="13" width="9.85546875" hidden="1" customWidth="1"/>
    <col min="14" max="14" width="10" bestFit="1" customWidth="1"/>
    <col min="17" max="17" width="13.5703125" bestFit="1" customWidth="1"/>
    <col min="18" max="18" width="16.5703125" bestFit="1" customWidth="1"/>
    <col min="19" max="19" width="12.140625" bestFit="1" customWidth="1"/>
    <col min="20" max="20" width="12.42578125" bestFit="1" customWidth="1"/>
    <col min="22" max="22" width="15.28515625" bestFit="1" customWidth="1"/>
    <col min="23" max="23" width="11.28515625" bestFit="1" customWidth="1"/>
  </cols>
  <sheetData>
    <row r="1" spans="1:23" ht="29.25">
      <c r="A1" s="1" t="s">
        <v>0</v>
      </c>
      <c r="B1" t="str" cm="1">
        <f t="array" ref="B1:F1">_xlfn.TEXTSPLIT(A1,"  ")</f>
        <v>model</v>
      </c>
      <c r="C1" t="str">
        <v>use_winsor</v>
      </c>
      <c r="D1" s="2" t="str">
        <v>use_log1p</v>
      </c>
      <c r="E1" s="2" t="str">
        <v>use_var_thresh</v>
      </c>
      <c r="F1" s="2" t="str">
        <v>use_rare_group</v>
      </c>
      <c r="G1" s="2" t="str" cm="1">
        <f t="array" ref="G1:L1">_xlfn.TEXTSPLIT(A67,"  ")</f>
        <v>rank</v>
      </c>
      <c r="H1" s="2" t="str">
        <v>drop_sparse_flag</v>
      </c>
      <c r="I1" s="2" t="str">
        <v>use_best_cat</v>
      </c>
      <c r="J1" s="2" t="str">
        <v>non_time_feats</v>
      </c>
      <c r="K1" s="2" t="str">
        <v>time_feats</v>
      </c>
      <c r="L1" s="2" t="str">
        <v>total_feats</v>
      </c>
      <c r="M1" s="2" t="str" cm="1">
        <f t="array" ref="M1:P1">_xlfn.TEXTSPLIT(A133,"  ")</f>
        <v>rank</v>
      </c>
      <c r="N1" s="2" t="str">
        <v xml:space="preserve"> best_params</v>
      </c>
      <c r="O1" t="str">
        <v xml:space="preserve"> CV_RMSE</v>
      </c>
      <c r="P1" t="str">
        <v/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3" ht="29.25">
      <c r="A2" s="1" t="s">
        <v>8</v>
      </c>
      <c r="B2" t="str" cm="1">
        <f t="array" ref="B2:F2">_xlfn.TEXTSPLIT(A2,"       ")</f>
        <v>0   Ridge</v>
      </c>
      <c r="C2" t="str">
        <v xml:space="preserve"> True</v>
      </c>
      <c r="D2" t="str">
        <v>True</v>
      </c>
      <c r="E2" t="str">
        <v xml:space="preserve">    False</v>
      </c>
      <c r="F2" t="str">
        <v xml:space="preserve">    False   </v>
      </c>
      <c r="G2" t="str" cm="1">
        <f t="array" ref="G2:L2">_xlfn.TEXTSPLIT(A68,"         ")</f>
        <v>0</v>
      </c>
      <c r="H2" t="str">
        <v xml:space="preserve">      True</v>
      </c>
      <c r="I2" t="str">
        <v>False</v>
      </c>
      <c r="J2" t="str">
        <v xml:space="preserve">    276</v>
      </c>
      <c r="K2" t="str">
        <v xml:space="preserve">  7</v>
      </c>
      <c r="L2" t="str">
        <v xml:space="preserve"> 283   </v>
      </c>
      <c r="M2" t="str" cm="1">
        <f t="array" ref="M2:P2">_xlfn.TEXTSPLIT(A134,"  ")</f>
        <v>0</v>
      </c>
      <c r="N2" t="str">
        <v xml:space="preserve"> {'ridge__alpha': 8.43101393208247}</v>
      </c>
      <c r="O2" t="str">
        <v>0.125005</v>
      </c>
      <c r="P2" t="str">
        <v/>
      </c>
      <c r="Q2" t="str" cm="1">
        <f t="array" ref="Q2">_xlfn._xlws.FILTER(
  O2:O65,
  (TRIM(C2:C65)="False")
  * (TRIM(D2:D65)="False")
  * (TRIM(E2:E65)="False")
  * (TRIM(F2:F65)="False")
  * (TRIM(H2:H65)="False")
  * (TRIM(I2:I65)="False"),
  "No Matches"
)</f>
        <v>0.146279</v>
      </c>
      <c r="R2" t="str" cm="1">
        <f t="array" ref="R2">_xlfn._xlws.FILTER(
  O2:O65,
  (TRIM(C2:C65)="True")
  * (TRIM(D2:D65)="False")
  * (TRIM(E2:E65)="False")
  * (TRIM(F2:F65)="False")
  * (TRIM(H2:H65)="False")
  * (TRIM(I2:I65)="False"),
  "No Matches"
)</f>
        <v>0.129126</v>
      </c>
      <c r="S2" t="str" cm="1">
        <f t="array" ref="S2">_xlfn._xlws.FILTER(
  O2:O65,
  (TRIM(C2:C65)="False")
  * (TRIM(D2:D65)="True")
  * (TRIM(E2:E65)="False")
  * (TRIM(F2:F65)="False")
  * (TRIM(H2:H65)="False")
  * (TRIM(I2:I65)="False"),
  "No Matches"
)</f>
        <v>0.131179</v>
      </c>
      <c r="T2" t="str" cm="1">
        <f t="array" ref="T2">_xlfn._xlws.FILTER(
  O2:O65,
  (TRIM(C2:C65)="False")
  * (TRIM(D2:D65)="False")
  * (TRIM(E2:E65)="False")
  * (TRIM(F2:F65)="False")
  * (TRIM(H2:H65)="False")
  * (TRIM(I2:I65)="True"),
  "No Matches"
)</f>
        <v>0.146465</v>
      </c>
      <c r="U2" t="str" cm="1">
        <f t="array" ref="U2">_xlfn._xlws.FILTER(
  O2:O65,
  (TRIM(C2:C65)="False")
  * (TRIM(D2:D65)="False")
  * (TRIM(E2:E65)="True")
  * (TRIM(F2:F65)="False")
  * (TRIM(H2:H65)="False")
  * (TRIM(I2:I65)="False"),
  "No Matches"
)</f>
        <v>0.146258</v>
      </c>
      <c r="V2" t="str" cm="1">
        <f t="array" ref="V2">_xlfn._xlws.FILTER(
  O2:O65,
  (TRIM(C2:C65)="False")
  * (TRIM(D2:D65)="False")
  * (TRIM(E2:E65)="False")
  * (TRIM(F2:F65)="False")
  * (TRIM(H2:H65)="False")
  * (TRIM(I2:I65)="True"),
  "No Matches"
)</f>
        <v>0.146465</v>
      </c>
      <c r="W2" t="str" cm="1">
        <f t="array" ref="W2">_xlfn._xlws.FILTER(
  O2:O65,
  (TRIM(C2:C65)="False")
  * (TRIM(D2:D65)="False")
  * (TRIM(E2:E65)="False")
  * (TRIM(F2:F65)="False")
  * (TRIM(H2:H65)="True")
  * (TRIM(I2:I65)="False"),
  "No Matches"
)</f>
        <v>0.145000</v>
      </c>
    </row>
    <row r="3" spans="1:23" ht="29.25">
      <c r="A3" s="1" t="s">
        <v>9</v>
      </c>
      <c r="B3" t="str" cm="1">
        <f t="array" ref="B3:F3">_xlfn.TEXTSPLIT(A3,"       ")</f>
        <v>1   Ridge</v>
      </c>
      <c r="C3" t="str">
        <v xml:space="preserve"> True</v>
      </c>
      <c r="D3" t="str">
        <v>True</v>
      </c>
      <c r="E3" t="str">
        <v xml:space="preserve">    False</v>
      </c>
      <c r="F3" t="str">
        <v xml:space="preserve">     True   </v>
      </c>
      <c r="G3" t="str" cm="1">
        <f t="array" ref="G3:L3">_xlfn.TEXTSPLIT(A69,"         ")</f>
        <v>1</v>
      </c>
      <c r="H3" t="str">
        <v xml:space="preserve">      True</v>
      </c>
      <c r="I3" t="str">
        <v xml:space="preserve"> True</v>
      </c>
      <c r="J3" t="str">
        <v xml:space="preserve">    121</v>
      </c>
      <c r="K3" t="str">
        <v xml:space="preserve">  7</v>
      </c>
      <c r="L3" t="str">
        <v xml:space="preserve"> 128   </v>
      </c>
      <c r="M3" t="str" cm="1">
        <f t="array" ref="M3:P3">_xlfn.TEXTSPLIT(A135,"  ")</f>
        <v>1</v>
      </c>
      <c r="N3" t="str">
        <v xml:space="preserve"> {'ridge__alpha': 1.1462107403425035}</v>
      </c>
      <c r="O3" t="str">
        <v>0.125157</v>
      </c>
      <c r="P3" t="str">
        <v/>
      </c>
      <c r="R3">
        <f>R2-Q2</f>
        <v>-1.7153000000000002E-2</v>
      </c>
      <c r="S3">
        <f>S2-Q2</f>
        <v>-1.5100000000000002E-2</v>
      </c>
      <c r="T3">
        <f>T2-Q2</f>
        <v>1.8600000000001948E-4</v>
      </c>
      <c r="U3">
        <f>U2-Q2</f>
        <v>-2.0999999999993246E-5</v>
      </c>
      <c r="V3">
        <f>V2-Q2</f>
        <v>1.8600000000001948E-4</v>
      </c>
      <c r="W3">
        <f>W2-Q2</f>
        <v>-1.2790000000000024E-3</v>
      </c>
    </row>
    <row r="4" spans="1:23" ht="29.25">
      <c r="A4" s="1" t="s">
        <v>10</v>
      </c>
      <c r="B4" t="str" cm="1">
        <f t="array" ref="B4:F4">_xlfn.TEXTSPLIT(A4,"      ")</f>
        <v>2   Ridge</v>
      </c>
      <c r="C4" t="str">
        <v xml:space="preserve">  True</v>
      </c>
      <c r="D4" t="str">
        <v xml:space="preserve"> True</v>
      </c>
      <c r="E4" t="str">
        <v xml:space="preserve">     False</v>
      </c>
      <c r="F4" t="str">
        <v xml:space="preserve">     False   </v>
      </c>
      <c r="G4" t="str" cm="1">
        <f t="array" ref="G4:L4">_xlfn.TEXTSPLIT(A70,"         ")</f>
        <v>2</v>
      </c>
      <c r="H4" t="str">
        <v xml:space="preserve">      True</v>
      </c>
      <c r="I4" t="str">
        <v xml:space="preserve"> True</v>
      </c>
      <c r="J4" t="str">
        <v xml:space="preserve">    121</v>
      </c>
      <c r="K4" t="str">
        <v xml:space="preserve">  7</v>
      </c>
      <c r="L4" t="str">
        <v xml:space="preserve"> 128   </v>
      </c>
      <c r="M4" t="str" cm="1">
        <f t="array" ref="M4:P4">_xlfn.TEXTSPLIT(A136,"  ")</f>
        <v>2</v>
      </c>
      <c r="N4" t="str">
        <v xml:space="preserve"> {'ridge__alpha': 1.1462107403425035}</v>
      </c>
      <c r="O4" t="str">
        <v>0.125157</v>
      </c>
      <c r="P4" t="str">
        <v/>
      </c>
    </row>
    <row r="5" spans="1:23" ht="29.25">
      <c r="A5" s="1" t="s">
        <v>11</v>
      </c>
      <c r="B5" t="str" cm="1">
        <f t="array" ref="B5:F5">_xlfn.TEXTSPLIT(A5,"       ")</f>
        <v>3   Ridge</v>
      </c>
      <c r="C5" t="str">
        <v xml:space="preserve"> True</v>
      </c>
      <c r="D5" t="str">
        <v>True</v>
      </c>
      <c r="E5" t="str">
        <v xml:space="preserve">     True</v>
      </c>
      <c r="F5" t="str">
        <v xml:space="preserve">    False   </v>
      </c>
      <c r="G5" t="str" cm="1">
        <f t="array" ref="G5:L5">_xlfn.TEXTSPLIT(A71,"         ")</f>
        <v>3</v>
      </c>
      <c r="H5" t="str">
        <v xml:space="preserve">      True</v>
      </c>
      <c r="I5" t="str">
        <v>False</v>
      </c>
      <c r="J5" t="str">
        <v xml:space="preserve">    273</v>
      </c>
      <c r="K5" t="str">
        <v xml:space="preserve">  7</v>
      </c>
      <c r="L5" t="str">
        <v xml:space="preserve"> 280   </v>
      </c>
      <c r="M5" t="str" cm="1">
        <f t="array" ref="M5:P5">_xlfn.TEXTSPLIT(A137,"  ")</f>
        <v>3</v>
      </c>
      <c r="N5" t="str">
        <v xml:space="preserve"> {'ridge__alpha': 14.528246637516036}</v>
      </c>
      <c r="O5" t="str">
        <v>0.125356</v>
      </c>
      <c r="P5" t="str">
        <v/>
      </c>
    </row>
    <row r="6" spans="1:23" ht="29.25">
      <c r="A6" s="1" t="s">
        <v>12</v>
      </c>
      <c r="B6" t="str" cm="1">
        <f t="array" ref="B6:F6">_xlfn.TEXTSPLIT(A6,"       ")</f>
        <v>4   Ridge</v>
      </c>
      <c r="C6" t="str">
        <v xml:space="preserve"> True</v>
      </c>
      <c r="D6" t="str">
        <v>True</v>
      </c>
      <c r="E6" t="str">
        <v xml:space="preserve">    False</v>
      </c>
      <c r="F6" t="str">
        <v xml:space="preserve">     True   </v>
      </c>
      <c r="G6" t="str" cm="1">
        <f t="array" ref="G6:L6">_xlfn.TEXTSPLIT(A72,"         ")</f>
        <v>4</v>
      </c>
      <c r="H6" t="str">
        <v xml:space="preserve">     False</v>
      </c>
      <c r="I6" t="str">
        <v xml:space="preserve"> True</v>
      </c>
      <c r="J6" t="str">
        <v xml:space="preserve">    127</v>
      </c>
      <c r="K6" t="str">
        <v xml:space="preserve">  7</v>
      </c>
      <c r="L6" t="str">
        <v xml:space="preserve"> 134   </v>
      </c>
      <c r="M6" t="str" cm="1">
        <f t="array" ref="M6:P6">_xlfn.TEXTSPLIT(A138,"  ")</f>
        <v>4</v>
      </c>
      <c r="N6" t="str">
        <v xml:space="preserve"> {'ridge__alpha': 1.1462107403425035}</v>
      </c>
      <c r="O6" t="str">
        <v>0.125633</v>
      </c>
      <c r="P6" t="str">
        <v/>
      </c>
    </row>
    <row r="7" spans="1:23" ht="29.25">
      <c r="A7" s="1" t="s">
        <v>13</v>
      </c>
      <c r="B7" t="str" cm="1">
        <f t="array" ref="B7:F7">_xlfn.TEXTSPLIT(A7,"      ")</f>
        <v>5   Ridge</v>
      </c>
      <c r="C7" t="str">
        <v xml:space="preserve">  True</v>
      </c>
      <c r="D7" t="str">
        <v xml:space="preserve"> True</v>
      </c>
      <c r="E7" t="str">
        <v xml:space="preserve">     False</v>
      </c>
      <c r="F7" t="str">
        <v xml:space="preserve">     False   </v>
      </c>
      <c r="G7" t="str" cm="1">
        <f t="array" ref="G7:L7">_xlfn.TEXTSPLIT(A73,"         ")</f>
        <v>5</v>
      </c>
      <c r="H7" t="str">
        <v xml:space="preserve">     False</v>
      </c>
      <c r="I7" t="str">
        <v xml:space="preserve"> True</v>
      </c>
      <c r="J7" t="str">
        <v xml:space="preserve">    127</v>
      </c>
      <c r="K7" t="str">
        <v xml:space="preserve">  7</v>
      </c>
      <c r="L7" t="str">
        <v xml:space="preserve"> 134   </v>
      </c>
      <c r="M7" t="str" cm="1">
        <f t="array" ref="M7:P7">_xlfn.TEXTSPLIT(A139,"  ")</f>
        <v>5</v>
      </c>
      <c r="N7" t="str">
        <v xml:space="preserve"> {'ridge__alpha': 1.1462107403425035}</v>
      </c>
      <c r="O7" t="str">
        <v>0.125633</v>
      </c>
      <c r="P7" t="str">
        <v/>
      </c>
    </row>
    <row r="8" spans="1:23" ht="29.25">
      <c r="A8" s="1" t="s">
        <v>14</v>
      </c>
      <c r="B8" t="str" cm="1">
        <f t="array" ref="B8:F8">_xlfn.TEXTSPLIT(A8,"       ")</f>
        <v>6   Ridge</v>
      </c>
      <c r="C8" t="str">
        <v xml:space="preserve"> True</v>
      </c>
      <c r="D8" t="str">
        <v>True</v>
      </c>
      <c r="E8" t="str">
        <v xml:space="preserve">     True</v>
      </c>
      <c r="F8" t="str">
        <v xml:space="preserve">     True   </v>
      </c>
      <c r="G8" t="str" cm="1">
        <f t="array" ref="G8:L8">_xlfn.TEXTSPLIT(A74,"         ")</f>
        <v>6</v>
      </c>
      <c r="H8" t="str">
        <v xml:space="preserve">      True</v>
      </c>
      <c r="I8" t="str">
        <v xml:space="preserve"> True</v>
      </c>
      <c r="J8" t="str">
        <v xml:space="preserve">    118</v>
      </c>
      <c r="K8" t="str">
        <v xml:space="preserve">  7</v>
      </c>
      <c r="L8" t="str">
        <v xml:space="preserve"> 125   </v>
      </c>
      <c r="M8" t="str" cm="1">
        <f t="array" ref="M8:P8">_xlfn.TEXTSPLIT(A140,"  ")</f>
        <v>6</v>
      </c>
      <c r="N8" t="str">
        <v xml:space="preserve"> {'ridge__alpha': 1.1462107403425035}</v>
      </c>
      <c r="O8" t="str">
        <v>0.125636</v>
      </c>
      <c r="P8" t="str">
        <v/>
      </c>
    </row>
    <row r="9" spans="1:23" ht="29.25">
      <c r="A9" s="1" t="s">
        <v>15</v>
      </c>
      <c r="B9" t="str" cm="1">
        <f t="array" ref="B9:F9">_xlfn.TEXTSPLIT(A9,"       ")</f>
        <v>7   Ridge</v>
      </c>
      <c r="C9" t="str">
        <v xml:space="preserve"> True</v>
      </c>
      <c r="D9" t="str">
        <v>True</v>
      </c>
      <c r="E9" t="str">
        <v xml:space="preserve">     True</v>
      </c>
      <c r="F9" t="str">
        <v xml:space="preserve">    False   </v>
      </c>
      <c r="G9" t="str" cm="1">
        <f t="array" ref="G9:L9">_xlfn.TEXTSPLIT(A75,"         ")</f>
        <v>7</v>
      </c>
      <c r="H9" t="str">
        <v xml:space="preserve">      True</v>
      </c>
      <c r="I9" t="str">
        <v xml:space="preserve"> True</v>
      </c>
      <c r="J9" t="str">
        <v xml:space="preserve">    118</v>
      </c>
      <c r="K9" t="str">
        <v xml:space="preserve">  7</v>
      </c>
      <c r="L9" t="str">
        <v xml:space="preserve"> 125   </v>
      </c>
      <c r="M9" t="str" cm="1">
        <f t="array" ref="M9:P9">_xlfn.TEXTSPLIT(A141,"  ")</f>
        <v>7</v>
      </c>
      <c r="N9" t="str">
        <v xml:space="preserve"> {'ridge__alpha': 1.1462107403425035}</v>
      </c>
      <c r="O9" t="str">
        <v>0.125636</v>
      </c>
      <c r="P9" t="str">
        <v/>
      </c>
    </row>
    <row r="10" spans="1:23" ht="29.25">
      <c r="A10" s="1" t="s">
        <v>16</v>
      </c>
      <c r="B10" t="str" cm="1">
        <f t="array" ref="B10:F10">_xlfn.TEXTSPLIT(A10,"      ")</f>
        <v>8   Ridge</v>
      </c>
      <c r="C10" t="str">
        <v xml:space="preserve">  True</v>
      </c>
      <c r="D10" t="str">
        <v xml:space="preserve"> True</v>
      </c>
      <c r="E10" t="str">
        <v xml:space="preserve">     False</v>
      </c>
      <c r="F10" t="str">
        <v xml:space="preserve">     False   </v>
      </c>
      <c r="G10" t="str" cm="1">
        <f t="array" ref="G10:L10">_xlfn.TEXTSPLIT(A76,"         ")</f>
        <v>8</v>
      </c>
      <c r="H10" t="str">
        <v xml:space="preserve">     False</v>
      </c>
      <c r="I10" t="str">
        <v>False</v>
      </c>
      <c r="J10" t="str">
        <v xml:space="preserve">    297</v>
      </c>
      <c r="K10" t="str">
        <v xml:space="preserve">  7</v>
      </c>
      <c r="L10" t="str">
        <v xml:space="preserve"> 304   </v>
      </c>
      <c r="M10" t="str" cm="1">
        <f t="array" ref="M10:P10">_xlfn.TEXTSPLIT(A142,"  ")</f>
        <v>8</v>
      </c>
      <c r="N10" t="str">
        <v xml:space="preserve"> {'ridge__alpha': 14.528246637516036}</v>
      </c>
      <c r="O10" t="str">
        <v>0.125891</v>
      </c>
      <c r="P10" t="str">
        <v/>
      </c>
    </row>
    <row r="11" spans="1:23" ht="29.25">
      <c r="A11" s="1" t="s">
        <v>17</v>
      </c>
      <c r="B11" t="str" cm="1">
        <f t="array" ref="B11:F11">_xlfn.TEXTSPLIT(A11,"       ")</f>
        <v>9   Ridge</v>
      </c>
      <c r="C11" t="str">
        <v xml:space="preserve"> True</v>
      </c>
      <c r="D11" t="str">
        <v>True</v>
      </c>
      <c r="E11" t="str">
        <v xml:space="preserve">     True</v>
      </c>
      <c r="F11" t="str">
        <v xml:space="preserve">     True   </v>
      </c>
      <c r="G11" t="str" cm="1">
        <f t="array" ref="G11:L11">_xlfn.TEXTSPLIT(A77,"         ")</f>
        <v>9</v>
      </c>
      <c r="H11" t="str">
        <v xml:space="preserve">     False</v>
      </c>
      <c r="I11" t="str">
        <v xml:space="preserve"> True</v>
      </c>
      <c r="J11" t="str">
        <v xml:space="preserve">    124</v>
      </c>
      <c r="K11" t="str">
        <v xml:space="preserve">  7</v>
      </c>
      <c r="L11" t="str">
        <v xml:space="preserve"> 131   </v>
      </c>
      <c r="M11" t="str" cm="1">
        <f t="array" ref="M11:P11">_xlfn.TEXTSPLIT(A143,"  ")</f>
        <v>9</v>
      </c>
      <c r="N11" t="str">
        <v xml:space="preserve"> {'ridge__alpha': 1.1462107403425035}</v>
      </c>
      <c r="O11" t="str">
        <v>0.126126</v>
      </c>
      <c r="P11" t="str">
        <v/>
      </c>
    </row>
    <row r="12" spans="1:23" ht="29.25">
      <c r="A12" s="1" t="s">
        <v>18</v>
      </c>
      <c r="B12" t="str" cm="1">
        <f t="array" ref="B12:F12">_xlfn.TEXTSPLIT(A12,"       ")</f>
        <v>10  Ridge</v>
      </c>
      <c r="C12" t="str">
        <v xml:space="preserve"> True</v>
      </c>
      <c r="D12" t="str">
        <v>True</v>
      </c>
      <c r="E12" t="str">
        <v xml:space="preserve">     True</v>
      </c>
      <c r="F12" t="str">
        <v xml:space="preserve">    False   </v>
      </c>
      <c r="G12" t="str" cm="1">
        <f t="array" ref="G12:L12">_xlfn.TEXTSPLIT(A78,"         ")</f>
        <v>10</v>
      </c>
      <c r="H12" t="str">
        <v xml:space="preserve">    False</v>
      </c>
      <c r="I12" t="str">
        <v xml:space="preserve"> True</v>
      </c>
      <c r="J12" t="str">
        <v xml:space="preserve">    124</v>
      </c>
      <c r="K12" t="str">
        <v xml:space="preserve">  7</v>
      </c>
      <c r="L12" t="str">
        <v xml:space="preserve"> 131   </v>
      </c>
      <c r="M12" t="str" cm="1">
        <f t="array" ref="M12:P12">_xlfn.TEXTSPLIT(A144,"  ")</f>
        <v>10</v>
      </c>
      <c r="N12" t="str">
        <v>{'ridge__alpha': 1.1462107403425035}</v>
      </c>
      <c r="O12" t="str">
        <v>0.126126</v>
      </c>
      <c r="P12" t="str">
        <v/>
      </c>
    </row>
    <row r="13" spans="1:23" ht="29.25">
      <c r="A13" s="1" t="s">
        <v>19</v>
      </c>
      <c r="B13" t="str" cm="1">
        <f t="array" ref="B13:F13">_xlfn.TEXTSPLIT(A13,"       ")</f>
        <v>11  Ridge</v>
      </c>
      <c r="C13" t="str">
        <v xml:space="preserve"> True</v>
      </c>
      <c r="D13" t="str">
        <v>True</v>
      </c>
      <c r="E13" t="str">
        <v xml:space="preserve">    False</v>
      </c>
      <c r="F13" t="str">
        <v xml:space="preserve">     True   </v>
      </c>
      <c r="G13" t="str" cm="1">
        <f t="array" ref="G13:L13">_xlfn.TEXTSPLIT(A79,"         ")</f>
        <v>11</v>
      </c>
      <c r="H13" t="str">
        <v xml:space="preserve">     True</v>
      </c>
      <c r="I13" t="str">
        <v>False</v>
      </c>
      <c r="J13" t="str">
        <v xml:space="preserve">    198</v>
      </c>
      <c r="K13" t="str">
        <v xml:space="preserve">  7</v>
      </c>
      <c r="L13" t="str">
        <v xml:space="preserve"> 205   </v>
      </c>
      <c r="M13" t="str" cm="1">
        <f t="array" ref="M13:P13">_xlfn.TEXTSPLIT(A145,"  ")</f>
        <v>11</v>
      </c>
      <c r="N13" t="str">
        <v xml:space="preserve"> {'ridge__alpha': 21.42302175774105}</v>
      </c>
      <c r="O13" t="str">
        <v>0.126201</v>
      </c>
      <c r="P13" t="str">
        <v/>
      </c>
    </row>
    <row r="14" spans="1:23" ht="29.25">
      <c r="A14" s="1" t="s">
        <v>20</v>
      </c>
      <c r="B14" t="str" cm="1">
        <f t="array" ref="B14:F14">_xlfn.TEXTSPLIT(A14,"       ")</f>
        <v>12  Ridge</v>
      </c>
      <c r="C14" t="str">
        <v xml:space="preserve"> True</v>
      </c>
      <c r="D14" t="str">
        <v>True</v>
      </c>
      <c r="E14" t="str">
        <v xml:space="preserve">     True</v>
      </c>
      <c r="F14" t="str">
        <v xml:space="preserve">    False   </v>
      </c>
      <c r="G14" t="str" cm="1">
        <f t="array" ref="G14:L14">_xlfn.TEXTSPLIT(A80,"         ")</f>
        <v>12</v>
      </c>
      <c r="H14" t="str">
        <v xml:space="preserve">    False</v>
      </c>
      <c r="I14" t="str">
        <v>False</v>
      </c>
      <c r="J14" t="str">
        <v xml:space="preserve">    294</v>
      </c>
      <c r="K14" t="str">
        <v xml:space="preserve">  7</v>
      </c>
      <c r="L14" t="str">
        <v xml:space="preserve"> 301   </v>
      </c>
      <c r="M14" t="str" cm="1">
        <f t="array" ref="M14:P14">_xlfn.TEXTSPLIT(A146,"  ")</f>
        <v>12</v>
      </c>
      <c r="N14" t="str">
        <v xml:space="preserve"> {'ridge__alpha': 21.42302175774105}</v>
      </c>
      <c r="O14" t="str">
        <v>0.126213</v>
      </c>
      <c r="P14" t="str">
        <v/>
      </c>
    </row>
    <row r="15" spans="1:23" ht="29.25">
      <c r="A15" s="1" t="s">
        <v>21</v>
      </c>
      <c r="B15" t="str" cm="1">
        <f t="array" ref="B15:F15">_xlfn.TEXTSPLIT(A15,"       ")</f>
        <v>13  Ridge</v>
      </c>
      <c r="C15" t="str">
        <v xml:space="preserve"> True</v>
      </c>
      <c r="D15" t="str">
        <v>True</v>
      </c>
      <c r="E15" t="str">
        <v xml:space="preserve">     True</v>
      </c>
      <c r="F15" t="str">
        <v xml:space="preserve">     True   </v>
      </c>
      <c r="G15" t="str" cm="1">
        <f t="array" ref="G15:L15">_xlfn.TEXTSPLIT(A81,"         ")</f>
        <v>13</v>
      </c>
      <c r="H15" t="str">
        <v xml:space="preserve">     True</v>
      </c>
      <c r="I15" t="str">
        <v>False</v>
      </c>
      <c r="J15" t="str">
        <v xml:space="preserve">    195</v>
      </c>
      <c r="K15" t="str">
        <v xml:space="preserve">  7</v>
      </c>
      <c r="L15" t="str">
        <v xml:space="preserve"> 202   </v>
      </c>
      <c r="M15" t="str" cm="1">
        <f t="array" ref="M15:P15">_xlfn.TEXTSPLIT(A147,"  ")</f>
        <v>13</v>
      </c>
      <c r="N15" t="str">
        <v xml:space="preserve"> {'ridge__alpha': 21.42302175774105}</v>
      </c>
      <c r="O15" t="str">
        <v>0.126399</v>
      </c>
      <c r="P15" t="str">
        <v/>
      </c>
    </row>
    <row r="16" spans="1:23" ht="29.25">
      <c r="A16" s="1" t="s">
        <v>22</v>
      </c>
      <c r="B16" t="str" cm="1">
        <f t="array" ref="B16:F16">_xlfn.TEXTSPLIT(A16,"       ")</f>
        <v>14  Ridge</v>
      </c>
      <c r="C16" t="str">
        <v xml:space="preserve"> True</v>
      </c>
      <c r="D16" t="str">
        <v>True</v>
      </c>
      <c r="E16" t="str">
        <v xml:space="preserve">    False</v>
      </c>
      <c r="F16" t="str">
        <v xml:space="preserve">     True   </v>
      </c>
      <c r="G16" t="str" cm="1">
        <f t="array" ref="G16:L16">_xlfn.TEXTSPLIT(A82,"         ")</f>
        <v>14</v>
      </c>
      <c r="H16" t="str">
        <v xml:space="preserve">    False</v>
      </c>
      <c r="I16" t="str">
        <v>False</v>
      </c>
      <c r="J16" t="str">
        <v xml:space="preserve">    214</v>
      </c>
      <c r="K16" t="str">
        <v xml:space="preserve">  7</v>
      </c>
      <c r="L16" t="str">
        <v xml:space="preserve"> 221   </v>
      </c>
      <c r="M16" t="str" cm="1">
        <f t="array" ref="M16:P16">_xlfn.TEXTSPLIT(A148,"  ")</f>
        <v>14</v>
      </c>
      <c r="N16" t="str">
        <v xml:space="preserve"> {'ridge__alpha': 21.42302175774105}</v>
      </c>
      <c r="O16" t="str">
        <v>0.126747</v>
      </c>
      <c r="P16" t="str">
        <v/>
      </c>
    </row>
    <row r="17" spans="1:16" ht="29.25">
      <c r="A17" s="1" t="s">
        <v>23</v>
      </c>
      <c r="B17" t="str" cm="1">
        <f t="array" ref="B17:F17">_xlfn.TEXTSPLIT(A17,"       ")</f>
        <v>15  Ridge</v>
      </c>
      <c r="C17" t="str">
        <v xml:space="preserve"> True</v>
      </c>
      <c r="D17" t="str">
        <v>True</v>
      </c>
      <c r="E17" t="str">
        <v xml:space="preserve">     True</v>
      </c>
      <c r="F17" t="str">
        <v xml:space="preserve">     True   </v>
      </c>
      <c r="G17" t="str" cm="1">
        <f t="array" ref="G17:L17">_xlfn.TEXTSPLIT(A83,"         ")</f>
        <v>15</v>
      </c>
      <c r="H17" t="str">
        <v xml:space="preserve">    False</v>
      </c>
      <c r="I17" t="str">
        <v>False</v>
      </c>
      <c r="J17" t="str">
        <v xml:space="preserve">    211</v>
      </c>
      <c r="K17" t="str">
        <v xml:space="preserve">  7</v>
      </c>
      <c r="L17" t="str">
        <v xml:space="preserve"> 218   </v>
      </c>
      <c r="M17" t="str" cm="1">
        <f t="array" ref="M17:P17">_xlfn.TEXTSPLIT(A149,"  ")</f>
        <v>15</v>
      </c>
      <c r="N17" t="str">
        <v xml:space="preserve"> {'ridge__alpha': 21.42302175774105}</v>
      </c>
      <c r="O17" t="str">
        <v>0.126988</v>
      </c>
      <c r="P17" t="str">
        <v/>
      </c>
    </row>
    <row r="18" spans="1:16" ht="29.25">
      <c r="A18" s="1" t="s">
        <v>24</v>
      </c>
      <c r="B18" t="str" cm="1">
        <f t="array" ref="B18:F18">_xlfn.TEXTSPLIT(A18,"      ")</f>
        <v>16  Ridge</v>
      </c>
      <c r="C18" t="str">
        <v xml:space="preserve">  True</v>
      </c>
      <c r="D18" t="str">
        <v>False</v>
      </c>
      <c r="E18" t="str">
        <v xml:space="preserve">     False</v>
      </c>
      <c r="F18" t="str">
        <v xml:space="preserve">     False   </v>
      </c>
      <c r="G18" t="str" cm="1">
        <f t="array" ref="G18:L18">_xlfn.TEXTSPLIT(A84,"         ")</f>
        <v>16</v>
      </c>
      <c r="H18" t="str">
        <v xml:space="preserve">     True</v>
      </c>
      <c r="I18" t="str">
        <v>False</v>
      </c>
      <c r="J18" t="str">
        <v xml:space="preserve">    276</v>
      </c>
      <c r="K18" t="str">
        <v xml:space="preserve">  7</v>
      </c>
      <c r="L18" t="str">
        <v xml:space="preserve"> 283   </v>
      </c>
      <c r="M18" t="str" cm="1">
        <f t="array" ref="M18:P18">_xlfn.TEXTSPLIT(A150,"  ")</f>
        <v>16</v>
      </c>
      <c r="N18" t="str">
        <v xml:space="preserve"> {'ridge__alpha': 21.42302175774105}</v>
      </c>
      <c r="O18" t="str">
        <v>0.128330</v>
      </c>
      <c r="P18" t="str">
        <v/>
      </c>
    </row>
    <row r="19" spans="1:16" ht="29.25">
      <c r="A19" s="1" t="s">
        <v>25</v>
      </c>
      <c r="B19" t="str" cm="1">
        <f t="array" ref="B19:F19">_xlfn.TEXTSPLIT(A19,"      ")</f>
        <v>17  Ridge</v>
      </c>
      <c r="C19" t="str">
        <v xml:space="preserve">  True</v>
      </c>
      <c r="D19" t="str">
        <v>False</v>
      </c>
      <c r="E19" t="str">
        <v xml:space="preserve">     True</v>
      </c>
      <c r="F19" t="str">
        <v xml:space="preserve">     False   </v>
      </c>
      <c r="G19" t="str" cm="1">
        <f t="array" ref="G19:L19">_xlfn.TEXTSPLIT(A85,"         ")</f>
        <v>17</v>
      </c>
      <c r="H19" t="str">
        <v xml:space="preserve">     True</v>
      </c>
      <c r="I19" t="str">
        <v>False</v>
      </c>
      <c r="J19" t="str">
        <v xml:space="preserve">    274</v>
      </c>
      <c r="K19" t="str">
        <v xml:space="preserve">  7</v>
      </c>
      <c r="L19" t="str">
        <v xml:space="preserve"> 281   </v>
      </c>
      <c r="M19" t="str" cm="1">
        <f t="array" ref="M19:P19">_xlfn.TEXTSPLIT(A151,"  ")</f>
        <v>17</v>
      </c>
      <c r="N19" t="str">
        <v xml:space="preserve"> {'ridge__alpha': 21.42302175774105}</v>
      </c>
      <c r="O19" t="str">
        <v>0.128367</v>
      </c>
      <c r="P19" t="str">
        <v/>
      </c>
    </row>
    <row r="20" spans="1:16" ht="29.25">
      <c r="A20" s="1" t="s">
        <v>26</v>
      </c>
      <c r="B20" t="str" cm="1">
        <f t="array" ref="B20:F20">_xlfn.TEXTSPLIT(A20,"      ")</f>
        <v>18  Ridge</v>
      </c>
      <c r="C20" t="str">
        <v xml:space="preserve">  True</v>
      </c>
      <c r="D20" t="str">
        <v>False</v>
      </c>
      <c r="E20" t="str">
        <v xml:space="preserve">     False</v>
      </c>
      <c r="F20" t="str">
        <v xml:space="preserve">     False   </v>
      </c>
      <c r="G20" t="str" cm="1">
        <f t="array" ref="G20:L20">_xlfn.TEXTSPLIT(A86,"         ")</f>
        <v>18</v>
      </c>
      <c r="H20" t="str">
        <v xml:space="preserve">     True</v>
      </c>
      <c r="I20" t="str">
        <v xml:space="preserve"> True</v>
      </c>
      <c r="J20" t="str">
        <v xml:space="preserve">    121</v>
      </c>
      <c r="K20" t="str">
        <v xml:space="preserve">  7</v>
      </c>
      <c r="L20" t="str">
        <v xml:space="preserve"> 128   </v>
      </c>
      <c r="M20" t="str" cm="1">
        <f t="array" ref="M20:P20">_xlfn.TEXTSPLIT(A152,"  ")</f>
        <v>18</v>
      </c>
      <c r="N20" t="str">
        <v>{'ridge__alpha': 4.5705630998014515}</v>
      </c>
      <c r="O20" t="str">
        <v>0.128380</v>
      </c>
      <c r="P20" t="str">
        <v/>
      </c>
    </row>
    <row r="21" spans="1:16" ht="29.25">
      <c r="A21" s="1" t="s">
        <v>27</v>
      </c>
      <c r="B21" t="str" cm="1">
        <f t="array" ref="B21:F21">_xlfn.TEXTSPLIT(A21,"      ")</f>
        <v>19  Ridge</v>
      </c>
      <c r="C21" t="str">
        <v xml:space="preserve">  True</v>
      </c>
      <c r="D21" t="str">
        <v>False</v>
      </c>
      <c r="E21" t="str">
        <v xml:space="preserve">     False</v>
      </c>
      <c r="F21" t="str">
        <v xml:space="preserve">     True   </v>
      </c>
      <c r="G21" t="str" cm="1">
        <f t="array" ref="G21:L21">_xlfn.TEXTSPLIT(A87,"         ")</f>
        <v>19</v>
      </c>
      <c r="H21" t="str">
        <v xml:space="preserve">     True</v>
      </c>
      <c r="I21" t="str">
        <v xml:space="preserve"> True</v>
      </c>
      <c r="J21" t="str">
        <v xml:space="preserve">    121</v>
      </c>
      <c r="K21" t="str">
        <v xml:space="preserve">  7</v>
      </c>
      <c r="L21" t="str">
        <v xml:space="preserve"> 128   </v>
      </c>
      <c r="M21" t="str" cm="1">
        <f t="array" ref="M21:P21">_xlfn.TEXTSPLIT(A153,"  ")</f>
        <v>19</v>
      </c>
      <c r="N21" t="str">
        <v>{'ridge__alpha': 4.5705630998014515}</v>
      </c>
      <c r="O21" t="str">
        <v>0.128380</v>
      </c>
      <c r="P21" t="str">
        <v/>
      </c>
    </row>
    <row r="22" spans="1:16" ht="29.25">
      <c r="A22" s="1" t="s">
        <v>28</v>
      </c>
      <c r="B22" t="str" cm="1">
        <f t="array" ref="B22:F22">_xlfn.TEXTSPLIT(A22,"      ")</f>
        <v>20  Ridge</v>
      </c>
      <c r="C22" t="str">
        <v xml:space="preserve">  True</v>
      </c>
      <c r="D22" t="str">
        <v>False</v>
      </c>
      <c r="E22" t="str">
        <v xml:space="preserve">     True</v>
      </c>
      <c r="F22" t="str">
        <v xml:space="preserve">     True   </v>
      </c>
      <c r="G22" t="str" cm="1">
        <f t="array" ref="G22:L22">_xlfn.TEXTSPLIT(A88,"         ")</f>
        <v>20</v>
      </c>
      <c r="H22" t="str">
        <v xml:space="preserve">     True</v>
      </c>
      <c r="I22" t="str">
        <v xml:space="preserve"> True</v>
      </c>
      <c r="J22" t="str">
        <v xml:space="preserve">    119</v>
      </c>
      <c r="K22" t="str">
        <v xml:space="preserve">  7</v>
      </c>
      <c r="L22" t="str">
        <v xml:space="preserve"> 126   </v>
      </c>
      <c r="M22" t="str" cm="1">
        <f t="array" ref="M22:P22">_xlfn.TEXTSPLIT(A154,"  ")</f>
        <v>20</v>
      </c>
      <c r="N22" t="str">
        <v>{'ridge__alpha': 4.5705630998014515}</v>
      </c>
      <c r="O22" t="str">
        <v>0.128428</v>
      </c>
      <c r="P22" t="str">
        <v/>
      </c>
    </row>
    <row r="23" spans="1:16" ht="29.25">
      <c r="A23" s="1" t="s">
        <v>29</v>
      </c>
      <c r="B23" t="str" cm="1">
        <f t="array" ref="B23:F23">_xlfn.TEXTSPLIT(A23,"      ")</f>
        <v>21  Ridge</v>
      </c>
      <c r="C23" t="str">
        <v xml:space="preserve">  True</v>
      </c>
      <c r="D23" t="str">
        <v>False</v>
      </c>
      <c r="E23" t="str">
        <v xml:space="preserve">     True</v>
      </c>
      <c r="F23" t="str">
        <v xml:space="preserve">     False   </v>
      </c>
      <c r="G23" t="str" cm="1">
        <f t="array" ref="G23:L23">_xlfn.TEXTSPLIT(A89,"         ")</f>
        <v>21</v>
      </c>
      <c r="H23" t="str">
        <v xml:space="preserve">     True</v>
      </c>
      <c r="I23" t="str">
        <v xml:space="preserve"> True</v>
      </c>
      <c r="J23" t="str">
        <v xml:space="preserve">    119</v>
      </c>
      <c r="K23" t="str">
        <v xml:space="preserve">  7</v>
      </c>
      <c r="L23" t="str">
        <v xml:space="preserve"> 126   </v>
      </c>
      <c r="M23" t="str" cm="1">
        <f t="array" ref="M23:P23">_xlfn.TEXTSPLIT(A155,"  ")</f>
        <v>21</v>
      </c>
      <c r="N23" t="str">
        <v>{'ridge__alpha': 4.5705630998014515}</v>
      </c>
      <c r="O23" t="str">
        <v>0.128428</v>
      </c>
      <c r="P23" t="str">
        <v/>
      </c>
    </row>
    <row r="24" spans="1:16" ht="29.25">
      <c r="A24" s="1" t="s">
        <v>30</v>
      </c>
      <c r="B24" t="str" cm="1">
        <f t="array" ref="B24:F24">_xlfn.TEXTSPLIT(A24,"      ")</f>
        <v>22  Ridge</v>
      </c>
      <c r="C24" t="str">
        <v xml:space="preserve">  True</v>
      </c>
      <c r="D24" t="str">
        <v>False</v>
      </c>
      <c r="E24" t="str">
        <v xml:space="preserve">     False</v>
      </c>
      <c r="F24" t="str">
        <v xml:space="preserve">     False   </v>
      </c>
      <c r="G24" t="str" cm="1">
        <f t="array" ref="G24:L24">_xlfn.TEXTSPLIT(A90,"         ")</f>
        <v>22</v>
      </c>
      <c r="H24" t="str">
        <v xml:space="preserve">    False</v>
      </c>
      <c r="I24" t="str">
        <v xml:space="preserve"> True</v>
      </c>
      <c r="J24" t="str">
        <v xml:space="preserve">    127</v>
      </c>
      <c r="K24" t="str">
        <v xml:space="preserve">  7</v>
      </c>
      <c r="L24" t="str">
        <v xml:space="preserve"> 134   </v>
      </c>
      <c r="M24" t="str" cm="1">
        <f t="array" ref="M24:P24">_xlfn.TEXTSPLIT(A156,"  ")</f>
        <v>22</v>
      </c>
      <c r="N24" t="str">
        <v>{'ridge__alpha': 4.5705630998014515}</v>
      </c>
      <c r="O24" t="str">
        <v>0.128679</v>
      </c>
      <c r="P24" t="str">
        <v/>
      </c>
    </row>
    <row r="25" spans="1:16" ht="29.25">
      <c r="A25" s="1" t="s">
        <v>31</v>
      </c>
      <c r="B25" t="str" cm="1">
        <f t="array" ref="B25:F25">_xlfn.TEXTSPLIT(A25,"      ")</f>
        <v>23  Ridge</v>
      </c>
      <c r="C25" t="str">
        <v xml:space="preserve">  True</v>
      </c>
      <c r="D25" t="str">
        <v>False</v>
      </c>
      <c r="E25" t="str">
        <v xml:space="preserve">     False</v>
      </c>
      <c r="F25" t="str">
        <v xml:space="preserve">     True   </v>
      </c>
      <c r="G25" t="str" cm="1">
        <f t="array" ref="G25:L25">_xlfn.TEXTSPLIT(A91,"         ")</f>
        <v>23</v>
      </c>
      <c r="H25" t="str">
        <v xml:space="preserve">    False</v>
      </c>
      <c r="I25" t="str">
        <v xml:space="preserve"> True</v>
      </c>
      <c r="J25" t="str">
        <v xml:space="preserve">    127</v>
      </c>
      <c r="K25" t="str">
        <v xml:space="preserve">  7</v>
      </c>
      <c r="L25" t="str">
        <v xml:space="preserve"> 134   </v>
      </c>
      <c r="M25" t="str" cm="1">
        <f t="array" ref="M25:P25">_xlfn.TEXTSPLIT(A157,"  ")</f>
        <v>23</v>
      </c>
      <c r="N25" t="str">
        <v>{'ridge__alpha': 4.5705630998014515}</v>
      </c>
      <c r="O25" t="str">
        <v>0.128679</v>
      </c>
      <c r="P25" t="str">
        <v/>
      </c>
    </row>
    <row r="26" spans="1:16" ht="29.25">
      <c r="A26" s="1" t="s">
        <v>32</v>
      </c>
      <c r="B26" t="str" cm="1">
        <f t="array" ref="B26:F26">_xlfn.TEXTSPLIT(A26,"      ")</f>
        <v>24  Ridge</v>
      </c>
      <c r="C26" t="str">
        <v xml:space="preserve">  True</v>
      </c>
      <c r="D26" t="str">
        <v>False</v>
      </c>
      <c r="E26" t="str">
        <v xml:space="preserve">     True</v>
      </c>
      <c r="F26" t="str">
        <v xml:space="preserve">     True   </v>
      </c>
      <c r="G26" t="str" cm="1">
        <f t="array" ref="G26:L26">_xlfn.TEXTSPLIT(A92,"         ")</f>
        <v>24</v>
      </c>
      <c r="H26" t="str">
        <v xml:space="preserve">    False</v>
      </c>
      <c r="I26" t="str">
        <v xml:space="preserve"> True</v>
      </c>
      <c r="J26" t="str">
        <v xml:space="preserve">    125</v>
      </c>
      <c r="K26" t="str">
        <v xml:space="preserve">  7</v>
      </c>
      <c r="L26" t="str">
        <v xml:space="preserve"> 132   </v>
      </c>
      <c r="M26" t="str" cm="1">
        <f t="array" ref="M26:P26">_xlfn.TEXTSPLIT(A158,"  ")</f>
        <v>24</v>
      </c>
      <c r="N26" t="str">
        <v>{'ridge__alpha': 4.5705630998014515}</v>
      </c>
      <c r="O26" t="str">
        <v>0.128719</v>
      </c>
      <c r="P26" t="str">
        <v/>
      </c>
    </row>
    <row r="27" spans="1:16" ht="29.25">
      <c r="A27" s="1" t="s">
        <v>33</v>
      </c>
      <c r="B27" t="str" cm="1">
        <f t="array" ref="B27:F27">_xlfn.TEXTSPLIT(A27,"      ")</f>
        <v>25  Ridge</v>
      </c>
      <c r="C27" t="str">
        <v xml:space="preserve">  True</v>
      </c>
      <c r="D27" t="str">
        <v>False</v>
      </c>
      <c r="E27" t="str">
        <v xml:space="preserve">     True</v>
      </c>
      <c r="F27" t="str">
        <v xml:space="preserve">     False   </v>
      </c>
      <c r="G27" t="str" cm="1">
        <f t="array" ref="G27:L27">_xlfn.TEXTSPLIT(A93,"         ")</f>
        <v>25</v>
      </c>
      <c r="H27" t="str">
        <v xml:space="preserve">    False</v>
      </c>
      <c r="I27" t="str">
        <v xml:space="preserve"> True</v>
      </c>
      <c r="J27" t="str">
        <v xml:space="preserve">    125</v>
      </c>
      <c r="K27" t="str">
        <v xml:space="preserve">  7</v>
      </c>
      <c r="L27" t="str">
        <v xml:space="preserve"> 132   </v>
      </c>
      <c r="M27" t="str" cm="1">
        <f t="array" ref="M27:P27">_xlfn.TEXTSPLIT(A159,"  ")</f>
        <v>25</v>
      </c>
      <c r="N27" t="str">
        <v>{'ridge__alpha': 4.5705630998014515}</v>
      </c>
      <c r="O27" t="str">
        <v>0.128719</v>
      </c>
      <c r="P27" t="str">
        <v/>
      </c>
    </row>
    <row r="28" spans="1:16" ht="29.25">
      <c r="A28" s="1" t="s">
        <v>34</v>
      </c>
      <c r="B28" t="str" cm="1">
        <f t="array" ref="B28:F28">_xlfn.TEXTSPLIT(A28,"      ")</f>
        <v>26  Ridge</v>
      </c>
      <c r="C28" t="str">
        <v xml:space="preserve">  True</v>
      </c>
      <c r="D28" t="str">
        <v>False</v>
      </c>
      <c r="E28" t="str">
        <v xml:space="preserve">     False</v>
      </c>
      <c r="F28" t="str">
        <v xml:space="preserve">     False   </v>
      </c>
      <c r="G28" t="str" cm="1">
        <f t="array" ref="G28:L28">_xlfn.TEXTSPLIT(A94,"         ")</f>
        <v>26</v>
      </c>
      <c r="H28" t="str">
        <v xml:space="preserve">    False</v>
      </c>
      <c r="I28" t="str">
        <v>False</v>
      </c>
      <c r="J28" t="str">
        <v xml:space="preserve">    297</v>
      </c>
      <c r="K28" t="str">
        <v xml:space="preserve">  7</v>
      </c>
      <c r="L28" t="str">
        <v xml:space="preserve"> 304   </v>
      </c>
      <c r="M28" t="str" cm="1">
        <f t="array" ref="M28:P28">_xlfn.TEXTSPLIT(A160,"  ")</f>
        <v>26</v>
      </c>
      <c r="N28" t="str">
        <v xml:space="preserve"> {'ridge__alpha': 21.42302175774105}</v>
      </c>
      <c r="O28" t="str">
        <v>0.129126</v>
      </c>
      <c r="P28" t="str">
        <v/>
      </c>
    </row>
    <row r="29" spans="1:16" ht="29.25">
      <c r="A29" s="1" t="s">
        <v>35</v>
      </c>
      <c r="B29" t="str" cm="1">
        <f t="array" ref="B29:F29">_xlfn.TEXTSPLIT(A29,"      ")</f>
        <v>27  Ridge</v>
      </c>
      <c r="C29" t="str">
        <v xml:space="preserve">  True</v>
      </c>
      <c r="D29" t="str">
        <v>False</v>
      </c>
      <c r="E29" t="str">
        <v xml:space="preserve">     True</v>
      </c>
      <c r="F29" t="str">
        <v xml:space="preserve">     False   </v>
      </c>
      <c r="G29" t="str" cm="1">
        <f t="array" ref="G29:L29">_xlfn.TEXTSPLIT(A95,"         ")</f>
        <v>27</v>
      </c>
      <c r="H29" t="str">
        <v xml:space="preserve">    False</v>
      </c>
      <c r="I29" t="str">
        <v>False</v>
      </c>
      <c r="J29" t="str">
        <v xml:space="preserve">    295</v>
      </c>
      <c r="K29" t="str">
        <v xml:space="preserve">  7</v>
      </c>
      <c r="L29" t="str">
        <v xml:space="preserve"> 302   </v>
      </c>
      <c r="M29" t="str" cm="1">
        <f t="array" ref="M29:P29">_xlfn.TEXTSPLIT(A161,"  ")</f>
        <v>27</v>
      </c>
      <c r="N29" t="str">
        <v xml:space="preserve"> {'ridge__alpha': 21.42302175774105}</v>
      </c>
      <c r="O29" t="str">
        <v>0.129158</v>
      </c>
      <c r="P29" t="str">
        <v/>
      </c>
    </row>
    <row r="30" spans="1:16" ht="29.25">
      <c r="A30" s="1" t="s">
        <v>36</v>
      </c>
      <c r="B30" t="str" cm="1">
        <f t="array" ref="B30:F30">_xlfn.TEXTSPLIT(A30,"      ")</f>
        <v>28  Ridge</v>
      </c>
      <c r="C30" t="str">
        <v xml:space="preserve">  True</v>
      </c>
      <c r="D30" t="str">
        <v>False</v>
      </c>
      <c r="E30" t="str">
        <v xml:space="preserve">     False</v>
      </c>
      <c r="F30" t="str">
        <v xml:space="preserve">     True   </v>
      </c>
      <c r="G30" t="str" cm="1">
        <f t="array" ref="G30:L30">_xlfn.TEXTSPLIT(A96,"         ")</f>
        <v>28</v>
      </c>
      <c r="H30" t="str">
        <v xml:space="preserve">     True</v>
      </c>
      <c r="I30" t="str">
        <v>False</v>
      </c>
      <c r="J30" t="str">
        <v xml:space="preserve">    198</v>
      </c>
      <c r="K30" t="str">
        <v xml:space="preserve">  7</v>
      </c>
      <c r="L30" t="str">
        <v xml:space="preserve"> 205   </v>
      </c>
      <c r="M30" t="str" cm="1">
        <f t="array" ref="M30:P30">_xlfn.TEXTSPLIT(A162,"  ")</f>
        <v>28</v>
      </c>
      <c r="N30" t="str">
        <v xml:space="preserve"> {'ridge__alpha': 56.69849511478853}</v>
      </c>
      <c r="O30" t="str">
        <v>0.129388</v>
      </c>
      <c r="P30" t="str">
        <v/>
      </c>
    </row>
    <row r="31" spans="1:16" ht="29.25">
      <c r="A31" s="1" t="s">
        <v>37</v>
      </c>
      <c r="B31" t="str" cm="1">
        <f t="array" ref="B31:F31">_xlfn.TEXTSPLIT(A31,"      ")</f>
        <v>29  Ridge</v>
      </c>
      <c r="C31" t="str">
        <v xml:space="preserve">  True</v>
      </c>
      <c r="D31" t="str">
        <v>False</v>
      </c>
      <c r="E31" t="str">
        <v xml:space="preserve">     True</v>
      </c>
      <c r="F31" t="str">
        <v xml:space="preserve">     True   </v>
      </c>
      <c r="G31" t="str" cm="1">
        <f t="array" ref="G31:L31">_xlfn.TEXTSPLIT(A97,"         ")</f>
        <v>29</v>
      </c>
      <c r="H31" t="str">
        <v xml:space="preserve">     True</v>
      </c>
      <c r="I31" t="str">
        <v>False</v>
      </c>
      <c r="J31" t="str">
        <v xml:space="preserve">    196</v>
      </c>
      <c r="K31" t="str">
        <v xml:space="preserve">  7</v>
      </c>
      <c r="L31" t="str">
        <v xml:space="preserve"> 203   </v>
      </c>
      <c r="M31" t="str" cm="1">
        <f t="array" ref="M31:P31">_xlfn.TEXTSPLIT(A163,"  ")</f>
        <v>29</v>
      </c>
      <c r="N31" t="str">
        <v xml:space="preserve"> {'ridge__alpha': 56.69849511478853}</v>
      </c>
      <c r="O31" t="str">
        <v>0.129405</v>
      </c>
      <c r="P31" t="str">
        <v/>
      </c>
    </row>
    <row r="32" spans="1:16" ht="29.25">
      <c r="A32" s="1" t="s">
        <v>38</v>
      </c>
      <c r="B32" t="str" cm="1">
        <f t="array" ref="B32:F32">_xlfn.TEXTSPLIT(A32,"      ")</f>
        <v>30  Ridge</v>
      </c>
      <c r="C32" t="str">
        <v xml:space="preserve">  True</v>
      </c>
      <c r="D32" t="str">
        <v>False</v>
      </c>
      <c r="E32" t="str">
        <v xml:space="preserve">     False</v>
      </c>
      <c r="F32" t="str">
        <v xml:space="preserve">     True   </v>
      </c>
      <c r="G32" t="str" cm="1">
        <f t="array" ref="G32:L32">_xlfn.TEXTSPLIT(A98,"         ")</f>
        <v>30</v>
      </c>
      <c r="H32" t="str">
        <v xml:space="preserve">    False</v>
      </c>
      <c r="I32" t="str">
        <v>False</v>
      </c>
      <c r="J32" t="str">
        <v xml:space="preserve">    214</v>
      </c>
      <c r="K32" t="str">
        <v xml:space="preserve">  7</v>
      </c>
      <c r="L32" t="str">
        <v xml:space="preserve"> 221   </v>
      </c>
      <c r="M32" t="str" cm="1">
        <f t="array" ref="M32:P32">_xlfn.TEXTSPLIT(A164,"  ")</f>
        <v>30</v>
      </c>
      <c r="N32" t="str">
        <v xml:space="preserve"> {'ridge__alpha': 56.69849511478853}</v>
      </c>
      <c r="O32" t="str">
        <v>0.129722</v>
      </c>
      <c r="P32" t="str">
        <v/>
      </c>
    </row>
    <row r="33" spans="1:16" ht="29.25">
      <c r="A33" s="1" t="s">
        <v>39</v>
      </c>
      <c r="B33" t="str" cm="1">
        <f t="array" ref="B33:F33">_xlfn.TEXTSPLIT(A33,"      ")</f>
        <v>31  Ridge</v>
      </c>
      <c r="C33" t="str">
        <v xml:space="preserve">  True</v>
      </c>
      <c r="D33" t="str">
        <v>False</v>
      </c>
      <c r="E33" t="str">
        <v xml:space="preserve">     True</v>
      </c>
      <c r="F33" t="str">
        <v xml:space="preserve">     True   </v>
      </c>
      <c r="G33" t="str" cm="1">
        <f t="array" ref="G33:L33">_xlfn.TEXTSPLIT(A99,"         ")</f>
        <v>31</v>
      </c>
      <c r="H33" t="str">
        <v xml:space="preserve">    False</v>
      </c>
      <c r="I33" t="str">
        <v>False</v>
      </c>
      <c r="J33" t="str">
        <v xml:space="preserve">    212</v>
      </c>
      <c r="K33" t="str">
        <v xml:space="preserve">  7</v>
      </c>
      <c r="L33" t="str">
        <v xml:space="preserve"> 219   </v>
      </c>
      <c r="M33" t="str" cm="1">
        <f t="array" ref="M33:P33">_xlfn.TEXTSPLIT(A165,"  ")</f>
        <v>31</v>
      </c>
      <c r="N33" t="str">
        <v xml:space="preserve"> {'ridge__alpha': 56.69849511478853}</v>
      </c>
      <c r="O33" t="str">
        <v>0.129738</v>
      </c>
      <c r="P33" t="str">
        <v/>
      </c>
    </row>
    <row r="34" spans="1:16" ht="29.25">
      <c r="A34" s="1" t="s">
        <v>40</v>
      </c>
      <c r="B34" t="str" cm="1">
        <f t="array" ref="B34:F34">_xlfn.TEXTSPLIT(A34,"      ")</f>
        <v>32  Ridge</v>
      </c>
      <c r="C34" t="str">
        <v xml:space="preserve"> False</v>
      </c>
      <c r="D34" t="str">
        <v xml:space="preserve"> True</v>
      </c>
      <c r="E34" t="str">
        <v xml:space="preserve">     False</v>
      </c>
      <c r="F34" t="str">
        <v xml:space="preserve">     True   </v>
      </c>
      <c r="G34" t="str" cm="1">
        <f t="array" ref="G34:L34">_xlfn.TEXTSPLIT(A100,"         ")</f>
        <v>32</v>
      </c>
      <c r="H34" t="str">
        <v xml:space="preserve">     True</v>
      </c>
      <c r="I34" t="str">
        <v xml:space="preserve"> True</v>
      </c>
      <c r="J34" t="str">
        <v xml:space="preserve">    121</v>
      </c>
      <c r="K34" t="str">
        <v xml:space="preserve">  7</v>
      </c>
      <c r="L34" t="str">
        <v xml:space="preserve"> 128   </v>
      </c>
      <c r="M34" t="str" cm="1">
        <f t="array" ref="M34:P34">_xlfn.TEXTSPLIT(A166,"  ")</f>
        <v>32</v>
      </c>
      <c r="N34" t="str">
        <v>{'ridge__alpha': 0.9846738873614566}</v>
      </c>
      <c r="O34" t="str">
        <v>0.130286</v>
      </c>
      <c r="P34" t="str">
        <v/>
      </c>
    </row>
    <row r="35" spans="1:16" ht="29.25">
      <c r="A35" s="1" t="s">
        <v>41</v>
      </c>
      <c r="B35" t="str" cm="1">
        <f t="array" ref="B35:F35">_xlfn.TEXTSPLIT(A35,"      ")</f>
        <v>33  Ridge</v>
      </c>
      <c r="C35" t="str">
        <v xml:space="preserve"> False</v>
      </c>
      <c r="D35" t="str">
        <v xml:space="preserve"> True</v>
      </c>
      <c r="E35" t="str">
        <v xml:space="preserve">     False</v>
      </c>
      <c r="F35" t="str">
        <v xml:space="preserve">     False   </v>
      </c>
      <c r="G35" t="str" cm="1">
        <f t="array" ref="G35:L35">_xlfn.TEXTSPLIT(A101,"         ")</f>
        <v>33</v>
      </c>
      <c r="H35" t="str">
        <v xml:space="preserve">     True</v>
      </c>
      <c r="I35" t="str">
        <v xml:space="preserve"> True</v>
      </c>
      <c r="J35" t="str">
        <v xml:space="preserve">    121</v>
      </c>
      <c r="K35" t="str">
        <v xml:space="preserve">  7</v>
      </c>
      <c r="L35" t="str">
        <v xml:space="preserve"> 128   </v>
      </c>
      <c r="M35" t="str" cm="1">
        <f t="array" ref="M35:P35">_xlfn.TEXTSPLIT(A167,"  ")</f>
        <v>33</v>
      </c>
      <c r="N35" t="str">
        <v>{'ridge__alpha': 0.9846738873614566}</v>
      </c>
      <c r="O35" t="str">
        <v>0.130286</v>
      </c>
      <c r="P35" t="str">
        <v/>
      </c>
    </row>
    <row r="36" spans="1:16" ht="29.25">
      <c r="A36" s="1" t="s">
        <v>42</v>
      </c>
      <c r="B36" t="str" cm="1">
        <f t="array" ref="B36:F36">_xlfn.TEXTSPLIT(A36,"      ")</f>
        <v>34  Ridge</v>
      </c>
      <c r="C36" t="str">
        <v xml:space="preserve"> False</v>
      </c>
      <c r="D36" t="str">
        <v xml:space="preserve"> True</v>
      </c>
      <c r="E36" t="str">
        <v xml:space="preserve">     False</v>
      </c>
      <c r="F36" t="str">
        <v xml:space="preserve">     False   </v>
      </c>
      <c r="G36" t="str" cm="1">
        <f t="array" ref="G36:L36">_xlfn.TEXTSPLIT(A102,"         ")</f>
        <v>34</v>
      </c>
      <c r="H36" t="str">
        <v xml:space="preserve">     True</v>
      </c>
      <c r="I36" t="str">
        <v>False</v>
      </c>
      <c r="J36" t="str">
        <v xml:space="preserve">    276</v>
      </c>
      <c r="K36" t="str">
        <v xml:space="preserve">  7</v>
      </c>
      <c r="L36" t="str">
        <v xml:space="preserve"> 283   </v>
      </c>
      <c r="M36" t="str" cm="1">
        <f t="array" ref="M36:P36">_xlfn.TEXTSPLIT(A168,"  ")</f>
        <v>34</v>
      </c>
      <c r="N36" t="str">
        <v xml:space="preserve"> {'ridge__alpha': 8.43101393208247}</v>
      </c>
      <c r="O36" t="str">
        <v>0.130581</v>
      </c>
      <c r="P36" t="str">
        <v/>
      </c>
    </row>
    <row r="37" spans="1:16" ht="29.25">
      <c r="A37" s="1" t="s">
        <v>43</v>
      </c>
      <c r="B37" t="str" cm="1">
        <f t="array" ref="B37:F37">_xlfn.TEXTSPLIT(A37,"      ")</f>
        <v>35  Ridge</v>
      </c>
      <c r="C37" t="str">
        <v xml:space="preserve"> False</v>
      </c>
      <c r="D37" t="str">
        <v xml:space="preserve"> True</v>
      </c>
      <c r="E37" t="str">
        <v xml:space="preserve">     True</v>
      </c>
      <c r="F37" t="str">
        <v xml:space="preserve">     True   </v>
      </c>
      <c r="G37" t="str" cm="1">
        <f t="array" ref="G37:L37">_xlfn.TEXTSPLIT(A103,"         ")</f>
        <v>35</v>
      </c>
      <c r="H37" t="str">
        <v xml:space="preserve">     True</v>
      </c>
      <c r="I37" t="str">
        <v xml:space="preserve"> True</v>
      </c>
      <c r="J37" t="str">
        <v xml:space="preserve">    119</v>
      </c>
      <c r="K37" t="str">
        <v xml:space="preserve">  7</v>
      </c>
      <c r="L37" t="str">
        <v xml:space="preserve"> 126   </v>
      </c>
      <c r="M37" t="str" cm="1">
        <f t="array" ref="M37:P37">_xlfn.TEXTSPLIT(A169,"  ")</f>
        <v>35</v>
      </c>
      <c r="N37" t="str">
        <v>{'ridge__alpha': 0.9163741808778786}</v>
      </c>
      <c r="O37" t="str">
        <v>0.130771</v>
      </c>
      <c r="P37" t="str">
        <v/>
      </c>
    </row>
    <row r="38" spans="1:16" ht="29.25">
      <c r="A38" s="1" t="s">
        <v>44</v>
      </c>
      <c r="B38" t="str" cm="1">
        <f t="array" ref="B38:F38">_xlfn.TEXTSPLIT(A38,"      ")</f>
        <v>36  Ridge</v>
      </c>
      <c r="C38" t="str">
        <v xml:space="preserve"> False</v>
      </c>
      <c r="D38" t="str">
        <v xml:space="preserve"> True</v>
      </c>
      <c r="E38" t="str">
        <v xml:space="preserve">     True</v>
      </c>
      <c r="F38" t="str">
        <v xml:space="preserve">     False   </v>
      </c>
      <c r="G38" t="str" cm="1">
        <f t="array" ref="G38:L38">_xlfn.TEXTSPLIT(A104,"         ")</f>
        <v>36</v>
      </c>
      <c r="H38" t="str">
        <v xml:space="preserve">     True</v>
      </c>
      <c r="I38" t="str">
        <v xml:space="preserve"> True</v>
      </c>
      <c r="J38" t="str">
        <v xml:space="preserve">    119</v>
      </c>
      <c r="K38" t="str">
        <v xml:space="preserve">  7</v>
      </c>
      <c r="L38" t="str">
        <v xml:space="preserve"> 126   </v>
      </c>
      <c r="M38" t="str" cm="1">
        <f t="array" ref="M38:P38">_xlfn.TEXTSPLIT(A170,"  ")</f>
        <v>36</v>
      </c>
      <c r="N38" t="str">
        <v>{'ridge__alpha': 0.9163741808778786}</v>
      </c>
      <c r="O38" t="str">
        <v>0.130771</v>
      </c>
      <c r="P38" t="str">
        <v/>
      </c>
    </row>
    <row r="39" spans="1:16" ht="29.25">
      <c r="A39" s="1" t="s">
        <v>45</v>
      </c>
      <c r="B39" t="str" cm="1">
        <f t="array" ref="B39:F39">_xlfn.TEXTSPLIT(A39,"      ")</f>
        <v>37  Ridge</v>
      </c>
      <c r="C39" t="str">
        <v xml:space="preserve"> False</v>
      </c>
      <c r="D39" t="str">
        <v xml:space="preserve"> True</v>
      </c>
      <c r="E39" t="str">
        <v xml:space="preserve">     True</v>
      </c>
      <c r="F39" t="str">
        <v xml:space="preserve">     False   </v>
      </c>
      <c r="G39" t="str" cm="1">
        <f t="array" ref="G39:L39">_xlfn.TEXTSPLIT(A105,"         ")</f>
        <v>37</v>
      </c>
      <c r="H39" t="str">
        <v xml:space="preserve">     True</v>
      </c>
      <c r="I39" t="str">
        <v>False</v>
      </c>
      <c r="J39" t="str">
        <v xml:space="preserve">    274</v>
      </c>
      <c r="K39" t="str">
        <v xml:space="preserve">  7</v>
      </c>
      <c r="L39" t="str">
        <v xml:space="preserve"> 281   </v>
      </c>
      <c r="M39" t="str" cm="1">
        <f t="array" ref="M39:P39">_xlfn.TEXTSPLIT(A171,"  ")</f>
        <v>37</v>
      </c>
      <c r="N39" t="str">
        <v xml:space="preserve"> {'ridge__alpha': 8.43101393208247}</v>
      </c>
      <c r="O39" t="str">
        <v>0.130893</v>
      </c>
      <c r="P39" t="str">
        <v/>
      </c>
    </row>
    <row r="40" spans="1:16" ht="29.25">
      <c r="A40" s="1" t="s">
        <v>46</v>
      </c>
      <c r="B40" t="str" cm="1">
        <f t="array" ref="B40:F40">_xlfn.TEXTSPLIT(A40,"      ")</f>
        <v>38  Ridge</v>
      </c>
      <c r="C40" t="str">
        <v xml:space="preserve"> False</v>
      </c>
      <c r="D40" t="str">
        <v xml:space="preserve"> True</v>
      </c>
      <c r="E40" t="str">
        <v xml:space="preserve">     False</v>
      </c>
      <c r="F40" t="str">
        <v xml:space="preserve">     False   </v>
      </c>
      <c r="G40" t="str" cm="1">
        <f t="array" ref="G40:L40">_xlfn.TEXTSPLIT(A106,"         ")</f>
        <v>38</v>
      </c>
      <c r="H40" t="str">
        <v xml:space="preserve">    False</v>
      </c>
      <c r="I40" t="str">
        <v xml:space="preserve"> True</v>
      </c>
      <c r="J40" t="str">
        <v xml:space="preserve">    127</v>
      </c>
      <c r="K40" t="str">
        <v xml:space="preserve">  7</v>
      </c>
      <c r="L40" t="str">
        <v xml:space="preserve"> 134   </v>
      </c>
      <c r="M40" t="str" cm="1">
        <f t="array" ref="M40:P40">_xlfn.TEXTSPLIT(A172,"  ")</f>
        <v>38</v>
      </c>
      <c r="N40" t="str">
        <v>{'ridge__alpha': 1.1462107403425035}</v>
      </c>
      <c r="O40" t="str">
        <v>0.130916</v>
      </c>
      <c r="P40" t="str">
        <v/>
      </c>
    </row>
    <row r="41" spans="1:16" ht="29.25">
      <c r="A41" s="1" t="s">
        <v>47</v>
      </c>
      <c r="B41" t="str" cm="1">
        <f t="array" ref="B41:F41">_xlfn.TEXTSPLIT(A41,"      ")</f>
        <v>39  Ridge</v>
      </c>
      <c r="C41" t="str">
        <v xml:space="preserve"> False</v>
      </c>
      <c r="D41" t="str">
        <v xml:space="preserve"> True</v>
      </c>
      <c r="E41" t="str">
        <v xml:space="preserve">     False</v>
      </c>
      <c r="F41" t="str">
        <v xml:space="preserve">     True   </v>
      </c>
      <c r="G41" t="str" cm="1">
        <f t="array" ref="G41:L41">_xlfn.TEXTSPLIT(A107,"         ")</f>
        <v>39</v>
      </c>
      <c r="H41" t="str">
        <v xml:space="preserve">    False</v>
      </c>
      <c r="I41" t="str">
        <v xml:space="preserve"> True</v>
      </c>
      <c r="J41" t="str">
        <v xml:space="preserve">    127</v>
      </c>
      <c r="K41" t="str">
        <v xml:space="preserve">  7</v>
      </c>
      <c r="L41" t="str">
        <v xml:space="preserve"> 134   </v>
      </c>
      <c r="M41" t="str" cm="1">
        <f t="array" ref="M41:P41">_xlfn.TEXTSPLIT(A173,"  ")</f>
        <v>39</v>
      </c>
      <c r="N41" t="str">
        <v>{'ridge__alpha': 1.1462107403425035}</v>
      </c>
      <c r="O41" t="str">
        <v>0.130916</v>
      </c>
      <c r="P41" t="str">
        <v/>
      </c>
    </row>
    <row r="42" spans="1:16" ht="29.25">
      <c r="A42" s="1" t="s">
        <v>48</v>
      </c>
      <c r="B42" t="str" cm="1">
        <f t="array" ref="B42:F42">_xlfn.TEXTSPLIT(A42,"      ")</f>
        <v>40  Ridge</v>
      </c>
      <c r="C42" t="str">
        <v xml:space="preserve"> False</v>
      </c>
      <c r="D42" t="str">
        <v xml:space="preserve"> True</v>
      </c>
      <c r="E42" t="str">
        <v xml:space="preserve">     False</v>
      </c>
      <c r="F42" t="str">
        <v xml:space="preserve">     False   </v>
      </c>
      <c r="G42" t="str" cm="1">
        <f t="array" ref="G42:L42">_xlfn.TEXTSPLIT(A108,"         ")</f>
        <v>40</v>
      </c>
      <c r="H42" t="str">
        <v xml:space="preserve">    False</v>
      </c>
      <c r="I42" t="str">
        <v>False</v>
      </c>
      <c r="J42" t="str">
        <v xml:space="preserve">    297</v>
      </c>
      <c r="K42" t="str">
        <v xml:space="preserve">  7</v>
      </c>
      <c r="L42" t="str">
        <v xml:space="preserve"> 304   </v>
      </c>
      <c r="M42" t="str" cm="1">
        <f t="array" ref="M42:P42">_xlfn.TEXTSPLIT(A174,"  ")</f>
        <v>40</v>
      </c>
      <c r="N42" t="str">
        <v>{'ridge__alpha': 14.528246637516036}</v>
      </c>
      <c r="O42" t="str">
        <v>0.131179</v>
      </c>
      <c r="P42" t="str">
        <v/>
      </c>
    </row>
    <row r="43" spans="1:16" ht="29.25">
      <c r="A43" s="1" t="s">
        <v>49</v>
      </c>
      <c r="B43" t="str" cm="1">
        <f t="array" ref="B43:F43">_xlfn.TEXTSPLIT(A43,"      ")</f>
        <v>41  Ridge</v>
      </c>
      <c r="C43" t="str">
        <v xml:space="preserve"> False</v>
      </c>
      <c r="D43" t="str">
        <v xml:space="preserve"> True</v>
      </c>
      <c r="E43" t="str">
        <v xml:space="preserve">     True</v>
      </c>
      <c r="F43" t="str">
        <v xml:space="preserve">     True   </v>
      </c>
      <c r="G43" t="str" cm="1">
        <f t="array" ref="G43:L43">_xlfn.TEXTSPLIT(A109,"         ")</f>
        <v>41</v>
      </c>
      <c r="H43" t="str">
        <v xml:space="preserve">    False</v>
      </c>
      <c r="I43" t="str">
        <v xml:space="preserve"> True</v>
      </c>
      <c r="J43" t="str">
        <v xml:space="preserve">    125</v>
      </c>
      <c r="K43" t="str">
        <v xml:space="preserve">  7</v>
      </c>
      <c r="L43" t="str">
        <v xml:space="preserve"> 132   </v>
      </c>
      <c r="M43" t="str" cm="1">
        <f t="array" ref="M43:P43">_xlfn.TEXTSPLIT(A175,"  ")</f>
        <v>41</v>
      </c>
      <c r="N43" t="str">
        <v>{'ridge__alpha': 1.1462107403425035}</v>
      </c>
      <c r="O43" t="str">
        <v>0.131409</v>
      </c>
      <c r="P43" t="str">
        <v/>
      </c>
    </row>
    <row r="44" spans="1:16" ht="29.25">
      <c r="A44" s="1" t="s">
        <v>50</v>
      </c>
      <c r="B44" t="str" cm="1">
        <f t="array" ref="B44:F44">_xlfn.TEXTSPLIT(A44,"      ")</f>
        <v>42  Ridge</v>
      </c>
      <c r="C44" t="str">
        <v xml:space="preserve"> False</v>
      </c>
      <c r="D44" t="str">
        <v xml:space="preserve"> True</v>
      </c>
      <c r="E44" t="str">
        <v xml:space="preserve">     True</v>
      </c>
      <c r="F44" t="str">
        <v xml:space="preserve">     False   </v>
      </c>
      <c r="G44" t="str" cm="1">
        <f t="array" ref="G44:L44">_xlfn.TEXTSPLIT(A110,"         ")</f>
        <v>42</v>
      </c>
      <c r="H44" t="str">
        <v xml:space="preserve">    False</v>
      </c>
      <c r="I44" t="str">
        <v xml:space="preserve"> True</v>
      </c>
      <c r="J44" t="str">
        <v xml:space="preserve">    125</v>
      </c>
      <c r="K44" t="str">
        <v xml:space="preserve">  7</v>
      </c>
      <c r="L44" t="str">
        <v xml:space="preserve"> 132   </v>
      </c>
      <c r="M44" t="str" cm="1">
        <f t="array" ref="M44:P44">_xlfn.TEXTSPLIT(A176,"  ")</f>
        <v>42</v>
      </c>
      <c r="N44" t="str">
        <v>{'ridge__alpha': 1.1462107403425035}</v>
      </c>
      <c r="O44" t="str">
        <v>0.131409</v>
      </c>
      <c r="P44" t="str">
        <v/>
      </c>
    </row>
    <row r="45" spans="1:16" ht="29.25">
      <c r="A45" s="1" t="s">
        <v>51</v>
      </c>
      <c r="B45" t="str" cm="1">
        <f t="array" ref="B45:F45">_xlfn.TEXTSPLIT(A45,"      ")</f>
        <v>43  Ridge</v>
      </c>
      <c r="C45" t="str">
        <v xml:space="preserve"> False</v>
      </c>
      <c r="D45" t="str">
        <v xml:space="preserve"> True</v>
      </c>
      <c r="E45" t="str">
        <v xml:space="preserve">     True</v>
      </c>
      <c r="F45" t="str">
        <v xml:space="preserve">     False   </v>
      </c>
      <c r="G45" t="str" cm="1">
        <f t="array" ref="G45:L45">_xlfn.TEXTSPLIT(A111,"         ")</f>
        <v>43</v>
      </c>
      <c r="H45" t="str">
        <v xml:space="preserve">    False</v>
      </c>
      <c r="I45" t="str">
        <v>False</v>
      </c>
      <c r="J45" t="str">
        <v xml:space="preserve">    295</v>
      </c>
      <c r="K45" t="str">
        <v xml:space="preserve">  7</v>
      </c>
      <c r="L45" t="str">
        <v xml:space="preserve"> 302   </v>
      </c>
      <c r="M45" t="str" cm="1">
        <f t="array" ref="M45:P45">_xlfn.TEXTSPLIT(A177,"  ")</f>
        <v>43</v>
      </c>
      <c r="N45" t="str">
        <v>{'ridge__alpha': 14.528246637516036}</v>
      </c>
      <c r="O45" t="str">
        <v>0.131475</v>
      </c>
      <c r="P45" t="str">
        <v/>
      </c>
    </row>
    <row r="46" spans="1:16" ht="29.25">
      <c r="A46" s="1" t="s">
        <v>52</v>
      </c>
      <c r="B46" t="str" cm="1">
        <f t="array" ref="B46:F46">_xlfn.TEXTSPLIT(A46,"      ")</f>
        <v>44  Ridge</v>
      </c>
      <c r="C46" t="str">
        <v xml:space="preserve"> False</v>
      </c>
      <c r="D46" t="str">
        <v xml:space="preserve"> True</v>
      </c>
      <c r="E46" t="str">
        <v xml:space="preserve">     False</v>
      </c>
      <c r="F46" t="str">
        <v xml:space="preserve">     True   </v>
      </c>
      <c r="G46" t="str" cm="1">
        <f t="array" ref="G46:L46">_xlfn.TEXTSPLIT(A112,"         ")</f>
        <v>44</v>
      </c>
      <c r="H46" t="str">
        <v xml:space="preserve">     True</v>
      </c>
      <c r="I46" t="str">
        <v>False</v>
      </c>
      <c r="J46" t="str">
        <v xml:space="preserve">    198</v>
      </c>
      <c r="K46" t="str">
        <v xml:space="preserve">  7</v>
      </c>
      <c r="L46" t="str">
        <v xml:space="preserve"> 205   </v>
      </c>
      <c r="M46" t="str" cm="1">
        <f t="array" ref="M46:P46">_xlfn.TEXTSPLIT(A178,"  ")</f>
        <v>44</v>
      </c>
      <c r="N46" t="str">
        <v xml:space="preserve"> {'ridge__alpha': 21.42302175774105}</v>
      </c>
      <c r="O46" t="str">
        <v>0.132119</v>
      </c>
      <c r="P46" t="str">
        <v/>
      </c>
    </row>
    <row r="47" spans="1:16" ht="29.25">
      <c r="A47" s="1" t="s">
        <v>53</v>
      </c>
      <c r="B47" t="str" cm="1">
        <f t="array" ref="B47:F47">_xlfn.TEXTSPLIT(A47,"      ")</f>
        <v>45  Ridge</v>
      </c>
      <c r="C47" t="str">
        <v xml:space="preserve"> False</v>
      </c>
      <c r="D47" t="str">
        <v xml:space="preserve"> True</v>
      </c>
      <c r="E47" t="str">
        <v xml:space="preserve">     True</v>
      </c>
      <c r="F47" t="str">
        <v xml:space="preserve">     True   </v>
      </c>
      <c r="G47" t="str" cm="1">
        <f t="array" ref="G47:L47">_xlfn.TEXTSPLIT(A113,"         ")</f>
        <v>45</v>
      </c>
      <c r="H47" t="str">
        <v xml:space="preserve">     True</v>
      </c>
      <c r="I47" t="str">
        <v>False</v>
      </c>
      <c r="J47" t="str">
        <v xml:space="preserve">    196</v>
      </c>
      <c r="K47" t="str">
        <v xml:space="preserve">  7</v>
      </c>
      <c r="L47" t="str">
        <v xml:space="preserve"> 203   </v>
      </c>
      <c r="M47" t="str" cm="1">
        <f t="array" ref="M47:P47">_xlfn.TEXTSPLIT(A179,"  ")</f>
        <v>45</v>
      </c>
      <c r="N47" t="str">
        <v xml:space="preserve"> {'ridge__alpha': 21.42302175774105}</v>
      </c>
      <c r="O47" t="str">
        <v>0.132305</v>
      </c>
      <c r="P47" t="str">
        <v/>
      </c>
    </row>
    <row r="48" spans="1:16" ht="29.25">
      <c r="A48" s="1" t="s">
        <v>54</v>
      </c>
      <c r="B48" t="str" cm="1">
        <f t="array" ref="B48:F48">_xlfn.TEXTSPLIT(A48,"      ")</f>
        <v>46  Ridge</v>
      </c>
      <c r="C48" t="str">
        <v xml:space="preserve"> False</v>
      </c>
      <c r="D48" t="str">
        <v xml:space="preserve"> True</v>
      </c>
      <c r="E48" t="str">
        <v xml:space="preserve">     False</v>
      </c>
      <c r="F48" t="str">
        <v xml:space="preserve">     True   </v>
      </c>
      <c r="G48" t="str" cm="1">
        <f t="array" ref="G48:L48">_xlfn.TEXTSPLIT(A114,"         ")</f>
        <v>46</v>
      </c>
      <c r="H48" t="str">
        <v xml:space="preserve">    False</v>
      </c>
      <c r="I48" t="str">
        <v>False</v>
      </c>
      <c r="J48" t="str">
        <v xml:space="preserve">    214</v>
      </c>
      <c r="K48" t="str">
        <v xml:space="preserve">  7</v>
      </c>
      <c r="L48" t="str">
        <v xml:space="preserve"> 221   </v>
      </c>
      <c r="M48" t="str" cm="1">
        <f t="array" ref="M48:P48">_xlfn.TEXTSPLIT(A180,"  ")</f>
        <v>46</v>
      </c>
      <c r="N48" t="str">
        <v xml:space="preserve"> {'ridge__alpha': 21.42302175774105}</v>
      </c>
      <c r="O48" t="str">
        <v>0.132479</v>
      </c>
      <c r="P48" t="str">
        <v/>
      </c>
    </row>
    <row r="49" spans="1:16" ht="29.25">
      <c r="A49" s="1" t="s">
        <v>55</v>
      </c>
      <c r="B49" t="str" cm="1">
        <f t="array" ref="B49:F49">_xlfn.TEXTSPLIT(A49,"      ")</f>
        <v>47  Ridge</v>
      </c>
      <c r="C49" t="str">
        <v xml:space="preserve"> False</v>
      </c>
      <c r="D49" t="str">
        <v xml:space="preserve"> True</v>
      </c>
      <c r="E49" t="str">
        <v xml:space="preserve">     True</v>
      </c>
      <c r="F49" t="str">
        <v xml:space="preserve">     True   </v>
      </c>
      <c r="G49" t="str" cm="1">
        <f t="array" ref="G49:L49">_xlfn.TEXTSPLIT(A115,"         ")</f>
        <v>47</v>
      </c>
      <c r="H49" t="str">
        <v xml:space="preserve">    False</v>
      </c>
      <c r="I49" t="str">
        <v>False</v>
      </c>
      <c r="J49" t="str">
        <v xml:space="preserve">    212</v>
      </c>
      <c r="K49" t="str">
        <v xml:space="preserve">  7</v>
      </c>
      <c r="L49" t="str">
        <v xml:space="preserve"> 219   </v>
      </c>
      <c r="M49" t="str" cm="1">
        <f t="array" ref="M49:P49">_xlfn.TEXTSPLIT(A181,"  ")</f>
        <v>47</v>
      </c>
      <c r="N49" t="str">
        <v xml:space="preserve"> {'ridge__alpha': 21.42302175774105}</v>
      </c>
      <c r="O49" t="str">
        <v>0.132705</v>
      </c>
      <c r="P49" t="str">
        <v/>
      </c>
    </row>
    <row r="50" spans="1:16" ht="29.25">
      <c r="A50" s="1" t="s">
        <v>56</v>
      </c>
      <c r="B50" t="str" cm="1">
        <f t="array" ref="B50:F50">_xlfn.TEXTSPLIT(A50,"      ")</f>
        <v>48  Ridge</v>
      </c>
      <c r="C50" t="str">
        <v xml:space="preserve"> False</v>
      </c>
      <c r="D50" t="str">
        <v>False</v>
      </c>
      <c r="E50" t="str">
        <v xml:space="preserve">     True</v>
      </c>
      <c r="F50" t="str">
        <v xml:space="preserve">     False   </v>
      </c>
      <c r="G50" t="str" cm="1">
        <f t="array" ref="G50:L50">_xlfn.TEXTSPLIT(A116,"         ")</f>
        <v>48</v>
      </c>
      <c r="H50" t="str">
        <v xml:space="preserve">     True</v>
      </c>
      <c r="I50" t="str">
        <v>False</v>
      </c>
      <c r="J50" t="str">
        <v xml:space="preserve">    275</v>
      </c>
      <c r="K50" t="str">
        <v xml:space="preserve">  7</v>
      </c>
      <c r="L50" t="str">
        <v xml:space="preserve"> 282   </v>
      </c>
      <c r="M50" t="str" cm="1">
        <f t="array" ref="M50:P50">_xlfn.TEXTSPLIT(A182,"  ")</f>
        <v>48</v>
      </c>
      <c r="N50" t="str">
        <v>{'ridge__alpha': 0.9163741808778786}</v>
      </c>
      <c r="O50" t="str">
        <v>0.144997</v>
      </c>
      <c r="P50" t="str">
        <v/>
      </c>
    </row>
    <row r="51" spans="1:16" ht="29.25">
      <c r="A51" s="1" t="s">
        <v>57</v>
      </c>
      <c r="B51" t="str" cm="1">
        <f t="array" ref="B51:F51">_xlfn.TEXTSPLIT(A51,"      ")</f>
        <v>49  Ridge</v>
      </c>
      <c r="C51" t="str">
        <v xml:space="preserve"> False</v>
      </c>
      <c r="D51" t="str">
        <v>False</v>
      </c>
      <c r="E51" t="str">
        <v xml:space="preserve">     False</v>
      </c>
      <c r="F51" t="str">
        <v xml:space="preserve">     False   </v>
      </c>
      <c r="G51" t="str" cm="1">
        <f t="array" ref="G51:L51">_xlfn.TEXTSPLIT(A117,"         ")</f>
        <v>49</v>
      </c>
      <c r="H51" t="str">
        <v xml:space="preserve">     True</v>
      </c>
      <c r="I51" t="str">
        <v>False</v>
      </c>
      <c r="J51" t="str">
        <v xml:space="preserve">    276</v>
      </c>
      <c r="K51" t="str">
        <v xml:space="preserve">  7</v>
      </c>
      <c r="L51" t="str">
        <v xml:space="preserve"> 283   </v>
      </c>
      <c r="M51" t="str" cm="1">
        <f t="array" ref="M51:P51">_xlfn.TEXTSPLIT(A183,"  ")</f>
        <v>49</v>
      </c>
      <c r="N51" t="str">
        <v>{'ridge__alpha': 0.9163741808778786}</v>
      </c>
      <c r="O51" t="str">
        <v>0.145000</v>
      </c>
      <c r="P51" t="str">
        <v/>
      </c>
    </row>
    <row r="52" spans="1:16" ht="29.25">
      <c r="A52" s="1" t="s">
        <v>58</v>
      </c>
      <c r="B52" t="str" cm="1">
        <f t="array" ref="B52:F52">_xlfn.TEXTSPLIT(A52,"      ")</f>
        <v>50  Ridge</v>
      </c>
      <c r="C52" t="str">
        <v xml:space="preserve"> False</v>
      </c>
      <c r="D52" t="str">
        <v>False</v>
      </c>
      <c r="E52" t="str">
        <v xml:space="preserve">     True</v>
      </c>
      <c r="F52" t="str">
        <v xml:space="preserve">     True   </v>
      </c>
      <c r="G52" t="str" cm="1">
        <f t="array" ref="G52:L52">_xlfn.TEXTSPLIT(A118,"         ")</f>
        <v>50</v>
      </c>
      <c r="H52" t="str">
        <v xml:space="preserve">     True</v>
      </c>
      <c r="I52" t="str">
        <v xml:space="preserve"> True</v>
      </c>
      <c r="J52" t="str">
        <v xml:space="preserve">    120</v>
      </c>
      <c r="K52" t="str">
        <v xml:space="preserve">  7</v>
      </c>
      <c r="L52" t="str">
        <v xml:space="preserve"> 127   </v>
      </c>
      <c r="M52" t="str" cm="1">
        <f t="array" ref="M52:P52">_xlfn.TEXTSPLIT(A184,"  ")</f>
        <v>50</v>
      </c>
      <c r="N52" t="str">
        <v>{'ridge__alpha': 3.4702669886504163}</v>
      </c>
      <c r="O52" t="str">
        <v>0.146205</v>
      </c>
      <c r="P52" t="str">
        <v/>
      </c>
    </row>
    <row r="53" spans="1:16" ht="29.25">
      <c r="A53" s="1" t="s">
        <v>59</v>
      </c>
      <c r="B53" t="str" cm="1">
        <f t="array" ref="B53:F53">_xlfn.TEXTSPLIT(A53,"      ")</f>
        <v>51  Ridge</v>
      </c>
      <c r="C53" t="str">
        <v xml:space="preserve"> False</v>
      </c>
      <c r="D53" t="str">
        <v>False</v>
      </c>
      <c r="E53" t="str">
        <v xml:space="preserve">     True</v>
      </c>
      <c r="F53" t="str">
        <v xml:space="preserve">     False   </v>
      </c>
      <c r="G53" t="str" cm="1">
        <f t="array" ref="G53:L53">_xlfn.TEXTSPLIT(A119,"         ")</f>
        <v>51</v>
      </c>
      <c r="H53" t="str">
        <v xml:space="preserve">     True</v>
      </c>
      <c r="I53" t="str">
        <v xml:space="preserve"> True</v>
      </c>
      <c r="J53" t="str">
        <v xml:space="preserve">    120</v>
      </c>
      <c r="K53" t="str">
        <v xml:space="preserve">  7</v>
      </c>
      <c r="L53" t="str">
        <v xml:space="preserve"> 127   </v>
      </c>
      <c r="M53" t="str" cm="1">
        <f t="array" ref="M53:P53">_xlfn.TEXTSPLIT(A185,"  ")</f>
        <v>51</v>
      </c>
      <c r="N53" t="str">
        <v>{'ridge__alpha': 3.4702669886504163}</v>
      </c>
      <c r="O53" t="str">
        <v>0.146205</v>
      </c>
      <c r="P53" t="str">
        <v/>
      </c>
    </row>
    <row r="54" spans="1:16" ht="29.25">
      <c r="A54" s="1" t="s">
        <v>60</v>
      </c>
      <c r="B54" t="str" cm="1">
        <f t="array" ref="B54:F54">_xlfn.TEXTSPLIT(A54,"      ")</f>
        <v>52  Ridge</v>
      </c>
      <c r="C54" t="str">
        <v xml:space="preserve"> False</v>
      </c>
      <c r="D54" t="str">
        <v>False</v>
      </c>
      <c r="E54" t="str">
        <v xml:space="preserve">     False</v>
      </c>
      <c r="F54" t="str">
        <v xml:space="preserve">     True   </v>
      </c>
      <c r="G54" t="str" cm="1">
        <f t="array" ref="G54:L54">_xlfn.TEXTSPLIT(A120,"         ")</f>
        <v>52</v>
      </c>
      <c r="H54" t="str">
        <v xml:space="preserve">     True</v>
      </c>
      <c r="I54" t="str">
        <v xml:space="preserve"> True</v>
      </c>
      <c r="J54" t="str">
        <v xml:space="preserve">    121</v>
      </c>
      <c r="K54" t="str">
        <v xml:space="preserve">  7</v>
      </c>
      <c r="L54" t="str">
        <v xml:space="preserve"> 128   </v>
      </c>
      <c r="M54" t="str" cm="1">
        <f t="array" ref="M54:P54">_xlfn.TEXTSPLIT(A186,"  ")</f>
        <v>52</v>
      </c>
      <c r="N54" t="str">
        <v>{'ridge__alpha': 3.4702669886504163}</v>
      </c>
      <c r="O54" t="str">
        <v>0.146217</v>
      </c>
      <c r="P54" t="str">
        <v/>
      </c>
    </row>
    <row r="55" spans="1:16" ht="29.25">
      <c r="A55" s="1" t="s">
        <v>61</v>
      </c>
      <c r="B55" t="str" cm="1">
        <f t="array" ref="B55:F55">_xlfn.TEXTSPLIT(A55,"      ")</f>
        <v>53  Ridge</v>
      </c>
      <c r="C55" t="str">
        <v xml:space="preserve"> False</v>
      </c>
      <c r="D55" t="str">
        <v>False</v>
      </c>
      <c r="E55" t="str">
        <v xml:space="preserve">     False</v>
      </c>
      <c r="F55" t="str">
        <v xml:space="preserve">     False   </v>
      </c>
      <c r="G55" t="str" cm="1">
        <f t="array" ref="G55:L55">_xlfn.TEXTSPLIT(A121,"         ")</f>
        <v>53</v>
      </c>
      <c r="H55" t="str">
        <v xml:space="preserve">     True</v>
      </c>
      <c r="I55" t="str">
        <v xml:space="preserve"> True</v>
      </c>
      <c r="J55" t="str">
        <v xml:space="preserve">    121</v>
      </c>
      <c r="K55" t="str">
        <v xml:space="preserve">  7</v>
      </c>
      <c r="L55" t="str">
        <v xml:space="preserve"> 128   </v>
      </c>
      <c r="M55" t="str" cm="1">
        <f t="array" ref="M55:P55">_xlfn.TEXTSPLIT(A187,"  ")</f>
        <v>53</v>
      </c>
      <c r="N55" t="str">
        <v>{'ridge__alpha': 3.4702669886504163}</v>
      </c>
      <c r="O55" t="str">
        <v>0.146217</v>
      </c>
      <c r="P55" t="str">
        <v/>
      </c>
    </row>
    <row r="56" spans="1:16" ht="29.25">
      <c r="A56" s="1" t="s">
        <v>62</v>
      </c>
      <c r="B56" t="str" cm="1">
        <f t="array" ref="B56:F56">_xlfn.TEXTSPLIT(A56,"      ")</f>
        <v>54  Ridge</v>
      </c>
      <c r="C56" t="str">
        <v xml:space="preserve"> False</v>
      </c>
      <c r="D56" t="str">
        <v>False</v>
      </c>
      <c r="E56" t="str">
        <v xml:space="preserve">     True</v>
      </c>
      <c r="F56" t="str">
        <v xml:space="preserve">     False   </v>
      </c>
      <c r="G56" t="str" cm="1">
        <f t="array" ref="G56:L56">_xlfn.TEXTSPLIT(A122,"         ")</f>
        <v>54</v>
      </c>
      <c r="H56" t="str">
        <v xml:space="preserve">    False</v>
      </c>
      <c r="I56" t="str">
        <v>False</v>
      </c>
      <c r="J56" t="str">
        <v xml:space="preserve">    296</v>
      </c>
      <c r="K56" t="str">
        <v xml:space="preserve">  7</v>
      </c>
      <c r="L56" t="str">
        <v xml:space="preserve"> 303   </v>
      </c>
      <c r="M56" t="str" cm="1">
        <f t="array" ref="M56:P56">_xlfn.TEXTSPLIT(A188,"  ")</f>
        <v>54</v>
      </c>
      <c r="N56" t="str">
        <v xml:space="preserve"> {'ridge__alpha': 21.42302175774105}</v>
      </c>
      <c r="O56" t="str">
        <v>0.146258</v>
      </c>
      <c r="P56" t="str">
        <v/>
      </c>
    </row>
    <row r="57" spans="1:16" ht="29.25">
      <c r="A57" s="1" t="s">
        <v>63</v>
      </c>
      <c r="B57" t="str" cm="1">
        <f t="array" ref="B57:F57">_xlfn.TEXTSPLIT(A57,"      ")</f>
        <v>55  Ridge</v>
      </c>
      <c r="C57" t="str">
        <v xml:space="preserve"> False</v>
      </c>
      <c r="D57" t="str">
        <v>False</v>
      </c>
      <c r="E57" t="str">
        <v xml:space="preserve">     False</v>
      </c>
      <c r="F57" t="str">
        <v xml:space="preserve">     False   </v>
      </c>
      <c r="G57" t="str" cm="1">
        <f t="array" ref="G57:L57">_xlfn.TEXTSPLIT(A123,"         ")</f>
        <v>55</v>
      </c>
      <c r="H57" t="str">
        <v xml:space="preserve">    False</v>
      </c>
      <c r="I57" t="str">
        <v>False</v>
      </c>
      <c r="J57" t="str">
        <v xml:space="preserve">    297</v>
      </c>
      <c r="K57" t="str">
        <v xml:space="preserve">  7</v>
      </c>
      <c r="L57" t="str">
        <v xml:space="preserve"> 304   </v>
      </c>
      <c r="M57" t="str" cm="1">
        <f t="array" ref="M57:P57">_xlfn.TEXTSPLIT(A189,"  ")</f>
        <v>55</v>
      </c>
      <c r="N57" t="str">
        <v xml:space="preserve"> {'ridge__alpha': 21.42302175774105}</v>
      </c>
      <c r="O57" t="str">
        <v>0.146279</v>
      </c>
      <c r="P57" t="str">
        <v/>
      </c>
    </row>
    <row r="58" spans="1:16" ht="29.25">
      <c r="A58" s="1" t="s">
        <v>64</v>
      </c>
      <c r="B58" t="str" cm="1">
        <f t="array" ref="B58:F58">_xlfn.TEXTSPLIT(A58,"      ")</f>
        <v>56  Ridge</v>
      </c>
      <c r="C58" t="str">
        <v xml:space="preserve"> False</v>
      </c>
      <c r="D58" t="str">
        <v>False</v>
      </c>
      <c r="E58" t="str">
        <v xml:space="preserve">     True</v>
      </c>
      <c r="F58" t="str">
        <v xml:space="preserve">     False   </v>
      </c>
      <c r="G58" t="str" cm="1">
        <f t="array" ref="G58:L58">_xlfn.TEXTSPLIT(A124,"         ")</f>
        <v>56</v>
      </c>
      <c r="H58" t="str">
        <v xml:space="preserve">    False</v>
      </c>
      <c r="I58" t="str">
        <v xml:space="preserve"> True</v>
      </c>
      <c r="J58" t="str">
        <v xml:space="preserve">    126</v>
      </c>
      <c r="K58" t="str">
        <v xml:space="preserve">  7</v>
      </c>
      <c r="L58" t="str">
        <v xml:space="preserve"> 133   </v>
      </c>
      <c r="M58" t="str" cm="1">
        <f t="array" ref="M58:P58">_xlfn.TEXTSPLIT(A190,"  ")</f>
        <v>56</v>
      </c>
      <c r="N58" t="str">
        <v>{'ridge__alpha': 3.4702669886504163}</v>
      </c>
      <c r="O58" t="str">
        <v>0.146455</v>
      </c>
      <c r="P58" t="str">
        <v/>
      </c>
    </row>
    <row r="59" spans="1:16" ht="29.25">
      <c r="A59" s="1" t="s">
        <v>65</v>
      </c>
      <c r="B59" t="str" cm="1">
        <f t="array" ref="B59:F59">_xlfn.TEXTSPLIT(A59,"      ")</f>
        <v>57  Ridge</v>
      </c>
      <c r="C59" t="str">
        <v xml:space="preserve"> False</v>
      </c>
      <c r="D59" t="str">
        <v>False</v>
      </c>
      <c r="E59" t="str">
        <v xml:space="preserve">     True</v>
      </c>
      <c r="F59" t="str">
        <v xml:space="preserve">     True   </v>
      </c>
      <c r="G59" t="str" cm="1">
        <f t="array" ref="G59:L59">_xlfn.TEXTSPLIT(A125,"         ")</f>
        <v>57</v>
      </c>
      <c r="H59" t="str">
        <v xml:space="preserve">    False</v>
      </c>
      <c r="I59" t="str">
        <v xml:space="preserve"> True</v>
      </c>
      <c r="J59" t="str">
        <v xml:space="preserve">    126</v>
      </c>
      <c r="K59" t="str">
        <v xml:space="preserve">  7</v>
      </c>
      <c r="L59" t="str">
        <v xml:space="preserve"> 133   </v>
      </c>
      <c r="M59" t="str" cm="1">
        <f t="array" ref="M59:P59">_xlfn.TEXTSPLIT(A191,"  ")</f>
        <v>57</v>
      </c>
      <c r="N59" t="str">
        <v>{'ridge__alpha': 3.4702669886504163}</v>
      </c>
      <c r="O59" t="str">
        <v>0.146455</v>
      </c>
      <c r="P59" t="str">
        <v/>
      </c>
    </row>
    <row r="60" spans="1:16" ht="29.25">
      <c r="A60" s="1" t="s">
        <v>66</v>
      </c>
      <c r="B60" t="str" cm="1">
        <f t="array" ref="B60:F60">_xlfn.TEXTSPLIT(A60,"      ")</f>
        <v>58  Ridge</v>
      </c>
      <c r="C60" t="str">
        <v xml:space="preserve"> False</v>
      </c>
      <c r="D60" t="str">
        <v>False</v>
      </c>
      <c r="E60" t="str">
        <v xml:space="preserve">     False</v>
      </c>
      <c r="F60" t="str">
        <v xml:space="preserve">     True   </v>
      </c>
      <c r="G60" t="str" cm="1">
        <f t="array" ref="G60:L60">_xlfn.TEXTSPLIT(A126,"         ")</f>
        <v>58</v>
      </c>
      <c r="H60" t="str">
        <v xml:space="preserve">    False</v>
      </c>
      <c r="I60" t="str">
        <v xml:space="preserve"> True</v>
      </c>
      <c r="J60" t="str">
        <v xml:space="preserve">    127</v>
      </c>
      <c r="K60" t="str">
        <v xml:space="preserve">  7</v>
      </c>
      <c r="L60" t="str">
        <v xml:space="preserve"> 134   </v>
      </c>
      <c r="M60" t="str" cm="1">
        <f t="array" ref="M60:P60">_xlfn.TEXTSPLIT(A192,"  ")</f>
        <v>58</v>
      </c>
      <c r="N60" t="str">
        <v>{'ridge__alpha': 3.4702669886504163}</v>
      </c>
      <c r="O60" t="str">
        <v>0.146465</v>
      </c>
      <c r="P60" t="str">
        <v/>
      </c>
    </row>
    <row r="61" spans="1:16" ht="29.25">
      <c r="A61" s="1" t="s">
        <v>67</v>
      </c>
      <c r="B61" t="str" cm="1">
        <f t="array" ref="B61:F61">_xlfn.TEXTSPLIT(A61,"      ")</f>
        <v>59  Ridge</v>
      </c>
      <c r="C61" t="str">
        <v xml:space="preserve"> False</v>
      </c>
      <c r="D61" t="str">
        <v>False</v>
      </c>
      <c r="E61" t="str">
        <v xml:space="preserve">     False</v>
      </c>
      <c r="F61" t="str">
        <v xml:space="preserve">     False   </v>
      </c>
      <c r="G61" t="str" cm="1">
        <f t="array" ref="G61:L61">_xlfn.TEXTSPLIT(A127,"         ")</f>
        <v>59</v>
      </c>
      <c r="H61" t="str">
        <v xml:space="preserve">    False</v>
      </c>
      <c r="I61" t="str">
        <v xml:space="preserve"> True</v>
      </c>
      <c r="J61" t="str">
        <v xml:space="preserve">    127</v>
      </c>
      <c r="K61" t="str">
        <v xml:space="preserve">  7</v>
      </c>
      <c r="L61" t="str">
        <v xml:space="preserve"> 134   </v>
      </c>
      <c r="M61" t="str" cm="1">
        <f t="array" ref="M61:P61">_xlfn.TEXTSPLIT(A193,"  ")</f>
        <v>59</v>
      </c>
      <c r="N61" t="str">
        <v>{'ridge__alpha': 3.4702669886504163}</v>
      </c>
      <c r="O61" t="str">
        <v>0.146465</v>
      </c>
      <c r="P61" t="str">
        <v/>
      </c>
    </row>
    <row r="62" spans="1:16" ht="29.25">
      <c r="A62" s="1" t="s">
        <v>68</v>
      </c>
      <c r="B62" t="str" cm="1">
        <f t="array" ref="B62:F62">_xlfn.TEXTSPLIT(A62,"      ")</f>
        <v>60  Ridge</v>
      </c>
      <c r="C62" t="str">
        <v xml:space="preserve"> False</v>
      </c>
      <c r="D62" t="str">
        <v>False</v>
      </c>
      <c r="E62" t="str">
        <v xml:space="preserve">     True</v>
      </c>
      <c r="F62" t="str">
        <v xml:space="preserve">     True   </v>
      </c>
      <c r="G62" t="str" cm="1">
        <f t="array" ref="G62:L62">_xlfn.TEXTSPLIT(A128,"         ")</f>
        <v>60</v>
      </c>
      <c r="H62" t="str">
        <v xml:space="preserve">     True</v>
      </c>
      <c r="I62" t="str">
        <v>False</v>
      </c>
      <c r="J62" t="str">
        <v xml:space="preserve">    197</v>
      </c>
      <c r="K62" t="str">
        <v xml:space="preserve">  7</v>
      </c>
      <c r="L62" t="str">
        <v xml:space="preserve"> 204   </v>
      </c>
      <c r="M62" t="str" cm="1">
        <f t="array" ref="M62:P62">_xlfn.TEXTSPLIT(A194,"  ")</f>
        <v>60</v>
      </c>
      <c r="N62" t="str">
        <v xml:space="preserve"> {'ridge__alpha': 56.69849511478853}</v>
      </c>
      <c r="O62" t="str">
        <v>0.146940</v>
      </c>
      <c r="P62" t="str">
        <v/>
      </c>
    </row>
    <row r="63" spans="1:16" ht="29.25">
      <c r="A63" s="1" t="s">
        <v>69</v>
      </c>
      <c r="B63" t="str" cm="1">
        <f t="array" ref="B63:F63">_xlfn.TEXTSPLIT(A63,"      ")</f>
        <v>61  Ridge</v>
      </c>
      <c r="C63" t="str">
        <v xml:space="preserve"> False</v>
      </c>
      <c r="D63" t="str">
        <v>False</v>
      </c>
      <c r="E63" t="str">
        <v xml:space="preserve">     False</v>
      </c>
      <c r="F63" t="str">
        <v xml:space="preserve">    True   </v>
      </c>
      <c r="G63" t="str" cm="1">
        <f t="array" ref="G63:L63">_xlfn.TEXTSPLIT(A129,"         ")</f>
        <v>61</v>
      </c>
      <c r="H63" t="str">
        <v xml:space="preserve">     True</v>
      </c>
      <c r="I63" t="str">
        <v>False</v>
      </c>
      <c r="J63" t="str">
        <v xml:space="preserve">    198</v>
      </c>
      <c r="K63" t="str">
        <v xml:space="preserve">  7</v>
      </c>
      <c r="L63" t="str">
        <v xml:space="preserve"> 205   </v>
      </c>
      <c r="M63" t="str" cm="1">
        <f t="array" ref="M63:P63">_xlfn.TEXTSPLIT(A195,"  ")</f>
        <v>61</v>
      </c>
      <c r="N63" t="str">
        <v xml:space="preserve"> {'ridge__alpha': 56.69849511478853}</v>
      </c>
      <c r="O63" t="str">
        <v>0.146974</v>
      </c>
      <c r="P63" t="str">
        <v/>
      </c>
    </row>
    <row r="64" spans="1:16" ht="29.25">
      <c r="A64" s="1" t="s">
        <v>70</v>
      </c>
      <c r="B64" t="str" cm="1">
        <f t="array" ref="B64:F64">_xlfn.TEXTSPLIT(A64,"      ")</f>
        <v>62  Ridge</v>
      </c>
      <c r="C64" t="str">
        <v xml:space="preserve"> False</v>
      </c>
      <c r="D64" t="str">
        <v>False</v>
      </c>
      <c r="E64" t="str">
        <v xml:space="preserve">     True</v>
      </c>
      <c r="F64" t="str">
        <v xml:space="preserve">     True   </v>
      </c>
      <c r="G64" t="str" cm="1">
        <f t="array" ref="G64:L64">_xlfn.TEXTSPLIT(A130,"         ")</f>
        <v>62</v>
      </c>
      <c r="H64" t="str">
        <v xml:space="preserve">    False</v>
      </c>
      <c r="I64" t="str">
        <v>False</v>
      </c>
      <c r="J64" t="str">
        <v xml:space="preserve">    213</v>
      </c>
      <c r="K64" t="str">
        <v xml:space="preserve">  7</v>
      </c>
      <c r="L64" t="str">
        <v xml:space="preserve"> 220   </v>
      </c>
      <c r="M64" t="str" cm="1">
        <f t="array" ref="M64:P64">_xlfn.TEXTSPLIT(A196,"  ")</f>
        <v>62</v>
      </c>
      <c r="N64" t="str">
        <v xml:space="preserve"> {'ridge__alpha': 70.72114131472235}</v>
      </c>
      <c r="O64" t="str">
        <v>0.147080</v>
      </c>
      <c r="P64" t="str">
        <v/>
      </c>
    </row>
    <row r="65" spans="1:15" ht="29.25">
      <c r="A65" s="1" t="s">
        <v>71</v>
      </c>
      <c r="B65" t="str" cm="1">
        <f t="array" ref="B65:F65">_xlfn.TEXTSPLIT(A65,"      ")</f>
        <v>63  Ridge</v>
      </c>
      <c r="C65" t="str">
        <v xml:space="preserve"> False</v>
      </c>
      <c r="D65" t="str">
        <v>False</v>
      </c>
      <c r="E65" t="str">
        <v xml:space="preserve">     False</v>
      </c>
      <c r="F65" t="str">
        <v xml:space="preserve">     True   </v>
      </c>
      <c r="G65" t="str" cm="1">
        <f t="array" ref="G65:L65">_xlfn.TEXTSPLIT(A131,"         ")</f>
        <v>63</v>
      </c>
      <c r="H65" t="str">
        <v xml:space="preserve">    False</v>
      </c>
      <c r="I65" t="str">
        <v>False</v>
      </c>
      <c r="J65" t="str">
        <v xml:space="preserve">    214</v>
      </c>
      <c r="K65" t="str">
        <v xml:space="preserve">  7</v>
      </c>
      <c r="L65" t="str">
        <v xml:space="preserve"> 221   </v>
      </c>
      <c r="M65" t="str" cm="1">
        <f t="array" ref="M65:O65">_xlfn.TEXTSPLIT(A197,"  ")</f>
        <v>63</v>
      </c>
      <c r="N65" t="str">
        <v xml:space="preserve"> {'ridge__alpha': 56.69849511478853}</v>
      </c>
      <c r="O65" t="str">
        <v>0.147109</v>
      </c>
    </row>
    <row r="66" spans="1:15">
      <c r="A66" s="1"/>
    </row>
    <row r="67" spans="1:15" ht="29.25">
      <c r="A67" s="1" t="s">
        <v>72</v>
      </c>
    </row>
    <row r="68" spans="1:15" ht="29.25">
      <c r="A68" s="1" t="s">
        <v>73</v>
      </c>
    </row>
    <row r="69" spans="1:15" ht="29.25">
      <c r="A69" s="1" t="s">
        <v>74</v>
      </c>
    </row>
    <row r="70" spans="1:15" ht="29.25">
      <c r="A70" s="1" t="s">
        <v>75</v>
      </c>
    </row>
    <row r="71" spans="1:15" ht="29.25">
      <c r="A71" s="1" t="s">
        <v>76</v>
      </c>
    </row>
    <row r="72" spans="1:15" ht="29.25">
      <c r="A72" s="1" t="s">
        <v>77</v>
      </c>
    </row>
    <row r="73" spans="1:15" ht="29.25">
      <c r="A73" s="1" t="s">
        <v>78</v>
      </c>
    </row>
    <row r="74" spans="1:15" ht="29.25">
      <c r="A74" s="1" t="s">
        <v>79</v>
      </c>
    </row>
    <row r="75" spans="1:15" ht="29.25">
      <c r="A75" s="1" t="s">
        <v>80</v>
      </c>
    </row>
    <row r="76" spans="1:15" ht="29.25">
      <c r="A76" s="1" t="s">
        <v>81</v>
      </c>
    </row>
    <row r="77" spans="1:15" ht="29.25">
      <c r="A77" s="1" t="s">
        <v>82</v>
      </c>
    </row>
    <row r="78" spans="1:15" ht="29.25">
      <c r="A78" s="1" t="s">
        <v>83</v>
      </c>
    </row>
    <row r="79" spans="1:15" ht="29.25">
      <c r="A79" s="1" t="s">
        <v>84</v>
      </c>
    </row>
    <row r="80" spans="1:15" ht="29.25">
      <c r="A80" s="1" t="s">
        <v>85</v>
      </c>
    </row>
    <row r="81" spans="1:1" ht="29.25">
      <c r="A81" s="1" t="s">
        <v>86</v>
      </c>
    </row>
    <row r="82" spans="1:1" ht="29.25">
      <c r="A82" s="1" t="s">
        <v>87</v>
      </c>
    </row>
    <row r="83" spans="1:1" ht="29.25">
      <c r="A83" s="1" t="s">
        <v>88</v>
      </c>
    </row>
    <row r="84" spans="1:1" ht="29.25">
      <c r="A84" s="1" t="s">
        <v>89</v>
      </c>
    </row>
    <row r="85" spans="1:1" ht="29.25">
      <c r="A85" s="1" t="s">
        <v>90</v>
      </c>
    </row>
    <row r="86" spans="1:1" ht="29.25">
      <c r="A86" s="1" t="s">
        <v>91</v>
      </c>
    </row>
    <row r="87" spans="1:1" ht="29.25">
      <c r="A87" s="1" t="s">
        <v>92</v>
      </c>
    </row>
    <row r="88" spans="1:1" ht="29.25">
      <c r="A88" s="1" t="s">
        <v>93</v>
      </c>
    </row>
    <row r="89" spans="1:1" ht="29.25">
      <c r="A89" s="1" t="s">
        <v>94</v>
      </c>
    </row>
    <row r="90" spans="1:1" ht="29.25">
      <c r="A90" s="1" t="s">
        <v>95</v>
      </c>
    </row>
    <row r="91" spans="1:1" ht="29.25">
      <c r="A91" s="1" t="s">
        <v>96</v>
      </c>
    </row>
    <row r="92" spans="1:1" ht="29.25">
      <c r="A92" s="1" t="s">
        <v>97</v>
      </c>
    </row>
    <row r="93" spans="1:1" ht="29.25">
      <c r="A93" s="1" t="s">
        <v>98</v>
      </c>
    </row>
    <row r="94" spans="1:1" ht="29.25">
      <c r="A94" s="1" t="s">
        <v>99</v>
      </c>
    </row>
    <row r="95" spans="1:1" ht="29.25">
      <c r="A95" s="1" t="s">
        <v>100</v>
      </c>
    </row>
    <row r="96" spans="1:1" ht="29.25">
      <c r="A96" s="1" t="s">
        <v>101</v>
      </c>
    </row>
    <row r="97" spans="1:1" ht="29.25">
      <c r="A97" s="1" t="s">
        <v>102</v>
      </c>
    </row>
    <row r="98" spans="1:1" ht="29.25">
      <c r="A98" s="1" t="s">
        <v>103</v>
      </c>
    </row>
    <row r="99" spans="1:1" ht="29.25">
      <c r="A99" s="1" t="s">
        <v>104</v>
      </c>
    </row>
    <row r="100" spans="1:1" ht="29.25">
      <c r="A100" s="1" t="s">
        <v>105</v>
      </c>
    </row>
    <row r="101" spans="1:1" ht="29.25">
      <c r="A101" s="1" t="s">
        <v>106</v>
      </c>
    </row>
    <row r="102" spans="1:1" ht="29.25">
      <c r="A102" s="1" t="s">
        <v>107</v>
      </c>
    </row>
    <row r="103" spans="1:1" ht="29.25">
      <c r="A103" s="1" t="s">
        <v>108</v>
      </c>
    </row>
    <row r="104" spans="1:1" ht="29.25">
      <c r="A104" s="1" t="s">
        <v>109</v>
      </c>
    </row>
    <row r="105" spans="1:1" ht="29.25">
      <c r="A105" s="1" t="s">
        <v>110</v>
      </c>
    </row>
    <row r="106" spans="1:1" ht="29.25">
      <c r="A106" s="1" t="s">
        <v>111</v>
      </c>
    </row>
    <row r="107" spans="1:1" ht="29.25">
      <c r="A107" s="1" t="s">
        <v>112</v>
      </c>
    </row>
    <row r="108" spans="1:1" ht="29.25">
      <c r="A108" s="1" t="s">
        <v>113</v>
      </c>
    </row>
    <row r="109" spans="1:1" ht="29.25">
      <c r="A109" s="1" t="s">
        <v>114</v>
      </c>
    </row>
    <row r="110" spans="1:1" ht="29.25">
      <c r="A110" s="1" t="s">
        <v>115</v>
      </c>
    </row>
    <row r="111" spans="1:1" ht="29.25">
      <c r="A111" s="1" t="s">
        <v>116</v>
      </c>
    </row>
    <row r="112" spans="1:1" ht="29.25">
      <c r="A112" s="1" t="s">
        <v>117</v>
      </c>
    </row>
    <row r="113" spans="1:1" ht="29.25">
      <c r="A113" s="1" t="s">
        <v>118</v>
      </c>
    </row>
    <row r="114" spans="1:1" ht="29.25">
      <c r="A114" s="1" t="s">
        <v>119</v>
      </c>
    </row>
    <row r="115" spans="1:1" ht="29.25">
      <c r="A115" s="1" t="s">
        <v>120</v>
      </c>
    </row>
    <row r="116" spans="1:1" ht="29.25">
      <c r="A116" s="1" t="s">
        <v>121</v>
      </c>
    </row>
    <row r="117" spans="1:1" ht="29.25">
      <c r="A117" s="1" t="s">
        <v>122</v>
      </c>
    </row>
    <row r="118" spans="1:1" ht="29.25">
      <c r="A118" s="1" t="s">
        <v>123</v>
      </c>
    </row>
    <row r="119" spans="1:1" ht="29.25">
      <c r="A119" s="1" t="s">
        <v>124</v>
      </c>
    </row>
    <row r="120" spans="1:1" ht="29.25">
      <c r="A120" s="1" t="s">
        <v>125</v>
      </c>
    </row>
    <row r="121" spans="1:1" ht="29.25">
      <c r="A121" s="1" t="s">
        <v>126</v>
      </c>
    </row>
    <row r="122" spans="1:1" ht="29.25">
      <c r="A122" s="1" t="s">
        <v>127</v>
      </c>
    </row>
    <row r="123" spans="1:1" ht="29.25">
      <c r="A123" s="1" t="s">
        <v>128</v>
      </c>
    </row>
    <row r="124" spans="1:1" ht="29.25">
      <c r="A124" s="1" t="s">
        <v>129</v>
      </c>
    </row>
    <row r="125" spans="1:1" ht="29.25">
      <c r="A125" s="1" t="s">
        <v>130</v>
      </c>
    </row>
    <row r="126" spans="1:1" ht="29.25">
      <c r="A126" s="1" t="s">
        <v>131</v>
      </c>
    </row>
    <row r="127" spans="1:1" ht="29.25">
      <c r="A127" s="1" t="s">
        <v>132</v>
      </c>
    </row>
    <row r="128" spans="1:1" ht="29.25">
      <c r="A128" s="1" t="s">
        <v>133</v>
      </c>
    </row>
    <row r="129" spans="1:1" ht="29.25">
      <c r="A129" s="1" t="s">
        <v>134</v>
      </c>
    </row>
    <row r="130" spans="1:1" ht="29.25">
      <c r="A130" s="1" t="s">
        <v>135</v>
      </c>
    </row>
    <row r="131" spans="1:1" ht="29.25">
      <c r="A131" s="1" t="s">
        <v>136</v>
      </c>
    </row>
    <row r="132" spans="1:1">
      <c r="A132" s="1"/>
    </row>
    <row r="133" spans="1:1">
      <c r="A133" s="1" t="s">
        <v>137</v>
      </c>
    </row>
    <row r="134" spans="1:1" ht="29.25">
      <c r="A134" s="1" t="s">
        <v>138</v>
      </c>
    </row>
    <row r="135" spans="1:1" ht="29.25">
      <c r="A135" s="1" t="s">
        <v>139</v>
      </c>
    </row>
    <row r="136" spans="1:1" ht="29.25">
      <c r="A136" s="1" t="s">
        <v>140</v>
      </c>
    </row>
    <row r="137" spans="1:1" ht="29.25">
      <c r="A137" s="1" t="s">
        <v>141</v>
      </c>
    </row>
    <row r="138" spans="1:1" ht="29.25">
      <c r="A138" s="1" t="s">
        <v>142</v>
      </c>
    </row>
    <row r="139" spans="1:1" ht="29.25">
      <c r="A139" s="1" t="s">
        <v>143</v>
      </c>
    </row>
    <row r="140" spans="1:1" ht="29.25">
      <c r="A140" s="1" t="s">
        <v>144</v>
      </c>
    </row>
    <row r="141" spans="1:1" ht="29.25">
      <c r="A141" s="1" t="s">
        <v>145</v>
      </c>
    </row>
    <row r="142" spans="1:1" ht="29.25">
      <c r="A142" s="1" t="s">
        <v>146</v>
      </c>
    </row>
    <row r="143" spans="1:1" ht="29.25">
      <c r="A143" s="1" t="s">
        <v>147</v>
      </c>
    </row>
    <row r="144" spans="1:1" ht="29.25">
      <c r="A144" s="1" t="s">
        <v>148</v>
      </c>
    </row>
    <row r="145" spans="1:1" ht="29.25">
      <c r="A145" s="1" t="s">
        <v>149</v>
      </c>
    </row>
    <row r="146" spans="1:1" ht="29.25">
      <c r="A146" s="1" t="s">
        <v>150</v>
      </c>
    </row>
    <row r="147" spans="1:1" ht="29.25">
      <c r="A147" s="1" t="s">
        <v>151</v>
      </c>
    </row>
    <row r="148" spans="1:1" ht="29.25">
      <c r="A148" s="1" t="s">
        <v>152</v>
      </c>
    </row>
    <row r="149" spans="1:1" ht="29.25">
      <c r="A149" s="1" t="s">
        <v>153</v>
      </c>
    </row>
    <row r="150" spans="1:1" ht="29.25">
      <c r="A150" s="1" t="s">
        <v>154</v>
      </c>
    </row>
    <row r="151" spans="1:1" ht="29.25">
      <c r="A151" s="1" t="s">
        <v>155</v>
      </c>
    </row>
    <row r="152" spans="1:1" ht="29.25">
      <c r="A152" s="1" t="s">
        <v>156</v>
      </c>
    </row>
    <row r="153" spans="1:1" ht="29.25">
      <c r="A153" s="1" t="s">
        <v>157</v>
      </c>
    </row>
    <row r="154" spans="1:1" ht="29.25">
      <c r="A154" s="1" t="s">
        <v>158</v>
      </c>
    </row>
    <row r="155" spans="1:1" ht="29.25">
      <c r="A155" s="1" t="s">
        <v>159</v>
      </c>
    </row>
    <row r="156" spans="1:1" ht="29.25">
      <c r="A156" s="1" t="s">
        <v>160</v>
      </c>
    </row>
    <row r="157" spans="1:1" ht="29.25">
      <c r="A157" s="1" t="s">
        <v>161</v>
      </c>
    </row>
    <row r="158" spans="1:1" ht="29.25">
      <c r="A158" s="1" t="s">
        <v>162</v>
      </c>
    </row>
    <row r="159" spans="1:1" ht="29.25">
      <c r="A159" s="1" t="s">
        <v>163</v>
      </c>
    </row>
    <row r="160" spans="1:1" ht="29.25">
      <c r="A160" s="1" t="s">
        <v>164</v>
      </c>
    </row>
    <row r="161" spans="1:1" ht="29.25">
      <c r="A161" s="1" t="s">
        <v>165</v>
      </c>
    </row>
    <row r="162" spans="1:1" ht="29.25">
      <c r="A162" s="1" t="s">
        <v>166</v>
      </c>
    </row>
    <row r="163" spans="1:1" ht="29.25">
      <c r="A163" s="1" t="s">
        <v>167</v>
      </c>
    </row>
    <row r="164" spans="1:1" ht="29.25">
      <c r="A164" s="1" t="s">
        <v>168</v>
      </c>
    </row>
    <row r="165" spans="1:1" ht="29.25">
      <c r="A165" s="1" t="s">
        <v>169</v>
      </c>
    </row>
    <row r="166" spans="1:1" ht="29.25">
      <c r="A166" s="1" t="s">
        <v>170</v>
      </c>
    </row>
    <row r="167" spans="1:1" ht="29.25">
      <c r="A167" s="1" t="s">
        <v>171</v>
      </c>
    </row>
    <row r="168" spans="1:1" ht="29.25">
      <c r="A168" s="1" t="s">
        <v>172</v>
      </c>
    </row>
    <row r="169" spans="1:1" ht="29.25">
      <c r="A169" s="1" t="s">
        <v>173</v>
      </c>
    </row>
    <row r="170" spans="1:1" ht="29.25">
      <c r="A170" s="1" t="s">
        <v>174</v>
      </c>
    </row>
    <row r="171" spans="1:1" ht="29.25">
      <c r="A171" s="1" t="s">
        <v>175</v>
      </c>
    </row>
    <row r="172" spans="1:1" ht="29.25">
      <c r="A172" s="1" t="s">
        <v>176</v>
      </c>
    </row>
    <row r="173" spans="1:1" ht="29.25">
      <c r="A173" s="1" t="s">
        <v>177</v>
      </c>
    </row>
    <row r="174" spans="1:1" ht="29.25">
      <c r="A174" s="1" t="s">
        <v>178</v>
      </c>
    </row>
    <row r="175" spans="1:1" ht="29.25">
      <c r="A175" s="1" t="s">
        <v>179</v>
      </c>
    </row>
    <row r="176" spans="1:1" ht="29.25">
      <c r="A176" s="1" t="s">
        <v>180</v>
      </c>
    </row>
    <row r="177" spans="1:1" ht="29.25">
      <c r="A177" s="1" t="s">
        <v>181</v>
      </c>
    </row>
    <row r="178" spans="1:1" ht="29.25">
      <c r="A178" s="1" t="s">
        <v>182</v>
      </c>
    </row>
    <row r="179" spans="1:1" ht="29.25">
      <c r="A179" s="1" t="s">
        <v>183</v>
      </c>
    </row>
    <row r="180" spans="1:1" ht="29.25">
      <c r="A180" s="1" t="s">
        <v>184</v>
      </c>
    </row>
    <row r="181" spans="1:1" ht="29.25">
      <c r="A181" s="1" t="s">
        <v>185</v>
      </c>
    </row>
    <row r="182" spans="1:1" ht="29.25">
      <c r="A182" s="1" t="s">
        <v>186</v>
      </c>
    </row>
    <row r="183" spans="1:1" ht="29.25">
      <c r="A183" s="1" t="s">
        <v>187</v>
      </c>
    </row>
    <row r="184" spans="1:1" ht="29.25">
      <c r="A184" s="1" t="s">
        <v>188</v>
      </c>
    </row>
    <row r="185" spans="1:1" ht="29.25">
      <c r="A185" s="1" t="s">
        <v>189</v>
      </c>
    </row>
    <row r="186" spans="1:1" ht="29.25">
      <c r="A186" s="1" t="s">
        <v>190</v>
      </c>
    </row>
    <row r="187" spans="1:1" ht="29.25">
      <c r="A187" s="1" t="s">
        <v>191</v>
      </c>
    </row>
    <row r="188" spans="1:1" ht="29.25">
      <c r="A188" s="1" t="s">
        <v>192</v>
      </c>
    </row>
    <row r="189" spans="1:1" ht="29.25">
      <c r="A189" s="1" t="s">
        <v>193</v>
      </c>
    </row>
    <row r="190" spans="1:1" ht="29.25">
      <c r="A190" s="1" t="s">
        <v>194</v>
      </c>
    </row>
    <row r="191" spans="1:1" ht="29.25">
      <c r="A191" s="1" t="s">
        <v>195</v>
      </c>
    </row>
    <row r="192" spans="1:1" ht="29.25">
      <c r="A192" s="1" t="s">
        <v>196</v>
      </c>
    </row>
    <row r="193" spans="1:1" ht="29.25">
      <c r="A193" s="1" t="s">
        <v>197</v>
      </c>
    </row>
    <row r="194" spans="1:1" ht="29.25">
      <c r="A194" s="1" t="s">
        <v>198</v>
      </c>
    </row>
    <row r="195" spans="1:1" ht="29.25">
      <c r="A195" s="1" t="s">
        <v>199</v>
      </c>
    </row>
    <row r="196" spans="1:1" ht="29.25">
      <c r="A196" s="1" t="s">
        <v>200</v>
      </c>
    </row>
    <row r="197" spans="1:1" ht="29.25">
      <c r="A197" s="1" t="s">
        <v>201</v>
      </c>
    </row>
    <row r="198" spans="1:1">
      <c r="A19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B50B-FA9F-48CD-A188-9A5155451E33}">
  <dimension ref="A1:W197"/>
  <sheetViews>
    <sheetView topLeftCell="L1" workbookViewId="0">
      <selection activeCell="Q1" sqref="Q1:W3"/>
    </sheetView>
  </sheetViews>
  <sheetFormatPr defaultRowHeight="15"/>
  <cols>
    <col min="1" max="1" width="36.5703125" hidden="1" customWidth="1"/>
    <col min="7" max="7" width="15.28515625" hidden="1" customWidth="1"/>
    <col min="13" max="13" width="0" hidden="1" customWidth="1"/>
    <col min="16" max="16" width="13.5703125" bestFit="1" customWidth="1"/>
    <col min="18" max="18" width="11.28515625" bestFit="1" customWidth="1"/>
    <col min="19" max="19" width="11.85546875" bestFit="1" customWidth="1"/>
    <col min="20" max="20" width="14.28515625" bestFit="1" customWidth="1"/>
    <col min="21" max="21" width="10.7109375" bestFit="1" customWidth="1"/>
    <col min="22" max="22" width="11.28515625" bestFit="1" customWidth="1"/>
    <col min="23" max="23" width="11.7109375" bestFit="1" customWidth="1"/>
  </cols>
  <sheetData>
    <row r="1" spans="1:23" ht="29.25">
      <c r="A1" s="1" t="s">
        <v>0</v>
      </c>
      <c r="B1" t="str" cm="1">
        <f t="array" ref="B1:F1">_xlfn.TEXTSPLIT(A1,"  ")</f>
        <v>model</v>
      </c>
      <c r="C1" t="str">
        <v>use_winsor</v>
      </c>
      <c r="D1" t="str">
        <v>use_log1p</v>
      </c>
      <c r="E1" t="str">
        <v>use_var_thresh</v>
      </c>
      <c r="F1" t="str">
        <v>use_rare_group</v>
      </c>
      <c r="G1" t="str" cm="1">
        <f t="array" ref="G1:L1">_xlfn.TEXTSPLIT(A67,"  ")</f>
        <v>rank</v>
      </c>
      <c r="H1" t="str">
        <v>drop_sparse_flag</v>
      </c>
      <c r="I1" t="str">
        <v>use_best_cat</v>
      </c>
      <c r="J1" t="str">
        <v>non_time_feats</v>
      </c>
      <c r="K1" t="str">
        <v>time_feats</v>
      </c>
      <c r="L1" t="str">
        <v>total_feats</v>
      </c>
      <c r="M1" t="str" cm="1">
        <f t="array" ref="M1:O1">_xlfn.TEXTSPLIT(A133,"  ")</f>
        <v>rank</v>
      </c>
      <c r="N1" t="str">
        <v xml:space="preserve"> best_params</v>
      </c>
      <c r="O1" t="str">
        <v xml:space="preserve"> CV_RMSE</v>
      </c>
      <c r="Q1" t="s">
        <v>1</v>
      </c>
      <c r="R1" t="s">
        <v>7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</row>
    <row r="2" spans="1:23" ht="29.25">
      <c r="A2" s="1" t="s">
        <v>207</v>
      </c>
      <c r="B2" t="str" cm="1">
        <f t="array" ref="B2:F2">_xlfn.TEXTSPLIT(A2, "       ")</f>
        <v>0    PLS</v>
      </c>
      <c r="C2" t="str">
        <v xml:space="preserve"> True</v>
      </c>
      <c r="D2" t="str">
        <v>True</v>
      </c>
      <c r="E2" t="str">
        <v xml:space="preserve">    False</v>
      </c>
      <c r="F2" t="str">
        <v xml:space="preserve">     True   </v>
      </c>
      <c r="G2" t="str" cm="1">
        <f t="array" ref="G2:L2">_xlfn.TEXTSPLIT(A68,"        ")</f>
        <v>0</v>
      </c>
      <c r="H2" t="str">
        <v xml:space="preserve">       True</v>
      </c>
      <c r="I2" t="str">
        <v xml:space="preserve">  True</v>
      </c>
      <c r="J2" t="str">
        <v xml:space="preserve">     121</v>
      </c>
      <c r="K2" t="str">
        <v xml:space="preserve">   7</v>
      </c>
      <c r="L2" t="str">
        <v xml:space="preserve">  128   </v>
      </c>
      <c r="M2" t="str" cm="1">
        <f t="array" ref="M2:P2">_xlfn.TEXTSPLIT(A134,"  ")</f>
        <v>0</v>
      </c>
      <c r="N2" t="str">
        <v xml:space="preserve"> {'pls__n_components': 11}</v>
      </c>
      <c r="O2" t="str">
        <v>0.128645</v>
      </c>
      <c r="P2" t="str">
        <v/>
      </c>
      <c r="Q2" t="str" cm="1">
        <f t="array" ref="Q2">_xlfn._xlws.FILTER(
  O2:O65,
  (TRIM(C2:C65)="False")
  * (TRIM(D2:D65)="False")
  * (TRIM(E2:E65)="False")
  * (TRIM(F2:F65)="False")
  * (TRIM(H2:H65)="False")
  * (TRIM(I2:I65)="False"),
  "No Matches"
)</f>
        <v>0.149231</v>
      </c>
      <c r="R2" t="str" cm="1">
        <f t="array" ref="R2">_xlfn._xlws.FILTER(
  O2:O65,
  (TRIM(C2:C65)="False")
  * (TRIM(D2:D65)="False")
  * (TRIM(E2:E65)="False")
  * (TRIM(F2:F65)="False")
  * (TRIM(H2:H65)="True")
  * (TRIM(I2:I65)="False"),
  "No Matches"
)</f>
        <v>0.146217</v>
      </c>
      <c r="S2" t="str" cm="1">
        <f t="array" ref="S2">_xlfn._xlws.FILTER(
  O2:O65,
  (TRIM(C2:C65)="False")
  * (TRIM(D2:D65)="False")
  * (TRIM(E2:E65)="False")
  * (TRIM(F2:F65)="False")
  * (TRIM(H2:H65)="False")
  * (TRIM(I2:I65)="True"),
  "No Matches"
)</f>
        <v>0.148996</v>
      </c>
      <c r="T2" t="str" cm="1">
        <f t="array" ref="T2">_xlfn._xlws.FILTER(
  O2:O65,
  (TRIM(C2:C65)="False")
  * (TRIM(D2:D65)="False")
  * (TRIM(E2:E65)="False")
  * (TRIM(F2:F65)="True")
  * (TRIM(H2:H65)="False")
  * (TRIM(I2:I65)="False"),
  "No Matches"
)</f>
        <v>0.151284</v>
      </c>
      <c r="U2" t="str" cm="1">
        <f t="array" ref="U2">_xlfn._xlws.FILTER(
  O2:O65,
  (TRIM(C2:C65)="True")
  * (TRIM(D2:D65)="False")
  * (TRIM(E2:E65)="False")
  * (TRIM(F2:F65)="False")
  * (TRIM(H2:H65)="False")
  * (TRIM(I2:I65)="False"),
  "No Matches"
)</f>
        <v>0.136686</v>
      </c>
      <c r="V2" t="str" cm="1">
        <f t="array" ref="V2">_xlfn._xlws.FILTER(
  O2:O65,
  (TRIM(C2:C65)="False")
  * (TRIM(D2:D65)="True")
  * (TRIM(E2:E65)="False")
  * (TRIM(F2:F65)="False")
  * (TRIM(H2:H65)="False")
  * (TRIM(I2:I65)="False"),
  "No Matches"
)</f>
        <v>0.136427</v>
      </c>
      <c r="W2" t="str" cm="1">
        <f t="array" ref="W2">_xlfn._xlws.FILTER(
  O2:O65,
  (TRIM(C2:C65)="False")
  * (TRIM(D2:D65)="False")
  * (TRIM(E2:E65)="True")
  * (TRIM(F2:F65)="False")
  * (TRIM(H2:H65)="False")
  * (TRIM(I2:I65)="False"),
  "No Matches"
)</f>
        <v>0.149205</v>
      </c>
    </row>
    <row r="3" spans="1:23" ht="29.25">
      <c r="A3" s="1" t="s">
        <v>208</v>
      </c>
      <c r="B3" t="str" cm="1">
        <f t="array" ref="B3:F3">_xlfn.TEXTSPLIT(A3, "       ")</f>
        <v>1    PLS</v>
      </c>
      <c r="C3" t="str">
        <v xml:space="preserve"> True</v>
      </c>
      <c r="D3" t="str">
        <v>True</v>
      </c>
      <c r="E3" t="str">
        <v xml:space="preserve">    False</v>
      </c>
      <c r="F3" t="str">
        <v xml:space="preserve">    False   </v>
      </c>
      <c r="G3" t="str" cm="1">
        <f t="array" ref="G3:L3">_xlfn.TEXTSPLIT(A69,"        ")</f>
        <v>1</v>
      </c>
      <c r="H3" t="str">
        <v xml:space="preserve">       True</v>
      </c>
      <c r="I3" t="str">
        <v xml:space="preserve">  True</v>
      </c>
      <c r="J3" t="str">
        <v xml:space="preserve">     121</v>
      </c>
      <c r="K3" t="str">
        <v xml:space="preserve">   7</v>
      </c>
      <c r="L3" t="str">
        <v xml:space="preserve">  128   </v>
      </c>
      <c r="M3" t="str" cm="1">
        <f t="array" ref="M3:P3">_xlfn.TEXTSPLIT(A135,"  ")</f>
        <v>1</v>
      </c>
      <c r="N3" t="str">
        <v xml:space="preserve"> {'pls__n_components': 11}</v>
      </c>
      <c r="O3" t="str">
        <v>0.128645</v>
      </c>
      <c r="P3" t="str">
        <v/>
      </c>
      <c r="R3">
        <f>R2-Q2</f>
        <v>-3.0139999999999889E-3</v>
      </c>
      <c r="S3">
        <f>S2-Q2</f>
        <v>-2.3500000000001298E-4</v>
      </c>
      <c r="T3">
        <f>T2-Q2</f>
        <v>2.0529999999999993E-3</v>
      </c>
      <c r="U3">
        <f>U2-Q2</f>
        <v>-1.2545000000000001E-2</v>
      </c>
      <c r="V3">
        <f>V2-Q2</f>
        <v>-1.280400000000001E-2</v>
      </c>
      <c r="W3">
        <f>W2-Q2</f>
        <v>-2.5999999999998247E-5</v>
      </c>
    </row>
    <row r="4" spans="1:23" ht="29.25">
      <c r="A4" s="1" t="s">
        <v>209</v>
      </c>
      <c r="B4" t="str" cm="1">
        <f t="array" ref="B4:F4">_xlfn.TEXTSPLIT(A4, "       ")</f>
        <v>2    PLS</v>
      </c>
      <c r="C4" t="str">
        <v xml:space="preserve"> True</v>
      </c>
      <c r="D4" t="str">
        <v>True</v>
      </c>
      <c r="E4" t="str">
        <v xml:space="preserve">     True</v>
      </c>
      <c r="F4" t="str">
        <v xml:space="preserve">     True   </v>
      </c>
      <c r="G4" t="str" cm="1">
        <f t="array" ref="G4:L4">_xlfn.TEXTSPLIT(A70,"        ")</f>
        <v>2</v>
      </c>
      <c r="H4" t="str">
        <v xml:space="preserve">       True</v>
      </c>
      <c r="I4" t="str">
        <v xml:space="preserve">  True</v>
      </c>
      <c r="J4" t="str">
        <v xml:space="preserve">     118</v>
      </c>
      <c r="K4" t="str">
        <v xml:space="preserve">   7</v>
      </c>
      <c r="L4" t="str">
        <v xml:space="preserve">  125   </v>
      </c>
      <c r="M4" t="str" cm="1">
        <f t="array" ref="M4:P4">_xlfn.TEXTSPLIT(A136,"  ")</f>
        <v>2</v>
      </c>
      <c r="N4" t="str">
        <v xml:space="preserve"> {'pls__n_components': 12}</v>
      </c>
      <c r="O4" t="str">
        <v>0.128959</v>
      </c>
      <c r="P4" t="str">
        <v/>
      </c>
    </row>
    <row r="5" spans="1:23" ht="29.25">
      <c r="A5" s="1" t="s">
        <v>210</v>
      </c>
      <c r="B5" t="str" cm="1">
        <f t="array" ref="B5:F5">_xlfn.TEXTSPLIT(A5, "       ")</f>
        <v>3    PLS</v>
      </c>
      <c r="C5" t="str">
        <v xml:space="preserve"> True</v>
      </c>
      <c r="D5" t="str">
        <v>True</v>
      </c>
      <c r="E5" t="str">
        <v xml:space="preserve">     True</v>
      </c>
      <c r="F5" t="str">
        <v xml:space="preserve">    False   </v>
      </c>
      <c r="G5" t="str" cm="1">
        <f t="array" ref="G5:L5">_xlfn.TEXTSPLIT(A71,"        ")</f>
        <v>3</v>
      </c>
      <c r="H5" t="str">
        <v xml:space="preserve">       True</v>
      </c>
      <c r="I5" t="str">
        <v xml:space="preserve">  True</v>
      </c>
      <c r="J5" t="str">
        <v xml:space="preserve">     118</v>
      </c>
      <c r="K5" t="str">
        <v xml:space="preserve">   7</v>
      </c>
      <c r="L5" t="str">
        <v xml:space="preserve">  125   </v>
      </c>
      <c r="M5" t="str" cm="1">
        <f t="array" ref="M5:P5">_xlfn.TEXTSPLIT(A137,"  ")</f>
        <v>3</v>
      </c>
      <c r="N5" t="str">
        <v xml:space="preserve"> {'pls__n_components': 12}</v>
      </c>
      <c r="O5" t="str">
        <v>0.128959</v>
      </c>
      <c r="P5" t="str">
        <v/>
      </c>
    </row>
    <row r="6" spans="1:23" ht="29.25">
      <c r="A6" s="1" t="s">
        <v>211</v>
      </c>
      <c r="B6" t="str" cm="1">
        <f t="array" ref="B6:F6">_xlfn.TEXTSPLIT(A6, "       ")</f>
        <v>4    PLS</v>
      </c>
      <c r="C6" t="str">
        <v xml:space="preserve"> True</v>
      </c>
      <c r="D6" t="str">
        <v>True</v>
      </c>
      <c r="E6" t="str">
        <v xml:space="preserve">    False</v>
      </c>
      <c r="F6" t="str">
        <v xml:space="preserve">     True   </v>
      </c>
      <c r="G6" t="str" cm="1">
        <f t="array" ref="G6:L6">_xlfn.TEXTSPLIT(A72,"        ")</f>
        <v>4</v>
      </c>
      <c r="H6" t="str">
        <v xml:space="preserve">      False</v>
      </c>
      <c r="I6" t="str">
        <v xml:space="preserve">  True</v>
      </c>
      <c r="J6" t="str">
        <v xml:space="preserve">     127</v>
      </c>
      <c r="K6" t="str">
        <v xml:space="preserve">   7</v>
      </c>
      <c r="L6" t="str">
        <v xml:space="preserve">  134   </v>
      </c>
      <c r="M6" t="str" cm="1">
        <f t="array" ref="M6:P6">_xlfn.TEXTSPLIT(A138,"  ")</f>
        <v>4</v>
      </c>
      <c r="N6" t="str">
        <v xml:space="preserve"> {'pls__n_components': 10}</v>
      </c>
      <c r="O6" t="str">
        <v>0.128979</v>
      </c>
      <c r="P6" t="str">
        <v/>
      </c>
    </row>
    <row r="7" spans="1:23" ht="29.25">
      <c r="A7" s="1" t="s">
        <v>212</v>
      </c>
      <c r="B7" t="str" cm="1">
        <f t="array" ref="B7:F7">_xlfn.TEXTSPLIT(A7, "       ")</f>
        <v>5    PLS</v>
      </c>
      <c r="C7" t="str">
        <v xml:space="preserve"> True</v>
      </c>
      <c r="D7" t="str">
        <v>True</v>
      </c>
      <c r="E7" t="str">
        <v xml:space="preserve">    False</v>
      </c>
      <c r="F7" t="str">
        <v xml:space="preserve">    False   </v>
      </c>
      <c r="G7" t="str" cm="1">
        <f t="array" ref="G7:L7">_xlfn.TEXTSPLIT(A73,"        ")</f>
        <v>5</v>
      </c>
      <c r="H7" t="str">
        <v xml:space="preserve">      False</v>
      </c>
      <c r="I7" t="str">
        <v xml:space="preserve">  True</v>
      </c>
      <c r="J7" t="str">
        <v xml:space="preserve">     127</v>
      </c>
      <c r="K7" t="str">
        <v xml:space="preserve">   7</v>
      </c>
      <c r="L7" t="str">
        <v xml:space="preserve">  134   </v>
      </c>
      <c r="M7" t="str" cm="1">
        <f t="array" ref="M7:P7">_xlfn.TEXTSPLIT(A139,"  ")</f>
        <v>5</v>
      </c>
      <c r="N7" t="str">
        <v xml:space="preserve"> {'pls__n_components': 10}</v>
      </c>
      <c r="O7" t="str">
        <v>0.128979</v>
      </c>
      <c r="P7" t="str">
        <v/>
      </c>
    </row>
    <row r="8" spans="1:23" ht="29.25">
      <c r="A8" s="1" t="s">
        <v>213</v>
      </c>
      <c r="B8" t="str" cm="1">
        <f t="array" ref="B8:F8">_xlfn.TEXTSPLIT(A8, "       ")</f>
        <v>6    PLS</v>
      </c>
      <c r="C8" t="str">
        <v xml:space="preserve"> True</v>
      </c>
      <c r="D8" t="str">
        <v>True</v>
      </c>
      <c r="E8" t="str">
        <v xml:space="preserve">     True</v>
      </c>
      <c r="F8" t="str">
        <v xml:space="preserve">     True   </v>
      </c>
      <c r="G8" t="str" cm="1">
        <f t="array" ref="G8:L8">_xlfn.TEXTSPLIT(A74,"        ")</f>
        <v>6</v>
      </c>
      <c r="H8" t="str">
        <v xml:space="preserve">      False</v>
      </c>
      <c r="I8" t="str">
        <v xml:space="preserve">  True</v>
      </c>
      <c r="J8" t="str">
        <v xml:space="preserve">     124</v>
      </c>
      <c r="K8" t="str">
        <v xml:space="preserve">   7</v>
      </c>
      <c r="L8" t="str">
        <v xml:space="preserve">  131   </v>
      </c>
      <c r="M8" t="str" cm="1">
        <f t="array" ref="M8:P8">_xlfn.TEXTSPLIT(A140,"  ")</f>
        <v>6</v>
      </c>
      <c r="N8" t="str">
        <v xml:space="preserve"> {'pls__n_components': 12}</v>
      </c>
      <c r="O8" t="str">
        <v>0.129316</v>
      </c>
      <c r="P8" t="str">
        <v/>
      </c>
    </row>
    <row r="9" spans="1:23" ht="29.25">
      <c r="A9" s="1" t="s">
        <v>214</v>
      </c>
      <c r="B9" t="str" cm="1">
        <f t="array" ref="B9:F9">_xlfn.TEXTSPLIT(A9, "       ")</f>
        <v>7    PLS</v>
      </c>
      <c r="C9" t="str">
        <v xml:space="preserve"> True</v>
      </c>
      <c r="D9" t="str">
        <v>True</v>
      </c>
      <c r="E9" t="str">
        <v xml:space="preserve">     True</v>
      </c>
      <c r="F9" t="str">
        <v xml:space="preserve">    False   </v>
      </c>
      <c r="G9" t="str" cm="1">
        <f t="array" ref="G9:L9">_xlfn.TEXTSPLIT(A75,"        ")</f>
        <v>7</v>
      </c>
      <c r="H9" t="str">
        <v xml:space="preserve">      False</v>
      </c>
      <c r="I9" t="str">
        <v xml:space="preserve">  True</v>
      </c>
      <c r="J9" t="str">
        <v xml:space="preserve">     124</v>
      </c>
      <c r="K9" t="str">
        <v xml:space="preserve">   7</v>
      </c>
      <c r="L9" t="str">
        <v xml:space="preserve">  131   </v>
      </c>
      <c r="M9" t="str" cm="1">
        <f t="array" ref="M9:P9">_xlfn.TEXTSPLIT(A141,"  ")</f>
        <v>7</v>
      </c>
      <c r="N9" t="str">
        <v xml:space="preserve"> {'pls__n_components': 12}</v>
      </c>
      <c r="O9" t="str">
        <v>0.129316</v>
      </c>
      <c r="P9" t="str">
        <v/>
      </c>
    </row>
    <row r="10" spans="1:23" ht="29.25">
      <c r="A10" s="1" t="s">
        <v>215</v>
      </c>
      <c r="B10" t="str" cm="1">
        <f t="array" ref="B10:F10">_xlfn.TEXTSPLIT(A10, "       ")</f>
        <v>8    PLS</v>
      </c>
      <c r="C10" t="str">
        <v xml:space="preserve"> True</v>
      </c>
      <c r="D10" t="str">
        <v>True</v>
      </c>
      <c r="E10" t="str">
        <v xml:space="preserve">    False</v>
      </c>
      <c r="F10" t="str">
        <v xml:space="preserve">     True   </v>
      </c>
      <c r="G10" t="str" cm="1">
        <f t="array" ref="G10:L10">_xlfn.TEXTSPLIT(A76,"        ")</f>
        <v>8</v>
      </c>
      <c r="H10" t="str">
        <v xml:space="preserve">       True</v>
      </c>
      <c r="I10" t="str">
        <v xml:space="preserve"> False</v>
      </c>
      <c r="J10" t="str">
        <v xml:space="preserve">     198</v>
      </c>
      <c r="K10" t="str">
        <v xml:space="preserve">   7</v>
      </c>
      <c r="L10" t="str">
        <v xml:space="preserve">  205   </v>
      </c>
      <c r="M10" t="str" cm="1">
        <f t="array" ref="M10:P10">_xlfn.TEXTSPLIT(A142,"  ")</f>
        <v>8</v>
      </c>
      <c r="N10" t="str">
        <v xml:space="preserve"> {'pls__n_components': 17}</v>
      </c>
      <c r="O10" t="str">
        <v>0.130774</v>
      </c>
      <c r="P10" t="str">
        <v/>
      </c>
    </row>
    <row r="11" spans="1:23" ht="29.25">
      <c r="A11" s="1" t="s">
        <v>216</v>
      </c>
      <c r="B11" t="str" cm="1">
        <f t="array" ref="B11:F11">_xlfn.TEXTSPLIT(A11, "       ")</f>
        <v>9    PLS</v>
      </c>
      <c r="C11" t="str">
        <v xml:space="preserve"> True</v>
      </c>
      <c r="D11" t="str">
        <v>False</v>
      </c>
      <c r="E11" t="str">
        <v xml:space="preserve">    False</v>
      </c>
      <c r="F11" t="str">
        <v xml:space="preserve">    False   </v>
      </c>
      <c r="G11" t="str" cm="1">
        <f t="array" ref="G11:L11">_xlfn.TEXTSPLIT(A77,"        ")</f>
        <v>9</v>
      </c>
      <c r="H11" t="str">
        <v xml:space="preserve">       True</v>
      </c>
      <c r="I11" t="str">
        <v xml:space="preserve">  True</v>
      </c>
      <c r="J11" t="str">
        <v xml:space="preserve">     121</v>
      </c>
      <c r="K11" t="str">
        <v xml:space="preserve">   7</v>
      </c>
      <c r="L11" t="str">
        <v xml:space="preserve">  128   </v>
      </c>
      <c r="M11" t="str" cm="1">
        <f t="array" ref="M11:P11">_xlfn.TEXTSPLIT(A143,"  ")</f>
        <v>9</v>
      </c>
      <c r="N11" t="str">
        <v xml:space="preserve"> {'pls__n_components': 9}</v>
      </c>
      <c r="O11" t="str">
        <v>0.130997</v>
      </c>
      <c r="P11" t="str">
        <v/>
      </c>
    </row>
    <row r="12" spans="1:23" ht="29.25">
      <c r="A12" s="1" t="s">
        <v>217</v>
      </c>
      <c r="B12" t="str" cm="1">
        <f t="array" ref="B12:F12">_xlfn.TEXTSPLIT(A12, "       ")</f>
        <v>10   PLS</v>
      </c>
      <c r="C12" t="str">
        <v xml:space="preserve"> True</v>
      </c>
      <c r="D12" t="str">
        <v>False</v>
      </c>
      <c r="E12" t="str">
        <v xml:space="preserve">    False</v>
      </c>
      <c r="F12" t="str">
        <v xml:space="preserve">     True   </v>
      </c>
      <c r="G12" t="str" cm="1">
        <f t="array" ref="G12:L12">_xlfn.TEXTSPLIT(A78,"        ")</f>
        <v>10</v>
      </c>
      <c r="H12" t="str">
        <v xml:space="preserve">      True</v>
      </c>
      <c r="I12" t="str">
        <v xml:space="preserve">  True</v>
      </c>
      <c r="J12" t="str">
        <v xml:space="preserve">     121</v>
      </c>
      <c r="K12" t="str">
        <v xml:space="preserve">   7</v>
      </c>
      <c r="L12" t="str">
        <v xml:space="preserve">  128   </v>
      </c>
      <c r="M12" t="str" cm="1">
        <f t="array" ref="M12:P12">_xlfn.TEXTSPLIT(A144,"  ")</f>
        <v>10</v>
      </c>
      <c r="N12" t="str">
        <v xml:space="preserve"> {'pls__n_components': 9}</v>
      </c>
      <c r="O12" t="str">
        <v>0.130997</v>
      </c>
      <c r="P12" t="str">
        <v/>
      </c>
    </row>
    <row r="13" spans="1:23" ht="29.25">
      <c r="A13" s="1" t="s">
        <v>218</v>
      </c>
      <c r="B13" t="str" cm="1">
        <f t="array" ref="B13:F13">_xlfn.TEXTSPLIT(A13, "       ")</f>
        <v>11   PLS</v>
      </c>
      <c r="C13" t="str">
        <v xml:space="preserve"> True</v>
      </c>
      <c r="D13" t="str">
        <v>False</v>
      </c>
      <c r="E13" t="str">
        <v xml:space="preserve">     True</v>
      </c>
      <c r="F13" t="str">
        <v xml:space="preserve">    False   </v>
      </c>
      <c r="G13" t="str" cm="1">
        <f t="array" ref="G13:L13">_xlfn.TEXTSPLIT(A79,"        ")</f>
        <v>11</v>
      </c>
      <c r="H13" t="str">
        <v xml:space="preserve">      True</v>
      </c>
      <c r="I13" t="str">
        <v xml:space="preserve">  True</v>
      </c>
      <c r="J13" t="str">
        <v xml:space="preserve">     119</v>
      </c>
      <c r="K13" t="str">
        <v xml:space="preserve">   7</v>
      </c>
      <c r="L13" t="str">
        <v xml:space="preserve">  126   </v>
      </c>
      <c r="M13" t="str" cm="1">
        <f t="array" ref="M13:P13">_xlfn.TEXTSPLIT(A145,"  ")</f>
        <v>11</v>
      </c>
      <c r="N13" t="str">
        <v xml:space="preserve"> {'pls__n_components': 9}</v>
      </c>
      <c r="O13" t="str">
        <v>0.131053</v>
      </c>
      <c r="P13" t="str">
        <v/>
      </c>
    </row>
    <row r="14" spans="1:23" ht="29.25">
      <c r="A14" s="1" t="s">
        <v>219</v>
      </c>
      <c r="B14" t="str" cm="1">
        <f t="array" ref="B14:F14">_xlfn.TEXTSPLIT(A14, "       ")</f>
        <v>12   PLS</v>
      </c>
      <c r="C14" t="str">
        <v xml:space="preserve"> True</v>
      </c>
      <c r="D14" t="str">
        <v>False</v>
      </c>
      <c r="E14" t="str">
        <v xml:space="preserve">     True</v>
      </c>
      <c r="F14" t="str">
        <v xml:space="preserve">     True   </v>
      </c>
      <c r="G14" t="str" cm="1">
        <f t="array" ref="G14:L14">_xlfn.TEXTSPLIT(A80,"        ")</f>
        <v>12</v>
      </c>
      <c r="H14" t="str">
        <v xml:space="preserve">      True</v>
      </c>
      <c r="I14" t="str">
        <v xml:space="preserve">  True</v>
      </c>
      <c r="J14" t="str">
        <v xml:space="preserve">     119</v>
      </c>
      <c r="K14" t="str">
        <v xml:space="preserve">   7</v>
      </c>
      <c r="L14" t="str">
        <v xml:space="preserve">  126   </v>
      </c>
      <c r="M14" t="str" cm="1">
        <f t="array" ref="M14:P14">_xlfn.TEXTSPLIT(A146,"  ")</f>
        <v>12</v>
      </c>
      <c r="N14" t="str">
        <v xml:space="preserve"> {'pls__n_components': 9}</v>
      </c>
      <c r="O14" t="str">
        <v>0.131053</v>
      </c>
      <c r="P14" t="str">
        <v/>
      </c>
    </row>
    <row r="15" spans="1:23" ht="29.25">
      <c r="A15" s="1" t="s">
        <v>220</v>
      </c>
      <c r="B15" t="str" cm="1">
        <f t="array" ref="B15:F15">_xlfn.TEXTSPLIT(A15, "       ")</f>
        <v>13   PLS</v>
      </c>
      <c r="C15" t="str">
        <v xml:space="preserve"> True</v>
      </c>
      <c r="D15" t="str">
        <v>True</v>
      </c>
      <c r="E15" t="str">
        <v xml:space="preserve">     True</v>
      </c>
      <c r="F15" t="str">
        <v xml:space="preserve">     True   </v>
      </c>
      <c r="G15" t="str" cm="1">
        <f t="array" ref="G15:L15">_xlfn.TEXTSPLIT(A81,"        ")</f>
        <v>13</v>
      </c>
      <c r="H15" t="str">
        <v xml:space="preserve">      True</v>
      </c>
      <c r="I15" t="str">
        <v xml:space="preserve"> False</v>
      </c>
      <c r="J15" t="str">
        <v xml:space="preserve">     195</v>
      </c>
      <c r="K15" t="str">
        <v xml:space="preserve">   7</v>
      </c>
      <c r="L15" t="str">
        <v xml:space="preserve">  202   </v>
      </c>
      <c r="M15" t="str" cm="1">
        <f t="array" ref="M15:P15">_xlfn.TEXTSPLIT(A147,"  ")</f>
        <v>13</v>
      </c>
      <c r="N15" t="str">
        <v>{'pls__n_components': 17}</v>
      </c>
      <c r="O15" t="str">
        <v>0.131217</v>
      </c>
      <c r="P15" t="str">
        <v/>
      </c>
    </row>
    <row r="16" spans="1:23" ht="29.25">
      <c r="A16" s="1" t="s">
        <v>221</v>
      </c>
      <c r="B16" t="str" cm="1">
        <f t="array" ref="B16:F16">_xlfn.TEXTSPLIT(A16, "       ")</f>
        <v>14   PLS</v>
      </c>
      <c r="C16" t="str">
        <v xml:space="preserve"> True</v>
      </c>
      <c r="D16" t="str">
        <v>False</v>
      </c>
      <c r="E16" t="str">
        <v xml:space="preserve">    False</v>
      </c>
      <c r="F16" t="str">
        <v xml:space="preserve">    False   </v>
      </c>
      <c r="G16" t="str" cm="1">
        <f t="array" ref="G16:L16">_xlfn.TEXTSPLIT(A82,"        ")</f>
        <v>14</v>
      </c>
      <c r="H16" t="str">
        <v xml:space="preserve">     False</v>
      </c>
      <c r="I16" t="str">
        <v xml:space="preserve">  True</v>
      </c>
      <c r="J16" t="str">
        <v xml:space="preserve">     127</v>
      </c>
      <c r="K16" t="str">
        <v xml:space="preserve">   7</v>
      </c>
      <c r="L16" t="str">
        <v xml:space="preserve">  134   </v>
      </c>
      <c r="M16" t="str" cm="1">
        <f t="array" ref="M16:P16">_xlfn.TEXTSPLIT(A148,"  ")</f>
        <v>14</v>
      </c>
      <c r="N16" t="str">
        <v xml:space="preserve"> {'pls__n_components': 9}</v>
      </c>
      <c r="O16" t="str">
        <v>0.131549</v>
      </c>
      <c r="P16" t="str">
        <v/>
      </c>
    </row>
    <row r="17" spans="1:16" ht="29.25">
      <c r="A17" s="1" t="s">
        <v>222</v>
      </c>
      <c r="B17" t="str" cm="1">
        <f t="array" ref="B17:F17">_xlfn.TEXTSPLIT(A17, "       ")</f>
        <v>15   PLS</v>
      </c>
      <c r="C17" t="str">
        <v xml:space="preserve"> True</v>
      </c>
      <c r="D17" t="str">
        <v>False</v>
      </c>
      <c r="E17" t="str">
        <v xml:space="preserve">    False</v>
      </c>
      <c r="F17" t="str">
        <v xml:space="preserve">     True   </v>
      </c>
      <c r="G17" t="str" cm="1">
        <f t="array" ref="G17:L17">_xlfn.TEXTSPLIT(A83,"        ")</f>
        <v>15</v>
      </c>
      <c r="H17" t="str">
        <v xml:space="preserve">     False</v>
      </c>
      <c r="I17" t="str">
        <v xml:space="preserve">  True</v>
      </c>
      <c r="J17" t="str">
        <v xml:space="preserve">     127</v>
      </c>
      <c r="K17" t="str">
        <v xml:space="preserve">   7</v>
      </c>
      <c r="L17" t="str">
        <v xml:space="preserve">  134   </v>
      </c>
      <c r="M17" t="str" cm="1">
        <f t="array" ref="M17:P17">_xlfn.TEXTSPLIT(A149,"  ")</f>
        <v>15</v>
      </c>
      <c r="N17" t="str">
        <v xml:space="preserve"> {'pls__n_components': 9}</v>
      </c>
      <c r="O17" t="str">
        <v>0.131549</v>
      </c>
      <c r="P17" t="str">
        <v/>
      </c>
    </row>
    <row r="18" spans="1:16" ht="29.25">
      <c r="A18" s="1" t="s">
        <v>223</v>
      </c>
      <c r="B18" t="str" cm="1">
        <f t="array" ref="B18:F18">_xlfn.TEXTSPLIT(A18, "       ")</f>
        <v>16   PLS</v>
      </c>
      <c r="C18" t="str">
        <v xml:space="preserve"> True</v>
      </c>
      <c r="D18" t="str">
        <v>False</v>
      </c>
      <c r="E18" t="str">
        <v xml:space="preserve">     True</v>
      </c>
      <c r="F18" t="str">
        <v xml:space="preserve">     True   </v>
      </c>
      <c r="G18" t="str" cm="1">
        <f t="array" ref="G18:L18">_xlfn.TEXTSPLIT(A84,"        ")</f>
        <v>16</v>
      </c>
      <c r="H18" t="str">
        <v xml:space="preserve">     False</v>
      </c>
      <c r="I18" t="str">
        <v xml:space="preserve">  True</v>
      </c>
      <c r="J18" t="str">
        <v xml:space="preserve">     125</v>
      </c>
      <c r="K18" t="str">
        <v xml:space="preserve">   7</v>
      </c>
      <c r="L18" t="str">
        <v xml:space="preserve">  132   </v>
      </c>
      <c r="M18" t="str" cm="1">
        <f t="array" ref="M18:P18">_xlfn.TEXTSPLIT(A150,"  ")</f>
        <v>16</v>
      </c>
      <c r="N18" t="str">
        <v xml:space="preserve"> {'pls__n_components': 9}</v>
      </c>
      <c r="O18" t="str">
        <v>0.131598</v>
      </c>
      <c r="P18" t="str">
        <v/>
      </c>
    </row>
    <row r="19" spans="1:16" ht="29.25">
      <c r="A19" s="1" t="s">
        <v>224</v>
      </c>
      <c r="B19" t="str" cm="1">
        <f t="array" ref="B19:F19">_xlfn.TEXTSPLIT(A19, "       ")</f>
        <v>17   PLS</v>
      </c>
      <c r="C19" t="str">
        <v xml:space="preserve"> True</v>
      </c>
      <c r="D19" t="str">
        <v>False</v>
      </c>
      <c r="E19" t="str">
        <v xml:space="preserve">     True</v>
      </c>
      <c r="F19" t="str">
        <v xml:space="preserve">    False   </v>
      </c>
      <c r="G19" t="str" cm="1">
        <f t="array" ref="G19:L19">_xlfn.TEXTSPLIT(A85,"        ")</f>
        <v>17</v>
      </c>
      <c r="H19" t="str">
        <v xml:space="preserve">     False</v>
      </c>
      <c r="I19" t="str">
        <v xml:space="preserve">  True</v>
      </c>
      <c r="J19" t="str">
        <v xml:space="preserve">     125</v>
      </c>
      <c r="K19" t="str">
        <v xml:space="preserve">   7</v>
      </c>
      <c r="L19" t="str">
        <v xml:space="preserve">  132   </v>
      </c>
      <c r="M19" t="str" cm="1">
        <f t="array" ref="M19:P19">_xlfn.TEXTSPLIT(A151,"  ")</f>
        <v>17</v>
      </c>
      <c r="N19" t="str">
        <v xml:space="preserve"> {'pls__n_components': 9}</v>
      </c>
      <c r="O19" t="str">
        <v>0.131598</v>
      </c>
      <c r="P19" t="str">
        <v/>
      </c>
    </row>
    <row r="20" spans="1:16" ht="29.25">
      <c r="A20" s="1" t="s">
        <v>225</v>
      </c>
      <c r="B20" t="str" cm="1">
        <f t="array" ref="B20:F20">_xlfn.TEXTSPLIT(A20, "       ")</f>
        <v>18   PLS</v>
      </c>
      <c r="C20" t="str">
        <v xml:space="preserve"> True</v>
      </c>
      <c r="D20" t="str">
        <v>True</v>
      </c>
      <c r="E20" t="str">
        <v xml:space="preserve">    False</v>
      </c>
      <c r="F20" t="str">
        <v xml:space="preserve">    False   </v>
      </c>
      <c r="G20" t="str" cm="1">
        <f t="array" ref="G20:L20">_xlfn.TEXTSPLIT(A86,"        ")</f>
        <v>18</v>
      </c>
      <c r="H20" t="str">
        <v xml:space="preserve">      True</v>
      </c>
      <c r="I20" t="str">
        <v xml:space="preserve"> False</v>
      </c>
      <c r="J20" t="str">
        <v xml:space="preserve">     276</v>
      </c>
      <c r="K20" t="str">
        <v xml:space="preserve">   7</v>
      </c>
      <c r="L20" t="str">
        <v xml:space="preserve">  283   </v>
      </c>
      <c r="M20" t="str" cm="1">
        <f t="array" ref="M20:P20">_xlfn.TEXTSPLIT(A152,"  ")</f>
        <v>18</v>
      </c>
      <c r="N20" t="str">
        <v>{'pls__n_components': 13}</v>
      </c>
      <c r="O20" t="str">
        <v>0.131976</v>
      </c>
      <c r="P20" t="str">
        <v/>
      </c>
    </row>
    <row r="21" spans="1:16" ht="29.25">
      <c r="A21" s="1" t="s">
        <v>226</v>
      </c>
      <c r="B21" t="str" cm="1">
        <f t="array" ref="B21:F21">_xlfn.TEXTSPLIT(A21, "       ")</f>
        <v>19   PLS</v>
      </c>
      <c r="C21" t="str">
        <v xml:space="preserve"> True</v>
      </c>
      <c r="D21" t="str">
        <v>True</v>
      </c>
      <c r="E21" t="str">
        <v xml:space="preserve">     True</v>
      </c>
      <c r="F21" t="str">
        <v xml:space="preserve">    False   </v>
      </c>
      <c r="G21" t="str" cm="1">
        <f t="array" ref="G21:L21">_xlfn.TEXTSPLIT(A87,"        ")</f>
        <v>19</v>
      </c>
      <c r="H21" t="str">
        <v xml:space="preserve">      True</v>
      </c>
      <c r="I21" t="str">
        <v xml:space="preserve"> False</v>
      </c>
      <c r="J21" t="str">
        <v xml:space="preserve">     273</v>
      </c>
      <c r="K21" t="str">
        <v xml:space="preserve">   7</v>
      </c>
      <c r="L21" t="str">
        <v xml:space="preserve">  280   </v>
      </c>
      <c r="M21" t="str" cm="1">
        <f t="array" ref="M21:P21">_xlfn.TEXTSPLIT(A153,"  ")</f>
        <v>19</v>
      </c>
      <c r="N21" t="str">
        <v>{'pls__n_components': 13}</v>
      </c>
      <c r="O21" t="str">
        <v>0.132485</v>
      </c>
      <c r="P21" t="str">
        <v/>
      </c>
    </row>
    <row r="22" spans="1:16" ht="29.25">
      <c r="A22" s="1" t="s">
        <v>227</v>
      </c>
      <c r="B22" t="str" cm="1">
        <f t="array" ref="B22:F22">_xlfn.TEXTSPLIT(A22, "       ")</f>
        <v>20   PLS</v>
      </c>
      <c r="C22" t="str">
        <v xml:space="preserve"> True</v>
      </c>
      <c r="D22" t="str">
        <v>False</v>
      </c>
      <c r="E22" t="str">
        <v xml:space="preserve">    False</v>
      </c>
      <c r="F22" t="str">
        <v xml:space="preserve">    False   </v>
      </c>
      <c r="G22" t="str" cm="1">
        <f t="array" ref="G22:L22">_xlfn.TEXTSPLIT(A88,"        ")</f>
        <v>20</v>
      </c>
      <c r="H22" t="str">
        <v xml:space="preserve">      True</v>
      </c>
      <c r="I22" t="str">
        <v xml:space="preserve"> False</v>
      </c>
      <c r="J22" t="str">
        <v xml:space="preserve">     276</v>
      </c>
      <c r="K22" t="str">
        <v xml:space="preserve">   7</v>
      </c>
      <c r="L22" t="str">
        <v xml:space="preserve">  283   </v>
      </c>
      <c r="M22" t="str" cm="1">
        <f t="array" ref="M22:P22">_xlfn.TEXTSPLIT(A154,"  ")</f>
        <v>20</v>
      </c>
      <c r="N22" t="str">
        <v>{'pls__n_components': 12}</v>
      </c>
      <c r="O22" t="str">
        <v>0.133653</v>
      </c>
      <c r="P22" t="str">
        <v/>
      </c>
    </row>
    <row r="23" spans="1:16" ht="29.25">
      <c r="A23" s="1" t="s">
        <v>228</v>
      </c>
      <c r="B23" t="str" cm="1">
        <f t="array" ref="B23:F23">_xlfn.TEXTSPLIT(A23, "       ")</f>
        <v>21   PLS</v>
      </c>
      <c r="C23" t="str">
        <v xml:space="preserve"> True</v>
      </c>
      <c r="D23" t="str">
        <v>True</v>
      </c>
      <c r="E23" t="str">
        <v xml:space="preserve">    False</v>
      </c>
      <c r="F23" t="str">
        <v xml:space="preserve">     True   </v>
      </c>
      <c r="G23" t="str" cm="1">
        <f t="array" ref="G23:L23">_xlfn.TEXTSPLIT(A89,"        ")</f>
        <v>21</v>
      </c>
      <c r="H23" t="str">
        <v xml:space="preserve">     False</v>
      </c>
      <c r="I23" t="str">
        <v xml:space="preserve"> False</v>
      </c>
      <c r="J23" t="str">
        <v xml:space="preserve">     214</v>
      </c>
      <c r="K23" t="str">
        <v xml:space="preserve">   7</v>
      </c>
      <c r="L23" t="str">
        <v xml:space="preserve">  221   </v>
      </c>
      <c r="M23" t="str" cm="1">
        <f t="array" ref="M23:P23">_xlfn.TEXTSPLIT(A155,"  ")</f>
        <v>21</v>
      </c>
      <c r="N23" t="str">
        <v>{'pls__n_components': 16}</v>
      </c>
      <c r="O23" t="str">
        <v>0.133711</v>
      </c>
      <c r="P23" t="str">
        <v/>
      </c>
    </row>
    <row r="24" spans="1:16" ht="29.25">
      <c r="A24" s="1" t="s">
        <v>229</v>
      </c>
      <c r="B24" t="str" cm="1">
        <f t="array" ref="B24:F24">_xlfn.TEXTSPLIT(A24, "       ")</f>
        <v>22   PLS</v>
      </c>
      <c r="C24" t="str">
        <v xml:space="preserve"> True</v>
      </c>
      <c r="D24" t="str">
        <v>False</v>
      </c>
      <c r="E24" t="str">
        <v xml:space="preserve">     True</v>
      </c>
      <c r="F24" t="str">
        <v xml:space="preserve">    False   </v>
      </c>
      <c r="G24" t="str" cm="1">
        <f t="array" ref="G24:L24">_xlfn.TEXTSPLIT(A90,"        ")</f>
        <v>22</v>
      </c>
      <c r="H24" t="str">
        <v xml:space="preserve">      True</v>
      </c>
      <c r="I24" t="str">
        <v xml:space="preserve"> False</v>
      </c>
      <c r="J24" t="str">
        <v xml:space="preserve">     274</v>
      </c>
      <c r="K24" t="str">
        <v xml:space="preserve">   7</v>
      </c>
      <c r="L24" t="str">
        <v xml:space="preserve">  281   </v>
      </c>
      <c r="M24" t="str" cm="1">
        <f t="array" ref="M24:P24">_xlfn.TEXTSPLIT(A156,"  ")</f>
        <v>22</v>
      </c>
      <c r="N24" t="str">
        <v>{'pls__n_components': 13}</v>
      </c>
      <c r="O24" t="str">
        <v>0.133791</v>
      </c>
      <c r="P24" t="str">
        <v/>
      </c>
    </row>
    <row r="25" spans="1:16" ht="29.25">
      <c r="A25" s="1" t="s">
        <v>230</v>
      </c>
      <c r="B25" t="str" cm="1">
        <f t="array" ref="B25:F25">_xlfn.TEXTSPLIT(A25, "       ")</f>
        <v>23   PLS</v>
      </c>
      <c r="C25" t="str">
        <v>False</v>
      </c>
      <c r="D25" t="str">
        <v>True</v>
      </c>
      <c r="E25" t="str">
        <v xml:space="preserve">    False</v>
      </c>
      <c r="F25" t="str">
        <v xml:space="preserve">    False   </v>
      </c>
      <c r="G25" t="str" cm="1">
        <f t="array" ref="G25:L25">_xlfn.TEXTSPLIT(A91,"        ")</f>
        <v>23</v>
      </c>
      <c r="H25" t="str">
        <v xml:space="preserve">      True</v>
      </c>
      <c r="I25" t="str">
        <v xml:space="preserve">  True</v>
      </c>
      <c r="J25" t="str">
        <v xml:space="preserve">     121</v>
      </c>
      <c r="K25" t="str">
        <v xml:space="preserve">   7</v>
      </c>
      <c r="L25" t="str">
        <v xml:space="preserve">  128   </v>
      </c>
      <c r="M25" t="str" cm="1">
        <f t="array" ref="M25:P25">_xlfn.TEXTSPLIT(A157,"  ")</f>
        <v>23</v>
      </c>
      <c r="N25" t="str">
        <v>{'pls__n_components': 11}</v>
      </c>
      <c r="O25" t="str">
        <v>0.134013</v>
      </c>
      <c r="P25" t="str">
        <v/>
      </c>
    </row>
    <row r="26" spans="1:16" ht="29.25">
      <c r="A26" s="1" t="s">
        <v>231</v>
      </c>
      <c r="B26" t="str" cm="1">
        <f t="array" ref="B26:F26">_xlfn.TEXTSPLIT(A26, "       ")</f>
        <v>24   PLS</v>
      </c>
      <c r="C26" t="str">
        <v>False</v>
      </c>
      <c r="D26" t="str">
        <v>True</v>
      </c>
      <c r="E26" t="str">
        <v xml:space="preserve">    False</v>
      </c>
      <c r="F26" t="str">
        <v xml:space="preserve">     True   </v>
      </c>
      <c r="G26" t="str" cm="1">
        <f t="array" ref="G26:L26">_xlfn.TEXTSPLIT(A92,"        ")</f>
        <v>24</v>
      </c>
      <c r="H26" t="str">
        <v xml:space="preserve">      True</v>
      </c>
      <c r="I26" t="str">
        <v xml:space="preserve">  True</v>
      </c>
      <c r="J26" t="str">
        <v xml:space="preserve">     121</v>
      </c>
      <c r="K26" t="str">
        <v xml:space="preserve">   7</v>
      </c>
      <c r="L26" t="str">
        <v xml:space="preserve">  128   </v>
      </c>
      <c r="M26" t="str" cm="1">
        <f t="array" ref="M26:P26">_xlfn.TEXTSPLIT(A158,"  ")</f>
        <v>24</v>
      </c>
      <c r="N26" t="str">
        <v>{'pls__n_components': 11}</v>
      </c>
      <c r="O26" t="str">
        <v>0.134013</v>
      </c>
      <c r="P26" t="str">
        <v/>
      </c>
    </row>
    <row r="27" spans="1:16" ht="29.25">
      <c r="A27" s="1" t="s">
        <v>232</v>
      </c>
      <c r="B27" t="str" cm="1">
        <f t="array" ref="B27:F27">_xlfn.TEXTSPLIT(A27, "       ")</f>
        <v>25   PLS</v>
      </c>
      <c r="C27" t="str">
        <v>False</v>
      </c>
      <c r="D27" t="str">
        <v>True</v>
      </c>
      <c r="E27" t="str">
        <v xml:space="preserve">    False</v>
      </c>
      <c r="F27" t="str">
        <v xml:space="preserve">    False   </v>
      </c>
      <c r="G27" t="str" cm="1">
        <f t="array" ref="G27:L27">_xlfn.TEXTSPLIT(A93,"        ")</f>
        <v>25</v>
      </c>
      <c r="H27" t="str">
        <v xml:space="preserve">      True</v>
      </c>
      <c r="I27" t="str">
        <v xml:space="preserve"> False</v>
      </c>
      <c r="J27" t="str">
        <v xml:space="preserve">     276</v>
      </c>
      <c r="K27" t="str">
        <v xml:space="preserve">   7</v>
      </c>
      <c r="L27" t="str">
        <v xml:space="preserve">  283   </v>
      </c>
      <c r="M27" t="str" cm="1">
        <f t="array" ref="M27:P27">_xlfn.TEXTSPLIT(A159,"  ")</f>
        <v>25</v>
      </c>
      <c r="N27" t="str">
        <v>{'pls__n_components': 11}</v>
      </c>
      <c r="O27" t="str">
        <v>0.134043</v>
      </c>
      <c r="P27" t="str">
        <v/>
      </c>
    </row>
    <row r="28" spans="1:16" ht="29.25">
      <c r="A28" s="1" t="s">
        <v>233</v>
      </c>
      <c r="B28" t="str" cm="1">
        <f t="array" ref="B28:F28">_xlfn.TEXTSPLIT(A28, "       ")</f>
        <v>26   PLS</v>
      </c>
      <c r="C28" t="str">
        <v xml:space="preserve"> True</v>
      </c>
      <c r="D28" t="str">
        <v>True</v>
      </c>
      <c r="E28" t="str">
        <v xml:space="preserve">    False</v>
      </c>
      <c r="F28" t="str">
        <v xml:space="preserve">    False   </v>
      </c>
      <c r="G28" t="str" cm="1">
        <f t="array" ref="G28:L28">_xlfn.TEXTSPLIT(A94,"        ")</f>
        <v>26</v>
      </c>
      <c r="H28" t="str">
        <v xml:space="preserve">     False</v>
      </c>
      <c r="I28" t="str">
        <v xml:space="preserve"> False</v>
      </c>
      <c r="J28" t="str">
        <v xml:space="preserve">     297</v>
      </c>
      <c r="K28" t="str">
        <v xml:space="preserve">   7</v>
      </c>
      <c r="L28" t="str">
        <v xml:space="preserve">  304   </v>
      </c>
      <c r="M28" t="str" cm="1">
        <f t="array" ref="M28:P28">_xlfn.TEXTSPLIT(A160,"  ")</f>
        <v>26</v>
      </c>
      <c r="N28" t="str">
        <v>{'pls__n_components': 12}</v>
      </c>
      <c r="O28" t="str">
        <v>0.134113</v>
      </c>
      <c r="P28" t="str">
        <v/>
      </c>
    </row>
    <row r="29" spans="1:16" ht="29.25">
      <c r="A29" s="1" t="s">
        <v>234</v>
      </c>
      <c r="B29" t="str" cm="1">
        <f t="array" ref="B29:F29">_xlfn.TEXTSPLIT(A29, "       ")</f>
        <v>27   PLS</v>
      </c>
      <c r="C29" t="str">
        <v>False</v>
      </c>
      <c r="D29" t="str">
        <v>True</v>
      </c>
      <c r="E29" t="str">
        <v xml:space="preserve">     True</v>
      </c>
      <c r="F29" t="str">
        <v xml:space="preserve">    False   </v>
      </c>
      <c r="G29" t="str" cm="1">
        <f t="array" ref="G29:L29">_xlfn.TEXTSPLIT(A95,"        ")</f>
        <v>27</v>
      </c>
      <c r="H29" t="str">
        <v xml:space="preserve">      True</v>
      </c>
      <c r="I29" t="str">
        <v xml:space="preserve"> False</v>
      </c>
      <c r="J29" t="str">
        <v xml:space="preserve">     274</v>
      </c>
      <c r="K29" t="str">
        <v xml:space="preserve">   7</v>
      </c>
      <c r="L29" t="str">
        <v xml:space="preserve">  281   </v>
      </c>
      <c r="M29" t="str" cm="1">
        <f t="array" ref="M29:P29">_xlfn.TEXTSPLIT(A161,"  ")</f>
        <v>27</v>
      </c>
      <c r="N29" t="str">
        <v>{'pls__n_components': 12}</v>
      </c>
      <c r="O29" t="str">
        <v>0.134219</v>
      </c>
      <c r="P29" t="str">
        <v/>
      </c>
    </row>
    <row r="30" spans="1:16" ht="29.25">
      <c r="A30" s="1" t="s">
        <v>235</v>
      </c>
      <c r="B30" t="str" cm="1">
        <f t="array" ref="B30:F30">_xlfn.TEXTSPLIT(A30, "       ")</f>
        <v>28   PLS</v>
      </c>
      <c r="C30" t="str">
        <v xml:space="preserve"> True</v>
      </c>
      <c r="D30" t="str">
        <v>True</v>
      </c>
      <c r="E30" t="str">
        <v xml:space="preserve">     True</v>
      </c>
      <c r="F30" t="str">
        <v xml:space="preserve">     True   </v>
      </c>
      <c r="G30" t="str" cm="1">
        <f t="array" ref="G30:L30">_xlfn.TEXTSPLIT(A96,"        ")</f>
        <v>28</v>
      </c>
      <c r="H30" t="str">
        <v xml:space="preserve">     False</v>
      </c>
      <c r="I30" t="str">
        <v xml:space="preserve"> False</v>
      </c>
      <c r="J30" t="str">
        <v xml:space="preserve">     211</v>
      </c>
      <c r="K30" t="str">
        <v xml:space="preserve">   7</v>
      </c>
      <c r="L30" t="str">
        <v xml:space="preserve">  218   </v>
      </c>
      <c r="M30" t="str" cm="1">
        <f t="array" ref="M30:P30">_xlfn.TEXTSPLIT(A162,"  ")</f>
        <v>28</v>
      </c>
      <c r="N30" t="str">
        <v>{'pls__n_components': 16}</v>
      </c>
      <c r="O30" t="str">
        <v>0.134242</v>
      </c>
      <c r="P30" t="str">
        <v/>
      </c>
    </row>
    <row r="31" spans="1:16" ht="29.25">
      <c r="A31" s="1" t="s">
        <v>236</v>
      </c>
      <c r="B31" t="str" cm="1">
        <f t="array" ref="B31:F31">_xlfn.TEXTSPLIT(A31, "       ")</f>
        <v>29   PLS</v>
      </c>
      <c r="C31" t="str">
        <v>False</v>
      </c>
      <c r="D31" t="str">
        <v>True</v>
      </c>
      <c r="E31" t="str">
        <v xml:space="preserve">     True</v>
      </c>
      <c r="F31" t="str">
        <v xml:space="preserve">     True   </v>
      </c>
      <c r="G31" t="str" cm="1">
        <f t="array" ref="G31:L31">_xlfn.TEXTSPLIT(A97,"        ")</f>
        <v>29</v>
      </c>
      <c r="H31" t="str">
        <v xml:space="preserve">      True</v>
      </c>
      <c r="I31" t="str">
        <v xml:space="preserve">  True</v>
      </c>
      <c r="J31" t="str">
        <v xml:space="preserve">     119</v>
      </c>
      <c r="K31" t="str">
        <v xml:space="preserve">   7</v>
      </c>
      <c r="L31" t="str">
        <v xml:space="preserve">  126   </v>
      </c>
      <c r="M31" t="str" cm="1">
        <f t="array" ref="M31:P31">_xlfn.TEXTSPLIT(A163,"  ")</f>
        <v>29</v>
      </c>
      <c r="N31" t="str">
        <v>{'pls__n_components': 11}</v>
      </c>
      <c r="O31" t="str">
        <v>0.134326</v>
      </c>
      <c r="P31" t="str">
        <v/>
      </c>
    </row>
    <row r="32" spans="1:16" ht="29.25">
      <c r="A32" s="1" t="s">
        <v>237</v>
      </c>
      <c r="B32" t="str" cm="1">
        <f t="array" ref="B32:F32">_xlfn.TEXTSPLIT(A32, "       ")</f>
        <v>30   PLS</v>
      </c>
      <c r="C32" t="str">
        <v>False</v>
      </c>
      <c r="D32" t="str">
        <v>True</v>
      </c>
      <c r="E32" t="str">
        <v xml:space="preserve">     True</v>
      </c>
      <c r="F32" t="str">
        <v xml:space="preserve">    False   </v>
      </c>
      <c r="G32" t="str" cm="1">
        <f t="array" ref="G32:L32">_xlfn.TEXTSPLIT(A98,"        ")</f>
        <v>30</v>
      </c>
      <c r="H32" t="str">
        <v xml:space="preserve">      True</v>
      </c>
      <c r="I32" t="str">
        <v xml:space="preserve">  True</v>
      </c>
      <c r="J32" t="str">
        <v xml:space="preserve">     119</v>
      </c>
      <c r="K32" t="str">
        <v xml:space="preserve">   7</v>
      </c>
      <c r="L32" t="str">
        <v xml:space="preserve">  126   </v>
      </c>
      <c r="M32" t="str" cm="1">
        <f t="array" ref="M32:P32">_xlfn.TEXTSPLIT(A164,"  ")</f>
        <v>30</v>
      </c>
      <c r="N32" t="str">
        <v>{'pls__n_components': 11}</v>
      </c>
      <c r="O32" t="str">
        <v>0.134326</v>
      </c>
      <c r="P32" t="str">
        <v/>
      </c>
    </row>
    <row r="33" spans="1:16" ht="29.25">
      <c r="A33" s="1" t="s">
        <v>238</v>
      </c>
      <c r="B33" t="str" cm="1">
        <f t="array" ref="B33:F33">_xlfn.TEXTSPLIT(A33, "       ")</f>
        <v>31   PLS</v>
      </c>
      <c r="C33" t="str">
        <v xml:space="preserve"> True</v>
      </c>
      <c r="D33" t="str">
        <v>True</v>
      </c>
      <c r="E33" t="str">
        <v xml:space="preserve">     True</v>
      </c>
      <c r="F33" t="str">
        <v xml:space="preserve">    False   </v>
      </c>
      <c r="G33" t="str" cm="1">
        <f t="array" ref="G33:L33">_xlfn.TEXTSPLIT(A99,"        ")</f>
        <v>31</v>
      </c>
      <c r="H33" t="str">
        <v xml:space="preserve">     False</v>
      </c>
      <c r="I33" t="str">
        <v xml:space="preserve"> False</v>
      </c>
      <c r="J33" t="str">
        <v xml:space="preserve">     294</v>
      </c>
      <c r="K33" t="str">
        <v xml:space="preserve">   7</v>
      </c>
      <c r="L33" t="str">
        <v xml:space="preserve">  301   </v>
      </c>
      <c r="M33" t="str" cm="1">
        <f t="array" ref="M33:P33">_xlfn.TEXTSPLIT(A165,"  ")</f>
        <v>31</v>
      </c>
      <c r="N33" t="str">
        <v>{'pls__n_components': 15}</v>
      </c>
      <c r="O33" t="str">
        <v>0.134407</v>
      </c>
      <c r="P33" t="str">
        <v/>
      </c>
    </row>
    <row r="34" spans="1:16" ht="29.25">
      <c r="A34" s="1" t="s">
        <v>239</v>
      </c>
      <c r="B34" t="str" cm="1">
        <f t="array" ref="B34:F34">_xlfn.TEXTSPLIT(A34, "       ")</f>
        <v>32   PLS</v>
      </c>
      <c r="C34" t="str">
        <v>False</v>
      </c>
      <c r="D34" t="str">
        <v>True</v>
      </c>
      <c r="E34" t="str">
        <v xml:space="preserve">    False</v>
      </c>
      <c r="F34" t="str">
        <v xml:space="preserve">     True   </v>
      </c>
      <c r="G34" t="str" cm="1">
        <f t="array" ref="G34:L34">_xlfn.TEXTSPLIT(A100,"        ")</f>
        <v>32</v>
      </c>
      <c r="H34" t="str">
        <v xml:space="preserve">     False</v>
      </c>
      <c r="I34" t="str">
        <v xml:space="preserve">  True</v>
      </c>
      <c r="J34" t="str">
        <v xml:space="preserve">     127</v>
      </c>
      <c r="K34" t="str">
        <v xml:space="preserve">   7</v>
      </c>
      <c r="L34" t="str">
        <v xml:space="preserve">  134   </v>
      </c>
      <c r="M34" t="str" cm="1">
        <f t="array" ref="M34:P34">_xlfn.TEXTSPLIT(A166,"  ")</f>
        <v>32</v>
      </c>
      <c r="N34" t="str">
        <v>{'pls__n_components': 10}</v>
      </c>
      <c r="O34" t="str">
        <v>0.134719</v>
      </c>
      <c r="P34" t="str">
        <v/>
      </c>
    </row>
    <row r="35" spans="1:16" ht="29.25">
      <c r="A35" s="1" t="s">
        <v>240</v>
      </c>
      <c r="B35" t="str" cm="1">
        <f t="array" ref="B35:F35">_xlfn.TEXTSPLIT(A35, "       ")</f>
        <v>33   PLS</v>
      </c>
      <c r="C35" t="str">
        <v>False</v>
      </c>
      <c r="D35" t="str">
        <v>True</v>
      </c>
      <c r="E35" t="str">
        <v xml:space="preserve">    False</v>
      </c>
      <c r="F35" t="str">
        <v xml:space="preserve">    False   </v>
      </c>
      <c r="G35" t="str" cm="1">
        <f t="array" ref="G35:L35">_xlfn.TEXTSPLIT(A101,"        ")</f>
        <v>33</v>
      </c>
      <c r="H35" t="str">
        <v xml:space="preserve">     False</v>
      </c>
      <c r="I35" t="str">
        <v xml:space="preserve">  True</v>
      </c>
      <c r="J35" t="str">
        <v xml:space="preserve">     127</v>
      </c>
      <c r="K35" t="str">
        <v xml:space="preserve">   7</v>
      </c>
      <c r="L35" t="str">
        <v xml:space="preserve">  134   </v>
      </c>
      <c r="M35" t="str" cm="1">
        <f t="array" ref="M35:P35">_xlfn.TEXTSPLIT(A167,"  ")</f>
        <v>33</v>
      </c>
      <c r="N35" t="str">
        <v>{'pls__n_components': 10}</v>
      </c>
      <c r="O35" t="str">
        <v>0.134719</v>
      </c>
      <c r="P35" t="str">
        <v/>
      </c>
    </row>
    <row r="36" spans="1:16" ht="29.25">
      <c r="A36" s="1" t="s">
        <v>241</v>
      </c>
      <c r="B36" t="str" cm="1">
        <f t="array" ref="B36:F36">_xlfn.TEXTSPLIT(A36, "       ")</f>
        <v>34   PLS</v>
      </c>
      <c r="C36" t="str">
        <v>False</v>
      </c>
      <c r="D36" t="str">
        <v>True</v>
      </c>
      <c r="E36" t="str">
        <v xml:space="preserve">     True</v>
      </c>
      <c r="F36" t="str">
        <v xml:space="preserve">    False   </v>
      </c>
      <c r="G36" t="str" cm="1">
        <f t="array" ref="G36:L36">_xlfn.TEXTSPLIT(A102,"        ")</f>
        <v>34</v>
      </c>
      <c r="H36" t="str">
        <v xml:space="preserve">     False</v>
      </c>
      <c r="I36" t="str">
        <v xml:space="preserve">  True</v>
      </c>
      <c r="J36" t="str">
        <v xml:space="preserve">     125</v>
      </c>
      <c r="K36" t="str">
        <v xml:space="preserve">   7</v>
      </c>
      <c r="L36" t="str">
        <v xml:space="preserve">  132   </v>
      </c>
      <c r="M36" t="str" cm="1">
        <f t="array" ref="M36:P36">_xlfn.TEXTSPLIT(A168,"  ")</f>
        <v>34</v>
      </c>
      <c r="N36" t="str">
        <v>{'pls__n_components': 10}</v>
      </c>
      <c r="O36" t="str">
        <v>0.134883</v>
      </c>
      <c r="P36" t="str">
        <v/>
      </c>
    </row>
    <row r="37" spans="1:16" ht="29.25">
      <c r="A37" s="1" t="s">
        <v>242</v>
      </c>
      <c r="B37" t="str" cm="1">
        <f t="array" ref="B37:F37">_xlfn.TEXTSPLIT(A37, "       ")</f>
        <v>35   PLS</v>
      </c>
      <c r="C37" t="str">
        <v>False</v>
      </c>
      <c r="D37" t="str">
        <v>True</v>
      </c>
      <c r="E37" t="str">
        <v xml:space="preserve">     True</v>
      </c>
      <c r="F37" t="str">
        <v xml:space="preserve">     True   </v>
      </c>
      <c r="G37" t="str" cm="1">
        <f t="array" ref="G37:L37">_xlfn.TEXTSPLIT(A103,"        ")</f>
        <v>35</v>
      </c>
      <c r="H37" t="str">
        <v xml:space="preserve">     False</v>
      </c>
      <c r="I37" t="str">
        <v xml:space="preserve">  True</v>
      </c>
      <c r="J37" t="str">
        <v xml:space="preserve">     125</v>
      </c>
      <c r="K37" t="str">
        <v xml:space="preserve">   7</v>
      </c>
      <c r="L37" t="str">
        <v xml:space="preserve">  132   </v>
      </c>
      <c r="M37" t="str" cm="1">
        <f t="array" ref="M37:P37">_xlfn.TEXTSPLIT(A169,"  ")</f>
        <v>35</v>
      </c>
      <c r="N37" t="str">
        <v>{'pls__n_components': 10}</v>
      </c>
      <c r="O37" t="str">
        <v>0.134883</v>
      </c>
      <c r="P37" t="str">
        <v/>
      </c>
    </row>
    <row r="38" spans="1:16" ht="29.25">
      <c r="A38" s="1" t="s">
        <v>243</v>
      </c>
      <c r="B38" t="str" cm="1">
        <f t="array" ref="B38:F38">_xlfn.TEXTSPLIT(A38, "       ")</f>
        <v>36   PLS</v>
      </c>
      <c r="C38" t="str">
        <v xml:space="preserve"> True</v>
      </c>
      <c r="D38" t="str">
        <v>False</v>
      </c>
      <c r="E38" t="str">
        <v xml:space="preserve">    False</v>
      </c>
      <c r="F38" t="str">
        <v xml:space="preserve">     True   </v>
      </c>
      <c r="G38" t="str" cm="1">
        <f t="array" ref="G38:L38">_xlfn.TEXTSPLIT(A104,"        ")</f>
        <v>36</v>
      </c>
      <c r="H38" t="str">
        <v xml:space="preserve">      True</v>
      </c>
      <c r="I38" t="str">
        <v xml:space="preserve"> False</v>
      </c>
      <c r="J38" t="str">
        <v xml:space="preserve">     198</v>
      </c>
      <c r="K38" t="str">
        <v xml:space="preserve">   7</v>
      </c>
      <c r="L38" t="str">
        <v xml:space="preserve">  205   </v>
      </c>
      <c r="M38" t="str" cm="1">
        <f t="array" ref="M38:P38">_xlfn.TEXTSPLIT(A170,"  ")</f>
        <v>36</v>
      </c>
      <c r="N38" t="str">
        <v>{'pls__n_components': 17}</v>
      </c>
      <c r="O38" t="str">
        <v>0.135095</v>
      </c>
      <c r="P38" t="str">
        <v/>
      </c>
    </row>
    <row r="39" spans="1:16" ht="29.25">
      <c r="A39" s="1" t="s">
        <v>244</v>
      </c>
      <c r="B39" t="str" cm="1">
        <f t="array" ref="B39:F39">_xlfn.TEXTSPLIT(A39, "       ")</f>
        <v>37   PLS</v>
      </c>
      <c r="C39" t="str">
        <v xml:space="preserve"> True</v>
      </c>
      <c r="D39" t="str">
        <v>False</v>
      </c>
      <c r="E39" t="str">
        <v xml:space="preserve">     True</v>
      </c>
      <c r="F39" t="str">
        <v xml:space="preserve">     True   </v>
      </c>
      <c r="G39" t="str" cm="1">
        <f t="array" ref="G39:L39">_xlfn.TEXTSPLIT(A105,"        ")</f>
        <v>37</v>
      </c>
      <c r="H39" t="str">
        <v xml:space="preserve">      True</v>
      </c>
      <c r="I39" t="str">
        <v xml:space="preserve"> False</v>
      </c>
      <c r="J39" t="str">
        <v xml:space="preserve">     196</v>
      </c>
      <c r="K39" t="str">
        <v xml:space="preserve">   7</v>
      </c>
      <c r="L39" t="str">
        <v xml:space="preserve">  203   </v>
      </c>
      <c r="M39" t="str" cm="1">
        <f t="array" ref="M39:P39">_xlfn.TEXTSPLIT(A171,"  ")</f>
        <v>37</v>
      </c>
      <c r="N39" t="str">
        <v>{'pls__n_components': 17}</v>
      </c>
      <c r="O39" t="str">
        <v>0.135108</v>
      </c>
      <c r="P39" t="str">
        <v/>
      </c>
    </row>
    <row r="40" spans="1:16" ht="29.25">
      <c r="A40" s="1" t="s">
        <v>245</v>
      </c>
      <c r="B40" t="str" cm="1">
        <f t="array" ref="B40:F40">_xlfn.TEXTSPLIT(A40, "       ")</f>
        <v>38   PLS</v>
      </c>
      <c r="C40" t="str">
        <v>False</v>
      </c>
      <c r="D40" t="str">
        <v>True</v>
      </c>
      <c r="E40" t="str">
        <v xml:space="preserve">    False</v>
      </c>
      <c r="F40" t="str">
        <v xml:space="preserve">    False   </v>
      </c>
      <c r="G40" t="str" cm="1">
        <f t="array" ref="G40:L40">_xlfn.TEXTSPLIT(A106,"        ")</f>
        <v>38</v>
      </c>
      <c r="H40" t="str">
        <v xml:space="preserve">     False</v>
      </c>
      <c r="I40" t="str">
        <v xml:space="preserve"> False</v>
      </c>
      <c r="J40" t="str">
        <v xml:space="preserve">     297</v>
      </c>
      <c r="K40" t="str">
        <v xml:space="preserve">   7</v>
      </c>
      <c r="L40" t="str">
        <v xml:space="preserve">  304   </v>
      </c>
      <c r="M40" t="str" cm="1">
        <f t="array" ref="M40:P40">_xlfn.TEXTSPLIT(A172,"  ")</f>
        <v>38</v>
      </c>
      <c r="N40" t="str">
        <v>{'pls__n_components': 11}</v>
      </c>
      <c r="O40" t="str">
        <v>0.136427</v>
      </c>
      <c r="P40" t="str">
        <v/>
      </c>
    </row>
    <row r="41" spans="1:16" ht="29.25">
      <c r="A41" s="1" t="s">
        <v>246</v>
      </c>
      <c r="B41" t="str" cm="1">
        <f t="array" ref="B41:F41">_xlfn.TEXTSPLIT(A41, "       ")</f>
        <v>39   PLS</v>
      </c>
      <c r="C41" t="str">
        <v>False</v>
      </c>
      <c r="D41" t="str">
        <v>True</v>
      </c>
      <c r="E41" t="str">
        <v xml:space="preserve">     True</v>
      </c>
      <c r="F41" t="str">
        <v xml:space="preserve">    False   </v>
      </c>
      <c r="G41" t="str" cm="1">
        <f t="array" ref="G41:L41">_xlfn.TEXTSPLIT(A107,"        ")</f>
        <v>39</v>
      </c>
      <c r="H41" t="str">
        <v xml:space="preserve">     False</v>
      </c>
      <c r="I41" t="str">
        <v xml:space="preserve"> False</v>
      </c>
      <c r="J41" t="str">
        <v xml:space="preserve">     295</v>
      </c>
      <c r="K41" t="str">
        <v xml:space="preserve">   7</v>
      </c>
      <c r="L41" t="str">
        <v xml:space="preserve">  302   </v>
      </c>
      <c r="M41" t="str" cm="1">
        <f t="array" ref="M41:P41">_xlfn.TEXTSPLIT(A173,"  ")</f>
        <v>39</v>
      </c>
      <c r="N41" t="str">
        <v>{'pls__n_components': 11}</v>
      </c>
      <c r="O41" t="str">
        <v>0.136598</v>
      </c>
      <c r="P41" t="str">
        <v/>
      </c>
    </row>
    <row r="42" spans="1:16" ht="29.25">
      <c r="A42" s="1" t="s">
        <v>247</v>
      </c>
      <c r="B42" t="str" cm="1">
        <f t="array" ref="B42:F42">_xlfn.TEXTSPLIT(A42, "       ")</f>
        <v>40   PLS</v>
      </c>
      <c r="C42" t="str">
        <v xml:space="preserve"> True</v>
      </c>
      <c r="D42" t="str">
        <v>False</v>
      </c>
      <c r="E42" t="str">
        <v xml:space="preserve">    False</v>
      </c>
      <c r="F42" t="str">
        <v xml:space="preserve">    False   </v>
      </c>
      <c r="G42" t="str" cm="1">
        <f t="array" ref="G42:L42">_xlfn.TEXTSPLIT(A108,"        ")</f>
        <v>40</v>
      </c>
      <c r="H42" t="str">
        <v xml:space="preserve">     False</v>
      </c>
      <c r="I42" t="str">
        <v xml:space="preserve"> False</v>
      </c>
      <c r="J42" t="str">
        <v xml:space="preserve">     297</v>
      </c>
      <c r="K42" t="str">
        <v xml:space="preserve">   7</v>
      </c>
      <c r="L42" t="str">
        <v xml:space="preserve">  304   </v>
      </c>
      <c r="M42" t="str" cm="1">
        <f t="array" ref="M42:P42">_xlfn.TEXTSPLIT(A174,"  ")</f>
        <v>40</v>
      </c>
      <c r="N42" t="str">
        <v>{'pls__n_components': 12}</v>
      </c>
      <c r="O42" t="str">
        <v>0.136686</v>
      </c>
      <c r="P42" t="str">
        <v/>
      </c>
    </row>
    <row r="43" spans="1:16" ht="29.25">
      <c r="A43" s="1" t="s">
        <v>248</v>
      </c>
      <c r="B43" t="str" cm="1">
        <f t="array" ref="B43:F43">_xlfn.TEXTSPLIT(A43, "       ")</f>
        <v>41   PLS</v>
      </c>
      <c r="C43" t="str">
        <v xml:space="preserve"> True</v>
      </c>
      <c r="D43" t="str">
        <v>False</v>
      </c>
      <c r="E43" t="str">
        <v xml:space="preserve">     True</v>
      </c>
      <c r="F43" t="str">
        <v xml:space="preserve">    False   </v>
      </c>
      <c r="G43" t="str" cm="1">
        <f t="array" ref="G43:L43">_xlfn.TEXTSPLIT(A109,"        ")</f>
        <v>41</v>
      </c>
      <c r="H43" t="str">
        <v xml:space="preserve">     False</v>
      </c>
      <c r="I43" t="str">
        <v xml:space="preserve"> False</v>
      </c>
      <c r="J43" t="str">
        <v xml:space="preserve">     295</v>
      </c>
      <c r="K43" t="str">
        <v xml:space="preserve">   7</v>
      </c>
      <c r="L43" t="str">
        <v xml:space="preserve">  302   </v>
      </c>
      <c r="M43" t="str" cm="1">
        <f t="array" ref="M43:P43">_xlfn.TEXTSPLIT(A175,"  ")</f>
        <v>41</v>
      </c>
      <c r="N43" t="str">
        <v>{'pls__n_components': 12}</v>
      </c>
      <c r="O43" t="str">
        <v>0.136812</v>
      </c>
      <c r="P43" t="str">
        <v/>
      </c>
    </row>
    <row r="44" spans="1:16" ht="29.25">
      <c r="A44" s="1" t="s">
        <v>249</v>
      </c>
      <c r="B44" t="str" cm="1">
        <f t="array" ref="B44:F44">_xlfn.TEXTSPLIT(A44, "       ")</f>
        <v>42   PLS</v>
      </c>
      <c r="C44" t="str">
        <v xml:space="preserve"> True</v>
      </c>
      <c r="D44" t="str">
        <v>False</v>
      </c>
      <c r="E44" t="str">
        <v xml:space="preserve">    False</v>
      </c>
      <c r="F44" t="str">
        <v xml:space="preserve">     True   </v>
      </c>
      <c r="G44" t="str" cm="1">
        <f t="array" ref="G44:L44">_xlfn.TEXTSPLIT(A110,"        ")</f>
        <v>42</v>
      </c>
      <c r="H44" t="str">
        <v xml:space="preserve">     False</v>
      </c>
      <c r="I44" t="str">
        <v xml:space="preserve"> False</v>
      </c>
      <c r="J44" t="str">
        <v xml:space="preserve">     214</v>
      </c>
      <c r="K44" t="str">
        <v xml:space="preserve">   7</v>
      </c>
      <c r="L44" t="str">
        <v xml:space="preserve">  221   </v>
      </c>
      <c r="M44" t="str" cm="1">
        <f t="array" ref="M44:P44">_xlfn.TEXTSPLIT(A176,"  ")</f>
        <v>42</v>
      </c>
      <c r="N44" t="str">
        <v>{'pls__n_components': 17}</v>
      </c>
      <c r="O44" t="str">
        <v>0.137277</v>
      </c>
      <c r="P44" t="str">
        <v/>
      </c>
    </row>
    <row r="45" spans="1:16" ht="29.25">
      <c r="A45" s="1" t="s">
        <v>250</v>
      </c>
      <c r="B45" t="str" cm="1">
        <f t="array" ref="B45:F45">_xlfn.TEXTSPLIT(A45, "       ")</f>
        <v>43   PLS</v>
      </c>
      <c r="C45" t="str">
        <v xml:space="preserve"> True</v>
      </c>
      <c r="D45" t="str">
        <v>False</v>
      </c>
      <c r="E45" t="str">
        <v xml:space="preserve">     True</v>
      </c>
      <c r="F45" t="str">
        <v xml:space="preserve">     True   </v>
      </c>
      <c r="G45" t="str" cm="1">
        <f t="array" ref="G45:L45">_xlfn.TEXTSPLIT(A111,"        ")</f>
        <v>43</v>
      </c>
      <c r="H45" t="str">
        <v xml:space="preserve">     False</v>
      </c>
      <c r="I45" t="str">
        <v xml:space="preserve"> False</v>
      </c>
      <c r="J45" t="str">
        <v xml:space="preserve">     212</v>
      </c>
      <c r="K45" t="str">
        <v xml:space="preserve">   7</v>
      </c>
      <c r="L45" t="str">
        <v xml:space="preserve">  219   </v>
      </c>
      <c r="M45" t="str" cm="1">
        <f t="array" ref="M45:P45">_xlfn.TEXTSPLIT(A177,"  ")</f>
        <v>43</v>
      </c>
      <c r="N45" t="str">
        <v>{'pls__n_components': 17}</v>
      </c>
      <c r="O45" t="str">
        <v>0.137281</v>
      </c>
      <c r="P45" t="str">
        <v/>
      </c>
    </row>
    <row r="46" spans="1:16" ht="29.25">
      <c r="A46" s="1" t="s">
        <v>251</v>
      </c>
      <c r="B46" t="str" cm="1">
        <f t="array" ref="B46:F46">_xlfn.TEXTSPLIT(A46, "       ")</f>
        <v>44   PLS</v>
      </c>
      <c r="C46" t="str">
        <v>False</v>
      </c>
      <c r="D46" t="str">
        <v>True</v>
      </c>
      <c r="E46" t="str">
        <v xml:space="preserve">    False</v>
      </c>
      <c r="F46" t="str">
        <v xml:space="preserve">     True   </v>
      </c>
      <c r="G46" t="str" cm="1">
        <f t="array" ref="G46:L46">_xlfn.TEXTSPLIT(A112,"        ")</f>
        <v>44</v>
      </c>
      <c r="H46" t="str">
        <v xml:space="preserve">      True</v>
      </c>
      <c r="I46" t="str">
        <v xml:space="preserve"> False</v>
      </c>
      <c r="J46" t="str">
        <v xml:space="preserve">     198</v>
      </c>
      <c r="K46" t="str">
        <v xml:space="preserve">   7</v>
      </c>
      <c r="L46" t="str">
        <v xml:space="preserve">  205   </v>
      </c>
      <c r="M46" t="str" cm="1">
        <f t="array" ref="M46:P46">_xlfn.TEXTSPLIT(A178,"  ")</f>
        <v>44</v>
      </c>
      <c r="N46" t="str">
        <v>{'pls__n_components': 13}</v>
      </c>
      <c r="O46" t="str">
        <v>0.137481</v>
      </c>
      <c r="P46" t="str">
        <v/>
      </c>
    </row>
    <row r="47" spans="1:16" ht="29.25">
      <c r="A47" s="1" t="s">
        <v>252</v>
      </c>
      <c r="B47" t="str" cm="1">
        <f t="array" ref="B47:F47">_xlfn.TEXTSPLIT(A47, "       ")</f>
        <v>45   PLS</v>
      </c>
      <c r="C47" t="str">
        <v>False</v>
      </c>
      <c r="D47" t="str">
        <v>True</v>
      </c>
      <c r="E47" t="str">
        <v xml:space="preserve">     True</v>
      </c>
      <c r="F47" t="str">
        <v xml:space="preserve">     True   </v>
      </c>
      <c r="G47" t="str" cm="1">
        <f t="array" ref="G47:L47">_xlfn.TEXTSPLIT(A113,"        ")</f>
        <v>45</v>
      </c>
      <c r="H47" t="str">
        <v xml:space="preserve">      True</v>
      </c>
      <c r="I47" t="str">
        <v xml:space="preserve"> False</v>
      </c>
      <c r="J47" t="str">
        <v xml:space="preserve">     196</v>
      </c>
      <c r="K47" t="str">
        <v xml:space="preserve">   7</v>
      </c>
      <c r="L47" t="str">
        <v xml:space="preserve">  203   </v>
      </c>
      <c r="M47" t="str" cm="1">
        <f t="array" ref="M47:P47">_xlfn.TEXTSPLIT(A179,"  ")</f>
        <v>45</v>
      </c>
      <c r="N47" t="str">
        <v>{'pls__n_components': 13}</v>
      </c>
      <c r="O47" t="str">
        <v>0.137858</v>
      </c>
      <c r="P47" t="str">
        <v/>
      </c>
    </row>
    <row r="48" spans="1:16" ht="29.25">
      <c r="A48" s="1" t="s">
        <v>253</v>
      </c>
      <c r="B48" t="str" cm="1">
        <f t="array" ref="B48:F48">_xlfn.TEXTSPLIT(A48, "       ")</f>
        <v>46   PLS</v>
      </c>
      <c r="C48" t="str">
        <v>False</v>
      </c>
      <c r="D48" t="str">
        <v>True</v>
      </c>
      <c r="E48" t="str">
        <v xml:space="preserve">    False</v>
      </c>
      <c r="F48" t="str">
        <v xml:space="preserve">     True   </v>
      </c>
      <c r="G48" t="str" cm="1">
        <f t="array" ref="G48:L48">_xlfn.TEXTSPLIT(A114,"        ")</f>
        <v>46</v>
      </c>
      <c r="H48" t="str">
        <v xml:space="preserve">     False</v>
      </c>
      <c r="I48" t="str">
        <v xml:space="preserve"> False</v>
      </c>
      <c r="J48" t="str">
        <v xml:space="preserve">     214</v>
      </c>
      <c r="K48" t="str">
        <v xml:space="preserve">   7</v>
      </c>
      <c r="L48" t="str">
        <v xml:space="preserve">  221   </v>
      </c>
      <c r="M48" t="str" cm="1">
        <f t="array" ref="M48:P48">_xlfn.TEXTSPLIT(A180,"  ")</f>
        <v>46</v>
      </c>
      <c r="N48" t="str">
        <v>{'pls__n_components': 13}</v>
      </c>
      <c r="O48" t="str">
        <v>0.138577</v>
      </c>
      <c r="P48" t="str">
        <v/>
      </c>
    </row>
    <row r="49" spans="1:16" ht="29.25">
      <c r="A49" s="1" t="s">
        <v>254</v>
      </c>
      <c r="B49" t="str" cm="1">
        <f t="array" ref="B49:F49">_xlfn.TEXTSPLIT(A49, "       ")</f>
        <v>47   PLS</v>
      </c>
      <c r="C49" t="str">
        <v>False</v>
      </c>
      <c r="D49" t="str">
        <v>True</v>
      </c>
      <c r="E49" t="str">
        <v xml:space="preserve">     True</v>
      </c>
      <c r="F49" t="str">
        <v xml:space="preserve">     True   </v>
      </c>
      <c r="G49" t="str" cm="1">
        <f t="array" ref="G49:L49">_xlfn.TEXTSPLIT(A115,"        ")</f>
        <v>47</v>
      </c>
      <c r="H49" t="str">
        <v xml:space="preserve">     False</v>
      </c>
      <c r="I49" t="str">
        <v xml:space="preserve"> False</v>
      </c>
      <c r="J49" t="str">
        <v xml:space="preserve">     212</v>
      </c>
      <c r="K49" t="str">
        <v xml:space="preserve">   7</v>
      </c>
      <c r="L49" t="str">
        <v xml:space="preserve">  219   </v>
      </c>
      <c r="M49" t="str" cm="1">
        <f t="array" ref="M49:P49">_xlfn.TEXTSPLIT(A181,"  ")</f>
        <v>47</v>
      </c>
      <c r="N49" t="str">
        <v>{'pls__n_components': 13}</v>
      </c>
      <c r="O49" t="str">
        <v>0.139054</v>
      </c>
      <c r="P49" t="str">
        <v/>
      </c>
    </row>
    <row r="50" spans="1:16" ht="29.25">
      <c r="A50" s="1" t="s">
        <v>255</v>
      </c>
      <c r="B50" t="str" cm="1">
        <f t="array" ref="B50:F50">_xlfn.TEXTSPLIT(A50, "       ")</f>
        <v>48   PLS</v>
      </c>
      <c r="C50" t="str">
        <v>False</v>
      </c>
      <c r="D50" t="str">
        <v>False</v>
      </c>
      <c r="E50" t="str">
        <v xml:space="preserve">    False</v>
      </c>
      <c r="F50" t="str">
        <v xml:space="preserve">    False   </v>
      </c>
      <c r="G50" t="str" cm="1">
        <f t="array" ref="G50:L50">_xlfn.TEXTSPLIT(A116,"        ")</f>
        <v>48</v>
      </c>
      <c r="H50" t="str">
        <v xml:space="preserve">      True</v>
      </c>
      <c r="I50" t="str">
        <v xml:space="preserve"> False</v>
      </c>
      <c r="J50" t="str">
        <v xml:space="preserve">     276</v>
      </c>
      <c r="K50" t="str">
        <v xml:space="preserve">   7</v>
      </c>
      <c r="L50" t="str">
        <v xml:space="preserve">  283   </v>
      </c>
      <c r="M50" t="str" cm="1">
        <f t="array" ref="M50:P50">_xlfn.TEXTSPLIT(A182,"  ")</f>
        <v>48</v>
      </c>
      <c r="N50" t="str">
        <v xml:space="preserve"> {'pls__n_components': 9}</v>
      </c>
      <c r="O50" t="str">
        <v>0.146217</v>
      </c>
      <c r="P50" t="str">
        <v/>
      </c>
    </row>
    <row r="51" spans="1:16" ht="29.25">
      <c r="A51" s="1" t="s">
        <v>256</v>
      </c>
      <c r="B51" t="str" cm="1">
        <f t="array" ref="B51:F51">_xlfn.TEXTSPLIT(A51, "       ")</f>
        <v>49   PLS</v>
      </c>
      <c r="C51" t="str">
        <v>False</v>
      </c>
      <c r="D51" t="str">
        <v>False</v>
      </c>
      <c r="E51" t="str">
        <v xml:space="preserve">     True</v>
      </c>
      <c r="F51" t="str">
        <v xml:space="preserve">    False   </v>
      </c>
      <c r="G51" t="str" cm="1">
        <f t="array" ref="G51:L51">_xlfn.TEXTSPLIT(A117,"        ")</f>
        <v>49</v>
      </c>
      <c r="H51" t="str">
        <v xml:space="preserve">      True</v>
      </c>
      <c r="I51" t="str">
        <v xml:space="preserve"> False</v>
      </c>
      <c r="J51" t="str">
        <v xml:space="preserve">     275</v>
      </c>
      <c r="K51" t="str">
        <v xml:space="preserve">   7</v>
      </c>
      <c r="L51" t="str">
        <v xml:space="preserve">  282   </v>
      </c>
      <c r="M51" t="str" cm="1">
        <f t="array" ref="M51:P51">_xlfn.TEXTSPLIT(A183,"  ")</f>
        <v>49</v>
      </c>
      <c r="N51" t="str">
        <v xml:space="preserve"> {'pls__n_components': 9}</v>
      </c>
      <c r="O51" t="str">
        <v>0.146274</v>
      </c>
      <c r="P51" t="str">
        <v/>
      </c>
    </row>
    <row r="52" spans="1:16" ht="29.25">
      <c r="A52" s="1" t="s">
        <v>257</v>
      </c>
      <c r="B52" t="str" cm="1">
        <f t="array" ref="B52:F52">_xlfn.TEXTSPLIT(A52, "       ")</f>
        <v>50   PLS</v>
      </c>
      <c r="C52" t="str">
        <v>False</v>
      </c>
      <c r="D52" t="str">
        <v>False</v>
      </c>
      <c r="E52" t="str">
        <v xml:space="preserve">     True</v>
      </c>
      <c r="F52" t="str">
        <v xml:space="preserve">    False   </v>
      </c>
      <c r="G52" t="str" cm="1">
        <f t="array" ref="G52:L52">_xlfn.TEXTSPLIT(A118,"        ")</f>
        <v>50</v>
      </c>
      <c r="H52" t="str">
        <v xml:space="preserve">      True</v>
      </c>
      <c r="I52" t="str">
        <v xml:space="preserve">  True</v>
      </c>
      <c r="J52" t="str">
        <v xml:space="preserve">     120</v>
      </c>
      <c r="K52" t="str">
        <v xml:space="preserve">   7</v>
      </c>
      <c r="L52" t="str">
        <v xml:space="preserve">  127   </v>
      </c>
      <c r="M52" t="str" cm="1">
        <f t="array" ref="M52:P52">_xlfn.TEXTSPLIT(A184,"  ")</f>
        <v>50</v>
      </c>
      <c r="N52" t="str">
        <v xml:space="preserve"> {'pls__n_components': 9}</v>
      </c>
      <c r="O52" t="str">
        <v>0.148335</v>
      </c>
      <c r="P52" t="str">
        <v/>
      </c>
    </row>
    <row r="53" spans="1:16" ht="29.25">
      <c r="A53" s="1" t="s">
        <v>258</v>
      </c>
      <c r="B53" t="str" cm="1">
        <f t="array" ref="B53:F53">_xlfn.TEXTSPLIT(A53, "       ")</f>
        <v>51   PLS</v>
      </c>
      <c r="C53" t="str">
        <v>False</v>
      </c>
      <c r="D53" t="str">
        <v>False</v>
      </c>
      <c r="E53" t="str">
        <v xml:space="preserve">     True</v>
      </c>
      <c r="F53" t="str">
        <v xml:space="preserve">     True   </v>
      </c>
      <c r="G53" t="str" cm="1">
        <f t="array" ref="G53:L53">_xlfn.TEXTSPLIT(A119,"        ")</f>
        <v>51</v>
      </c>
      <c r="H53" t="str">
        <v xml:space="preserve">      True</v>
      </c>
      <c r="I53" t="str">
        <v xml:space="preserve">  True</v>
      </c>
      <c r="J53" t="str">
        <v xml:space="preserve">     120</v>
      </c>
      <c r="K53" t="str">
        <v xml:space="preserve">   7</v>
      </c>
      <c r="L53" t="str">
        <v xml:space="preserve">  127   </v>
      </c>
      <c r="M53" t="str" cm="1">
        <f t="array" ref="M53:P53">_xlfn.TEXTSPLIT(A185,"  ")</f>
        <v>51</v>
      </c>
      <c r="N53" t="str">
        <v xml:space="preserve"> {'pls__n_components': 9}</v>
      </c>
      <c r="O53" t="str">
        <v>0.148335</v>
      </c>
      <c r="P53" t="str">
        <v/>
      </c>
    </row>
    <row r="54" spans="1:16" ht="29.25">
      <c r="A54" s="1" t="s">
        <v>259</v>
      </c>
      <c r="B54" t="str" cm="1">
        <f t="array" ref="B54:F54">_xlfn.TEXTSPLIT(A54, "       ")</f>
        <v>52   PLS</v>
      </c>
      <c r="C54" t="str">
        <v>False</v>
      </c>
      <c r="D54" t="str">
        <v>False</v>
      </c>
      <c r="E54" t="str">
        <v xml:space="preserve">    False</v>
      </c>
      <c r="F54" t="str">
        <v xml:space="preserve">    False   </v>
      </c>
      <c r="G54" t="str" cm="1">
        <f t="array" ref="G54:L54">_xlfn.TEXTSPLIT(A120,"        ")</f>
        <v>52</v>
      </c>
      <c r="H54" t="str">
        <v xml:space="preserve">      True</v>
      </c>
      <c r="I54" t="str">
        <v xml:space="preserve">  True</v>
      </c>
      <c r="J54" t="str">
        <v xml:space="preserve">     121</v>
      </c>
      <c r="K54" t="str">
        <v xml:space="preserve">   7</v>
      </c>
      <c r="L54" t="str">
        <v xml:space="preserve">  128   </v>
      </c>
      <c r="M54" t="str" cm="1">
        <f t="array" ref="M54:P54">_xlfn.TEXTSPLIT(A186,"  ")</f>
        <v>52</v>
      </c>
      <c r="N54" t="str">
        <v xml:space="preserve"> {'pls__n_components': 9}</v>
      </c>
      <c r="O54" t="str">
        <v>0.148336</v>
      </c>
      <c r="P54" t="str">
        <v/>
      </c>
    </row>
    <row r="55" spans="1:16" ht="29.25">
      <c r="A55" s="1" t="s">
        <v>260</v>
      </c>
      <c r="B55" t="str" cm="1">
        <f t="array" ref="B55:F55">_xlfn.TEXTSPLIT(A55, "       ")</f>
        <v>53   PLS</v>
      </c>
      <c r="C55" t="str">
        <v>False</v>
      </c>
      <c r="D55" t="str">
        <v>False</v>
      </c>
      <c r="E55" t="str">
        <v xml:space="preserve">    False</v>
      </c>
      <c r="F55" t="str">
        <v xml:space="preserve">     True   </v>
      </c>
      <c r="G55" t="str" cm="1">
        <f t="array" ref="G55:L55">_xlfn.TEXTSPLIT(A121,"        ")</f>
        <v>53</v>
      </c>
      <c r="H55" t="str">
        <v xml:space="preserve">      True</v>
      </c>
      <c r="I55" t="str">
        <v xml:space="preserve">  True</v>
      </c>
      <c r="J55" t="str">
        <v xml:space="preserve">     121</v>
      </c>
      <c r="K55" t="str">
        <v xml:space="preserve">   7</v>
      </c>
      <c r="L55" t="str">
        <v xml:space="preserve">  128   </v>
      </c>
      <c r="M55" t="str" cm="1">
        <f t="array" ref="M55:P55">_xlfn.TEXTSPLIT(A187,"  ")</f>
        <v>53</v>
      </c>
      <c r="N55" t="str">
        <v xml:space="preserve"> {'pls__n_components': 9}</v>
      </c>
      <c r="O55" t="str">
        <v>0.148336</v>
      </c>
      <c r="P55" t="str">
        <v/>
      </c>
    </row>
    <row r="56" spans="1:16" ht="29.25">
      <c r="A56" s="1" t="s">
        <v>261</v>
      </c>
      <c r="B56" t="str" cm="1">
        <f t="array" ref="B56:F56">_xlfn.TEXTSPLIT(A56, "       ")</f>
        <v>54   PLS</v>
      </c>
      <c r="C56" t="str">
        <v>False</v>
      </c>
      <c r="D56" t="str">
        <v>False</v>
      </c>
      <c r="E56" t="str">
        <v xml:space="preserve">    False</v>
      </c>
      <c r="F56" t="str">
        <v xml:space="preserve">     True   </v>
      </c>
      <c r="G56" t="str" cm="1">
        <f t="array" ref="G56:L56">_xlfn.TEXTSPLIT(A122,"        ")</f>
        <v>54</v>
      </c>
      <c r="H56" t="str">
        <v xml:space="preserve">     False</v>
      </c>
      <c r="I56" t="str">
        <v xml:space="preserve">  True</v>
      </c>
      <c r="J56" t="str">
        <v xml:space="preserve">     127</v>
      </c>
      <c r="K56" t="str">
        <v xml:space="preserve">   7</v>
      </c>
      <c r="L56" t="str">
        <v xml:space="preserve">  134   </v>
      </c>
      <c r="M56" t="str" cm="1">
        <f t="array" ref="M56:P56">_xlfn.TEXTSPLIT(A188,"  ")</f>
        <v>54</v>
      </c>
      <c r="N56" t="str">
        <v xml:space="preserve"> {'pls__n_components': 9}</v>
      </c>
      <c r="O56" t="str">
        <v>0.148996</v>
      </c>
      <c r="P56" t="str">
        <v/>
      </c>
    </row>
    <row r="57" spans="1:16" ht="29.25">
      <c r="A57" s="1" t="s">
        <v>262</v>
      </c>
      <c r="B57" t="str" cm="1">
        <f t="array" ref="B57:F57">_xlfn.TEXTSPLIT(A57, "       ")</f>
        <v>55   PLS</v>
      </c>
      <c r="C57" t="str">
        <v>False</v>
      </c>
      <c r="D57" t="str">
        <v>False</v>
      </c>
      <c r="E57" t="str">
        <v xml:space="preserve">    False</v>
      </c>
      <c r="F57" t="str">
        <v xml:space="preserve">    False   </v>
      </c>
      <c r="G57" t="str" cm="1">
        <f t="array" ref="G57:L57">_xlfn.TEXTSPLIT(A123,"        ")</f>
        <v>55</v>
      </c>
      <c r="H57" t="str">
        <v xml:space="preserve">     False</v>
      </c>
      <c r="I57" t="str">
        <v xml:space="preserve">  True</v>
      </c>
      <c r="J57" t="str">
        <v xml:space="preserve">     127</v>
      </c>
      <c r="K57" t="str">
        <v xml:space="preserve">   7</v>
      </c>
      <c r="L57" t="str">
        <v xml:space="preserve">  134   </v>
      </c>
      <c r="M57" t="str" cm="1">
        <f t="array" ref="M57:P57">_xlfn.TEXTSPLIT(A189,"  ")</f>
        <v>55</v>
      </c>
      <c r="N57" t="str">
        <v xml:space="preserve"> {'pls__n_components': 9}</v>
      </c>
      <c r="O57" t="str">
        <v>0.148996</v>
      </c>
      <c r="P57" t="str">
        <v/>
      </c>
    </row>
    <row r="58" spans="1:16" ht="29.25">
      <c r="A58" s="1" t="s">
        <v>263</v>
      </c>
      <c r="B58" t="str" cm="1">
        <f t="array" ref="B58:F58">_xlfn.TEXTSPLIT(A58, "       ")</f>
        <v>56   PLS</v>
      </c>
      <c r="C58" t="str">
        <v>False</v>
      </c>
      <c r="D58" t="str">
        <v>False</v>
      </c>
      <c r="E58" t="str">
        <v xml:space="preserve">     True</v>
      </c>
      <c r="F58" t="str">
        <v xml:space="preserve">    False   </v>
      </c>
      <c r="G58" t="str" cm="1">
        <f t="array" ref="G58:L58">_xlfn.TEXTSPLIT(A124,"        ")</f>
        <v>56</v>
      </c>
      <c r="H58" t="str">
        <v xml:space="preserve">     False</v>
      </c>
      <c r="I58" t="str">
        <v xml:space="preserve">  True</v>
      </c>
      <c r="J58" t="str">
        <v xml:space="preserve">     126</v>
      </c>
      <c r="K58" t="str">
        <v xml:space="preserve">   7</v>
      </c>
      <c r="L58" t="str">
        <v xml:space="preserve">  133   </v>
      </c>
      <c r="M58" t="str" cm="1">
        <f t="array" ref="M58:P58">_xlfn.TEXTSPLIT(A190,"  ")</f>
        <v>56</v>
      </c>
      <c r="N58" t="str">
        <v xml:space="preserve"> {'pls__n_components': 9}</v>
      </c>
      <c r="O58" t="str">
        <v>0.148999</v>
      </c>
      <c r="P58" t="str">
        <v/>
      </c>
    </row>
    <row r="59" spans="1:16" ht="29.25">
      <c r="A59" s="1" t="s">
        <v>264</v>
      </c>
      <c r="B59" t="str" cm="1">
        <f t="array" ref="B59:F59">_xlfn.TEXTSPLIT(A59, "       ")</f>
        <v>57   PLS</v>
      </c>
      <c r="C59" t="str">
        <v>False</v>
      </c>
      <c r="D59" t="str">
        <v>False</v>
      </c>
      <c r="E59" t="str">
        <v xml:space="preserve">     True</v>
      </c>
      <c r="F59" t="str">
        <v xml:space="preserve">     True   </v>
      </c>
      <c r="G59" t="str" cm="1">
        <f t="array" ref="G59:L59">_xlfn.TEXTSPLIT(A125,"        ")</f>
        <v>57</v>
      </c>
      <c r="H59" t="str">
        <v xml:space="preserve">     False</v>
      </c>
      <c r="I59" t="str">
        <v xml:space="preserve">  True</v>
      </c>
      <c r="J59" t="str">
        <v xml:space="preserve">     126</v>
      </c>
      <c r="K59" t="str">
        <v xml:space="preserve">   7</v>
      </c>
      <c r="L59" t="str">
        <v xml:space="preserve">  133   </v>
      </c>
      <c r="M59" t="str" cm="1">
        <f t="array" ref="M59:P59">_xlfn.TEXTSPLIT(A191,"  ")</f>
        <v>57</v>
      </c>
      <c r="N59" t="str">
        <v xml:space="preserve"> {'pls__n_components': 9}</v>
      </c>
      <c r="O59" t="str">
        <v>0.148999</v>
      </c>
      <c r="P59" t="str">
        <v/>
      </c>
    </row>
    <row r="60" spans="1:16" ht="29.25">
      <c r="A60" s="1" t="s">
        <v>265</v>
      </c>
      <c r="B60" t="str" cm="1">
        <f t="array" ref="B60:F60">_xlfn.TEXTSPLIT(A60, "       ")</f>
        <v>58   PLS</v>
      </c>
      <c r="C60" t="str">
        <v>False</v>
      </c>
      <c r="D60" t="str">
        <v>False</v>
      </c>
      <c r="E60" t="str">
        <v xml:space="preserve">     True</v>
      </c>
      <c r="F60" t="str">
        <v xml:space="preserve">    False   </v>
      </c>
      <c r="G60" t="str" cm="1">
        <f t="array" ref="G60:L60">_xlfn.TEXTSPLIT(A126,"        ")</f>
        <v>58</v>
      </c>
      <c r="H60" t="str">
        <v xml:space="preserve">     False</v>
      </c>
      <c r="I60" t="str">
        <v xml:space="preserve"> False</v>
      </c>
      <c r="J60" t="str">
        <v xml:space="preserve">     296</v>
      </c>
      <c r="K60" t="str">
        <v xml:space="preserve">   7</v>
      </c>
      <c r="L60" t="str">
        <v xml:space="preserve">  303   </v>
      </c>
      <c r="M60" t="str" cm="1">
        <f t="array" ref="M60:P60">_xlfn.TEXTSPLIT(A192,"  ")</f>
        <v>58</v>
      </c>
      <c r="N60" t="str">
        <v xml:space="preserve"> {'pls__n_components': 3}</v>
      </c>
      <c r="O60" t="str">
        <v>0.149205</v>
      </c>
      <c r="P60" t="str">
        <v/>
      </c>
    </row>
    <row r="61" spans="1:16" ht="29.25">
      <c r="A61" s="1" t="s">
        <v>266</v>
      </c>
      <c r="B61" t="str" cm="1">
        <f t="array" ref="B61:F61">_xlfn.TEXTSPLIT(A61, "       ")</f>
        <v>59   PLS</v>
      </c>
      <c r="C61" t="str">
        <v>False</v>
      </c>
      <c r="D61" t="str">
        <v>False</v>
      </c>
      <c r="E61" t="str">
        <v xml:space="preserve">    False</v>
      </c>
      <c r="F61" t="str">
        <v xml:space="preserve">    False   </v>
      </c>
      <c r="G61" t="str" cm="1">
        <f t="array" ref="G61:L61">_xlfn.TEXTSPLIT(A127,"        ")</f>
        <v>59</v>
      </c>
      <c r="H61" t="str">
        <v xml:space="preserve">     False</v>
      </c>
      <c r="I61" t="str">
        <v xml:space="preserve"> False</v>
      </c>
      <c r="J61" t="str">
        <v xml:space="preserve">     297</v>
      </c>
      <c r="K61" t="str">
        <v xml:space="preserve">   7</v>
      </c>
      <c r="L61" t="str">
        <v xml:space="preserve">  304   </v>
      </c>
      <c r="M61" t="str" cm="1">
        <f t="array" ref="M61:P61">_xlfn.TEXTSPLIT(A193,"  ")</f>
        <v>59</v>
      </c>
      <c r="N61" t="str">
        <v xml:space="preserve"> {'pls__n_components': 3}</v>
      </c>
      <c r="O61" t="str">
        <v>0.149231</v>
      </c>
      <c r="P61" t="str">
        <v/>
      </c>
    </row>
    <row r="62" spans="1:16" ht="29.25">
      <c r="A62" s="1" t="s">
        <v>267</v>
      </c>
      <c r="B62" t="str" cm="1">
        <f t="array" ref="B62:F62">_xlfn.TEXTSPLIT(A62, "       ")</f>
        <v>60   PLS</v>
      </c>
      <c r="C62" t="str">
        <v>False</v>
      </c>
      <c r="D62" t="str">
        <v>False</v>
      </c>
      <c r="E62" t="str">
        <v xml:space="preserve">     True</v>
      </c>
      <c r="F62" t="str">
        <v xml:space="preserve">     True   </v>
      </c>
      <c r="G62" t="str" cm="1">
        <f t="array" ref="G62:L62">_xlfn.TEXTSPLIT(A128,"        ")</f>
        <v>60</v>
      </c>
      <c r="H62" t="str">
        <v xml:space="preserve">      True</v>
      </c>
      <c r="I62" t="str">
        <v xml:space="preserve"> False</v>
      </c>
      <c r="J62" t="str">
        <v xml:space="preserve">     197</v>
      </c>
      <c r="K62" t="str">
        <v xml:space="preserve">   7</v>
      </c>
      <c r="L62" t="str">
        <v xml:space="preserve">  204   </v>
      </c>
      <c r="M62" t="str" cm="1">
        <f t="array" ref="M62:P62">_xlfn.TEXTSPLIT(A194,"  ")</f>
        <v>60</v>
      </c>
      <c r="N62" t="str">
        <v xml:space="preserve"> {'pls__n_components': 3}</v>
      </c>
      <c r="O62" t="str">
        <v>0.150163</v>
      </c>
      <c r="P62" t="str">
        <v/>
      </c>
    </row>
    <row r="63" spans="1:16" ht="29.25">
      <c r="A63" s="1" t="s">
        <v>268</v>
      </c>
      <c r="B63" t="str" cm="1">
        <f t="array" ref="B63:F63">_xlfn.TEXTSPLIT(A63, "       ")</f>
        <v>61   PLS</v>
      </c>
      <c r="C63" t="str">
        <v>False</v>
      </c>
      <c r="D63" t="str">
        <v>False</v>
      </c>
      <c r="E63" t="str">
        <v xml:space="preserve">    False</v>
      </c>
      <c r="F63" t="str">
        <v xml:space="preserve">     True   </v>
      </c>
      <c r="G63" t="str" cm="1">
        <f t="array" ref="G63:L63">_xlfn.TEXTSPLIT(A129,"        ")</f>
        <v>61</v>
      </c>
      <c r="H63" t="str">
        <v xml:space="preserve">      True</v>
      </c>
      <c r="I63" t="str">
        <v xml:space="preserve"> False</v>
      </c>
      <c r="J63" t="str">
        <v xml:space="preserve">     198</v>
      </c>
      <c r="K63" t="str">
        <v xml:space="preserve">   7</v>
      </c>
      <c r="L63" t="str">
        <v xml:space="preserve">  205   </v>
      </c>
      <c r="M63" t="str" cm="1">
        <f t="array" ref="M63:P63">_xlfn.TEXTSPLIT(A195,"  ")</f>
        <v>61</v>
      </c>
      <c r="N63" t="str">
        <v xml:space="preserve"> {'pls__n_components': 3}</v>
      </c>
      <c r="O63" t="str">
        <v>0.150178</v>
      </c>
      <c r="P63" t="str">
        <v/>
      </c>
    </row>
    <row r="64" spans="1:16" ht="29.25">
      <c r="A64" s="1" t="s">
        <v>269</v>
      </c>
      <c r="B64" t="str" cm="1">
        <f t="array" ref="B64:F64">_xlfn.TEXTSPLIT(A64, "       ")</f>
        <v>62   PLS</v>
      </c>
      <c r="C64" t="str">
        <v>False</v>
      </c>
      <c r="D64" t="str">
        <v>False</v>
      </c>
      <c r="E64" t="str">
        <v xml:space="preserve">     True</v>
      </c>
      <c r="F64" t="str">
        <v xml:space="preserve">     True   </v>
      </c>
      <c r="G64" t="str" cm="1">
        <f t="array" ref="G64:L64">_xlfn.TEXTSPLIT(A130,"        ")</f>
        <v>62</v>
      </c>
      <c r="H64" t="str">
        <v xml:space="preserve">     False</v>
      </c>
      <c r="I64" t="str">
        <v xml:space="preserve"> False</v>
      </c>
      <c r="J64" t="str">
        <v xml:space="preserve">     213</v>
      </c>
      <c r="K64" t="str">
        <v xml:space="preserve">   7</v>
      </c>
      <c r="L64" t="str">
        <v xml:space="preserve">  220   </v>
      </c>
      <c r="M64" t="str" cm="1">
        <f t="array" ref="M64:P64">_xlfn.TEXTSPLIT(A196,"  ")</f>
        <v>62</v>
      </c>
      <c r="N64" t="str">
        <v xml:space="preserve"> {'pls__n_components': 3}</v>
      </c>
      <c r="O64" t="str">
        <v>0.151268</v>
      </c>
      <c r="P64" t="str">
        <v/>
      </c>
    </row>
    <row r="65" spans="1:15" ht="29.25">
      <c r="A65" s="1" t="s">
        <v>270</v>
      </c>
      <c r="B65" t="str" cm="1">
        <f t="array" ref="B65:F65">_xlfn.TEXTSPLIT(A65, "       ")</f>
        <v>63   PLS</v>
      </c>
      <c r="C65" t="str">
        <v>False</v>
      </c>
      <c r="D65" t="str">
        <v>False</v>
      </c>
      <c r="E65" t="str">
        <v xml:space="preserve">    False</v>
      </c>
      <c r="F65" t="str">
        <v xml:space="preserve">     True   </v>
      </c>
      <c r="G65" t="str" cm="1">
        <f t="array" ref="G65:L65">_xlfn.TEXTSPLIT(A131,"        ")</f>
        <v>63</v>
      </c>
      <c r="H65" t="str">
        <v xml:space="preserve">     False</v>
      </c>
      <c r="I65" t="str">
        <v xml:space="preserve"> False</v>
      </c>
      <c r="J65" t="str">
        <v xml:space="preserve">     214</v>
      </c>
      <c r="K65" t="str">
        <v xml:space="preserve">   7</v>
      </c>
      <c r="L65" t="str">
        <v xml:space="preserve">  221   </v>
      </c>
      <c r="M65" t="str" cm="1">
        <f t="array" ref="M65:O65">_xlfn.TEXTSPLIT(A197,"  ")</f>
        <v>63</v>
      </c>
      <c r="N65" t="str">
        <v xml:space="preserve"> {'pls__n_components': 3}</v>
      </c>
      <c r="O65" t="str">
        <v>0.151284</v>
      </c>
    </row>
    <row r="66" spans="1:15">
      <c r="A66" s="1"/>
    </row>
    <row r="67" spans="1:15" ht="29.25">
      <c r="A67" s="1" t="s">
        <v>72</v>
      </c>
    </row>
    <row r="68" spans="1:15" ht="29.25">
      <c r="A68" s="1" t="s">
        <v>271</v>
      </c>
    </row>
    <row r="69" spans="1:15" ht="29.25">
      <c r="A69" s="1" t="s">
        <v>74</v>
      </c>
    </row>
    <row r="70" spans="1:15" ht="29.25">
      <c r="A70" s="1" t="s">
        <v>272</v>
      </c>
    </row>
    <row r="71" spans="1:15" ht="29.25">
      <c r="A71" s="1" t="s">
        <v>273</v>
      </c>
    </row>
    <row r="72" spans="1:15" ht="29.25">
      <c r="A72" s="1" t="s">
        <v>77</v>
      </c>
    </row>
    <row r="73" spans="1:15" ht="29.25">
      <c r="A73" s="1" t="s">
        <v>78</v>
      </c>
    </row>
    <row r="74" spans="1:15" ht="29.25">
      <c r="A74" s="1" t="s">
        <v>274</v>
      </c>
    </row>
    <row r="75" spans="1:15" ht="29.25">
      <c r="A75" s="1" t="s">
        <v>275</v>
      </c>
    </row>
    <row r="76" spans="1:15" ht="29.25">
      <c r="A76" s="1" t="s">
        <v>276</v>
      </c>
    </row>
    <row r="77" spans="1:15" ht="29.25">
      <c r="A77" s="1" t="s">
        <v>277</v>
      </c>
    </row>
    <row r="78" spans="1:15" ht="29.25">
      <c r="A78" s="1" t="s">
        <v>278</v>
      </c>
    </row>
    <row r="79" spans="1:15" ht="29.25">
      <c r="A79" s="1" t="s">
        <v>279</v>
      </c>
    </row>
    <row r="80" spans="1:15" ht="29.25">
      <c r="A80" s="1" t="s">
        <v>280</v>
      </c>
    </row>
    <row r="81" spans="1:1" ht="29.25">
      <c r="A81" s="1" t="s">
        <v>86</v>
      </c>
    </row>
    <row r="82" spans="1:1" ht="29.25">
      <c r="A82" s="1" t="s">
        <v>281</v>
      </c>
    </row>
    <row r="83" spans="1:1" ht="29.25">
      <c r="A83" s="1" t="s">
        <v>282</v>
      </c>
    </row>
    <row r="84" spans="1:1" ht="29.25">
      <c r="A84" s="1" t="s">
        <v>283</v>
      </c>
    </row>
    <row r="85" spans="1:1" ht="29.25">
      <c r="A85" s="1" t="s">
        <v>284</v>
      </c>
    </row>
    <row r="86" spans="1:1" ht="29.25">
      <c r="A86" s="1" t="s">
        <v>285</v>
      </c>
    </row>
    <row r="87" spans="1:1" ht="29.25">
      <c r="A87" s="1" t="s">
        <v>286</v>
      </c>
    </row>
    <row r="88" spans="1:1" ht="29.25">
      <c r="A88" s="1" t="s">
        <v>287</v>
      </c>
    </row>
    <row r="89" spans="1:1" ht="29.25">
      <c r="A89" s="1" t="s">
        <v>288</v>
      </c>
    </row>
    <row r="90" spans="1:1" ht="29.25">
      <c r="A90" s="1" t="s">
        <v>289</v>
      </c>
    </row>
    <row r="91" spans="1:1" ht="29.25">
      <c r="A91" s="1" t="s">
        <v>290</v>
      </c>
    </row>
    <row r="92" spans="1:1" ht="29.25">
      <c r="A92" s="1" t="s">
        <v>291</v>
      </c>
    </row>
    <row r="93" spans="1:1" ht="29.25">
      <c r="A93" s="1" t="s">
        <v>292</v>
      </c>
    </row>
    <row r="94" spans="1:1" ht="29.25">
      <c r="A94" s="1" t="s">
        <v>99</v>
      </c>
    </row>
    <row r="95" spans="1:1" ht="29.25">
      <c r="A95" s="1" t="s">
        <v>293</v>
      </c>
    </row>
    <row r="96" spans="1:1" ht="29.25">
      <c r="A96" s="1" t="s">
        <v>294</v>
      </c>
    </row>
    <row r="97" spans="1:1" ht="29.25">
      <c r="A97" s="1" t="s">
        <v>295</v>
      </c>
    </row>
    <row r="98" spans="1:1" ht="29.25">
      <c r="A98" s="1" t="s">
        <v>296</v>
      </c>
    </row>
    <row r="99" spans="1:1" ht="29.25">
      <c r="A99" s="1" t="s">
        <v>297</v>
      </c>
    </row>
    <row r="100" spans="1:1" ht="29.25">
      <c r="A100" s="1" t="s">
        <v>298</v>
      </c>
    </row>
    <row r="101" spans="1:1" ht="29.25">
      <c r="A101" s="1" t="s">
        <v>299</v>
      </c>
    </row>
    <row r="102" spans="1:1" ht="29.25">
      <c r="A102" s="1" t="s">
        <v>300</v>
      </c>
    </row>
    <row r="103" spans="1:1" ht="29.25">
      <c r="A103" s="1" t="s">
        <v>301</v>
      </c>
    </row>
    <row r="104" spans="1:1" ht="29.25">
      <c r="A104" s="1" t="s">
        <v>302</v>
      </c>
    </row>
    <row r="105" spans="1:1" ht="29.25">
      <c r="A105" s="1" t="s">
        <v>303</v>
      </c>
    </row>
    <row r="106" spans="1:1" ht="29.25">
      <c r="A106" s="1" t="s">
        <v>304</v>
      </c>
    </row>
    <row r="107" spans="1:1" ht="29.25">
      <c r="A107" s="1" t="s">
        <v>305</v>
      </c>
    </row>
    <row r="108" spans="1:1" ht="29.25">
      <c r="A108" s="1" t="s">
        <v>113</v>
      </c>
    </row>
    <row r="109" spans="1:1" ht="29.25">
      <c r="A109" s="1" t="s">
        <v>306</v>
      </c>
    </row>
    <row r="110" spans="1:1" ht="29.25">
      <c r="A110" s="1" t="s">
        <v>307</v>
      </c>
    </row>
    <row r="111" spans="1:1" ht="29.25">
      <c r="A111" s="1" t="s">
        <v>308</v>
      </c>
    </row>
    <row r="112" spans="1:1" ht="29.25">
      <c r="A112" s="1" t="s">
        <v>117</v>
      </c>
    </row>
    <row r="113" spans="1:1" ht="29.25">
      <c r="A113" s="1" t="s">
        <v>118</v>
      </c>
    </row>
    <row r="114" spans="1:1" ht="29.25">
      <c r="A114" s="1" t="s">
        <v>119</v>
      </c>
    </row>
    <row r="115" spans="1:1" ht="29.25">
      <c r="A115" s="1" t="s">
        <v>120</v>
      </c>
    </row>
    <row r="116" spans="1:1" ht="29.25">
      <c r="A116" s="1" t="s">
        <v>309</v>
      </c>
    </row>
    <row r="117" spans="1:1" ht="29.25">
      <c r="A117" s="1" t="s">
        <v>310</v>
      </c>
    </row>
    <row r="118" spans="1:1" ht="29.25">
      <c r="A118" s="1" t="s">
        <v>123</v>
      </c>
    </row>
    <row r="119" spans="1:1" ht="29.25">
      <c r="A119" s="1" t="s">
        <v>124</v>
      </c>
    </row>
    <row r="120" spans="1:1" ht="29.25">
      <c r="A120" s="1" t="s">
        <v>125</v>
      </c>
    </row>
    <row r="121" spans="1:1" ht="29.25">
      <c r="A121" s="1" t="s">
        <v>126</v>
      </c>
    </row>
    <row r="122" spans="1:1" ht="29.25">
      <c r="A122" s="1" t="s">
        <v>311</v>
      </c>
    </row>
    <row r="123" spans="1:1" ht="29.25">
      <c r="A123" s="1" t="s">
        <v>312</v>
      </c>
    </row>
    <row r="124" spans="1:1" ht="29.25">
      <c r="A124" s="1" t="s">
        <v>129</v>
      </c>
    </row>
    <row r="125" spans="1:1" ht="29.25">
      <c r="A125" s="1" t="s">
        <v>130</v>
      </c>
    </row>
    <row r="126" spans="1:1" ht="29.25">
      <c r="A126" s="1" t="s">
        <v>313</v>
      </c>
    </row>
    <row r="127" spans="1:1" ht="29.25">
      <c r="A127" s="1" t="s">
        <v>314</v>
      </c>
    </row>
    <row r="128" spans="1:1" ht="29.25">
      <c r="A128" s="1" t="s">
        <v>133</v>
      </c>
    </row>
    <row r="129" spans="1:1" ht="29.25">
      <c r="A129" s="1" t="s">
        <v>134</v>
      </c>
    </row>
    <row r="130" spans="1:1" ht="29.25">
      <c r="A130" s="1" t="s">
        <v>135</v>
      </c>
    </row>
    <row r="131" spans="1:1" ht="29.25">
      <c r="A131" s="1" t="s">
        <v>136</v>
      </c>
    </row>
    <row r="132" spans="1:1">
      <c r="A132" s="1"/>
    </row>
    <row r="133" spans="1:1">
      <c r="A133" s="1" t="s">
        <v>315</v>
      </c>
    </row>
    <row r="134" spans="1:1">
      <c r="A134" s="1" t="s">
        <v>316</v>
      </c>
    </row>
    <row r="135" spans="1:1">
      <c r="A135" s="1" t="s">
        <v>317</v>
      </c>
    </row>
    <row r="136" spans="1:1">
      <c r="A136" s="1" t="s">
        <v>318</v>
      </c>
    </row>
    <row r="137" spans="1:1">
      <c r="A137" s="1" t="s">
        <v>319</v>
      </c>
    </row>
    <row r="138" spans="1:1">
      <c r="A138" s="1" t="s">
        <v>320</v>
      </c>
    </row>
    <row r="139" spans="1:1">
      <c r="A139" s="1" t="s">
        <v>321</v>
      </c>
    </row>
    <row r="140" spans="1:1">
      <c r="A140" s="1" t="s">
        <v>322</v>
      </c>
    </row>
    <row r="141" spans="1:1">
      <c r="A141" s="1" t="s">
        <v>323</v>
      </c>
    </row>
    <row r="142" spans="1:1">
      <c r="A142" s="1" t="s">
        <v>324</v>
      </c>
    </row>
    <row r="143" spans="1:1">
      <c r="A143" s="1" t="s">
        <v>325</v>
      </c>
    </row>
    <row r="144" spans="1:1">
      <c r="A144" s="1" t="s">
        <v>326</v>
      </c>
    </row>
    <row r="145" spans="1:1">
      <c r="A145" s="1" t="s">
        <v>327</v>
      </c>
    </row>
    <row r="146" spans="1:1">
      <c r="A146" s="1" t="s">
        <v>328</v>
      </c>
    </row>
    <row r="147" spans="1:1">
      <c r="A147" s="1" t="s">
        <v>329</v>
      </c>
    </row>
    <row r="148" spans="1:1">
      <c r="A148" s="1" t="s">
        <v>330</v>
      </c>
    </row>
    <row r="149" spans="1:1">
      <c r="A149" s="1" t="s">
        <v>331</v>
      </c>
    </row>
    <row r="150" spans="1:1">
      <c r="A150" s="1" t="s">
        <v>332</v>
      </c>
    </row>
    <row r="151" spans="1:1">
      <c r="A151" s="1" t="s">
        <v>333</v>
      </c>
    </row>
    <row r="152" spans="1:1">
      <c r="A152" s="1" t="s">
        <v>334</v>
      </c>
    </row>
    <row r="153" spans="1:1">
      <c r="A153" s="1" t="s">
        <v>335</v>
      </c>
    </row>
    <row r="154" spans="1:1">
      <c r="A154" s="1" t="s">
        <v>336</v>
      </c>
    </row>
    <row r="155" spans="1:1">
      <c r="A155" s="1" t="s">
        <v>337</v>
      </c>
    </row>
    <row r="156" spans="1:1">
      <c r="A156" s="1" t="s">
        <v>338</v>
      </c>
    </row>
    <row r="157" spans="1:1">
      <c r="A157" s="1" t="s">
        <v>339</v>
      </c>
    </row>
    <row r="158" spans="1:1">
      <c r="A158" s="1" t="s">
        <v>340</v>
      </c>
    </row>
    <row r="159" spans="1:1">
      <c r="A159" s="1" t="s">
        <v>341</v>
      </c>
    </row>
    <row r="160" spans="1:1">
      <c r="A160" s="1" t="s">
        <v>342</v>
      </c>
    </row>
    <row r="161" spans="1:1">
      <c r="A161" s="1" t="s">
        <v>343</v>
      </c>
    </row>
    <row r="162" spans="1:1">
      <c r="A162" s="1" t="s">
        <v>344</v>
      </c>
    </row>
    <row r="163" spans="1:1">
      <c r="A163" s="1" t="s">
        <v>345</v>
      </c>
    </row>
    <row r="164" spans="1:1">
      <c r="A164" s="1" t="s">
        <v>346</v>
      </c>
    </row>
    <row r="165" spans="1:1">
      <c r="A165" s="1" t="s">
        <v>347</v>
      </c>
    </row>
    <row r="166" spans="1:1">
      <c r="A166" s="1" t="s">
        <v>348</v>
      </c>
    </row>
    <row r="167" spans="1:1">
      <c r="A167" s="1" t="s">
        <v>349</v>
      </c>
    </row>
    <row r="168" spans="1:1">
      <c r="A168" s="1" t="s">
        <v>350</v>
      </c>
    </row>
    <row r="169" spans="1:1">
      <c r="A169" s="1" t="s">
        <v>351</v>
      </c>
    </row>
    <row r="170" spans="1:1">
      <c r="A170" s="1" t="s">
        <v>352</v>
      </c>
    </row>
    <row r="171" spans="1:1">
      <c r="A171" s="1" t="s">
        <v>353</v>
      </c>
    </row>
    <row r="172" spans="1:1">
      <c r="A172" s="1" t="s">
        <v>354</v>
      </c>
    </row>
    <row r="173" spans="1:1">
      <c r="A173" s="1" t="s">
        <v>355</v>
      </c>
    </row>
    <row r="174" spans="1:1">
      <c r="A174" s="1" t="s">
        <v>356</v>
      </c>
    </row>
    <row r="175" spans="1:1">
      <c r="A175" s="1" t="s">
        <v>357</v>
      </c>
    </row>
    <row r="176" spans="1:1">
      <c r="A176" s="1" t="s">
        <v>358</v>
      </c>
    </row>
    <row r="177" spans="1:1">
      <c r="A177" s="1" t="s">
        <v>359</v>
      </c>
    </row>
    <row r="178" spans="1:1">
      <c r="A178" s="1" t="s">
        <v>360</v>
      </c>
    </row>
    <row r="179" spans="1:1">
      <c r="A179" s="1" t="s">
        <v>361</v>
      </c>
    </row>
    <row r="180" spans="1:1">
      <c r="A180" s="1" t="s">
        <v>362</v>
      </c>
    </row>
    <row r="181" spans="1:1">
      <c r="A181" s="1" t="s">
        <v>363</v>
      </c>
    </row>
    <row r="182" spans="1:1">
      <c r="A182" s="1" t="s">
        <v>364</v>
      </c>
    </row>
    <row r="183" spans="1:1">
      <c r="A183" s="1" t="s">
        <v>365</v>
      </c>
    </row>
    <row r="184" spans="1:1">
      <c r="A184" s="1" t="s">
        <v>366</v>
      </c>
    </row>
    <row r="185" spans="1:1">
      <c r="A185" s="1" t="s">
        <v>367</v>
      </c>
    </row>
    <row r="186" spans="1:1">
      <c r="A186" s="1" t="s">
        <v>368</v>
      </c>
    </row>
    <row r="187" spans="1:1">
      <c r="A187" s="1" t="s">
        <v>369</v>
      </c>
    </row>
    <row r="188" spans="1:1">
      <c r="A188" s="1" t="s">
        <v>370</v>
      </c>
    </row>
    <row r="189" spans="1:1">
      <c r="A189" s="1" t="s">
        <v>371</v>
      </c>
    </row>
    <row r="190" spans="1:1">
      <c r="A190" s="1" t="s">
        <v>372</v>
      </c>
    </row>
    <row r="191" spans="1:1">
      <c r="A191" s="1" t="s">
        <v>373</v>
      </c>
    </row>
    <row r="192" spans="1:1">
      <c r="A192" s="1" t="s">
        <v>374</v>
      </c>
    </row>
    <row r="193" spans="1:1">
      <c r="A193" s="1" t="s">
        <v>375</v>
      </c>
    </row>
    <row r="194" spans="1:1">
      <c r="A194" s="1" t="s">
        <v>376</v>
      </c>
    </row>
    <row r="195" spans="1:1">
      <c r="A195" s="1" t="s">
        <v>377</v>
      </c>
    </row>
    <row r="196" spans="1:1">
      <c r="A196" s="1" t="s">
        <v>378</v>
      </c>
    </row>
    <row r="197" spans="1:1">
      <c r="A197" s="1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B7FC-9C80-4E0C-AAE1-D23DBB75A6B6}">
  <dimension ref="A1:W197"/>
  <sheetViews>
    <sheetView tabSelected="1" topLeftCell="B1" workbookViewId="0">
      <selection activeCell="P1" sqref="P1"/>
    </sheetView>
  </sheetViews>
  <sheetFormatPr defaultRowHeight="15"/>
  <cols>
    <col min="1" max="1" width="36.5703125" hidden="1" customWidth="1"/>
    <col min="7" max="7" width="0" hidden="1" customWidth="1"/>
    <col min="13" max="13" width="0" hidden="1" customWidth="1"/>
    <col min="17" max="17" width="13.5703125" bestFit="1" customWidth="1"/>
    <col min="18" max="18" width="11.28515625" bestFit="1" customWidth="1"/>
    <col min="19" max="19" width="11.85546875" bestFit="1" customWidth="1"/>
    <col min="20" max="20" width="11.140625" bestFit="1" customWidth="1"/>
  </cols>
  <sheetData>
    <row r="1" spans="1:23" ht="29.25">
      <c r="A1" s="1" t="s">
        <v>0</v>
      </c>
      <c r="B1" t="str" cm="1">
        <f t="array" ref="B1:F1">_xlfn.TEXTSPLIT(A1,"  ")</f>
        <v>model</v>
      </c>
      <c r="C1" t="str">
        <v>use_winsor</v>
      </c>
      <c r="D1" t="str">
        <v>use_log1p</v>
      </c>
      <c r="E1" t="str">
        <v>use_var_thresh</v>
      </c>
      <c r="F1" t="str">
        <v>use_rare_group</v>
      </c>
      <c r="G1" t="str" cm="1">
        <f t="array" ref="G1:L1">_xlfn.TEXTSPLIT(A67,"  ")</f>
        <v>rank</v>
      </c>
      <c r="H1" t="str">
        <v>drop_sparse_flag</v>
      </c>
      <c r="I1" t="str">
        <v>use_best_cat</v>
      </c>
      <c r="J1" t="str">
        <v>non_time_feats</v>
      </c>
      <c r="K1" t="str">
        <v>time_feats</v>
      </c>
      <c r="L1" t="str">
        <v>total_feats</v>
      </c>
      <c r="M1" t="str" cm="1">
        <f t="array" ref="M1:O1">_xlfn.TEXTSPLIT(A133, "  ")</f>
        <v>rank</v>
      </c>
      <c r="N1" t="str">
        <v xml:space="preserve"> best_params</v>
      </c>
      <c r="O1" t="str">
        <v xml:space="preserve"> CV_RMSE</v>
      </c>
      <c r="Q1" t="s">
        <v>1</v>
      </c>
      <c r="R1" t="s">
        <v>7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</row>
    <row r="2" spans="1:23" ht="29.25">
      <c r="A2" s="1" t="s">
        <v>380</v>
      </c>
      <c r="B2" t="str" cm="1">
        <f t="array" ref="B2:F2">_xlfn.TEXTSPLIT(A2, "       ")</f>
        <v>0   RandomForest</v>
      </c>
      <c r="C2" t="str">
        <v xml:space="preserve"> True</v>
      </c>
      <c r="D2" t="str">
        <v>True</v>
      </c>
      <c r="E2" t="str">
        <v xml:space="preserve">     True</v>
      </c>
      <c r="F2" t="str">
        <v xml:space="preserve">     True   </v>
      </c>
      <c r="G2" t="str" cm="1">
        <f t="array" ref="G2:L2">_xlfn.TEXTSPLIT(A68,"        ")</f>
        <v>0</v>
      </c>
      <c r="H2" t="str">
        <v xml:space="preserve">       True</v>
      </c>
      <c r="I2" t="str">
        <v xml:space="preserve">  True</v>
      </c>
      <c r="J2" t="str">
        <v xml:space="preserve">     118</v>
      </c>
      <c r="K2" t="str">
        <v xml:space="preserve">   7</v>
      </c>
      <c r="L2" t="str">
        <v xml:space="preserve">  125   </v>
      </c>
      <c r="M2" t="str" cm="1">
        <f t="array" ref="M2:P2">_xlfn.TEXTSPLIT(A134, "  ")</f>
        <v>0</v>
      </c>
      <c r="N2" t="str">
        <v xml:space="preserve"> {'rf__n_estimators': 300, 'rf__min_samples_lea...</v>
      </c>
      <c r="O2" t="str">
        <v>0.142384</v>
      </c>
      <c r="P2" t="str">
        <v/>
      </c>
      <c r="Q2" t="str" cm="1">
        <f t="array" ref="Q2">_xlfn._xlws.FILTER(
  O2:O65,
  (TRIM(C2:C65)="False")
  * (TRIM(D2:D65)="False")
  * (TRIM(E2:E65)="False")
  * (TRIM(F2:F65)="False")
  * (TRIM(H2:H65)="False")
  * (TRIM(I2:I65)="False"),
  "No Matches"
)</f>
        <v>0.145081</v>
      </c>
      <c r="R2" t="str" cm="1">
        <f t="array" ref="R2">_xlfn._xlws.FILTER(
  O2:O65,
  (TRIM(C2:C65)="False")
  * (TRIM(D2:D65)="False")
  * (TRIM(E2:E65)="False")
  * (TRIM(F2:F65)="False")
  * (TRIM(H2:H65)="True")
  * (TRIM(I2:I65)="False"),
  "No Matches"
)</f>
        <v>0.144904</v>
      </c>
      <c r="S2" t="str" cm="1">
        <f t="array" ref="S2">_xlfn._xlws.FILTER(
  O2:O65,
  (TRIM(C2:C65)="False")
  * (TRIM(D2:D65)="False")
  * (TRIM(E2:E65)="False")
  * (TRIM(F2:F65)="False")
  * (TRIM(H2:H65)="False")
  * (TRIM(I2:I65)="True"),
  "No Matches"
)</f>
        <v>0.143100</v>
      </c>
      <c r="T2" t="str" cm="1">
        <f t="array" ref="T2">_xlfn._xlws.FILTER(
  O2:O65,
  (TRIM(C2:C65)="False")
  * (TRIM(D2:D65)="False")
  * (TRIM(E2:E65)="False")
  * (TRIM(F2:F65)="True")
  * (TRIM(H2:H65)="False")
  * (TRIM(I2:I65)="False"),
  "No Matches"
)</f>
        <v>0.144784</v>
      </c>
      <c r="U2" t="str" cm="1">
        <f t="array" ref="U2">_xlfn._xlws.FILTER(
  O2:O65,
  (TRIM(C2:C65)="True")
  * (TRIM(D2:D65)="False")
  * (TRIM(E2:E65)="False")
  * (TRIM(F2:F65)="False")
  * (TRIM(H2:H65)="False")
  * (TRIM(I2:I65)="False"),
  "No Matches"
)</f>
        <v>0.144988</v>
      </c>
      <c r="V2" t="str" cm="1">
        <f t="array" ref="V2">_xlfn._xlws.FILTER(
  O2:O65,
  (TRIM(C2:C65)="False")
  * (TRIM(D2:D65)="True")
  * (TRIM(E2:E65)="False")
  * (TRIM(F2:F65)="False")
  * (TRIM(H2:H65)="False")
  * (TRIM(I2:I65)="False"),
  "No Matches"
)</f>
        <v>0.145115</v>
      </c>
      <c r="W2" t="str" cm="1">
        <f t="array" ref="W2">_xlfn._xlws.FILTER(
  O2:O65,
  (TRIM(C2:C65)="False")
  * (TRIM(D2:D65)="False")
  * (TRIM(E2:E65)="True")
  * (TRIM(F2:F65)="False")
  * (TRIM(H2:H65)="False")
  * (TRIM(I2:I65)="False"),
  "No Matches"
)</f>
        <v>0.145043</v>
      </c>
    </row>
    <row r="3" spans="1:23" ht="29.25">
      <c r="A3" s="1" t="s">
        <v>381</v>
      </c>
      <c r="B3" t="str" cm="1">
        <f t="array" ref="B3:F3">_xlfn.TEXTSPLIT(A3, "       ")</f>
        <v>1   RandomForest</v>
      </c>
      <c r="C3" t="str">
        <v xml:space="preserve"> True</v>
      </c>
      <c r="D3" t="str">
        <v>True</v>
      </c>
      <c r="E3" t="str">
        <v xml:space="preserve">     True</v>
      </c>
      <c r="F3" t="str">
        <v xml:space="preserve">    False   </v>
      </c>
      <c r="G3" t="str" cm="1">
        <f t="array" ref="G3:L3">_xlfn.TEXTSPLIT(A69,"        ")</f>
        <v>1</v>
      </c>
      <c r="H3" t="str">
        <v xml:space="preserve">       True</v>
      </c>
      <c r="I3" t="str">
        <v xml:space="preserve">  True</v>
      </c>
      <c r="J3" t="str">
        <v xml:space="preserve">     118</v>
      </c>
      <c r="K3" t="str">
        <v xml:space="preserve">   7</v>
      </c>
      <c r="L3" t="str">
        <v xml:space="preserve">  125   </v>
      </c>
      <c r="M3" t="str" cm="1">
        <f t="array" ref="M3:P3">_xlfn.TEXTSPLIT(A135, "  ")</f>
        <v>1</v>
      </c>
      <c r="N3" t="str">
        <v xml:space="preserve"> {'rf__n_estimators': 300, 'rf__min_samples_lea...</v>
      </c>
      <c r="O3" t="str">
        <v>0.142384</v>
      </c>
      <c r="P3" t="str">
        <v/>
      </c>
      <c r="R3">
        <f>R2-Q2</f>
        <v>-1.7699999999998273E-4</v>
      </c>
      <c r="S3">
        <f>S2-Q2</f>
        <v>-1.9809999999999828E-3</v>
      </c>
      <c r="T3">
        <f>T2-Q2</f>
        <v>-2.9699999999999172E-4</v>
      </c>
      <c r="U3">
        <f>U2-Q2</f>
        <v>-9.2999999999981986E-5</v>
      </c>
      <c r="V3">
        <f>V2-Q2</f>
        <v>3.4000000000006247E-5</v>
      </c>
      <c r="W3">
        <f>W2-Q2</f>
        <v>-3.7999999999982492E-5</v>
      </c>
    </row>
    <row r="4" spans="1:23" ht="29.25">
      <c r="A4" s="1" t="s">
        <v>382</v>
      </c>
      <c r="B4" t="str" cm="1">
        <f t="array" ref="B4:F4">_xlfn.TEXTSPLIT(A4, "       ")</f>
        <v>2   RandomForest</v>
      </c>
      <c r="C4" t="str">
        <v>False</v>
      </c>
      <c r="D4" t="str">
        <v>False</v>
      </c>
      <c r="E4" t="str">
        <v xml:space="preserve">    False</v>
      </c>
      <c r="F4" t="str">
        <v xml:space="preserve">    False   </v>
      </c>
      <c r="G4" t="str" cm="1">
        <f t="array" ref="G4:L4">_xlfn.TEXTSPLIT(A70,"        ")</f>
        <v>2</v>
      </c>
      <c r="H4" t="str">
        <v xml:space="preserve">       True</v>
      </c>
      <c r="I4" t="str">
        <v xml:space="preserve">  True</v>
      </c>
      <c r="J4" t="str">
        <v xml:space="preserve">     121</v>
      </c>
      <c r="K4" t="str">
        <v xml:space="preserve">   7</v>
      </c>
      <c r="L4" t="str">
        <v xml:space="preserve">  128   </v>
      </c>
      <c r="M4" t="str" cm="1">
        <f t="array" ref="M4:P4">_xlfn.TEXTSPLIT(A136, "  ")</f>
        <v>2</v>
      </c>
      <c r="N4" t="str">
        <v xml:space="preserve"> {'rf__n_estimators': 300, 'rf__min_samples_lea...</v>
      </c>
      <c r="O4" t="str">
        <v>0.142685</v>
      </c>
      <c r="P4" t="str">
        <v/>
      </c>
    </row>
    <row r="5" spans="1:23" ht="29.25">
      <c r="A5" s="1" t="s">
        <v>383</v>
      </c>
      <c r="B5" t="str" cm="1">
        <f t="array" ref="B5:F5">_xlfn.TEXTSPLIT(A5, "       ")</f>
        <v>3   RandomForest</v>
      </c>
      <c r="C5" t="str">
        <v>False</v>
      </c>
      <c r="D5" t="str">
        <v>False</v>
      </c>
      <c r="E5" t="str">
        <v xml:space="preserve">    False</v>
      </c>
      <c r="F5" t="str">
        <v xml:space="preserve">     True   </v>
      </c>
      <c r="G5" t="str" cm="1">
        <f t="array" ref="G5:L5">_xlfn.TEXTSPLIT(A71,"        ")</f>
        <v>3</v>
      </c>
      <c r="H5" t="str">
        <v xml:space="preserve">       True</v>
      </c>
      <c r="I5" t="str">
        <v xml:space="preserve">  True</v>
      </c>
      <c r="J5" t="str">
        <v xml:space="preserve">     121</v>
      </c>
      <c r="K5" t="str">
        <v xml:space="preserve">   7</v>
      </c>
      <c r="L5" t="str">
        <v xml:space="preserve">  128   </v>
      </c>
      <c r="M5" t="str" cm="1">
        <f t="array" ref="M5:P5">_xlfn.TEXTSPLIT(A137, "  ")</f>
        <v>3</v>
      </c>
      <c r="N5" t="str">
        <v xml:space="preserve"> {'rf__n_estimators': 300, 'rf__min_samples_lea...</v>
      </c>
      <c r="O5" t="str">
        <v>0.142685</v>
      </c>
      <c r="P5" t="str">
        <v/>
      </c>
    </row>
    <row r="6" spans="1:23" ht="29.25">
      <c r="A6" s="1" t="s">
        <v>384</v>
      </c>
      <c r="B6" t="str" cm="1">
        <f t="array" ref="B6:F6">_xlfn.TEXTSPLIT(A6, "       ")</f>
        <v>4   RandomForest</v>
      </c>
      <c r="C6" t="str">
        <v>False</v>
      </c>
      <c r="D6" t="str">
        <v>False</v>
      </c>
      <c r="E6" t="str">
        <v xml:space="preserve">     True</v>
      </c>
      <c r="F6" t="str">
        <v xml:space="preserve">     True   </v>
      </c>
      <c r="G6" t="str" cm="1">
        <f t="array" ref="G6:L6">_xlfn.TEXTSPLIT(A72,"        ")</f>
        <v>4</v>
      </c>
      <c r="H6" t="str">
        <v xml:space="preserve">       True</v>
      </c>
      <c r="I6" t="str">
        <v xml:space="preserve">  True</v>
      </c>
      <c r="J6" t="str">
        <v xml:space="preserve">     120</v>
      </c>
      <c r="K6" t="str">
        <v xml:space="preserve">   7</v>
      </c>
      <c r="L6" t="str">
        <v xml:space="preserve">  127   </v>
      </c>
      <c r="M6" t="str" cm="1">
        <f t="array" ref="M6:P6">_xlfn.TEXTSPLIT(A138, "  ")</f>
        <v>4</v>
      </c>
      <c r="N6" t="str">
        <v xml:space="preserve"> {'rf__n_estimators': 300, 'rf__min_samples_lea...</v>
      </c>
      <c r="O6" t="str">
        <v>0.142705</v>
      </c>
      <c r="P6" t="str">
        <v/>
      </c>
    </row>
    <row r="7" spans="1:23" ht="29.25">
      <c r="A7" s="1" t="s">
        <v>385</v>
      </c>
      <c r="B7" t="str" cm="1">
        <f t="array" ref="B7:F7">_xlfn.TEXTSPLIT(A7, "       ")</f>
        <v>5   RandomForest</v>
      </c>
      <c r="C7" t="str">
        <v>False</v>
      </c>
      <c r="D7" t="str">
        <v>False</v>
      </c>
      <c r="E7" t="str">
        <v xml:space="preserve">     True</v>
      </c>
      <c r="F7" t="str">
        <v xml:space="preserve">    False   </v>
      </c>
      <c r="G7" t="str" cm="1">
        <f t="array" ref="G7:L7">_xlfn.TEXTSPLIT(A73,"        ")</f>
        <v>5</v>
      </c>
      <c r="H7" t="str">
        <v xml:space="preserve">       True</v>
      </c>
      <c r="I7" t="str">
        <v xml:space="preserve">  True</v>
      </c>
      <c r="J7" t="str">
        <v xml:space="preserve">     120</v>
      </c>
      <c r="K7" t="str">
        <v xml:space="preserve">   7</v>
      </c>
      <c r="L7" t="str">
        <v xml:space="preserve">  127   </v>
      </c>
      <c r="M7" t="str" cm="1">
        <f t="array" ref="M7:P7">_xlfn.TEXTSPLIT(A139, "  ")</f>
        <v>5</v>
      </c>
      <c r="N7" t="str">
        <v xml:space="preserve"> {'rf__n_estimators': 300, 'rf__min_samples_lea...</v>
      </c>
      <c r="O7" t="str">
        <v>0.142705</v>
      </c>
      <c r="P7" t="str">
        <v/>
      </c>
    </row>
    <row r="8" spans="1:23" ht="29.25">
      <c r="A8" s="1" t="s">
        <v>386</v>
      </c>
      <c r="B8" t="str" cm="1">
        <f t="array" ref="B8:F8">_xlfn.TEXTSPLIT(A8, "       ")</f>
        <v>6   RandomForest</v>
      </c>
      <c r="C8" t="str">
        <v>False</v>
      </c>
      <c r="D8" t="str">
        <v>True</v>
      </c>
      <c r="E8" t="str">
        <v xml:space="preserve">    False</v>
      </c>
      <c r="F8" t="str">
        <v xml:space="preserve">     True   </v>
      </c>
      <c r="G8" t="str" cm="1">
        <f t="array" ref="G8:L8">_xlfn.TEXTSPLIT(A74,"        ")</f>
        <v>6</v>
      </c>
      <c r="H8" t="str">
        <v xml:space="preserve">       True</v>
      </c>
      <c r="I8" t="str">
        <v xml:space="preserve">  True</v>
      </c>
      <c r="J8" t="str">
        <v xml:space="preserve">     121</v>
      </c>
      <c r="K8" t="str">
        <v xml:space="preserve">   7</v>
      </c>
      <c r="L8" t="str">
        <v xml:space="preserve">  128   </v>
      </c>
      <c r="M8" t="str" cm="1">
        <f t="array" ref="M8:P8">_xlfn.TEXTSPLIT(A140, "  ")</f>
        <v>6</v>
      </c>
      <c r="N8" t="str">
        <v xml:space="preserve"> {'rf__n_estimators': 300, 'rf__min_samples_lea...</v>
      </c>
      <c r="O8" t="str">
        <v>0.142778</v>
      </c>
      <c r="P8" t="str">
        <v/>
      </c>
    </row>
    <row r="9" spans="1:23" ht="29.25">
      <c r="A9" s="1" t="s">
        <v>387</v>
      </c>
      <c r="B9" t="str" cm="1">
        <f t="array" ref="B9:F9">_xlfn.TEXTSPLIT(A9, "       ")</f>
        <v>7   RandomForest</v>
      </c>
      <c r="C9" t="str">
        <v>False</v>
      </c>
      <c r="D9" t="str">
        <v>True</v>
      </c>
      <c r="E9" t="str">
        <v xml:space="preserve">    False</v>
      </c>
      <c r="F9" t="str">
        <v xml:space="preserve">    False   </v>
      </c>
      <c r="G9" t="str" cm="1">
        <f t="array" ref="G9:L9">_xlfn.TEXTSPLIT(A75,"        ")</f>
        <v>7</v>
      </c>
      <c r="H9" t="str">
        <v xml:space="preserve">       True</v>
      </c>
      <c r="I9" t="str">
        <v xml:space="preserve">  True</v>
      </c>
      <c r="J9" t="str">
        <v xml:space="preserve">     121</v>
      </c>
      <c r="K9" t="str">
        <v xml:space="preserve">   7</v>
      </c>
      <c r="L9" t="str">
        <v xml:space="preserve">  128   </v>
      </c>
      <c r="M9" t="str" cm="1">
        <f t="array" ref="M9:P9">_xlfn.TEXTSPLIT(A141, "  ")</f>
        <v>7</v>
      </c>
      <c r="N9" t="str">
        <v xml:space="preserve"> {'rf__n_estimators': 300, 'rf__min_samples_lea...</v>
      </c>
      <c r="O9" t="str">
        <v>0.142778</v>
      </c>
      <c r="P9" t="str">
        <v/>
      </c>
    </row>
    <row r="10" spans="1:23" ht="29.25">
      <c r="A10" s="1" t="s">
        <v>388</v>
      </c>
      <c r="B10" t="str" cm="1">
        <f t="array" ref="B10:F10">_xlfn.TEXTSPLIT(A10, "       ")</f>
        <v>8   RandomForest</v>
      </c>
      <c r="C10" t="str">
        <v>False</v>
      </c>
      <c r="D10" t="str">
        <v>False</v>
      </c>
      <c r="E10" t="str">
        <v xml:space="preserve">    False</v>
      </c>
      <c r="F10" t="str">
        <v xml:space="preserve">    False   </v>
      </c>
      <c r="G10" t="str" cm="1">
        <f t="array" ref="G10:L10">_xlfn.TEXTSPLIT(A76,"        ")</f>
        <v>8</v>
      </c>
      <c r="H10" t="str">
        <v xml:space="preserve">      False</v>
      </c>
      <c r="I10" t="str">
        <v xml:space="preserve">  True</v>
      </c>
      <c r="J10" t="str">
        <v xml:space="preserve">     127</v>
      </c>
      <c r="K10" t="str">
        <v xml:space="preserve">   7</v>
      </c>
      <c r="L10" t="str">
        <v xml:space="preserve">  134   </v>
      </c>
      <c r="M10" t="str" cm="1">
        <f t="array" ref="M10:P10">_xlfn.TEXTSPLIT(A142, "  ")</f>
        <v>8</v>
      </c>
      <c r="N10" t="str">
        <v xml:space="preserve"> {'rf__n_estimators': 300, 'rf__min_samples_lea...</v>
      </c>
      <c r="O10" t="str">
        <v>0.143100</v>
      </c>
      <c r="P10" t="str">
        <v/>
      </c>
    </row>
    <row r="11" spans="1:23" ht="29.25">
      <c r="A11" s="1" t="s">
        <v>389</v>
      </c>
      <c r="B11" t="str" cm="1">
        <f t="array" ref="B11:F11">_xlfn.TEXTSPLIT(A11, "       ")</f>
        <v>9   RandomForest</v>
      </c>
      <c r="C11" t="str">
        <v>False</v>
      </c>
      <c r="D11" t="str">
        <v>False</v>
      </c>
      <c r="E11" t="str">
        <v xml:space="preserve">    False</v>
      </c>
      <c r="F11" t="str">
        <v xml:space="preserve">     True   </v>
      </c>
      <c r="G11" t="str" cm="1">
        <f t="array" ref="G11:L11">_xlfn.TEXTSPLIT(A77,"        ")</f>
        <v>9</v>
      </c>
      <c r="H11" t="str">
        <v xml:space="preserve">      False</v>
      </c>
      <c r="I11" t="str">
        <v xml:space="preserve">  True</v>
      </c>
      <c r="J11" t="str">
        <v xml:space="preserve">     127</v>
      </c>
      <c r="K11" t="str">
        <v xml:space="preserve">   7</v>
      </c>
      <c r="L11" t="str">
        <v xml:space="preserve">  134   </v>
      </c>
      <c r="M11" t="str" cm="1">
        <f t="array" ref="M11:P11">_xlfn.TEXTSPLIT(A143, "  ")</f>
        <v>9</v>
      </c>
      <c r="N11" t="str">
        <v xml:space="preserve"> {'rf__n_estimators': 300, 'rf__min_samples_lea...</v>
      </c>
      <c r="O11" t="str">
        <v>0.143100</v>
      </c>
      <c r="P11" t="str">
        <v/>
      </c>
    </row>
    <row r="12" spans="1:23" ht="29.25">
      <c r="A12" s="1" t="s">
        <v>390</v>
      </c>
      <c r="B12" t="str" cm="1">
        <f t="array" ref="B12:F12">_xlfn.TEXTSPLIT(A12, "       ")</f>
        <v>10  RandomForest</v>
      </c>
      <c r="C12" t="str">
        <v>False</v>
      </c>
      <c r="D12" t="str">
        <v>True</v>
      </c>
      <c r="E12" t="str">
        <v xml:space="preserve">    False</v>
      </c>
      <c r="F12" t="str">
        <v xml:space="preserve">     True   </v>
      </c>
      <c r="G12" t="str" cm="1">
        <f t="array" ref="G12:L12">_xlfn.TEXTSPLIT(A78,"        ")</f>
        <v>10</v>
      </c>
      <c r="H12" t="str">
        <v xml:space="preserve">     False</v>
      </c>
      <c r="I12" t="str">
        <v xml:space="preserve">  True</v>
      </c>
      <c r="J12" t="str">
        <v xml:space="preserve">     127</v>
      </c>
      <c r="K12" t="str">
        <v xml:space="preserve">   7</v>
      </c>
      <c r="L12" t="str">
        <v xml:space="preserve">  134   </v>
      </c>
      <c r="M12" t="str" cm="1">
        <f t="array" ref="M12:P12">_xlfn.TEXTSPLIT(A144, "  ")</f>
        <v>10</v>
      </c>
      <c r="N12" t="str">
        <v>{'rf__n_estimators': 300, 'rf__min_samples_lea...</v>
      </c>
      <c r="O12" t="str">
        <v>0.143150</v>
      </c>
      <c r="P12" t="str">
        <v/>
      </c>
    </row>
    <row r="13" spans="1:23" ht="29.25">
      <c r="A13" s="1" t="s">
        <v>391</v>
      </c>
      <c r="B13" t="str" cm="1">
        <f t="array" ref="B13:F13">_xlfn.TEXTSPLIT(A13, "       ")</f>
        <v>11  RandomForest</v>
      </c>
      <c r="C13" t="str">
        <v>False</v>
      </c>
      <c r="D13" t="str">
        <v>True</v>
      </c>
      <c r="E13" t="str">
        <v xml:space="preserve">    False</v>
      </c>
      <c r="F13" t="str">
        <v xml:space="preserve">    False   </v>
      </c>
      <c r="G13" t="str" cm="1">
        <f t="array" ref="G13:L13">_xlfn.TEXTSPLIT(A79,"        ")</f>
        <v>11</v>
      </c>
      <c r="H13" t="str">
        <v xml:space="preserve">     False</v>
      </c>
      <c r="I13" t="str">
        <v xml:space="preserve">  True</v>
      </c>
      <c r="J13" t="str">
        <v xml:space="preserve">     127</v>
      </c>
      <c r="K13" t="str">
        <v xml:space="preserve">   7</v>
      </c>
      <c r="L13" t="str">
        <v xml:space="preserve">  134   </v>
      </c>
      <c r="M13" t="str" cm="1">
        <f t="array" ref="M13:P13">_xlfn.TEXTSPLIT(A145, "  ")</f>
        <v>11</v>
      </c>
      <c r="N13" t="str">
        <v>{'rf__n_estimators': 300, 'rf__min_samples_lea...</v>
      </c>
      <c r="O13" t="str">
        <v>0.143150</v>
      </c>
      <c r="P13" t="str">
        <v/>
      </c>
    </row>
    <row r="14" spans="1:23" ht="29.25">
      <c r="A14" s="1" t="s">
        <v>392</v>
      </c>
      <c r="B14" t="str" cm="1">
        <f t="array" ref="B14:F14">_xlfn.TEXTSPLIT(A14, "       ")</f>
        <v>12  RandomForest</v>
      </c>
      <c r="C14" t="str">
        <v xml:space="preserve"> True</v>
      </c>
      <c r="D14" t="str">
        <v>False</v>
      </c>
      <c r="E14" t="str">
        <v xml:space="preserve">     True</v>
      </c>
      <c r="F14" t="str">
        <v xml:space="preserve">     True   </v>
      </c>
      <c r="G14" t="str" cm="1">
        <f t="array" ref="G14:L14">_xlfn.TEXTSPLIT(A80,"        ")</f>
        <v>12</v>
      </c>
      <c r="H14" t="str">
        <v xml:space="preserve">      True</v>
      </c>
      <c r="I14" t="str">
        <v xml:space="preserve">  True</v>
      </c>
      <c r="J14" t="str">
        <v xml:space="preserve">     119</v>
      </c>
      <c r="K14" t="str">
        <v xml:space="preserve">   7</v>
      </c>
      <c r="L14" t="str">
        <v xml:space="preserve">  126   </v>
      </c>
      <c r="M14" t="str" cm="1">
        <f t="array" ref="M14:P14">_xlfn.TEXTSPLIT(A146, "  ")</f>
        <v>12</v>
      </c>
      <c r="N14" t="str">
        <v>{'rf__n_estimators': 300, 'rf__min_samples_lea...</v>
      </c>
      <c r="O14" t="str">
        <v>0.143163</v>
      </c>
      <c r="P14" t="str">
        <v/>
      </c>
    </row>
    <row r="15" spans="1:23" ht="29.25">
      <c r="A15" s="1" t="s">
        <v>393</v>
      </c>
      <c r="B15" t="str" cm="1">
        <f t="array" ref="B15:F15">_xlfn.TEXTSPLIT(A15, "       ")</f>
        <v>13  RandomForest</v>
      </c>
      <c r="C15" t="str">
        <v xml:space="preserve"> True</v>
      </c>
      <c r="D15" t="str">
        <v>False</v>
      </c>
      <c r="E15" t="str">
        <v xml:space="preserve">     True</v>
      </c>
      <c r="F15" t="str">
        <v xml:space="preserve">    False   </v>
      </c>
      <c r="G15" t="str" cm="1">
        <f t="array" ref="G15:L15">_xlfn.TEXTSPLIT(A81,"        ")</f>
        <v>13</v>
      </c>
      <c r="H15" t="str">
        <v xml:space="preserve">      True</v>
      </c>
      <c r="I15" t="str">
        <v xml:space="preserve">  True</v>
      </c>
      <c r="J15" t="str">
        <v xml:space="preserve">     119</v>
      </c>
      <c r="K15" t="str">
        <v xml:space="preserve">   7</v>
      </c>
      <c r="L15" t="str">
        <v xml:space="preserve">  126   </v>
      </c>
      <c r="M15" t="str" cm="1">
        <f t="array" ref="M15:P15">_xlfn.TEXTSPLIT(A147, "  ")</f>
        <v>13</v>
      </c>
      <c r="N15" t="str">
        <v>{'rf__n_estimators': 300, 'rf__min_samples_lea...</v>
      </c>
      <c r="O15" t="str">
        <v>0.143163</v>
      </c>
      <c r="P15" t="str">
        <v/>
      </c>
    </row>
    <row r="16" spans="1:23" ht="29.25">
      <c r="A16" s="1" t="s">
        <v>394</v>
      </c>
      <c r="B16" t="str" cm="1">
        <f t="array" ref="B16:F16">_xlfn.TEXTSPLIT(A16, "       ")</f>
        <v>14  RandomForest</v>
      </c>
      <c r="C16" t="str">
        <v>False</v>
      </c>
      <c r="D16" t="str">
        <v>False</v>
      </c>
      <c r="E16" t="str">
        <v xml:space="preserve">     True</v>
      </c>
      <c r="F16" t="str">
        <v xml:space="preserve">     True   </v>
      </c>
      <c r="G16" t="str" cm="1">
        <f t="array" ref="G16:L16">_xlfn.TEXTSPLIT(A82,"        ")</f>
        <v>14</v>
      </c>
      <c r="H16" t="str">
        <v xml:space="preserve">     False</v>
      </c>
      <c r="I16" t="str">
        <v xml:space="preserve">  True</v>
      </c>
      <c r="J16" t="str">
        <v xml:space="preserve">     126</v>
      </c>
      <c r="K16" t="str">
        <v xml:space="preserve">   7</v>
      </c>
      <c r="L16" t="str">
        <v xml:space="preserve">  133   </v>
      </c>
      <c r="M16" t="str" cm="1">
        <f t="array" ref="M16:P16">_xlfn.TEXTSPLIT(A148, "  ")</f>
        <v>14</v>
      </c>
      <c r="N16" t="str">
        <v>{'rf__n_estimators': 300, 'rf__min_samples_lea...</v>
      </c>
      <c r="O16" t="str">
        <v>0.143534</v>
      </c>
      <c r="P16" t="str">
        <v/>
      </c>
    </row>
    <row r="17" spans="1:16" ht="29.25">
      <c r="A17" s="1" t="s">
        <v>395</v>
      </c>
      <c r="B17" t="str" cm="1">
        <f t="array" ref="B17:F17">_xlfn.TEXTSPLIT(A17, "       ")</f>
        <v>15  RandomForest</v>
      </c>
      <c r="C17" t="str">
        <v>False</v>
      </c>
      <c r="D17" t="str">
        <v>False</v>
      </c>
      <c r="E17" t="str">
        <v xml:space="preserve">     True</v>
      </c>
      <c r="F17" t="str">
        <v xml:space="preserve">    False   </v>
      </c>
      <c r="G17" t="str" cm="1">
        <f t="array" ref="G17:L17">_xlfn.TEXTSPLIT(A83,"        ")</f>
        <v>15</v>
      </c>
      <c r="H17" t="str">
        <v xml:space="preserve">     False</v>
      </c>
      <c r="I17" t="str">
        <v xml:space="preserve">  True</v>
      </c>
      <c r="J17" t="str">
        <v xml:space="preserve">     126</v>
      </c>
      <c r="K17" t="str">
        <v xml:space="preserve">   7</v>
      </c>
      <c r="L17" t="str">
        <v xml:space="preserve">  133   </v>
      </c>
      <c r="M17" t="str" cm="1">
        <f t="array" ref="M17:P17">_xlfn.TEXTSPLIT(A149, "  ")</f>
        <v>15</v>
      </c>
      <c r="N17" t="str">
        <v>{'rf__n_estimators': 300, 'rf__min_samples_lea...</v>
      </c>
      <c r="O17" t="str">
        <v>0.143534</v>
      </c>
      <c r="P17" t="str">
        <v/>
      </c>
    </row>
    <row r="18" spans="1:16" ht="29.25">
      <c r="A18" s="1" t="s">
        <v>396</v>
      </c>
      <c r="B18" t="str" cm="1">
        <f t="array" ref="B18:F18">_xlfn.TEXTSPLIT(A18, "       ")</f>
        <v>16  RandomForest</v>
      </c>
      <c r="C18" t="str">
        <v xml:space="preserve"> True</v>
      </c>
      <c r="D18" t="str">
        <v>True</v>
      </c>
      <c r="E18" t="str">
        <v xml:space="preserve">    False</v>
      </c>
      <c r="F18" t="str">
        <v xml:space="preserve">    False   </v>
      </c>
      <c r="G18" t="str" cm="1">
        <f t="array" ref="G18:L18">_xlfn.TEXTSPLIT(A84,"        ")</f>
        <v>16</v>
      </c>
      <c r="H18" t="str">
        <v xml:space="preserve">     False</v>
      </c>
      <c r="I18" t="str">
        <v xml:space="preserve">  True</v>
      </c>
      <c r="J18" t="str">
        <v xml:space="preserve">     127</v>
      </c>
      <c r="K18" t="str">
        <v xml:space="preserve">   7</v>
      </c>
      <c r="L18" t="str">
        <v xml:space="preserve">  134   </v>
      </c>
      <c r="M18" t="str" cm="1">
        <f t="array" ref="M18:P18">_xlfn.TEXTSPLIT(A150, "  ")</f>
        <v>16</v>
      </c>
      <c r="N18" t="str">
        <v>{'rf__n_estimators': 300, 'rf__min_samples_lea...</v>
      </c>
      <c r="O18" t="str">
        <v>0.143537</v>
      </c>
      <c r="P18" t="str">
        <v/>
      </c>
    </row>
    <row r="19" spans="1:16" ht="29.25">
      <c r="A19" s="1" t="s">
        <v>397</v>
      </c>
      <c r="B19" t="str" cm="1">
        <f t="array" ref="B19:F19">_xlfn.TEXTSPLIT(A19, "       ")</f>
        <v>17  RandomForest</v>
      </c>
      <c r="C19" t="str">
        <v xml:space="preserve"> True</v>
      </c>
      <c r="D19" t="str">
        <v>True</v>
      </c>
      <c r="E19" t="str">
        <v xml:space="preserve">    False</v>
      </c>
      <c r="F19" t="str">
        <v xml:space="preserve">     True   </v>
      </c>
      <c r="G19" t="str" cm="1">
        <f t="array" ref="G19:L19">_xlfn.TEXTSPLIT(A85,"        ")</f>
        <v>17</v>
      </c>
      <c r="H19" t="str">
        <v xml:space="preserve">     False</v>
      </c>
      <c r="I19" t="str">
        <v xml:space="preserve">  True</v>
      </c>
      <c r="J19" t="str">
        <v xml:space="preserve">     127</v>
      </c>
      <c r="K19" t="str">
        <v xml:space="preserve">   7</v>
      </c>
      <c r="L19" t="str">
        <v xml:space="preserve">  134   </v>
      </c>
      <c r="M19" t="str" cm="1">
        <f t="array" ref="M19:P19">_xlfn.TEXTSPLIT(A151, "  ")</f>
        <v>17</v>
      </c>
      <c r="N19" t="str">
        <v>{'rf__n_estimators': 300, 'rf__min_samples_lea...</v>
      </c>
      <c r="O19" t="str">
        <v>0.143537</v>
      </c>
      <c r="P19" t="str">
        <v/>
      </c>
    </row>
    <row r="20" spans="1:16" ht="29.25">
      <c r="A20" s="1" t="s">
        <v>398</v>
      </c>
      <c r="B20" t="str" cm="1">
        <f t="array" ref="B20:F20">_xlfn.TEXTSPLIT(A20, "       ")</f>
        <v>18  RandomForest</v>
      </c>
      <c r="C20" t="str">
        <v xml:space="preserve"> True</v>
      </c>
      <c r="D20" t="str">
        <v>False</v>
      </c>
      <c r="E20" t="str">
        <v xml:space="preserve">    False</v>
      </c>
      <c r="F20" t="str">
        <v xml:space="preserve">     True   </v>
      </c>
      <c r="G20" t="str" cm="1">
        <f t="array" ref="G20:L20">_xlfn.TEXTSPLIT(A86,"        ")</f>
        <v>18</v>
      </c>
      <c r="H20" t="str">
        <v xml:space="preserve">     False</v>
      </c>
      <c r="I20" t="str">
        <v xml:space="preserve">  True</v>
      </c>
      <c r="J20" t="str">
        <v xml:space="preserve">     127</v>
      </c>
      <c r="K20" t="str">
        <v xml:space="preserve">   7</v>
      </c>
      <c r="L20" t="str">
        <v xml:space="preserve">  134   </v>
      </c>
      <c r="M20" t="str" cm="1">
        <f t="array" ref="M20:P20">_xlfn.TEXTSPLIT(A152, "  ")</f>
        <v>18</v>
      </c>
      <c r="N20" t="str">
        <v>{'rf__n_estimators': 300, 'rf__min_samples_lea...</v>
      </c>
      <c r="O20" t="str">
        <v>0.143609</v>
      </c>
      <c r="P20" t="str">
        <v/>
      </c>
    </row>
    <row r="21" spans="1:16" ht="29.25">
      <c r="A21" s="1" t="s">
        <v>399</v>
      </c>
      <c r="B21" t="str" cm="1">
        <f t="array" ref="B21:F21">_xlfn.TEXTSPLIT(A21, "       ")</f>
        <v>19  RandomForest</v>
      </c>
      <c r="C21" t="str">
        <v xml:space="preserve"> True</v>
      </c>
      <c r="D21" t="str">
        <v>False</v>
      </c>
      <c r="E21" t="str">
        <v xml:space="preserve">    False</v>
      </c>
      <c r="F21" t="str">
        <v xml:space="preserve">    False   </v>
      </c>
      <c r="G21" t="str" cm="1">
        <f t="array" ref="G21:L21">_xlfn.TEXTSPLIT(A87,"        ")</f>
        <v>19</v>
      </c>
      <c r="H21" t="str">
        <v xml:space="preserve">     False</v>
      </c>
      <c r="I21" t="str">
        <v xml:space="preserve">  True</v>
      </c>
      <c r="J21" t="str">
        <v xml:space="preserve">     127</v>
      </c>
      <c r="K21" t="str">
        <v xml:space="preserve">   7</v>
      </c>
      <c r="L21" t="str">
        <v xml:space="preserve">  134   </v>
      </c>
      <c r="M21" t="str" cm="1">
        <f t="array" ref="M21:P21">_xlfn.TEXTSPLIT(A153, "  ")</f>
        <v>19</v>
      </c>
      <c r="N21" t="str">
        <v>{'rf__n_estimators': 300, 'rf__min_samples_lea...</v>
      </c>
      <c r="O21" t="str">
        <v>0.143609</v>
      </c>
      <c r="P21" t="str">
        <v/>
      </c>
    </row>
    <row r="22" spans="1:16" ht="29.25">
      <c r="A22" s="1" t="s">
        <v>400</v>
      </c>
      <c r="B22" t="str" cm="1">
        <f t="array" ref="B22:F22">_xlfn.TEXTSPLIT(A22, "       ")</f>
        <v>20  RandomForest</v>
      </c>
      <c r="C22" t="str">
        <v xml:space="preserve"> True</v>
      </c>
      <c r="D22" t="str">
        <v>False</v>
      </c>
      <c r="E22" t="str">
        <v xml:space="preserve">    False</v>
      </c>
      <c r="F22" t="str">
        <v xml:space="preserve">     True   </v>
      </c>
      <c r="G22" t="str" cm="1">
        <f t="array" ref="G22:L22">_xlfn.TEXTSPLIT(A88,"        ")</f>
        <v>20</v>
      </c>
      <c r="H22" t="str">
        <v xml:space="preserve">      True</v>
      </c>
      <c r="I22" t="str">
        <v xml:space="preserve">  True</v>
      </c>
      <c r="J22" t="str">
        <v xml:space="preserve">     121</v>
      </c>
      <c r="K22" t="str">
        <v xml:space="preserve">   7</v>
      </c>
      <c r="L22" t="str">
        <v xml:space="preserve">  128   </v>
      </c>
      <c r="M22" t="str" cm="1">
        <f t="array" ref="M22:P22">_xlfn.TEXTSPLIT(A154, "  ")</f>
        <v>20</v>
      </c>
      <c r="N22" t="str">
        <v>{'rf__n_estimators': 300, 'rf__min_samples_lea...</v>
      </c>
      <c r="O22" t="str">
        <v>0.143628</v>
      </c>
      <c r="P22" t="str">
        <v/>
      </c>
    </row>
    <row r="23" spans="1:16" ht="29.25">
      <c r="A23" s="1" t="s">
        <v>401</v>
      </c>
      <c r="B23" t="str" cm="1">
        <f t="array" ref="B23:F23">_xlfn.TEXTSPLIT(A23, "       ")</f>
        <v>21  RandomForest</v>
      </c>
      <c r="C23" t="str">
        <v xml:space="preserve"> True</v>
      </c>
      <c r="D23" t="str">
        <v>False</v>
      </c>
      <c r="E23" t="str">
        <v xml:space="preserve">    False</v>
      </c>
      <c r="F23" t="str">
        <v xml:space="preserve">    False   </v>
      </c>
      <c r="G23" t="str" cm="1">
        <f t="array" ref="G23:L23">_xlfn.TEXTSPLIT(A89,"        ")</f>
        <v>21</v>
      </c>
      <c r="H23" t="str">
        <v xml:space="preserve">      True</v>
      </c>
      <c r="I23" t="str">
        <v xml:space="preserve">  True</v>
      </c>
      <c r="J23" t="str">
        <v xml:space="preserve">     121</v>
      </c>
      <c r="K23" t="str">
        <v xml:space="preserve">   7</v>
      </c>
      <c r="L23" t="str">
        <v xml:space="preserve">  128   </v>
      </c>
      <c r="M23" t="str" cm="1">
        <f t="array" ref="M23:P23">_xlfn.TEXTSPLIT(A155, "  ")</f>
        <v>21</v>
      </c>
      <c r="N23" t="str">
        <v>{'rf__n_estimators': 300, 'rf__min_samples_lea...</v>
      </c>
      <c r="O23" t="str">
        <v>0.143628</v>
      </c>
      <c r="P23" t="str">
        <v/>
      </c>
    </row>
    <row r="24" spans="1:16" ht="29.25">
      <c r="A24" s="1" t="s">
        <v>402</v>
      </c>
      <c r="B24" t="str" cm="1">
        <f t="array" ref="B24:F24">_xlfn.TEXTSPLIT(A24, "       ")</f>
        <v>22  RandomForest</v>
      </c>
      <c r="C24" t="str">
        <v xml:space="preserve"> True</v>
      </c>
      <c r="D24" t="str">
        <v>True</v>
      </c>
      <c r="E24" t="str">
        <v xml:space="preserve">    False</v>
      </c>
      <c r="F24" t="str">
        <v xml:space="preserve">    False   </v>
      </c>
      <c r="G24" t="str" cm="1">
        <f t="array" ref="G24:L24">_xlfn.TEXTSPLIT(A90,"        ")</f>
        <v>22</v>
      </c>
      <c r="H24" t="str">
        <v xml:space="preserve">      True</v>
      </c>
      <c r="I24" t="str">
        <v xml:space="preserve">  True</v>
      </c>
      <c r="J24" t="str">
        <v xml:space="preserve">     121</v>
      </c>
      <c r="K24" t="str">
        <v xml:space="preserve">   7</v>
      </c>
      <c r="L24" t="str">
        <v xml:space="preserve">  128   </v>
      </c>
      <c r="M24" t="str" cm="1">
        <f t="array" ref="M24:P24">_xlfn.TEXTSPLIT(A156, "  ")</f>
        <v>22</v>
      </c>
      <c r="N24" t="str">
        <v>{'rf__n_estimators': 300, 'rf__min_samples_lea...</v>
      </c>
      <c r="O24" t="str">
        <v>0.143666</v>
      </c>
      <c r="P24" t="str">
        <v/>
      </c>
    </row>
    <row r="25" spans="1:16" ht="29.25">
      <c r="A25" s="1" t="s">
        <v>403</v>
      </c>
      <c r="B25" t="str" cm="1">
        <f t="array" ref="B25:F25">_xlfn.TEXTSPLIT(A25, "       ")</f>
        <v>23  RandomForest</v>
      </c>
      <c r="C25" t="str">
        <v xml:space="preserve"> True</v>
      </c>
      <c r="D25" t="str">
        <v>True</v>
      </c>
      <c r="E25" t="str">
        <v xml:space="preserve">    False</v>
      </c>
      <c r="F25" t="str">
        <v xml:space="preserve">     True   </v>
      </c>
      <c r="G25" t="str" cm="1">
        <f t="array" ref="G25:L25">_xlfn.TEXTSPLIT(A91,"        ")</f>
        <v>23</v>
      </c>
      <c r="H25" t="str">
        <v xml:space="preserve">      True</v>
      </c>
      <c r="I25" t="str">
        <v xml:space="preserve">  True</v>
      </c>
      <c r="J25" t="str">
        <v xml:space="preserve">     121</v>
      </c>
      <c r="K25" t="str">
        <v xml:space="preserve">   7</v>
      </c>
      <c r="L25" t="str">
        <v xml:space="preserve">  128   </v>
      </c>
      <c r="M25" t="str" cm="1">
        <f t="array" ref="M25:P25">_xlfn.TEXTSPLIT(A157, "  ")</f>
        <v>23</v>
      </c>
      <c r="N25" t="str">
        <v>{'rf__n_estimators': 300, 'rf__min_samples_lea...</v>
      </c>
      <c r="O25" t="str">
        <v>0.143666</v>
      </c>
      <c r="P25" t="str">
        <v/>
      </c>
    </row>
    <row r="26" spans="1:16" ht="29.25">
      <c r="A26" s="1" t="s">
        <v>404</v>
      </c>
      <c r="B26" t="str" cm="1">
        <f t="array" ref="B26:F26">_xlfn.TEXTSPLIT(A26, "       ")</f>
        <v>24  RandomForest</v>
      </c>
      <c r="C26" t="str">
        <v>False</v>
      </c>
      <c r="D26" t="str">
        <v>True</v>
      </c>
      <c r="E26" t="str">
        <v xml:space="preserve">     True</v>
      </c>
      <c r="F26" t="str">
        <v xml:space="preserve">     True   </v>
      </c>
      <c r="G26" t="str" cm="1">
        <f t="array" ref="G26:L26">_xlfn.TEXTSPLIT(A92,"        ")</f>
        <v>24</v>
      </c>
      <c r="H26" t="str">
        <v xml:space="preserve">     False</v>
      </c>
      <c r="I26" t="str">
        <v xml:space="preserve">  True</v>
      </c>
      <c r="J26" t="str">
        <v xml:space="preserve">     125</v>
      </c>
      <c r="K26" t="str">
        <v xml:space="preserve">   7</v>
      </c>
      <c r="L26" t="str">
        <v xml:space="preserve">  132   </v>
      </c>
      <c r="M26" t="str" cm="1">
        <f t="array" ref="M26:P26">_xlfn.TEXTSPLIT(A158, "  ")</f>
        <v>24</v>
      </c>
      <c r="N26" t="str">
        <v>{'rf__n_estimators': 300, 'rf__min_samples_lea...</v>
      </c>
      <c r="O26" t="str">
        <v>0.143677</v>
      </c>
      <c r="P26" t="str">
        <v/>
      </c>
    </row>
    <row r="27" spans="1:16" ht="29.25">
      <c r="A27" s="1" t="s">
        <v>405</v>
      </c>
      <c r="B27" t="str" cm="1">
        <f t="array" ref="B27:F27">_xlfn.TEXTSPLIT(A27, "       ")</f>
        <v>25  RandomForest</v>
      </c>
      <c r="C27" t="str">
        <v>False</v>
      </c>
      <c r="D27" t="str">
        <v>True</v>
      </c>
      <c r="E27" t="str">
        <v xml:space="preserve">     True</v>
      </c>
      <c r="F27" t="str">
        <v xml:space="preserve">    False   </v>
      </c>
      <c r="G27" t="str" cm="1">
        <f t="array" ref="G27:L27">_xlfn.TEXTSPLIT(A93,"        ")</f>
        <v>25</v>
      </c>
      <c r="H27" t="str">
        <v xml:space="preserve">     False</v>
      </c>
      <c r="I27" t="str">
        <v xml:space="preserve">  True</v>
      </c>
      <c r="J27" t="str">
        <v xml:space="preserve">     125</v>
      </c>
      <c r="K27" t="str">
        <v xml:space="preserve">   7</v>
      </c>
      <c r="L27" t="str">
        <v xml:space="preserve">  132   </v>
      </c>
      <c r="M27" t="str" cm="1">
        <f t="array" ref="M27:P27">_xlfn.TEXTSPLIT(A159, "  ")</f>
        <v>25</v>
      </c>
      <c r="N27" t="str">
        <v>{'rf__n_estimators': 300, 'rf__min_samples_lea...</v>
      </c>
      <c r="O27" t="str">
        <v>0.143677</v>
      </c>
      <c r="P27" t="str">
        <v/>
      </c>
    </row>
    <row r="28" spans="1:16" ht="29.25">
      <c r="A28" s="1" t="s">
        <v>406</v>
      </c>
      <c r="B28" t="str" cm="1">
        <f t="array" ref="B28:F28">_xlfn.TEXTSPLIT(A28, "       ")</f>
        <v>26  RandomForest</v>
      </c>
      <c r="C28" t="str">
        <v>False</v>
      </c>
      <c r="D28" t="str">
        <v>True</v>
      </c>
      <c r="E28" t="str">
        <v xml:space="preserve">     True</v>
      </c>
      <c r="F28" t="str">
        <v xml:space="preserve">    False   </v>
      </c>
      <c r="G28" t="str" cm="1">
        <f t="array" ref="G28:L28">_xlfn.TEXTSPLIT(A94,"        ")</f>
        <v>26</v>
      </c>
      <c r="H28" t="str">
        <v xml:space="preserve">      True</v>
      </c>
      <c r="I28" t="str">
        <v xml:space="preserve">  True</v>
      </c>
      <c r="J28" t="str">
        <v xml:space="preserve">     119</v>
      </c>
      <c r="K28" t="str">
        <v xml:space="preserve">   7</v>
      </c>
      <c r="L28" t="str">
        <v xml:space="preserve">  126   </v>
      </c>
      <c r="M28" t="str" cm="1">
        <f t="array" ref="M28:P28">_xlfn.TEXTSPLIT(A160, "  ")</f>
        <v>26</v>
      </c>
      <c r="N28" t="str">
        <v>{'rf__n_estimators': 300, 'rf__min_samples_lea...</v>
      </c>
      <c r="O28" t="str">
        <v>0.143714</v>
      </c>
      <c r="P28" t="str">
        <v/>
      </c>
    </row>
    <row r="29" spans="1:16" ht="29.25">
      <c r="A29" s="1" t="s">
        <v>407</v>
      </c>
      <c r="B29" t="str" cm="1">
        <f t="array" ref="B29:F29">_xlfn.TEXTSPLIT(A29, "       ")</f>
        <v>27  RandomForest</v>
      </c>
      <c r="C29" t="str">
        <v>False</v>
      </c>
      <c r="D29" t="str">
        <v>True</v>
      </c>
      <c r="E29" t="str">
        <v xml:space="preserve">     True</v>
      </c>
      <c r="F29" t="str">
        <v xml:space="preserve">     True   </v>
      </c>
      <c r="G29" t="str" cm="1">
        <f t="array" ref="G29:L29">_xlfn.TEXTSPLIT(A95,"        ")</f>
        <v>27</v>
      </c>
      <c r="H29" t="str">
        <v xml:space="preserve">      True</v>
      </c>
      <c r="I29" t="str">
        <v xml:space="preserve">  True</v>
      </c>
      <c r="J29" t="str">
        <v xml:space="preserve">     119</v>
      </c>
      <c r="K29" t="str">
        <v xml:space="preserve">   7</v>
      </c>
      <c r="L29" t="str">
        <v xml:space="preserve">  126   </v>
      </c>
      <c r="M29" t="str" cm="1">
        <f t="array" ref="M29:P29">_xlfn.TEXTSPLIT(A161, "  ")</f>
        <v>27</v>
      </c>
      <c r="N29" t="str">
        <v>{'rf__n_estimators': 300, 'rf__min_samples_lea...</v>
      </c>
      <c r="O29" t="str">
        <v>0.143714</v>
      </c>
      <c r="P29" t="str">
        <v/>
      </c>
    </row>
    <row r="30" spans="1:16" ht="29.25">
      <c r="A30" s="1" t="s">
        <v>408</v>
      </c>
      <c r="B30" t="str" cm="1">
        <f t="array" ref="B30:F30">_xlfn.TEXTSPLIT(A30, "       ")</f>
        <v>28  RandomForest</v>
      </c>
      <c r="C30" t="str">
        <v xml:space="preserve"> True</v>
      </c>
      <c r="D30" t="str">
        <v>False</v>
      </c>
      <c r="E30" t="str">
        <v xml:space="preserve">     True</v>
      </c>
      <c r="F30" t="str">
        <v xml:space="preserve">     True   </v>
      </c>
      <c r="G30" t="str" cm="1">
        <f t="array" ref="G30:L30">_xlfn.TEXTSPLIT(A96,"        ")</f>
        <v>28</v>
      </c>
      <c r="H30" t="str">
        <v xml:space="preserve">     False</v>
      </c>
      <c r="I30" t="str">
        <v xml:space="preserve">  True</v>
      </c>
      <c r="J30" t="str">
        <v xml:space="preserve">     125</v>
      </c>
      <c r="K30" t="str">
        <v xml:space="preserve">   7</v>
      </c>
      <c r="L30" t="str">
        <v xml:space="preserve">  132   </v>
      </c>
      <c r="M30" t="str" cm="1">
        <f t="array" ref="M30:P30">_xlfn.TEXTSPLIT(A162, "  ")</f>
        <v>28</v>
      </c>
      <c r="N30" t="str">
        <v>{'rf__n_estimators': 300, 'rf__min_samples_lea...</v>
      </c>
      <c r="O30" t="str">
        <v>0.143777</v>
      </c>
      <c r="P30" t="str">
        <v/>
      </c>
    </row>
    <row r="31" spans="1:16" ht="29.25">
      <c r="A31" s="1" t="s">
        <v>409</v>
      </c>
      <c r="B31" t="str" cm="1">
        <f t="array" ref="B31:F31">_xlfn.TEXTSPLIT(A31, "       ")</f>
        <v>29  RandomForest</v>
      </c>
      <c r="C31" t="str">
        <v xml:space="preserve"> True</v>
      </c>
      <c r="D31" t="str">
        <v>False</v>
      </c>
      <c r="E31" t="str">
        <v xml:space="preserve">     True</v>
      </c>
      <c r="F31" t="str">
        <v xml:space="preserve">    False   </v>
      </c>
      <c r="G31" t="str" cm="1">
        <f t="array" ref="G31:L31">_xlfn.TEXTSPLIT(A97,"        ")</f>
        <v>29</v>
      </c>
      <c r="H31" t="str">
        <v xml:space="preserve">     False</v>
      </c>
      <c r="I31" t="str">
        <v xml:space="preserve">  True</v>
      </c>
      <c r="J31" t="str">
        <v xml:space="preserve">     125</v>
      </c>
      <c r="K31" t="str">
        <v xml:space="preserve">   7</v>
      </c>
      <c r="L31" t="str">
        <v xml:space="preserve">  132   </v>
      </c>
      <c r="M31" t="str" cm="1">
        <f t="array" ref="M31:P31">_xlfn.TEXTSPLIT(A163, "  ")</f>
        <v>29</v>
      </c>
      <c r="N31" t="str">
        <v>{'rf__n_estimators': 300, 'rf__min_samples_lea...</v>
      </c>
      <c r="O31" t="str">
        <v>0.143777</v>
      </c>
      <c r="P31" t="str">
        <v/>
      </c>
    </row>
    <row r="32" spans="1:16" ht="29.25">
      <c r="A32" s="1" t="s">
        <v>410</v>
      </c>
      <c r="B32" t="str" cm="1">
        <f t="array" ref="B32:F32">_xlfn.TEXTSPLIT(A32, "       ")</f>
        <v>30  RandomForest</v>
      </c>
      <c r="C32" t="str">
        <v xml:space="preserve"> True</v>
      </c>
      <c r="D32" t="str">
        <v>True</v>
      </c>
      <c r="E32" t="str">
        <v xml:space="preserve">     True</v>
      </c>
      <c r="F32" t="str">
        <v xml:space="preserve">    False   </v>
      </c>
      <c r="G32" t="str" cm="1">
        <f t="array" ref="G32:L32">_xlfn.TEXTSPLIT(A98,"        ")</f>
        <v>30</v>
      </c>
      <c r="H32" t="str">
        <v xml:space="preserve">     False</v>
      </c>
      <c r="I32" t="str">
        <v xml:space="preserve">  True</v>
      </c>
      <c r="J32" t="str">
        <v xml:space="preserve">     124</v>
      </c>
      <c r="K32" t="str">
        <v xml:space="preserve">   7</v>
      </c>
      <c r="L32" t="str">
        <v xml:space="preserve">  131   </v>
      </c>
      <c r="M32" t="str" cm="1">
        <f t="array" ref="M32:P32">_xlfn.TEXTSPLIT(A164, "  ")</f>
        <v>30</v>
      </c>
      <c r="N32" t="str">
        <v>{'rf__n_estimators': 300, 'rf__min_samples_lea...</v>
      </c>
      <c r="O32" t="str">
        <v>0.143852</v>
      </c>
      <c r="P32" t="str">
        <v/>
      </c>
    </row>
    <row r="33" spans="1:16" ht="29.25">
      <c r="A33" s="1" t="s">
        <v>411</v>
      </c>
      <c r="B33" t="str" cm="1">
        <f t="array" ref="B33:F33">_xlfn.TEXTSPLIT(A33, "       ")</f>
        <v>31  RandomForest</v>
      </c>
      <c r="C33" t="str">
        <v xml:space="preserve"> True</v>
      </c>
      <c r="D33" t="str">
        <v>True</v>
      </c>
      <c r="E33" t="str">
        <v xml:space="preserve">     True</v>
      </c>
      <c r="F33" t="str">
        <v xml:space="preserve">     True   </v>
      </c>
      <c r="G33" t="str" cm="1">
        <f t="array" ref="G33:L33">_xlfn.TEXTSPLIT(A99,"        ")</f>
        <v>31</v>
      </c>
      <c r="H33" t="str">
        <v xml:space="preserve">     False</v>
      </c>
      <c r="I33" t="str">
        <v xml:space="preserve">  True</v>
      </c>
      <c r="J33" t="str">
        <v xml:space="preserve">     124</v>
      </c>
      <c r="K33" t="str">
        <v xml:space="preserve">   7</v>
      </c>
      <c r="L33" t="str">
        <v xml:space="preserve">  131   </v>
      </c>
      <c r="M33" t="str" cm="1">
        <f t="array" ref="M33:P33">_xlfn.TEXTSPLIT(A165, "  ")</f>
        <v>31</v>
      </c>
      <c r="N33" t="str">
        <v>{'rf__n_estimators': 300, 'rf__min_samples_lea...</v>
      </c>
      <c r="O33" t="str">
        <v>0.143852</v>
      </c>
      <c r="P33" t="str">
        <v/>
      </c>
    </row>
    <row r="34" spans="1:16" ht="29.25">
      <c r="A34" s="1" t="s">
        <v>412</v>
      </c>
      <c r="B34" t="str" cm="1">
        <f t="array" ref="B34:F34">_xlfn.TEXTSPLIT(A34, "       ")</f>
        <v>32  RandomForest</v>
      </c>
      <c r="C34" t="str">
        <v xml:space="preserve"> True</v>
      </c>
      <c r="D34" t="str">
        <v>False</v>
      </c>
      <c r="E34" t="str">
        <v xml:space="preserve">    False</v>
      </c>
      <c r="F34" t="str">
        <v xml:space="preserve">     True   </v>
      </c>
      <c r="G34" t="str" cm="1">
        <f t="array" ref="G34:L34">_xlfn.TEXTSPLIT(A100,"        ")</f>
        <v>32</v>
      </c>
      <c r="H34" t="str">
        <v xml:space="preserve">     False</v>
      </c>
      <c r="I34" t="str">
        <v xml:space="preserve"> False</v>
      </c>
      <c r="J34" t="str">
        <v xml:space="preserve">     214</v>
      </c>
      <c r="K34" t="str">
        <v xml:space="preserve">   7</v>
      </c>
      <c r="L34" t="str">
        <v xml:space="preserve">  221   </v>
      </c>
      <c r="M34" t="str" cm="1">
        <f t="array" ref="M34:P34">_xlfn.TEXTSPLIT(A166, "  ")</f>
        <v>32</v>
      </c>
      <c r="N34" t="str">
        <v>{'rf__n_estimators': 200, 'rf__min_samples_lea...</v>
      </c>
      <c r="O34" t="str">
        <v>0.144516</v>
      </c>
      <c r="P34" t="str">
        <v/>
      </c>
    </row>
    <row r="35" spans="1:16" ht="29.25">
      <c r="A35" s="1" t="s">
        <v>413</v>
      </c>
      <c r="B35" t="str" cm="1">
        <f t="array" ref="B35:F35">_xlfn.TEXTSPLIT(A35, "       ")</f>
        <v>33  RandomForest</v>
      </c>
      <c r="C35" t="str">
        <v xml:space="preserve"> True</v>
      </c>
      <c r="D35" t="str">
        <v>False</v>
      </c>
      <c r="E35" t="str">
        <v xml:space="preserve">    False</v>
      </c>
      <c r="F35" t="str">
        <v xml:space="preserve">     True   </v>
      </c>
      <c r="G35" t="str" cm="1">
        <f t="array" ref="G35:L35">_xlfn.TEXTSPLIT(A101,"        ")</f>
        <v>33</v>
      </c>
      <c r="H35" t="str">
        <v xml:space="preserve">      True</v>
      </c>
      <c r="I35" t="str">
        <v xml:space="preserve"> False</v>
      </c>
      <c r="J35" t="str">
        <v xml:space="preserve">     198</v>
      </c>
      <c r="K35" t="str">
        <v xml:space="preserve">   7</v>
      </c>
      <c r="L35" t="str">
        <v xml:space="preserve">  205   </v>
      </c>
      <c r="M35" t="str" cm="1">
        <f t="array" ref="M35:P35">_xlfn.TEXTSPLIT(A167, "  ")</f>
        <v>33</v>
      </c>
      <c r="N35" t="str">
        <v>{'rf__n_estimators': 200, 'rf__min_samples_lea...</v>
      </c>
      <c r="O35" t="str">
        <v>0.144525</v>
      </c>
      <c r="P35" t="str">
        <v/>
      </c>
    </row>
    <row r="36" spans="1:16" ht="29.25">
      <c r="A36" s="1" t="s">
        <v>414</v>
      </c>
      <c r="B36" t="str" cm="1">
        <f t="array" ref="B36:F36">_xlfn.TEXTSPLIT(A36, "       ")</f>
        <v>34  RandomForest</v>
      </c>
      <c r="C36" t="str">
        <v>False</v>
      </c>
      <c r="D36" t="str">
        <v>False</v>
      </c>
      <c r="E36" t="str">
        <v xml:space="preserve">     True</v>
      </c>
      <c r="F36" t="str">
        <v xml:space="preserve">     True   </v>
      </c>
      <c r="G36" t="str" cm="1">
        <f t="array" ref="G36:L36">_xlfn.TEXTSPLIT(A102,"        ")</f>
        <v>34</v>
      </c>
      <c r="H36" t="str">
        <v xml:space="preserve">      True</v>
      </c>
      <c r="I36" t="str">
        <v xml:space="preserve"> False</v>
      </c>
      <c r="J36" t="str">
        <v xml:space="preserve">     197</v>
      </c>
      <c r="K36" t="str">
        <v xml:space="preserve">   7</v>
      </c>
      <c r="L36" t="str">
        <v xml:space="preserve">  204   </v>
      </c>
      <c r="M36" t="str" cm="1">
        <f t="array" ref="M36:P36">_xlfn.TEXTSPLIT(A168, "  ")</f>
        <v>34</v>
      </c>
      <c r="N36" t="str">
        <v>{'rf__n_estimators': 200, 'rf__min_samples_lea...</v>
      </c>
      <c r="O36" t="str">
        <v>0.144589</v>
      </c>
      <c r="P36" t="str">
        <v/>
      </c>
    </row>
    <row r="37" spans="1:16" ht="29.25">
      <c r="A37" s="1" t="s">
        <v>415</v>
      </c>
      <c r="B37" t="str" cm="1">
        <f t="array" ref="B37:F37">_xlfn.TEXTSPLIT(A37, "       ")</f>
        <v>35  RandomForest</v>
      </c>
      <c r="C37" t="str">
        <v xml:space="preserve"> True</v>
      </c>
      <c r="D37" t="str">
        <v>True</v>
      </c>
      <c r="E37" t="str">
        <v xml:space="preserve">    False</v>
      </c>
      <c r="F37" t="str">
        <v xml:space="preserve">     True   </v>
      </c>
      <c r="G37" t="str" cm="1">
        <f t="array" ref="G37:L37">_xlfn.TEXTSPLIT(A103,"        ")</f>
        <v>35</v>
      </c>
      <c r="H37" t="str">
        <v xml:space="preserve">     False</v>
      </c>
      <c r="I37" t="str">
        <v xml:space="preserve"> False</v>
      </c>
      <c r="J37" t="str">
        <v xml:space="preserve">     214</v>
      </c>
      <c r="K37" t="str">
        <v xml:space="preserve">   7</v>
      </c>
      <c r="L37" t="str">
        <v xml:space="preserve">  221   </v>
      </c>
      <c r="M37" t="str" cm="1">
        <f t="array" ref="M37:P37">_xlfn.TEXTSPLIT(A169, "  ")</f>
        <v>35</v>
      </c>
      <c r="N37" t="str">
        <v>{'rf__n_estimators': 200, 'rf__min_samples_lea...</v>
      </c>
      <c r="O37" t="str">
        <v>0.144596</v>
      </c>
      <c r="P37" t="str">
        <v/>
      </c>
    </row>
    <row r="38" spans="1:16" ht="29.25">
      <c r="A38" s="1" t="s">
        <v>416</v>
      </c>
      <c r="B38" t="str" cm="1">
        <f t="array" ref="B38:F38">_xlfn.TEXTSPLIT(A38, "       ")</f>
        <v>36  RandomForest</v>
      </c>
      <c r="C38" t="str">
        <v xml:space="preserve"> True</v>
      </c>
      <c r="D38" t="str">
        <v>True</v>
      </c>
      <c r="E38" t="str">
        <v xml:space="preserve">    False</v>
      </c>
      <c r="F38" t="str">
        <v xml:space="preserve">     True   </v>
      </c>
      <c r="G38" t="str" cm="1">
        <f t="array" ref="G38:L38">_xlfn.TEXTSPLIT(A104,"        ")</f>
        <v>36</v>
      </c>
      <c r="H38" t="str">
        <v xml:space="preserve">      True</v>
      </c>
      <c r="I38" t="str">
        <v xml:space="preserve"> False</v>
      </c>
      <c r="J38" t="str">
        <v xml:space="preserve">     198</v>
      </c>
      <c r="K38" t="str">
        <v xml:space="preserve">   7</v>
      </c>
      <c r="L38" t="str">
        <v xml:space="preserve">  205   </v>
      </c>
      <c r="M38" t="str" cm="1">
        <f t="array" ref="M38:P38">_xlfn.TEXTSPLIT(A170, "  ")</f>
        <v>36</v>
      </c>
      <c r="N38" t="str">
        <v>{'rf__n_estimators': 200, 'rf__min_samples_lea...</v>
      </c>
      <c r="O38" t="str">
        <v>0.144632</v>
      </c>
      <c r="P38" t="str">
        <v/>
      </c>
    </row>
    <row r="39" spans="1:16" ht="29.25">
      <c r="A39" s="1" t="s">
        <v>417</v>
      </c>
      <c r="B39" t="str" cm="1">
        <f t="array" ref="B39:F39">_xlfn.TEXTSPLIT(A39, "       ")</f>
        <v>37  RandomForest</v>
      </c>
      <c r="C39" t="str">
        <v xml:space="preserve"> True</v>
      </c>
      <c r="D39" t="str">
        <v>False</v>
      </c>
      <c r="E39" t="str">
        <v xml:space="preserve">    False</v>
      </c>
      <c r="F39" t="str">
        <v xml:space="preserve">    False   </v>
      </c>
      <c r="G39" t="str" cm="1">
        <f t="array" ref="G39:L39">_xlfn.TEXTSPLIT(A105,"        ")</f>
        <v>37</v>
      </c>
      <c r="H39" t="str">
        <v xml:space="preserve">      True</v>
      </c>
      <c r="I39" t="str">
        <v xml:space="preserve"> False</v>
      </c>
      <c r="J39" t="str">
        <v xml:space="preserve">     276</v>
      </c>
      <c r="K39" t="str">
        <v xml:space="preserve">   7</v>
      </c>
      <c r="L39" t="str">
        <v xml:space="preserve">  283   </v>
      </c>
      <c r="M39" t="str" cm="1">
        <f t="array" ref="M39:P39">_xlfn.TEXTSPLIT(A171, "  ")</f>
        <v>37</v>
      </c>
      <c r="N39" t="str">
        <v>{'rf__n_estimators': 200, 'rf__min_samples_lea...</v>
      </c>
      <c r="O39" t="str">
        <v>0.144642</v>
      </c>
      <c r="P39" t="str">
        <v/>
      </c>
    </row>
    <row r="40" spans="1:16" ht="29.25">
      <c r="A40" s="1" t="s">
        <v>418</v>
      </c>
      <c r="B40" t="str" cm="1">
        <f t="array" ref="B40:F40">_xlfn.TEXTSPLIT(A40, "       ")</f>
        <v>38  RandomForest</v>
      </c>
      <c r="C40" t="str">
        <v xml:space="preserve"> True</v>
      </c>
      <c r="D40" t="str">
        <v>False</v>
      </c>
      <c r="E40" t="str">
        <v xml:space="preserve">     True</v>
      </c>
      <c r="F40" t="str">
        <v xml:space="preserve">     True   </v>
      </c>
      <c r="G40" t="str" cm="1">
        <f t="array" ref="G40:L40">_xlfn.TEXTSPLIT(A106,"        ")</f>
        <v>38</v>
      </c>
      <c r="H40" t="str">
        <v xml:space="preserve">     False</v>
      </c>
      <c r="I40" t="str">
        <v xml:space="preserve"> False</v>
      </c>
      <c r="J40" t="str">
        <v xml:space="preserve">     212</v>
      </c>
      <c r="K40" t="str">
        <v xml:space="preserve">   7</v>
      </c>
      <c r="L40" t="str">
        <v xml:space="preserve">  219   </v>
      </c>
      <c r="M40" t="str" cm="1">
        <f t="array" ref="M40:P40">_xlfn.TEXTSPLIT(A172, "  ")</f>
        <v>38</v>
      </c>
      <c r="N40" t="str">
        <v>{'rf__n_estimators': 200, 'rf__min_samples_lea...</v>
      </c>
      <c r="O40" t="str">
        <v>0.144669</v>
      </c>
      <c r="P40" t="str">
        <v/>
      </c>
    </row>
    <row r="41" spans="1:16" ht="29.25">
      <c r="A41" s="1" t="s">
        <v>419</v>
      </c>
      <c r="B41" t="str" cm="1">
        <f t="array" ref="B41:F41">_xlfn.TEXTSPLIT(A41, "       ")</f>
        <v>39  RandomForest</v>
      </c>
      <c r="C41" t="str">
        <v xml:space="preserve"> True</v>
      </c>
      <c r="D41" t="str">
        <v>False</v>
      </c>
      <c r="E41" t="str">
        <v xml:space="preserve">     True</v>
      </c>
      <c r="F41" t="str">
        <v xml:space="preserve">    False   </v>
      </c>
      <c r="G41" t="str" cm="1">
        <f t="array" ref="G41:L41">_xlfn.TEXTSPLIT(A107,"        ")</f>
        <v>39</v>
      </c>
      <c r="H41" t="str">
        <v xml:space="preserve">      True</v>
      </c>
      <c r="I41" t="str">
        <v xml:space="preserve"> False</v>
      </c>
      <c r="J41" t="str">
        <v xml:space="preserve">     274</v>
      </c>
      <c r="K41" t="str">
        <v xml:space="preserve">   7</v>
      </c>
      <c r="L41" t="str">
        <v xml:space="preserve">  281   </v>
      </c>
      <c r="M41" t="str" cm="1">
        <f t="array" ref="M41:P41">_xlfn.TEXTSPLIT(A173, "  ")</f>
        <v>39</v>
      </c>
      <c r="N41" t="str">
        <v>{'rf__n_estimators': 300, 'rf__min_samples_lea...</v>
      </c>
      <c r="O41" t="str">
        <v>0.144671</v>
      </c>
      <c r="P41" t="str">
        <v/>
      </c>
    </row>
    <row r="42" spans="1:16" ht="29.25">
      <c r="A42" s="1" t="s">
        <v>420</v>
      </c>
      <c r="B42" t="str" cm="1">
        <f t="array" ref="B42:F42">_xlfn.TEXTSPLIT(A42, "       ")</f>
        <v>40  RandomForest</v>
      </c>
      <c r="C42" t="str">
        <v xml:space="preserve"> True</v>
      </c>
      <c r="D42" t="str">
        <v>False</v>
      </c>
      <c r="E42" t="str">
        <v xml:space="preserve">     True</v>
      </c>
      <c r="F42" t="str">
        <v xml:space="preserve">     True   </v>
      </c>
      <c r="G42" t="str" cm="1">
        <f t="array" ref="G42:L42">_xlfn.TEXTSPLIT(A108,"        ")</f>
        <v>40</v>
      </c>
      <c r="H42" t="str">
        <v xml:space="preserve">      True</v>
      </c>
      <c r="I42" t="str">
        <v xml:space="preserve"> False</v>
      </c>
      <c r="J42" t="str">
        <v xml:space="preserve">     196</v>
      </c>
      <c r="K42" t="str">
        <v xml:space="preserve">   7</v>
      </c>
      <c r="L42" t="str">
        <v xml:space="preserve">  203   </v>
      </c>
      <c r="M42" t="str" cm="1">
        <f t="array" ref="M42:P42">_xlfn.TEXTSPLIT(A174, "  ")</f>
        <v>40</v>
      </c>
      <c r="N42" t="str">
        <v>{'rf__n_estimators': 200, 'rf__min_samples_lea...</v>
      </c>
      <c r="O42" t="str">
        <v>0.144707</v>
      </c>
      <c r="P42" t="str">
        <v/>
      </c>
    </row>
    <row r="43" spans="1:16" ht="29.25">
      <c r="A43" s="1" t="s">
        <v>421</v>
      </c>
      <c r="B43" t="str" cm="1">
        <f t="array" ref="B43:F43">_xlfn.TEXTSPLIT(A43, "       ")</f>
        <v>41  RandomForest</v>
      </c>
      <c r="C43" t="str">
        <v xml:space="preserve"> True</v>
      </c>
      <c r="D43" t="str">
        <v>True</v>
      </c>
      <c r="E43" t="str">
        <v xml:space="preserve">    False</v>
      </c>
      <c r="F43" t="str">
        <v xml:space="preserve">    False   </v>
      </c>
      <c r="G43" t="str" cm="1">
        <f t="array" ref="G43:L43">_xlfn.TEXTSPLIT(A109,"        ")</f>
        <v>41</v>
      </c>
      <c r="H43" t="str">
        <v xml:space="preserve">      True</v>
      </c>
      <c r="I43" t="str">
        <v xml:space="preserve"> False</v>
      </c>
      <c r="J43" t="str">
        <v xml:space="preserve">     276</v>
      </c>
      <c r="K43" t="str">
        <v xml:space="preserve">   7</v>
      </c>
      <c r="L43" t="str">
        <v xml:space="preserve">  283   </v>
      </c>
      <c r="M43" t="str" cm="1">
        <f t="array" ref="M43:P43">_xlfn.TEXTSPLIT(A175, "  ")</f>
        <v>41</v>
      </c>
      <c r="N43" t="str">
        <v>{'rf__n_estimators': 200, 'rf__min_samples_lea...</v>
      </c>
      <c r="O43" t="str">
        <v>0.144717</v>
      </c>
      <c r="P43" t="str">
        <v/>
      </c>
    </row>
    <row r="44" spans="1:16" ht="29.25">
      <c r="A44" s="1" t="s">
        <v>422</v>
      </c>
      <c r="B44" t="str" cm="1">
        <f t="array" ref="B44:F44">_xlfn.TEXTSPLIT(A44, "       ")</f>
        <v>42  RandomForest</v>
      </c>
      <c r="C44" t="str">
        <v>False</v>
      </c>
      <c r="D44" t="str">
        <v>False</v>
      </c>
      <c r="E44" t="str">
        <v xml:space="preserve">     True</v>
      </c>
      <c r="F44" t="str">
        <v xml:space="preserve">     True   </v>
      </c>
      <c r="G44" t="str" cm="1">
        <f t="array" ref="G44:L44">_xlfn.TEXTSPLIT(A110,"        ")</f>
        <v>42</v>
      </c>
      <c r="H44" t="str">
        <v xml:space="preserve">     False</v>
      </c>
      <c r="I44" t="str">
        <v xml:space="preserve"> False</v>
      </c>
      <c r="J44" t="str">
        <v xml:space="preserve">     213</v>
      </c>
      <c r="K44" t="str">
        <v xml:space="preserve">   7</v>
      </c>
      <c r="L44" t="str">
        <v xml:space="preserve">  220   </v>
      </c>
      <c r="M44" t="str" cm="1">
        <f t="array" ref="M44:P44">_xlfn.TEXTSPLIT(A176, "  ")</f>
        <v>42</v>
      </c>
      <c r="N44" t="str">
        <v>{'rf__n_estimators': 200, 'rf__min_samples_lea...</v>
      </c>
      <c r="O44" t="str">
        <v>0.144726</v>
      </c>
      <c r="P44" t="str">
        <v/>
      </c>
    </row>
    <row r="45" spans="1:16" ht="29.25">
      <c r="A45" s="1" t="s">
        <v>423</v>
      </c>
      <c r="B45" t="str" cm="1">
        <f t="array" ref="B45:F45">_xlfn.TEXTSPLIT(A45, "       ")</f>
        <v>43  RandomForest</v>
      </c>
      <c r="C45" t="str">
        <v>False</v>
      </c>
      <c r="D45" t="str">
        <v>False</v>
      </c>
      <c r="E45" t="str">
        <v xml:space="preserve">    False</v>
      </c>
      <c r="F45" t="str">
        <v xml:space="preserve">     True   </v>
      </c>
      <c r="G45" t="str" cm="1">
        <f t="array" ref="G45:L45">_xlfn.TEXTSPLIT(A111,"        ")</f>
        <v>43</v>
      </c>
      <c r="H45" t="str">
        <v xml:space="preserve">     False</v>
      </c>
      <c r="I45" t="str">
        <v xml:space="preserve"> False</v>
      </c>
      <c r="J45" t="str">
        <v xml:space="preserve">     214</v>
      </c>
      <c r="K45" t="str">
        <v xml:space="preserve">   7</v>
      </c>
      <c r="L45" t="str">
        <v xml:space="preserve">  221   </v>
      </c>
      <c r="M45" t="str" cm="1">
        <f t="array" ref="M45:P45">_xlfn.TEXTSPLIT(A177, "  ")</f>
        <v>43</v>
      </c>
      <c r="N45" t="str">
        <v>{'rf__n_estimators': 200, 'rf__min_samples_lea...</v>
      </c>
      <c r="O45" t="str">
        <v>0.144784</v>
      </c>
      <c r="P45" t="str">
        <v/>
      </c>
    </row>
    <row r="46" spans="1:16" ht="29.25">
      <c r="A46" s="1" t="s">
        <v>424</v>
      </c>
      <c r="B46" t="str" cm="1">
        <f t="array" ref="B46:F46">_xlfn.TEXTSPLIT(A46, "       ")</f>
        <v>44  RandomForest</v>
      </c>
      <c r="C46" t="str">
        <v>False</v>
      </c>
      <c r="D46" t="str">
        <v>True</v>
      </c>
      <c r="E46" t="str">
        <v xml:space="preserve">    False</v>
      </c>
      <c r="F46" t="str">
        <v xml:space="preserve">     True   </v>
      </c>
      <c r="G46" t="str" cm="1">
        <f t="array" ref="G46:L46">_xlfn.TEXTSPLIT(A112,"        ")</f>
        <v>44</v>
      </c>
      <c r="H46" t="str">
        <v xml:space="preserve">     False</v>
      </c>
      <c r="I46" t="str">
        <v xml:space="preserve"> False</v>
      </c>
      <c r="J46" t="str">
        <v xml:space="preserve">     214</v>
      </c>
      <c r="K46" t="str">
        <v xml:space="preserve">   7</v>
      </c>
      <c r="L46" t="str">
        <v xml:space="preserve">  221   </v>
      </c>
      <c r="M46" t="str" cm="1">
        <f t="array" ref="M46:P46">_xlfn.TEXTSPLIT(A178, "  ")</f>
        <v>44</v>
      </c>
      <c r="N46" t="str">
        <v>{'rf__n_estimators': 200, 'rf__min_samples_lea...</v>
      </c>
      <c r="O46" t="str">
        <v>0.144858</v>
      </c>
      <c r="P46" t="str">
        <v/>
      </c>
    </row>
    <row r="47" spans="1:16" ht="29.25">
      <c r="A47" s="1" t="s">
        <v>425</v>
      </c>
      <c r="B47" t="str" cm="1">
        <f t="array" ref="B47:F47">_xlfn.TEXTSPLIT(A47, "       ")</f>
        <v>45  RandomForest</v>
      </c>
      <c r="C47" t="str">
        <v>False</v>
      </c>
      <c r="D47" t="str">
        <v>False</v>
      </c>
      <c r="E47" t="str">
        <v xml:space="preserve">    False</v>
      </c>
      <c r="F47" t="str">
        <v xml:space="preserve">     True   </v>
      </c>
      <c r="G47" t="str" cm="1">
        <f t="array" ref="G47:L47">_xlfn.TEXTSPLIT(A113,"        ")</f>
        <v>45</v>
      </c>
      <c r="H47" t="str">
        <v xml:space="preserve">      True</v>
      </c>
      <c r="I47" t="str">
        <v xml:space="preserve"> False</v>
      </c>
      <c r="J47" t="str">
        <v xml:space="preserve">     198</v>
      </c>
      <c r="K47" t="str">
        <v xml:space="preserve">   7</v>
      </c>
      <c r="L47" t="str">
        <v xml:space="preserve">  205   </v>
      </c>
      <c r="M47" t="str" cm="1">
        <f t="array" ref="M47:P47">_xlfn.TEXTSPLIT(A179, "  ")</f>
        <v>45</v>
      </c>
      <c r="N47" t="str">
        <v>{'rf__n_estimators': 200, 'rf__min_samples_lea...</v>
      </c>
      <c r="O47" t="str">
        <v>0.144865</v>
      </c>
      <c r="P47" t="str">
        <v/>
      </c>
    </row>
    <row r="48" spans="1:16" ht="29.25">
      <c r="A48" s="1" t="s">
        <v>426</v>
      </c>
      <c r="B48" t="str" cm="1">
        <f t="array" ref="B48:F48">_xlfn.TEXTSPLIT(A48, "       ")</f>
        <v>46  RandomForest</v>
      </c>
      <c r="C48" t="str">
        <v>False</v>
      </c>
      <c r="D48" t="str">
        <v>False</v>
      </c>
      <c r="E48" t="str">
        <v xml:space="preserve">    False</v>
      </c>
      <c r="F48" t="str">
        <v xml:space="preserve">    False   </v>
      </c>
      <c r="G48" t="str" cm="1">
        <f t="array" ref="G48:L48">_xlfn.TEXTSPLIT(A114,"        ")</f>
        <v>46</v>
      </c>
      <c r="H48" t="str">
        <v xml:space="preserve">      True</v>
      </c>
      <c r="I48" t="str">
        <v xml:space="preserve"> False</v>
      </c>
      <c r="J48" t="str">
        <v xml:space="preserve">     276</v>
      </c>
      <c r="K48" t="str">
        <v xml:space="preserve">   7</v>
      </c>
      <c r="L48" t="str">
        <v xml:space="preserve">  283   </v>
      </c>
      <c r="M48" t="str" cm="1">
        <f t="array" ref="M48:P48">_xlfn.TEXTSPLIT(A180, "  ")</f>
        <v>46</v>
      </c>
      <c r="N48" t="str">
        <v>{'rf__n_estimators': 200, 'rf__min_samples_lea...</v>
      </c>
      <c r="O48" t="str">
        <v>0.144904</v>
      </c>
      <c r="P48" t="str">
        <v/>
      </c>
    </row>
    <row r="49" spans="1:16" ht="29.25">
      <c r="A49" s="1" t="s">
        <v>427</v>
      </c>
      <c r="B49" t="str" cm="1">
        <f t="array" ref="B49:F49">_xlfn.TEXTSPLIT(A49, "       ")</f>
        <v>47  RandomForest</v>
      </c>
      <c r="C49" t="str">
        <v>False</v>
      </c>
      <c r="D49" t="str">
        <v>True</v>
      </c>
      <c r="E49" t="str">
        <v xml:space="preserve">    False</v>
      </c>
      <c r="F49" t="str">
        <v xml:space="preserve">     True   </v>
      </c>
      <c r="G49" t="str" cm="1">
        <f t="array" ref="G49:L49">_xlfn.TEXTSPLIT(A115,"        ")</f>
        <v>47</v>
      </c>
      <c r="H49" t="str">
        <v xml:space="preserve">      True</v>
      </c>
      <c r="I49" t="str">
        <v xml:space="preserve"> False</v>
      </c>
      <c r="J49" t="str">
        <v xml:space="preserve">     198</v>
      </c>
      <c r="K49" t="str">
        <v xml:space="preserve">   7</v>
      </c>
      <c r="L49" t="str">
        <v xml:space="preserve">  205   </v>
      </c>
      <c r="M49" t="str" cm="1">
        <f t="array" ref="M49:P49">_xlfn.TEXTSPLIT(A181, "  ")</f>
        <v>47</v>
      </c>
      <c r="N49" t="str">
        <v>{'rf__n_estimators': 200, 'rf__min_samples_lea...</v>
      </c>
      <c r="O49" t="str">
        <v>0.144909</v>
      </c>
      <c r="P49" t="str">
        <v/>
      </c>
    </row>
    <row r="50" spans="1:16" ht="29.25">
      <c r="A50" s="1" t="s">
        <v>428</v>
      </c>
      <c r="B50" t="str" cm="1">
        <f t="array" ref="B50:F50">_xlfn.TEXTSPLIT(A50, "       ")</f>
        <v>48  RandomForest</v>
      </c>
      <c r="C50" t="str">
        <v>False</v>
      </c>
      <c r="D50" t="str">
        <v>True</v>
      </c>
      <c r="E50" t="str">
        <v xml:space="preserve">    False</v>
      </c>
      <c r="F50" t="str">
        <v xml:space="preserve">    False   </v>
      </c>
      <c r="G50" t="str" cm="1">
        <f t="array" ref="G50:L50">_xlfn.TEXTSPLIT(A116,"        ")</f>
        <v>48</v>
      </c>
      <c r="H50" t="str">
        <v xml:space="preserve">      True</v>
      </c>
      <c r="I50" t="str">
        <v xml:space="preserve"> False</v>
      </c>
      <c r="J50" t="str">
        <v xml:space="preserve">     276</v>
      </c>
      <c r="K50" t="str">
        <v xml:space="preserve">   7</v>
      </c>
      <c r="L50" t="str">
        <v xml:space="preserve">  283   </v>
      </c>
      <c r="M50" t="str" cm="1">
        <f t="array" ref="M50:P50">_xlfn.TEXTSPLIT(A182, "  ")</f>
        <v>48</v>
      </c>
      <c r="N50" t="str">
        <v>{'rf__n_estimators': 200, 'rf__min_samples_lea...</v>
      </c>
      <c r="O50" t="str">
        <v>0.144926</v>
      </c>
      <c r="P50" t="str">
        <v/>
      </c>
    </row>
    <row r="51" spans="1:16" ht="29.25">
      <c r="A51" s="1" t="s">
        <v>429</v>
      </c>
      <c r="B51" t="str" cm="1">
        <f t="array" ref="B51:F51">_xlfn.TEXTSPLIT(A51, "       ")</f>
        <v>49  RandomForest</v>
      </c>
      <c r="C51" t="str">
        <v>False</v>
      </c>
      <c r="D51" t="str">
        <v>False</v>
      </c>
      <c r="E51" t="str">
        <v xml:space="preserve">     True</v>
      </c>
      <c r="F51" t="str">
        <v xml:space="preserve">    False   </v>
      </c>
      <c r="G51" t="str" cm="1">
        <f t="array" ref="G51:L51">_xlfn.TEXTSPLIT(A117,"        ")</f>
        <v>49</v>
      </c>
      <c r="H51" t="str">
        <v xml:space="preserve">      True</v>
      </c>
      <c r="I51" t="str">
        <v xml:space="preserve"> False</v>
      </c>
      <c r="J51" t="str">
        <v xml:space="preserve">     275</v>
      </c>
      <c r="K51" t="str">
        <v xml:space="preserve">   7</v>
      </c>
      <c r="L51" t="str">
        <v xml:space="preserve">  282   </v>
      </c>
      <c r="M51" t="str" cm="1">
        <f t="array" ref="M51:P51">_xlfn.TEXTSPLIT(A183, "  ")</f>
        <v>49</v>
      </c>
      <c r="N51" t="str">
        <v>{'rf__n_estimators': 200, 'rf__min_samples_lea...</v>
      </c>
      <c r="O51" t="str">
        <v>0.144954</v>
      </c>
      <c r="P51" t="str">
        <v/>
      </c>
    </row>
    <row r="52" spans="1:16" ht="29.25">
      <c r="A52" s="1" t="s">
        <v>430</v>
      </c>
      <c r="B52" t="str" cm="1">
        <f t="array" ref="B52:F52">_xlfn.TEXTSPLIT(A52, "       ")</f>
        <v>50  RandomForest</v>
      </c>
      <c r="C52" t="str">
        <v xml:space="preserve"> True</v>
      </c>
      <c r="D52" t="str">
        <v>False</v>
      </c>
      <c r="E52" t="str">
        <v xml:space="preserve">    False</v>
      </c>
      <c r="F52" t="str">
        <v xml:space="preserve">    False   </v>
      </c>
      <c r="G52" t="str" cm="1">
        <f t="array" ref="G52:L52">_xlfn.TEXTSPLIT(A118,"        ")</f>
        <v>50</v>
      </c>
      <c r="H52" t="str">
        <v xml:space="preserve">     False</v>
      </c>
      <c r="I52" t="str">
        <v xml:space="preserve"> False</v>
      </c>
      <c r="J52" t="str">
        <v xml:space="preserve">     297</v>
      </c>
      <c r="K52" t="str">
        <v xml:space="preserve">   7</v>
      </c>
      <c r="L52" t="str">
        <v xml:space="preserve">  304   </v>
      </c>
      <c r="M52" t="str" cm="1">
        <f t="array" ref="M52:P52">_xlfn.TEXTSPLIT(A184, "  ")</f>
        <v>50</v>
      </c>
      <c r="N52" t="str">
        <v>{'rf__n_estimators': 300, 'rf__min_samples_lea...</v>
      </c>
      <c r="O52" t="str">
        <v>0.144988</v>
      </c>
      <c r="P52" t="str">
        <v/>
      </c>
    </row>
    <row r="53" spans="1:16" ht="29.25">
      <c r="A53" s="1" t="s">
        <v>431</v>
      </c>
      <c r="B53" t="str" cm="1">
        <f t="array" ref="B53:F53">_xlfn.TEXTSPLIT(A53, "       ")</f>
        <v>51  RandomForest</v>
      </c>
      <c r="C53" t="str">
        <v xml:space="preserve"> True</v>
      </c>
      <c r="D53" t="str">
        <v>True</v>
      </c>
      <c r="E53" t="str">
        <v xml:space="preserve">     True</v>
      </c>
      <c r="F53" t="str">
        <v xml:space="preserve">     True   </v>
      </c>
      <c r="G53" t="str" cm="1">
        <f t="array" ref="G53:L53">_xlfn.TEXTSPLIT(A119,"        ")</f>
        <v>51</v>
      </c>
      <c r="H53" t="str">
        <v xml:space="preserve">      True</v>
      </c>
      <c r="I53" t="str">
        <v xml:space="preserve"> False</v>
      </c>
      <c r="J53" t="str">
        <v xml:space="preserve">     195</v>
      </c>
      <c r="K53" t="str">
        <v xml:space="preserve">   7</v>
      </c>
      <c r="L53" t="str">
        <v xml:space="preserve">  202   </v>
      </c>
      <c r="M53" t="str" cm="1">
        <f t="array" ref="M53:P53">_xlfn.TEXTSPLIT(A185, "  ")</f>
        <v>51</v>
      </c>
      <c r="N53" t="str">
        <v>{'rf__n_estimators': 300, 'rf__min_samples_lea...</v>
      </c>
      <c r="O53" t="str">
        <v>0.145025</v>
      </c>
      <c r="P53" t="str">
        <v/>
      </c>
    </row>
    <row r="54" spans="1:16" ht="29.25">
      <c r="A54" s="1" t="s">
        <v>432</v>
      </c>
      <c r="B54" t="str" cm="1">
        <f t="array" ref="B54:F54">_xlfn.TEXTSPLIT(A54, "       ")</f>
        <v>52  RandomForest</v>
      </c>
      <c r="C54" t="str">
        <v xml:space="preserve"> True</v>
      </c>
      <c r="D54" t="str">
        <v>False</v>
      </c>
      <c r="E54" t="str">
        <v xml:space="preserve">     True</v>
      </c>
      <c r="F54" t="str">
        <v xml:space="preserve">    False   </v>
      </c>
      <c r="G54" t="str" cm="1">
        <f t="array" ref="G54:L54">_xlfn.TEXTSPLIT(A120,"        ")</f>
        <v>52</v>
      </c>
      <c r="H54" t="str">
        <v xml:space="preserve">     False</v>
      </c>
      <c r="I54" t="str">
        <v xml:space="preserve"> False</v>
      </c>
      <c r="J54" t="str">
        <v xml:space="preserve">     295</v>
      </c>
      <c r="K54" t="str">
        <v xml:space="preserve">   7</v>
      </c>
      <c r="L54" t="str">
        <v xml:space="preserve">  302   </v>
      </c>
      <c r="M54" t="str" cm="1">
        <f t="array" ref="M54:P54">_xlfn.TEXTSPLIT(A186, "  ")</f>
        <v>52</v>
      </c>
      <c r="N54" t="str">
        <v>{'rf__n_estimators': 200, 'rf__min_samples_lea...</v>
      </c>
      <c r="O54" t="str">
        <v>0.145032</v>
      </c>
      <c r="P54" t="str">
        <v/>
      </c>
    </row>
    <row r="55" spans="1:16" ht="29.25">
      <c r="A55" s="1" t="s">
        <v>433</v>
      </c>
      <c r="B55" t="str" cm="1">
        <f t="array" ref="B55:F55">_xlfn.TEXTSPLIT(A55, "       ")</f>
        <v>53  RandomForest</v>
      </c>
      <c r="C55" t="str">
        <v>False</v>
      </c>
      <c r="D55" t="str">
        <v>False</v>
      </c>
      <c r="E55" t="str">
        <v xml:space="preserve">     True</v>
      </c>
      <c r="F55" t="str">
        <v xml:space="preserve">    False   </v>
      </c>
      <c r="G55" t="str" cm="1">
        <f t="array" ref="G55:L55">_xlfn.TEXTSPLIT(A121,"        ")</f>
        <v>53</v>
      </c>
      <c r="H55" t="str">
        <v xml:space="preserve">     False</v>
      </c>
      <c r="I55" t="str">
        <v xml:space="preserve"> False</v>
      </c>
      <c r="J55" t="str">
        <v xml:space="preserve">     296</v>
      </c>
      <c r="K55" t="str">
        <v xml:space="preserve">   7</v>
      </c>
      <c r="L55" t="str">
        <v xml:space="preserve">  303   </v>
      </c>
      <c r="M55" t="str" cm="1">
        <f t="array" ref="M55:P55">_xlfn.TEXTSPLIT(A187, "  ")</f>
        <v>53</v>
      </c>
      <c r="N55" t="str">
        <v>{'rf__n_estimators': 300, 'rf__min_samples_lea...</v>
      </c>
      <c r="O55" t="str">
        <v>0.145043</v>
      </c>
      <c r="P55" t="str">
        <v/>
      </c>
    </row>
    <row r="56" spans="1:16" ht="29.25">
      <c r="A56" s="1" t="s">
        <v>434</v>
      </c>
      <c r="B56" t="str" cm="1">
        <f t="array" ref="B56:F56">_xlfn.TEXTSPLIT(A56, "       ")</f>
        <v>54  RandomForest</v>
      </c>
      <c r="C56" t="str">
        <v xml:space="preserve"> True</v>
      </c>
      <c r="D56" t="str">
        <v>True</v>
      </c>
      <c r="E56" t="str">
        <v xml:space="preserve">    False</v>
      </c>
      <c r="F56" t="str">
        <v xml:space="preserve">    False   </v>
      </c>
      <c r="G56" t="str" cm="1">
        <f t="array" ref="G56:L56">_xlfn.TEXTSPLIT(A122,"        ")</f>
        <v>54</v>
      </c>
      <c r="H56" t="str">
        <v xml:space="preserve">     False</v>
      </c>
      <c r="I56" t="str">
        <v xml:space="preserve"> False</v>
      </c>
      <c r="J56" t="str">
        <v xml:space="preserve">     297</v>
      </c>
      <c r="K56" t="str">
        <v xml:space="preserve">   7</v>
      </c>
      <c r="L56" t="str">
        <v xml:space="preserve">  304   </v>
      </c>
      <c r="M56" t="str" cm="1">
        <f t="array" ref="M56:P56">_xlfn.TEXTSPLIT(A188, "  ")</f>
        <v>54</v>
      </c>
      <c r="N56" t="str">
        <v>{'rf__n_estimators': 300, 'rf__min_samples_lea...</v>
      </c>
      <c r="O56" t="str">
        <v>0.145055</v>
      </c>
      <c r="P56" t="str">
        <v/>
      </c>
    </row>
    <row r="57" spans="1:16" ht="29.25">
      <c r="A57" s="1" t="s">
        <v>435</v>
      </c>
      <c r="B57" t="str" cm="1">
        <f t="array" ref="B57:F57">_xlfn.TEXTSPLIT(A57, "       ")</f>
        <v>55  RandomForest</v>
      </c>
      <c r="C57" t="str">
        <v xml:space="preserve"> True</v>
      </c>
      <c r="D57" t="str">
        <v>True</v>
      </c>
      <c r="E57" t="str">
        <v xml:space="preserve">     True</v>
      </c>
      <c r="F57" t="str">
        <v xml:space="preserve">     True   </v>
      </c>
      <c r="G57" t="str" cm="1">
        <f t="array" ref="G57:L57">_xlfn.TEXTSPLIT(A123,"        ")</f>
        <v>55</v>
      </c>
      <c r="H57" t="str">
        <v xml:space="preserve">     False</v>
      </c>
      <c r="I57" t="str">
        <v xml:space="preserve"> False</v>
      </c>
      <c r="J57" t="str">
        <v xml:space="preserve">     211</v>
      </c>
      <c r="K57" t="str">
        <v xml:space="preserve">   7</v>
      </c>
      <c r="L57" t="str">
        <v xml:space="preserve">  218   </v>
      </c>
      <c r="M57" t="str" cm="1">
        <f t="array" ref="M57:P57">_xlfn.TEXTSPLIT(A189, "  ")</f>
        <v>55</v>
      </c>
      <c r="N57" t="str">
        <v>{'rf__n_estimators': 200, 'rf__min_samples_lea...</v>
      </c>
      <c r="O57" t="str">
        <v>0.145059</v>
      </c>
      <c r="P57" t="str">
        <v/>
      </c>
    </row>
    <row r="58" spans="1:16" ht="29.25">
      <c r="A58" s="1" t="s">
        <v>436</v>
      </c>
      <c r="B58" t="str" cm="1">
        <f t="array" ref="B58:F58">_xlfn.TEXTSPLIT(A58, "       ")</f>
        <v>56  RandomForest</v>
      </c>
      <c r="C58" t="str">
        <v>False</v>
      </c>
      <c r="D58" t="str">
        <v>True</v>
      </c>
      <c r="E58" t="str">
        <v xml:space="preserve">     True</v>
      </c>
      <c r="F58" t="str">
        <v xml:space="preserve">    False   </v>
      </c>
      <c r="G58" t="str" cm="1">
        <f t="array" ref="G58:L58">_xlfn.TEXTSPLIT(A124,"        ")</f>
        <v>56</v>
      </c>
      <c r="H58" t="str">
        <v xml:space="preserve">      True</v>
      </c>
      <c r="I58" t="str">
        <v xml:space="preserve"> False</v>
      </c>
      <c r="J58" t="str">
        <v xml:space="preserve">     274</v>
      </c>
      <c r="K58" t="str">
        <v xml:space="preserve">   7</v>
      </c>
      <c r="L58" t="str">
        <v xml:space="preserve">  281   </v>
      </c>
      <c r="M58" t="str" cm="1">
        <f t="array" ref="M58:P58">_xlfn.TEXTSPLIT(A190, "  ")</f>
        <v>56</v>
      </c>
      <c r="N58" t="str">
        <v>{'rf__n_estimators': 300, 'rf__min_samples_lea...</v>
      </c>
      <c r="O58" t="str">
        <v>0.145076</v>
      </c>
      <c r="P58" t="str">
        <v/>
      </c>
    </row>
    <row r="59" spans="1:16" ht="29.25">
      <c r="A59" s="1" t="s">
        <v>437</v>
      </c>
      <c r="B59" t="str" cm="1">
        <f t="array" ref="B59:F59">_xlfn.TEXTSPLIT(A59, "       ")</f>
        <v>57  RandomForest</v>
      </c>
      <c r="C59" t="str">
        <v>False</v>
      </c>
      <c r="D59" t="str">
        <v>False</v>
      </c>
      <c r="E59" t="str">
        <v xml:space="preserve">    False</v>
      </c>
      <c r="F59" t="str">
        <v xml:space="preserve">    False   </v>
      </c>
      <c r="G59" t="str" cm="1">
        <f t="array" ref="G59:L59">_xlfn.TEXTSPLIT(A125,"        ")</f>
        <v>57</v>
      </c>
      <c r="H59" t="str">
        <v xml:space="preserve">     False</v>
      </c>
      <c r="I59" t="str">
        <v xml:space="preserve"> False</v>
      </c>
      <c r="J59" t="str">
        <v xml:space="preserve">     297</v>
      </c>
      <c r="K59" t="str">
        <v xml:space="preserve">   7</v>
      </c>
      <c r="L59" t="str">
        <v xml:space="preserve">  304   </v>
      </c>
      <c r="M59" t="str" cm="1">
        <f t="array" ref="M59:P59">_xlfn.TEXTSPLIT(A191, "  ")</f>
        <v>57</v>
      </c>
      <c r="N59" t="str">
        <v>{'rf__n_estimators': 300, 'rf__min_samples_lea...</v>
      </c>
      <c r="O59" t="str">
        <v>0.145081</v>
      </c>
      <c r="P59" t="str">
        <v/>
      </c>
    </row>
    <row r="60" spans="1:16" ht="29.25">
      <c r="A60" s="1" t="s">
        <v>438</v>
      </c>
      <c r="B60" t="str" cm="1">
        <f t="array" ref="B60:F60">_xlfn.TEXTSPLIT(A60, "       ")</f>
        <v>58  RandomForest</v>
      </c>
      <c r="C60" t="str">
        <v>False</v>
      </c>
      <c r="D60" t="str">
        <v>True</v>
      </c>
      <c r="E60" t="str">
        <v xml:space="preserve">     True</v>
      </c>
      <c r="F60" t="str">
        <v xml:space="preserve">     True   </v>
      </c>
      <c r="G60" t="str" cm="1">
        <f t="array" ref="G60:L60">_xlfn.TEXTSPLIT(A126,"        ")</f>
        <v>58</v>
      </c>
      <c r="H60" t="str">
        <v xml:space="preserve">     False</v>
      </c>
      <c r="I60" t="str">
        <v xml:space="preserve"> False</v>
      </c>
      <c r="J60" t="str">
        <v xml:space="preserve">     212</v>
      </c>
      <c r="K60" t="str">
        <v xml:space="preserve">   7</v>
      </c>
      <c r="L60" t="str">
        <v xml:space="preserve">  219   </v>
      </c>
      <c r="M60" t="str" cm="1">
        <f t="array" ref="M60:P60">_xlfn.TEXTSPLIT(A192, "  ")</f>
        <v>58</v>
      </c>
      <c r="N60" t="str">
        <v>{'rf__n_estimators': 300, 'rf__min_samples_lea...</v>
      </c>
      <c r="O60" t="str">
        <v>0.145081</v>
      </c>
      <c r="P60" t="str">
        <v/>
      </c>
    </row>
    <row r="61" spans="1:16" ht="29.25">
      <c r="A61" s="1" t="s">
        <v>439</v>
      </c>
      <c r="B61" t="str" cm="1">
        <f t="array" ref="B61:F61">_xlfn.TEXTSPLIT(A61, "       ")</f>
        <v>59  RandomForest</v>
      </c>
      <c r="C61" t="str">
        <v>False</v>
      </c>
      <c r="D61" t="str">
        <v>True</v>
      </c>
      <c r="E61" t="str">
        <v xml:space="preserve">     True</v>
      </c>
      <c r="F61" t="str">
        <v xml:space="preserve">     True   </v>
      </c>
      <c r="G61" t="str" cm="1">
        <f t="array" ref="G61:L61">_xlfn.TEXTSPLIT(A127,"        ")</f>
        <v>59</v>
      </c>
      <c r="H61" t="str">
        <v xml:space="preserve">      True</v>
      </c>
      <c r="I61" t="str">
        <v xml:space="preserve"> False</v>
      </c>
      <c r="J61" t="str">
        <v xml:space="preserve">     196</v>
      </c>
      <c r="K61" t="str">
        <v xml:space="preserve">   7</v>
      </c>
      <c r="L61" t="str">
        <v xml:space="preserve">  203   </v>
      </c>
      <c r="M61" t="str" cm="1">
        <f t="array" ref="M61:P61">_xlfn.TEXTSPLIT(A193, "  ")</f>
        <v>59</v>
      </c>
      <c r="N61" t="str">
        <v>{'rf__n_estimators': 300, 'rf__min_samples_lea...</v>
      </c>
      <c r="O61" t="str">
        <v>0.145104</v>
      </c>
      <c r="P61" t="str">
        <v/>
      </c>
    </row>
    <row r="62" spans="1:16" ht="29.25">
      <c r="A62" s="1" t="s">
        <v>440</v>
      </c>
      <c r="B62" t="str" cm="1">
        <f t="array" ref="B62:F62">_xlfn.TEXTSPLIT(A62, "       ")</f>
        <v>60  RandomForest</v>
      </c>
      <c r="C62" t="str">
        <v>False</v>
      </c>
      <c r="D62" t="str">
        <v>True</v>
      </c>
      <c r="E62" t="str">
        <v xml:space="preserve">    False</v>
      </c>
      <c r="F62" t="str">
        <v xml:space="preserve">    False   </v>
      </c>
      <c r="G62" t="str" cm="1">
        <f t="array" ref="G62:L62">_xlfn.TEXTSPLIT(A128,"        ")</f>
        <v>60</v>
      </c>
      <c r="H62" t="str">
        <v xml:space="preserve">     False</v>
      </c>
      <c r="I62" t="str">
        <v xml:space="preserve"> False</v>
      </c>
      <c r="J62" t="str">
        <v xml:space="preserve">     297</v>
      </c>
      <c r="K62" t="str">
        <v xml:space="preserve">   7</v>
      </c>
      <c r="L62" t="str">
        <v xml:space="preserve">  304   </v>
      </c>
      <c r="M62" t="str" cm="1">
        <f t="array" ref="M62:P62">_xlfn.TEXTSPLIT(A194, "  ")</f>
        <v>60</v>
      </c>
      <c r="N62" t="str">
        <v>{'rf__n_estimators': 300, 'rf__min_samples_lea...</v>
      </c>
      <c r="O62" t="str">
        <v>0.145115</v>
      </c>
      <c r="P62" t="str">
        <v/>
      </c>
    </row>
    <row r="63" spans="1:16" ht="29.25">
      <c r="A63" s="1" t="s">
        <v>441</v>
      </c>
      <c r="B63" t="str" cm="1">
        <f t="array" ref="B63:F63">_xlfn.TEXTSPLIT(A63, "       ")</f>
        <v>61  RandomForest</v>
      </c>
      <c r="C63" t="str">
        <v xml:space="preserve"> True</v>
      </c>
      <c r="D63" t="str">
        <v>True</v>
      </c>
      <c r="E63" t="str">
        <v xml:space="preserve">     True</v>
      </c>
      <c r="F63" t="str">
        <v xml:space="preserve">    False   </v>
      </c>
      <c r="G63" t="str" cm="1">
        <f t="array" ref="G63:L63">_xlfn.TEXTSPLIT(A129,"        ")</f>
        <v>61</v>
      </c>
      <c r="H63" t="str">
        <v xml:space="preserve">      True</v>
      </c>
      <c r="I63" t="str">
        <v xml:space="preserve"> False</v>
      </c>
      <c r="J63" t="str">
        <v xml:space="preserve">     273</v>
      </c>
      <c r="K63" t="str">
        <v xml:space="preserve">   7</v>
      </c>
      <c r="L63" t="str">
        <v xml:space="preserve">  280   </v>
      </c>
      <c r="M63" t="str" cm="1">
        <f t="array" ref="M63:P63">_xlfn.TEXTSPLIT(A195, "  ")</f>
        <v>61</v>
      </c>
      <c r="N63" t="str">
        <v>{'rf__n_estimators': 200, 'rf__min_samples_lea...</v>
      </c>
      <c r="O63" t="str">
        <v>0.145147</v>
      </c>
      <c r="P63" t="str">
        <v/>
      </c>
    </row>
    <row r="64" spans="1:16" ht="29.25">
      <c r="A64" s="1" t="s">
        <v>442</v>
      </c>
      <c r="B64" t="str" cm="1">
        <f t="array" ref="B64:F64">_xlfn.TEXTSPLIT(A64, "       ")</f>
        <v>62  RandomForest</v>
      </c>
      <c r="C64" t="str">
        <v>False</v>
      </c>
      <c r="D64" t="str">
        <v>True</v>
      </c>
      <c r="E64" t="str">
        <v xml:space="preserve">     True</v>
      </c>
      <c r="F64" t="str">
        <v xml:space="preserve">    False   </v>
      </c>
      <c r="G64" t="str" cm="1">
        <f t="array" ref="G64:L64">_xlfn.TEXTSPLIT(A130,"        ")</f>
        <v>62</v>
      </c>
      <c r="H64" t="str">
        <v xml:space="preserve">     False</v>
      </c>
      <c r="I64" t="str">
        <v xml:space="preserve"> False</v>
      </c>
      <c r="J64" t="str">
        <v xml:space="preserve">     295</v>
      </c>
      <c r="K64" t="str">
        <v xml:space="preserve">   7</v>
      </c>
      <c r="L64" t="str">
        <v xml:space="preserve">  302   </v>
      </c>
      <c r="M64" t="str" cm="1">
        <f t="array" ref="M64:P64">_xlfn.TEXTSPLIT(A196, "  ")</f>
        <v>62</v>
      </c>
      <c r="N64" t="str">
        <v>{'rf__n_estimators': 300, 'rf__min_samples_lea...</v>
      </c>
      <c r="O64" t="str">
        <v>0.145196</v>
      </c>
      <c r="P64" t="str">
        <v/>
      </c>
    </row>
    <row r="65" spans="1:15" ht="29.25">
      <c r="A65" s="1" t="s">
        <v>443</v>
      </c>
      <c r="B65" t="str" cm="1">
        <f t="array" ref="B65:F65">_xlfn.TEXTSPLIT(A65, "       ")</f>
        <v>63  RandomForest</v>
      </c>
      <c r="C65" t="str">
        <v xml:space="preserve"> True</v>
      </c>
      <c r="D65" t="str">
        <v>True</v>
      </c>
      <c r="E65" t="str">
        <v xml:space="preserve">     True</v>
      </c>
      <c r="F65" t="str">
        <v xml:space="preserve">    False   </v>
      </c>
      <c r="G65" t="str" cm="1">
        <f t="array" ref="G65:L65">_xlfn.TEXTSPLIT(A131,"        ")</f>
        <v>63</v>
      </c>
      <c r="H65" t="str">
        <v xml:space="preserve">     False</v>
      </c>
      <c r="I65" t="str">
        <v xml:space="preserve"> False</v>
      </c>
      <c r="J65" t="str">
        <v xml:space="preserve">     294</v>
      </c>
      <c r="K65" t="str">
        <v xml:space="preserve">   7</v>
      </c>
      <c r="L65" t="str">
        <v xml:space="preserve">  301   </v>
      </c>
      <c r="M65" t="str" cm="1">
        <f t="array" ref="M65:O65">_xlfn.TEXTSPLIT(A197, "  ")</f>
        <v>63</v>
      </c>
      <c r="N65" t="str">
        <v>{'rf__n_estimators': 300, 'rf__min_samples_lea...</v>
      </c>
      <c r="O65" t="str">
        <v>0.145202</v>
      </c>
    </row>
    <row r="66" spans="1:15">
      <c r="A66" s="1"/>
    </row>
    <row r="67" spans="1:15" ht="29.25">
      <c r="A67" s="1" t="s">
        <v>72</v>
      </c>
    </row>
    <row r="68" spans="1:15" ht="29.25">
      <c r="A68" s="1" t="s">
        <v>444</v>
      </c>
    </row>
    <row r="69" spans="1:15" ht="29.25">
      <c r="A69" s="1" t="s">
        <v>445</v>
      </c>
    </row>
    <row r="70" spans="1:15" ht="29.25">
      <c r="A70" s="1" t="s">
        <v>75</v>
      </c>
    </row>
    <row r="71" spans="1:15" ht="29.25">
      <c r="A71" s="1" t="s">
        <v>446</v>
      </c>
    </row>
    <row r="72" spans="1:15" ht="29.25">
      <c r="A72" s="1" t="s">
        <v>447</v>
      </c>
    </row>
    <row r="73" spans="1:15" ht="29.25">
      <c r="A73" s="1" t="s">
        <v>448</v>
      </c>
    </row>
    <row r="74" spans="1:15" ht="29.25">
      <c r="A74" s="1" t="s">
        <v>449</v>
      </c>
    </row>
    <row r="75" spans="1:15" ht="29.25">
      <c r="A75" s="1" t="s">
        <v>450</v>
      </c>
    </row>
    <row r="76" spans="1:15" ht="29.25">
      <c r="A76" s="1" t="s">
        <v>451</v>
      </c>
    </row>
    <row r="77" spans="1:15" ht="29.25">
      <c r="A77" s="1" t="s">
        <v>452</v>
      </c>
    </row>
    <row r="78" spans="1:15" ht="29.25">
      <c r="A78" s="1" t="s">
        <v>453</v>
      </c>
    </row>
    <row r="79" spans="1:15" ht="29.25">
      <c r="A79" s="1" t="s">
        <v>454</v>
      </c>
    </row>
    <row r="80" spans="1:15" ht="29.25">
      <c r="A80" s="1" t="s">
        <v>280</v>
      </c>
    </row>
    <row r="81" spans="1:1" ht="29.25">
      <c r="A81" s="1" t="s">
        <v>455</v>
      </c>
    </row>
    <row r="82" spans="1:1" ht="29.25">
      <c r="A82" s="1" t="s">
        <v>456</v>
      </c>
    </row>
    <row r="83" spans="1:1" ht="29.25">
      <c r="A83" s="1" t="s">
        <v>457</v>
      </c>
    </row>
    <row r="84" spans="1:1" ht="29.25">
      <c r="A84" s="1" t="s">
        <v>458</v>
      </c>
    </row>
    <row r="85" spans="1:1" ht="29.25">
      <c r="A85" s="1" t="s">
        <v>459</v>
      </c>
    </row>
    <row r="86" spans="1:1" ht="29.25">
      <c r="A86" s="1" t="s">
        <v>460</v>
      </c>
    </row>
    <row r="87" spans="1:1" ht="29.25">
      <c r="A87" s="1" t="s">
        <v>461</v>
      </c>
    </row>
    <row r="88" spans="1:1" ht="29.25">
      <c r="A88" s="1" t="s">
        <v>462</v>
      </c>
    </row>
    <row r="89" spans="1:1" ht="29.25">
      <c r="A89" s="1" t="s">
        <v>463</v>
      </c>
    </row>
    <row r="90" spans="1:1" ht="29.25">
      <c r="A90" s="1" t="s">
        <v>464</v>
      </c>
    </row>
    <row r="91" spans="1:1" ht="29.25">
      <c r="A91" s="1" t="s">
        <v>290</v>
      </c>
    </row>
    <row r="92" spans="1:1" ht="29.25">
      <c r="A92" s="1" t="s">
        <v>97</v>
      </c>
    </row>
    <row r="93" spans="1:1" ht="29.25">
      <c r="A93" s="1" t="s">
        <v>98</v>
      </c>
    </row>
    <row r="94" spans="1:1" ht="29.25">
      <c r="A94" s="1" t="s">
        <v>465</v>
      </c>
    </row>
    <row r="95" spans="1:1" ht="29.25">
      <c r="A95" s="1" t="s">
        <v>466</v>
      </c>
    </row>
    <row r="96" spans="1:1" ht="29.25">
      <c r="A96" s="1" t="s">
        <v>467</v>
      </c>
    </row>
    <row r="97" spans="1:1" ht="29.25">
      <c r="A97" s="1" t="s">
        <v>468</v>
      </c>
    </row>
    <row r="98" spans="1:1" ht="29.25">
      <c r="A98" s="1" t="s">
        <v>469</v>
      </c>
    </row>
    <row r="99" spans="1:1" ht="29.25">
      <c r="A99" s="1" t="s">
        <v>470</v>
      </c>
    </row>
    <row r="100" spans="1:1" ht="29.25">
      <c r="A100" s="1" t="s">
        <v>471</v>
      </c>
    </row>
    <row r="101" spans="1:1" ht="29.25">
      <c r="A101" s="1" t="s">
        <v>472</v>
      </c>
    </row>
    <row r="102" spans="1:1" ht="29.25">
      <c r="A102" s="1" t="s">
        <v>473</v>
      </c>
    </row>
    <row r="103" spans="1:1" ht="29.25">
      <c r="A103" s="1" t="s">
        <v>474</v>
      </c>
    </row>
    <row r="104" spans="1:1" ht="29.25">
      <c r="A104" s="1" t="s">
        <v>302</v>
      </c>
    </row>
    <row r="105" spans="1:1" ht="29.25">
      <c r="A105" s="1" t="s">
        <v>475</v>
      </c>
    </row>
    <row r="106" spans="1:1" ht="29.25">
      <c r="A106" s="1" t="s">
        <v>476</v>
      </c>
    </row>
    <row r="107" spans="1:1" ht="29.25">
      <c r="A107" s="1" t="s">
        <v>477</v>
      </c>
    </row>
    <row r="108" spans="1:1" ht="29.25">
      <c r="A108" s="1" t="s">
        <v>478</v>
      </c>
    </row>
    <row r="109" spans="1:1" ht="29.25">
      <c r="A109" s="1" t="s">
        <v>479</v>
      </c>
    </row>
    <row r="110" spans="1:1" ht="29.25">
      <c r="A110" s="1" t="s">
        <v>480</v>
      </c>
    </row>
    <row r="111" spans="1:1" ht="29.25">
      <c r="A111" s="1" t="s">
        <v>481</v>
      </c>
    </row>
    <row r="112" spans="1:1" ht="29.25">
      <c r="A112" s="1" t="s">
        <v>482</v>
      </c>
    </row>
    <row r="113" spans="1:1" ht="29.25">
      <c r="A113" s="1" t="s">
        <v>483</v>
      </c>
    </row>
    <row r="114" spans="1:1" ht="29.25">
      <c r="A114" s="1" t="s">
        <v>484</v>
      </c>
    </row>
    <row r="115" spans="1:1" ht="29.25">
      <c r="A115" s="1" t="s">
        <v>485</v>
      </c>
    </row>
    <row r="116" spans="1:1" ht="29.25">
      <c r="A116" s="1" t="s">
        <v>309</v>
      </c>
    </row>
    <row r="117" spans="1:1" ht="29.25">
      <c r="A117" s="1" t="s">
        <v>310</v>
      </c>
    </row>
    <row r="118" spans="1:1" ht="29.25">
      <c r="A118" s="1" t="s">
        <v>486</v>
      </c>
    </row>
    <row r="119" spans="1:1" ht="29.25">
      <c r="A119" s="1" t="s">
        <v>487</v>
      </c>
    </row>
    <row r="120" spans="1:1" ht="29.25">
      <c r="A120" s="1" t="s">
        <v>488</v>
      </c>
    </row>
    <row r="121" spans="1:1" ht="29.25">
      <c r="A121" s="1" t="s">
        <v>489</v>
      </c>
    </row>
    <row r="122" spans="1:1" ht="29.25">
      <c r="A122" s="1" t="s">
        <v>490</v>
      </c>
    </row>
    <row r="123" spans="1:1" ht="29.25">
      <c r="A123" s="1" t="s">
        <v>491</v>
      </c>
    </row>
    <row r="124" spans="1:1" ht="29.25">
      <c r="A124" s="1" t="s">
        <v>492</v>
      </c>
    </row>
    <row r="125" spans="1:1" ht="29.25">
      <c r="A125" s="1" t="s">
        <v>493</v>
      </c>
    </row>
    <row r="126" spans="1:1" ht="29.25">
      <c r="A126" s="1" t="s">
        <v>494</v>
      </c>
    </row>
    <row r="127" spans="1:1" ht="29.25">
      <c r="A127" s="1" t="s">
        <v>495</v>
      </c>
    </row>
    <row r="128" spans="1:1" ht="29.25">
      <c r="A128" s="1" t="s">
        <v>496</v>
      </c>
    </row>
    <row r="129" spans="1:1" ht="29.25">
      <c r="A129" s="1" t="s">
        <v>497</v>
      </c>
    </row>
    <row r="130" spans="1:1" ht="29.25">
      <c r="A130" s="1" t="s">
        <v>498</v>
      </c>
    </row>
    <row r="131" spans="1:1" ht="29.25">
      <c r="A131" s="1" t="s">
        <v>499</v>
      </c>
    </row>
    <row r="132" spans="1:1">
      <c r="A132" s="1"/>
    </row>
    <row r="133" spans="1:1">
      <c r="A133" s="1" t="s">
        <v>315</v>
      </c>
    </row>
    <row r="134" spans="1:1" ht="29.25">
      <c r="A134" s="1" t="s">
        <v>500</v>
      </c>
    </row>
    <row r="135" spans="1:1" ht="29.25">
      <c r="A135" s="1" t="s">
        <v>501</v>
      </c>
    </row>
    <row r="136" spans="1:1" ht="29.25">
      <c r="A136" s="1" t="s">
        <v>502</v>
      </c>
    </row>
    <row r="137" spans="1:1" ht="29.25">
      <c r="A137" s="1" t="s">
        <v>503</v>
      </c>
    </row>
    <row r="138" spans="1:1" ht="29.25">
      <c r="A138" s="1" t="s">
        <v>504</v>
      </c>
    </row>
    <row r="139" spans="1:1" ht="29.25">
      <c r="A139" s="1" t="s">
        <v>505</v>
      </c>
    </row>
    <row r="140" spans="1:1" ht="29.25">
      <c r="A140" s="1" t="s">
        <v>506</v>
      </c>
    </row>
    <row r="141" spans="1:1" ht="29.25">
      <c r="A141" s="1" t="s">
        <v>507</v>
      </c>
    </row>
    <row r="142" spans="1:1" ht="29.25">
      <c r="A142" s="1" t="s">
        <v>508</v>
      </c>
    </row>
    <row r="143" spans="1:1" ht="29.25">
      <c r="A143" s="1" t="s">
        <v>509</v>
      </c>
    </row>
    <row r="144" spans="1:1" ht="29.25">
      <c r="A144" s="1" t="s">
        <v>510</v>
      </c>
    </row>
    <row r="145" spans="1:1" ht="29.25">
      <c r="A145" s="1" t="s">
        <v>511</v>
      </c>
    </row>
    <row r="146" spans="1:1" ht="29.25">
      <c r="A146" s="1" t="s">
        <v>512</v>
      </c>
    </row>
    <row r="147" spans="1:1" ht="29.25">
      <c r="A147" s="1" t="s">
        <v>513</v>
      </c>
    </row>
    <row r="148" spans="1:1" ht="29.25">
      <c r="A148" s="1" t="s">
        <v>514</v>
      </c>
    </row>
    <row r="149" spans="1:1" ht="29.25">
      <c r="A149" s="1" t="s">
        <v>515</v>
      </c>
    </row>
    <row r="150" spans="1:1" ht="29.25">
      <c r="A150" s="1" t="s">
        <v>516</v>
      </c>
    </row>
    <row r="151" spans="1:1" ht="29.25">
      <c r="A151" s="1" t="s">
        <v>517</v>
      </c>
    </row>
    <row r="152" spans="1:1" ht="29.25">
      <c r="A152" s="1" t="s">
        <v>518</v>
      </c>
    </row>
    <row r="153" spans="1:1" ht="29.25">
      <c r="A153" s="1" t="s">
        <v>519</v>
      </c>
    </row>
    <row r="154" spans="1:1" ht="29.25">
      <c r="A154" s="1" t="s">
        <v>520</v>
      </c>
    </row>
    <row r="155" spans="1:1" ht="29.25">
      <c r="A155" s="1" t="s">
        <v>521</v>
      </c>
    </row>
    <row r="156" spans="1:1" ht="29.25">
      <c r="A156" s="1" t="s">
        <v>522</v>
      </c>
    </row>
    <row r="157" spans="1:1" ht="29.25">
      <c r="A157" s="1" t="s">
        <v>523</v>
      </c>
    </row>
    <row r="158" spans="1:1" ht="29.25">
      <c r="A158" s="1" t="s">
        <v>524</v>
      </c>
    </row>
    <row r="159" spans="1:1" ht="29.25">
      <c r="A159" s="1" t="s">
        <v>525</v>
      </c>
    </row>
    <row r="160" spans="1:1" ht="29.25">
      <c r="A160" s="1" t="s">
        <v>526</v>
      </c>
    </row>
    <row r="161" spans="1:1" ht="29.25">
      <c r="A161" s="1" t="s">
        <v>527</v>
      </c>
    </row>
    <row r="162" spans="1:1" ht="29.25">
      <c r="A162" s="1" t="s">
        <v>528</v>
      </c>
    </row>
    <row r="163" spans="1:1" ht="29.25">
      <c r="A163" s="1" t="s">
        <v>529</v>
      </c>
    </row>
    <row r="164" spans="1:1" ht="29.25">
      <c r="A164" s="1" t="s">
        <v>530</v>
      </c>
    </row>
    <row r="165" spans="1:1" ht="29.25">
      <c r="A165" s="1" t="s">
        <v>531</v>
      </c>
    </row>
    <row r="166" spans="1:1" ht="29.25">
      <c r="A166" s="1" t="s">
        <v>532</v>
      </c>
    </row>
    <row r="167" spans="1:1" ht="29.25">
      <c r="A167" s="1" t="s">
        <v>533</v>
      </c>
    </row>
    <row r="168" spans="1:1" ht="29.25">
      <c r="A168" s="1" t="s">
        <v>534</v>
      </c>
    </row>
    <row r="169" spans="1:1" ht="29.25">
      <c r="A169" s="1" t="s">
        <v>535</v>
      </c>
    </row>
    <row r="170" spans="1:1" ht="29.25">
      <c r="A170" s="1" t="s">
        <v>536</v>
      </c>
    </row>
    <row r="171" spans="1:1" ht="29.25">
      <c r="A171" s="1" t="s">
        <v>537</v>
      </c>
    </row>
    <row r="172" spans="1:1" ht="29.25">
      <c r="A172" s="1" t="s">
        <v>538</v>
      </c>
    </row>
    <row r="173" spans="1:1" ht="29.25">
      <c r="A173" s="1" t="s">
        <v>539</v>
      </c>
    </row>
    <row r="174" spans="1:1" ht="29.25">
      <c r="A174" s="1" t="s">
        <v>540</v>
      </c>
    </row>
    <row r="175" spans="1:1" ht="29.25">
      <c r="A175" s="1" t="s">
        <v>541</v>
      </c>
    </row>
    <row r="176" spans="1:1" ht="29.25">
      <c r="A176" s="1" t="s">
        <v>542</v>
      </c>
    </row>
    <row r="177" spans="1:1" ht="29.25">
      <c r="A177" s="1" t="s">
        <v>543</v>
      </c>
    </row>
    <row r="178" spans="1:1" ht="29.25">
      <c r="A178" s="1" t="s">
        <v>544</v>
      </c>
    </row>
    <row r="179" spans="1:1" ht="29.25">
      <c r="A179" s="1" t="s">
        <v>545</v>
      </c>
    </row>
    <row r="180" spans="1:1" ht="29.25">
      <c r="A180" s="1" t="s">
        <v>546</v>
      </c>
    </row>
    <row r="181" spans="1:1" ht="29.25">
      <c r="A181" s="1" t="s">
        <v>547</v>
      </c>
    </row>
    <row r="182" spans="1:1" ht="29.25">
      <c r="A182" s="1" t="s">
        <v>548</v>
      </c>
    </row>
    <row r="183" spans="1:1" ht="29.25">
      <c r="A183" s="1" t="s">
        <v>549</v>
      </c>
    </row>
    <row r="184" spans="1:1" ht="29.25">
      <c r="A184" s="1" t="s">
        <v>550</v>
      </c>
    </row>
    <row r="185" spans="1:1" ht="29.25">
      <c r="A185" s="1" t="s">
        <v>551</v>
      </c>
    </row>
    <row r="186" spans="1:1" ht="29.25">
      <c r="A186" s="1" t="s">
        <v>552</v>
      </c>
    </row>
    <row r="187" spans="1:1" ht="29.25">
      <c r="A187" s="1" t="s">
        <v>553</v>
      </c>
    </row>
    <row r="188" spans="1:1" ht="29.25">
      <c r="A188" s="1" t="s">
        <v>554</v>
      </c>
    </row>
    <row r="189" spans="1:1" ht="29.25">
      <c r="A189" s="1" t="s">
        <v>555</v>
      </c>
    </row>
    <row r="190" spans="1:1" ht="29.25">
      <c r="A190" s="1" t="s">
        <v>556</v>
      </c>
    </row>
    <row r="191" spans="1:1" ht="29.25">
      <c r="A191" s="1" t="s">
        <v>557</v>
      </c>
    </row>
    <row r="192" spans="1:1" ht="29.25">
      <c r="A192" s="1" t="s">
        <v>558</v>
      </c>
    </row>
    <row r="193" spans="1:1" ht="29.25">
      <c r="A193" s="1" t="s">
        <v>559</v>
      </c>
    </row>
    <row r="194" spans="1:1" ht="29.25">
      <c r="A194" s="1" t="s">
        <v>560</v>
      </c>
    </row>
    <row r="195" spans="1:1" ht="29.25">
      <c r="A195" s="1" t="s">
        <v>561</v>
      </c>
    </row>
    <row r="196" spans="1:1" ht="29.25">
      <c r="A196" s="1" t="s">
        <v>562</v>
      </c>
    </row>
    <row r="197" spans="1:1" ht="29.25">
      <c r="A197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8B0C-DE53-4CD0-8A5C-7BF7B54EED66}">
  <dimension ref="A1:W197"/>
  <sheetViews>
    <sheetView topLeftCell="B1" workbookViewId="0">
      <selection activeCell="Q9" sqref="Q9"/>
    </sheetView>
  </sheetViews>
  <sheetFormatPr defaultRowHeight="15"/>
  <cols>
    <col min="1" max="1" width="36.5703125" hidden="1" customWidth="1"/>
    <col min="7" max="7" width="0" hidden="1" customWidth="1"/>
    <col min="9" max="9" width="10.7109375" customWidth="1"/>
    <col min="13" max="13" width="0" hidden="1" customWidth="1"/>
    <col min="17" max="17" width="13.5703125" bestFit="1" customWidth="1"/>
    <col min="18" max="18" width="15.7109375" bestFit="1" customWidth="1"/>
    <col min="19" max="19" width="15.28515625" bestFit="1" customWidth="1"/>
    <col min="21" max="21" width="11.140625" bestFit="1" customWidth="1"/>
    <col min="22" max="22" width="11" bestFit="1" customWidth="1"/>
    <col min="23" max="23" width="10.5703125" bestFit="1" customWidth="1"/>
  </cols>
  <sheetData>
    <row r="1" spans="1:23" ht="29.25">
      <c r="A1" s="1" t="s">
        <v>0</v>
      </c>
      <c r="B1" t="str" cm="1">
        <f t="array" ref="B1:F1">_xlfn.TEXTSPLIT(A1,"  ")</f>
        <v>model</v>
      </c>
      <c r="C1" t="str">
        <v>use_winsor</v>
      </c>
      <c r="D1" t="str">
        <v>use_log1p</v>
      </c>
      <c r="E1" t="str">
        <v>use_var_thresh</v>
      </c>
      <c r="F1" t="str">
        <v>use_rare_group</v>
      </c>
      <c r="G1" t="str" cm="1">
        <f t="array" ref="G1:L1">_xlfn.TEXTSPLIT(A67,"  ")</f>
        <v>rank</v>
      </c>
      <c r="H1" t="str">
        <v>drop_sparse_flag</v>
      </c>
      <c r="I1" t="str">
        <v>use_best_cat</v>
      </c>
      <c r="J1" t="str">
        <v>non_time_feats</v>
      </c>
      <c r="K1" t="str">
        <v>time_feats</v>
      </c>
      <c r="L1" t="str">
        <v>total_feats</v>
      </c>
      <c r="M1" t="str" cm="1">
        <f t="array" ref="M1:P1">_xlfn.TEXTSPLIT(A133,"  ")</f>
        <v>rank</v>
      </c>
      <c r="N1" t="str">
        <v xml:space="preserve"> best_params</v>
      </c>
      <c r="O1" t="str">
        <v xml:space="preserve"> CV_RMSE</v>
      </c>
      <c r="P1" t="str">
        <v/>
      </c>
      <c r="Q1" t="s">
        <v>1</v>
      </c>
      <c r="R1" t="s">
        <v>564</v>
      </c>
      <c r="S1" t="s">
        <v>6</v>
      </c>
      <c r="T1" t="s">
        <v>5</v>
      </c>
      <c r="U1" t="s">
        <v>565</v>
      </c>
      <c r="V1" t="s">
        <v>566</v>
      </c>
      <c r="W1" t="s">
        <v>567</v>
      </c>
    </row>
    <row r="2" spans="1:23" ht="29.25">
      <c r="A2" s="1" t="s">
        <v>568</v>
      </c>
      <c r="B2" t="str" cm="1">
        <f t="array" ref="B2:F2">_xlfn.TEXTSPLIT(A2,"       ")</f>
        <v>0    PCR</v>
      </c>
      <c r="C2" t="str">
        <v xml:space="preserve"> True</v>
      </c>
      <c r="D2" t="str">
        <v>False</v>
      </c>
      <c r="E2" t="str">
        <v xml:space="preserve">    False</v>
      </c>
      <c r="F2" t="str">
        <v xml:space="preserve">    False   </v>
      </c>
      <c r="G2" t="str" cm="1">
        <f t="array" ref="G2:L2">_xlfn.TEXTSPLIT(A68,"        ")</f>
        <v>0</v>
      </c>
      <c r="H2" t="str">
        <v xml:space="preserve">       True</v>
      </c>
      <c r="I2" t="str">
        <v xml:space="preserve"> False</v>
      </c>
      <c r="J2" t="str">
        <v xml:space="preserve">     276</v>
      </c>
      <c r="K2" t="str">
        <v xml:space="preserve">   7</v>
      </c>
      <c r="L2" t="str">
        <v xml:space="preserve">  283   </v>
      </c>
      <c r="M2" t="str" cm="1">
        <f t="array" ref="M2:P2">_xlfn.TEXTSPLIT(A134,"  ")</f>
        <v>0</v>
      </c>
      <c r="N2" t="str">
        <v xml:space="preserve"> {'pca__n_components': 20}</v>
      </c>
      <c r="O2" t="str">
        <v>0.145326</v>
      </c>
      <c r="P2" t="str">
        <v/>
      </c>
      <c r="Q2" t="str" cm="1">
        <f t="array" ref="Q2">_xlfn._xlws.FILTER(
  O2:O65,
  (TRIM(C2:C65)="False")
  * (TRIM(D2:D65)="False")
  * (TRIM(E2:E65)="False")
  * (TRIM(F2:F65)="False")
  * (TRIM(H2:H65)="False")
  * (TRIM(I2:I65)="False"),
  "No Matches"
)</f>
        <v>0.158527</v>
      </c>
      <c r="R2" t="str" cm="1">
        <f t="array" ref="R2">_xlfn._xlws.FILTER(
  O2:O65,
  (TRIM(C2:C65)="False")
  * (TRIM(D2:D65)="False")
  * (TRIM(E2:E65)="False")
  * (TRIM(F2:F65)="False")
  * (TRIM(H2:H65)="True")
  * (TRIM(I2:I65)="False"),
  "No Matches"
)</f>
        <v>0.158404</v>
      </c>
      <c r="S2" t="str" cm="1">
        <f t="array" ref="S2">_xlfn._xlws.FILTER(
  O2:O65,
  (TRIM(C2:C65)="False")
  * (TRIM(D2:D65)="False")
  * (TRIM(E2:E65)="False")
  * (TRIM(F2:F65)="False")
  * (TRIM(H2:H65)="False")
  * (TRIM(I2:I65)="True"),
  "No Matches"
)</f>
        <v>0.161331</v>
      </c>
      <c r="T2" t="str" cm="1">
        <f t="array" ref="T2">_xlfn._xlws.FILTER(
  O2:O65,
  (TRIM(C2:C65)="False")
  * (TRIM(D2:D65)="False")
  * (TRIM(E2:E65)="True")
  * (TRIM(F2:F65)="False")
  * (TRIM(H2:H65)="False")
  * (TRIM(I2:I65)="False"),
  "No Matches"
)</f>
        <v>0.158265</v>
      </c>
      <c r="U2" t="str" cm="1">
        <f t="array" ref="U2">_xlfn._xlws.FILTER(
  O2:O65,
  (TRIM(C2:C65)="True")
  * (TRIM(D2:D65)="False")
  * (TRIM(E2:E65)="False")
  * (TRIM(F2:F65)="False")
  * (TRIM(H2:H65)="False")
  * (TRIM(I2:I65)="False"),
  "No Matches"
)</f>
        <v>0.145912</v>
      </c>
      <c r="V2" t="str" cm="1">
        <f t="array" ref="V2">_xlfn._xlws.FILTER(
  O2:O65,
  (TRIM(C2:C65)="False")
  * (TRIM(D2:D65)="True")
  * (TRIM(E2:E65)="False")
  * (TRIM(F2:F65)="False")
  * (TRIM(H2:H65)="False")
  * (TRIM(I2:I65)="False"),
  "No Matches"
)</f>
        <v>0.153434</v>
      </c>
      <c r="W2" t="str" cm="1">
        <f t="array" ref="W2">_xlfn._xlws.FILTER(
  O2:O65,
  (TRIM(C2:C65)="False")
  * (TRIM(D2:D65)="False")
  * (TRIM(E2:E65)="False")
  * (TRIM(F2:F65)="True")
  * (TRIM(H2:H65)="False")
  * (TRIM(I2:I65)="False"),
  "No Matches"
)</f>
        <v>0.158523</v>
      </c>
    </row>
    <row r="3" spans="1:23" ht="29.25">
      <c r="A3" s="1" t="s">
        <v>569</v>
      </c>
      <c r="B3" t="str" cm="1">
        <f t="array" ref="B3:F3">_xlfn.TEXTSPLIT(A3,"       ")</f>
        <v>1    PCR</v>
      </c>
      <c r="C3" t="str">
        <v xml:space="preserve"> True</v>
      </c>
      <c r="D3" t="str">
        <v>False</v>
      </c>
      <c r="E3" t="str">
        <v xml:space="preserve">    False</v>
      </c>
      <c r="F3" t="str">
        <v xml:space="preserve">     True   </v>
      </c>
      <c r="G3" t="str" cm="1">
        <f t="array" ref="G3:L3">_xlfn.TEXTSPLIT(A69,"        ")</f>
        <v>1</v>
      </c>
      <c r="H3" t="str">
        <v xml:space="preserve">       True</v>
      </c>
      <c r="I3" t="str">
        <v xml:space="preserve"> False</v>
      </c>
      <c r="J3" t="str">
        <v xml:space="preserve">     198</v>
      </c>
      <c r="K3" t="str">
        <v xml:space="preserve">   7</v>
      </c>
      <c r="L3" t="str">
        <v xml:space="preserve">  205   </v>
      </c>
      <c r="M3" t="str" cm="1">
        <f t="array" ref="M3:P3">_xlfn.TEXTSPLIT(A135,"  ")</f>
        <v>1</v>
      </c>
      <c r="N3" t="str">
        <v xml:space="preserve"> {'pca__n_components': 20}</v>
      </c>
      <c r="O3" t="str">
        <v>0.145351</v>
      </c>
      <c r="P3" t="str">
        <v/>
      </c>
      <c r="R3">
        <f>R2-Q2</f>
        <v>-1.2300000000001199E-4</v>
      </c>
      <c r="S3">
        <f>S2-Q2</f>
        <v>2.8040000000000009E-3</v>
      </c>
      <c r="T3">
        <f>T2-Q2</f>
        <v>-2.6200000000001222E-4</v>
      </c>
      <c r="U3">
        <f>U2-Q2</f>
        <v>-1.2615000000000015E-2</v>
      </c>
      <c r="V3">
        <f>V2-Q2</f>
        <v>-5.0930000000000142E-3</v>
      </c>
      <c r="W3">
        <f>W2-Q2</f>
        <v>-4.0000000000040004E-6</v>
      </c>
    </row>
    <row r="4" spans="1:23" ht="29.25">
      <c r="A4" s="1" t="s">
        <v>570</v>
      </c>
      <c r="B4" t="str" cm="1">
        <f t="array" ref="B4:F4">_xlfn.TEXTSPLIT(A4,"       ")</f>
        <v>2    PCR</v>
      </c>
      <c r="C4" t="str">
        <v xml:space="preserve"> True</v>
      </c>
      <c r="D4" t="str">
        <v>False</v>
      </c>
      <c r="E4" t="str">
        <v xml:space="preserve">     True</v>
      </c>
      <c r="F4" t="str">
        <v xml:space="preserve">    False   </v>
      </c>
      <c r="G4" t="str" cm="1">
        <f t="array" ref="G4:L4">_xlfn.TEXTSPLIT(A70,"        ")</f>
        <v>2</v>
      </c>
      <c r="H4" t="str">
        <v xml:space="preserve">       True</v>
      </c>
      <c r="I4" t="str">
        <v xml:space="preserve"> False</v>
      </c>
      <c r="J4" t="str">
        <v xml:space="preserve">     274</v>
      </c>
      <c r="K4" t="str">
        <v xml:space="preserve">   7</v>
      </c>
      <c r="L4" t="str">
        <v xml:space="preserve">  281   </v>
      </c>
      <c r="M4" t="str" cm="1">
        <f t="array" ref="M4:P4">_xlfn.TEXTSPLIT(A136,"  ")</f>
        <v>2</v>
      </c>
      <c r="N4" t="str">
        <v xml:space="preserve"> {'pca__n_components': 19}</v>
      </c>
      <c r="O4" t="str">
        <v>0.145383</v>
      </c>
      <c r="P4" t="str">
        <v/>
      </c>
    </row>
    <row r="5" spans="1:23" ht="29.25">
      <c r="A5" s="1" t="s">
        <v>571</v>
      </c>
      <c r="B5" t="str" cm="1">
        <f t="array" ref="B5:F5">_xlfn.TEXTSPLIT(A5,"       ")</f>
        <v>3    PCR</v>
      </c>
      <c r="C5" t="str">
        <v xml:space="preserve"> True</v>
      </c>
      <c r="D5" t="str">
        <v>False</v>
      </c>
      <c r="E5" t="str">
        <v xml:space="preserve">     True</v>
      </c>
      <c r="F5" t="str">
        <v xml:space="preserve">     True   </v>
      </c>
      <c r="G5" t="str" cm="1">
        <f t="array" ref="G5:L5">_xlfn.TEXTSPLIT(A71,"        ")</f>
        <v>3</v>
      </c>
      <c r="H5" t="str">
        <v xml:space="preserve">       True</v>
      </c>
      <c r="I5" t="str">
        <v xml:space="preserve"> False</v>
      </c>
      <c r="J5" t="str">
        <v xml:space="preserve">     196</v>
      </c>
      <c r="K5" t="str">
        <v xml:space="preserve">   7</v>
      </c>
      <c r="L5" t="str">
        <v xml:space="preserve">  203   </v>
      </c>
      <c r="M5" t="str" cm="1">
        <f t="array" ref="M5:P5">_xlfn.TEXTSPLIT(A137,"  ")</f>
        <v>3</v>
      </c>
      <c r="N5" t="str">
        <v xml:space="preserve"> {'pca__n_components': 19}</v>
      </c>
      <c r="O5" t="str">
        <v>0.145406</v>
      </c>
      <c r="P5" t="str">
        <v/>
      </c>
    </row>
    <row r="6" spans="1:23" ht="29.25">
      <c r="A6" s="1" t="s">
        <v>572</v>
      </c>
      <c r="B6" t="str" cm="1">
        <f t="array" ref="B6:F6">_xlfn.TEXTSPLIT(A6,"       ")</f>
        <v>4    PCR</v>
      </c>
      <c r="C6" t="str">
        <v xml:space="preserve"> True</v>
      </c>
      <c r="D6" t="str">
        <v>False</v>
      </c>
      <c r="E6" t="str">
        <v xml:space="preserve">     True</v>
      </c>
      <c r="F6" t="str">
        <v xml:space="preserve">    False   </v>
      </c>
      <c r="G6" t="str" cm="1">
        <f t="array" ref="G6:L6">_xlfn.TEXTSPLIT(A72,"        ")</f>
        <v>4</v>
      </c>
      <c r="H6" t="str">
        <v xml:space="preserve">      False</v>
      </c>
      <c r="I6" t="str">
        <v xml:space="preserve"> False</v>
      </c>
      <c r="J6" t="str">
        <v xml:space="preserve">     295</v>
      </c>
      <c r="K6" t="str">
        <v xml:space="preserve">   7</v>
      </c>
      <c r="L6" t="str">
        <v xml:space="preserve">  302   </v>
      </c>
      <c r="M6" t="str" cm="1">
        <f t="array" ref="M6:P6">_xlfn.TEXTSPLIT(A138,"  ")</f>
        <v>4</v>
      </c>
      <c r="N6" t="str">
        <v xml:space="preserve"> {'pca__n_components': 20}</v>
      </c>
      <c r="O6" t="str">
        <v>0.145608</v>
      </c>
      <c r="P6" t="str">
        <v/>
      </c>
    </row>
    <row r="7" spans="1:23" ht="29.25">
      <c r="A7" s="1" t="s">
        <v>573</v>
      </c>
      <c r="B7" t="str" cm="1">
        <f t="array" ref="B7:F7">_xlfn.TEXTSPLIT(A7,"       ")</f>
        <v>5    PCR</v>
      </c>
      <c r="C7" t="str">
        <v xml:space="preserve"> True</v>
      </c>
      <c r="D7" t="str">
        <v>False</v>
      </c>
      <c r="E7" t="str">
        <v xml:space="preserve">     True</v>
      </c>
      <c r="F7" t="str">
        <v xml:space="preserve">     True   </v>
      </c>
      <c r="G7" t="str" cm="1">
        <f t="array" ref="G7:L7">_xlfn.TEXTSPLIT(A73,"        ")</f>
        <v>5</v>
      </c>
      <c r="H7" t="str">
        <v xml:space="preserve">      False</v>
      </c>
      <c r="I7" t="str">
        <v xml:space="preserve"> False</v>
      </c>
      <c r="J7" t="str">
        <v xml:space="preserve">     212</v>
      </c>
      <c r="K7" t="str">
        <v xml:space="preserve">   7</v>
      </c>
      <c r="L7" t="str">
        <v xml:space="preserve">  219   </v>
      </c>
      <c r="M7" t="str" cm="1">
        <f t="array" ref="M7:P7">_xlfn.TEXTSPLIT(A139,"  ")</f>
        <v>5</v>
      </c>
      <c r="N7" t="str">
        <v xml:space="preserve"> {'pca__n_components': 20}</v>
      </c>
      <c r="O7" t="str">
        <v>0.145623</v>
      </c>
      <c r="P7" t="str">
        <v/>
      </c>
    </row>
    <row r="8" spans="1:23" ht="29.25">
      <c r="A8" s="1" t="s">
        <v>574</v>
      </c>
      <c r="B8" t="str" cm="1">
        <f t="array" ref="B8:F8">_xlfn.TEXTSPLIT(A8,"       ")</f>
        <v>6    PCR</v>
      </c>
      <c r="C8" t="str">
        <v xml:space="preserve"> True</v>
      </c>
      <c r="D8" t="str">
        <v>False</v>
      </c>
      <c r="E8" t="str">
        <v xml:space="preserve">    False</v>
      </c>
      <c r="F8" t="str">
        <v xml:space="preserve">    False   </v>
      </c>
      <c r="G8" t="str" cm="1">
        <f t="array" ref="G8:L8">_xlfn.TEXTSPLIT(A74,"        ")</f>
        <v>6</v>
      </c>
      <c r="H8" t="str">
        <v xml:space="preserve">      False</v>
      </c>
      <c r="I8" t="str">
        <v xml:space="preserve"> False</v>
      </c>
      <c r="J8" t="str">
        <v xml:space="preserve">     297</v>
      </c>
      <c r="K8" t="str">
        <v xml:space="preserve">   7</v>
      </c>
      <c r="L8" t="str">
        <v xml:space="preserve">  304   </v>
      </c>
      <c r="M8" t="str" cm="1">
        <f t="array" ref="M8:P8">_xlfn.TEXTSPLIT(A140,"  ")</f>
        <v>6</v>
      </c>
      <c r="N8" t="str">
        <v xml:space="preserve"> {'pca__n_components': 20}</v>
      </c>
      <c r="O8" t="str">
        <v>0.145912</v>
      </c>
      <c r="P8" t="str">
        <v/>
      </c>
    </row>
    <row r="9" spans="1:23" ht="29.25">
      <c r="A9" s="1" t="s">
        <v>575</v>
      </c>
      <c r="B9" t="str" cm="1">
        <f t="array" ref="B9:F9">_xlfn.TEXTSPLIT(A9,"       ")</f>
        <v>7    PCR</v>
      </c>
      <c r="C9" t="str">
        <v xml:space="preserve"> True</v>
      </c>
      <c r="D9" t="str">
        <v>False</v>
      </c>
      <c r="E9" t="str">
        <v xml:space="preserve">    False</v>
      </c>
      <c r="F9" t="str">
        <v xml:space="preserve">     True   </v>
      </c>
      <c r="G9" t="str" cm="1">
        <f t="array" ref="G9:L9">_xlfn.TEXTSPLIT(A75,"        ")</f>
        <v>7</v>
      </c>
      <c r="H9" t="str">
        <v xml:space="preserve">      False</v>
      </c>
      <c r="I9" t="str">
        <v xml:space="preserve"> False</v>
      </c>
      <c r="J9" t="str">
        <v xml:space="preserve">     214</v>
      </c>
      <c r="K9" t="str">
        <v xml:space="preserve">   7</v>
      </c>
      <c r="L9" t="str">
        <v xml:space="preserve">  221   </v>
      </c>
      <c r="M9" t="str" cm="1">
        <f t="array" ref="M9:P9">_xlfn.TEXTSPLIT(A141,"  ")</f>
        <v>7</v>
      </c>
      <c r="N9" t="str">
        <v xml:space="preserve"> {'pca__n_components': 20}</v>
      </c>
      <c r="O9" t="str">
        <v>0.145952</v>
      </c>
      <c r="P9" t="str">
        <v/>
      </c>
    </row>
    <row r="10" spans="1:23" ht="29.25">
      <c r="A10" s="1" t="s">
        <v>576</v>
      </c>
      <c r="B10" t="str" cm="1">
        <f t="array" ref="B10:F10">_xlfn.TEXTSPLIT(A10,"       ")</f>
        <v>8    PCR</v>
      </c>
      <c r="C10" t="str">
        <v xml:space="preserve"> True</v>
      </c>
      <c r="D10" t="str">
        <v>False</v>
      </c>
      <c r="E10" t="str">
        <v xml:space="preserve">     True</v>
      </c>
      <c r="F10" t="str">
        <v xml:space="preserve">     True   </v>
      </c>
      <c r="G10" t="str" cm="1">
        <f t="array" ref="G10:L10">_xlfn.TEXTSPLIT(A76,"        ")</f>
        <v>8</v>
      </c>
      <c r="H10" t="str">
        <v xml:space="preserve">       True</v>
      </c>
      <c r="I10" t="str">
        <v xml:space="preserve">  True</v>
      </c>
      <c r="J10" t="str">
        <v xml:space="preserve">     119</v>
      </c>
      <c r="K10" t="str">
        <v xml:space="preserve">   7</v>
      </c>
      <c r="L10" t="str">
        <v xml:space="preserve">  126   </v>
      </c>
      <c r="M10" t="str" cm="1">
        <f t="array" ref="M10:P10">_xlfn.TEXTSPLIT(A142,"  ")</f>
        <v>8</v>
      </c>
      <c r="N10" t="str">
        <v xml:space="preserve"> {'pca__n_components': 20}</v>
      </c>
      <c r="O10" t="str">
        <v>0.146443</v>
      </c>
      <c r="P10" t="str">
        <v/>
      </c>
    </row>
    <row r="11" spans="1:23" ht="29.25">
      <c r="A11" s="1" t="s">
        <v>577</v>
      </c>
      <c r="B11" t="str" cm="1">
        <f t="array" ref="B11:F11">_xlfn.TEXTSPLIT(A11,"       ")</f>
        <v>9    PCR</v>
      </c>
      <c r="C11" t="str">
        <v xml:space="preserve"> True</v>
      </c>
      <c r="D11" t="str">
        <v>False</v>
      </c>
      <c r="E11" t="str">
        <v xml:space="preserve">     True</v>
      </c>
      <c r="F11" t="str">
        <v xml:space="preserve">    False   </v>
      </c>
      <c r="G11" t="str" cm="1">
        <f t="array" ref="G11:L11">_xlfn.TEXTSPLIT(A77,"        ")</f>
        <v>9</v>
      </c>
      <c r="H11" t="str">
        <v xml:space="preserve">       True</v>
      </c>
      <c r="I11" t="str">
        <v xml:space="preserve">  True</v>
      </c>
      <c r="J11" t="str">
        <v xml:space="preserve">     119</v>
      </c>
      <c r="K11" t="str">
        <v xml:space="preserve">   7</v>
      </c>
      <c r="L11" t="str">
        <v xml:space="preserve">  126   </v>
      </c>
      <c r="M11" t="str" cm="1">
        <f t="array" ref="M11:P11">_xlfn.TEXTSPLIT(A143,"  ")</f>
        <v>9</v>
      </c>
      <c r="N11" t="str">
        <v xml:space="preserve"> {'pca__n_components': 20}</v>
      </c>
      <c r="O11" t="str">
        <v>0.146468</v>
      </c>
      <c r="P11" t="str">
        <v/>
      </c>
    </row>
    <row r="12" spans="1:23" ht="29.25">
      <c r="A12" s="1" t="s">
        <v>578</v>
      </c>
      <c r="B12" t="str" cm="1">
        <f t="array" ref="B12:F12">_xlfn.TEXTSPLIT(A12,"       ")</f>
        <v>10   PCR</v>
      </c>
      <c r="C12" t="str">
        <v xml:space="preserve"> True</v>
      </c>
      <c r="D12" t="str">
        <v>False</v>
      </c>
      <c r="E12" t="str">
        <v xml:space="preserve">     True</v>
      </c>
      <c r="F12" t="str">
        <v xml:space="preserve">     True   </v>
      </c>
      <c r="G12" t="str" cm="1">
        <f t="array" ref="G12:L12">_xlfn.TEXTSPLIT(A78,"        ")</f>
        <v>10</v>
      </c>
      <c r="H12" t="str">
        <v xml:space="preserve">     False</v>
      </c>
      <c r="I12" t="str">
        <v xml:space="preserve">  True</v>
      </c>
      <c r="J12" t="str">
        <v xml:space="preserve">     125</v>
      </c>
      <c r="K12" t="str">
        <v xml:space="preserve">   7</v>
      </c>
      <c r="L12" t="str">
        <v xml:space="preserve">  132   </v>
      </c>
      <c r="M12" t="str" cm="1">
        <f t="array" ref="M12:P12">_xlfn.TEXTSPLIT(A144,"  ")</f>
        <v>10</v>
      </c>
      <c r="N12" t="str">
        <v>{'pca__n_components': 20}</v>
      </c>
      <c r="O12" t="str">
        <v>0.146480</v>
      </c>
      <c r="P12" t="str">
        <v/>
      </c>
    </row>
    <row r="13" spans="1:23" ht="29.25">
      <c r="A13" s="1" t="s">
        <v>579</v>
      </c>
      <c r="B13" t="str" cm="1">
        <f t="array" ref="B13:F13">_xlfn.TEXTSPLIT(A13,"       ")</f>
        <v>11   PCR</v>
      </c>
      <c r="C13" t="str">
        <v xml:space="preserve"> True</v>
      </c>
      <c r="D13" t="str">
        <v>False</v>
      </c>
      <c r="E13" t="str">
        <v xml:space="preserve">     True</v>
      </c>
      <c r="F13" t="str">
        <v xml:space="preserve">    False   </v>
      </c>
      <c r="G13" t="str" cm="1">
        <f t="array" ref="G13:L13">_xlfn.TEXTSPLIT(A79,"        ")</f>
        <v>11</v>
      </c>
      <c r="H13" t="str">
        <v xml:space="preserve">     False</v>
      </c>
      <c r="I13" t="str">
        <v xml:space="preserve">  True</v>
      </c>
      <c r="J13" t="str">
        <v xml:space="preserve">     125</v>
      </c>
      <c r="K13" t="str">
        <v xml:space="preserve">   7</v>
      </c>
      <c r="L13" t="str">
        <v xml:space="preserve">  132   </v>
      </c>
      <c r="M13" t="str" cm="1">
        <f t="array" ref="M13:P13">_xlfn.TEXTSPLIT(A145,"  ")</f>
        <v>11</v>
      </c>
      <c r="N13" t="str">
        <v>{'pca__n_components': 20}</v>
      </c>
      <c r="O13" t="str">
        <v>0.146493</v>
      </c>
      <c r="P13" t="str">
        <v/>
      </c>
    </row>
    <row r="14" spans="1:23" ht="29.25">
      <c r="A14" s="1" t="s">
        <v>580</v>
      </c>
      <c r="B14" t="str" cm="1">
        <f t="array" ref="B14:F14">_xlfn.TEXTSPLIT(A14,"       ")</f>
        <v>12   PCR</v>
      </c>
      <c r="C14" t="str">
        <v xml:space="preserve"> True</v>
      </c>
      <c r="D14" t="str">
        <v>False</v>
      </c>
      <c r="E14" t="str">
        <v xml:space="preserve">    False</v>
      </c>
      <c r="F14" t="str">
        <v xml:space="preserve">     True   </v>
      </c>
      <c r="G14" t="str" cm="1">
        <f t="array" ref="G14:L14">_xlfn.TEXTSPLIT(A80,"        ")</f>
        <v>12</v>
      </c>
      <c r="H14" t="str">
        <v xml:space="preserve">     False</v>
      </c>
      <c r="I14" t="str">
        <v xml:space="preserve">  True</v>
      </c>
      <c r="J14" t="str">
        <v xml:space="preserve">     127</v>
      </c>
      <c r="K14" t="str">
        <v xml:space="preserve">   7</v>
      </c>
      <c r="L14" t="str">
        <v xml:space="preserve">  134   </v>
      </c>
      <c r="M14" t="str" cm="1">
        <f t="array" ref="M14:P14">_xlfn.TEXTSPLIT(A146,"  ")</f>
        <v>12</v>
      </c>
      <c r="N14" t="str">
        <v>{'pca__n_components': 20}</v>
      </c>
      <c r="O14" t="str">
        <v>0.147142</v>
      </c>
      <c r="P14" t="str">
        <v/>
      </c>
    </row>
    <row r="15" spans="1:23" ht="29.25">
      <c r="A15" s="1" t="s">
        <v>581</v>
      </c>
      <c r="B15" t="str" cm="1">
        <f t="array" ref="B15:F15">_xlfn.TEXTSPLIT(A15,"       ")</f>
        <v>13   PCR</v>
      </c>
      <c r="C15" t="str">
        <v xml:space="preserve"> True</v>
      </c>
      <c r="D15" t="str">
        <v>False</v>
      </c>
      <c r="E15" t="str">
        <v xml:space="preserve">    False</v>
      </c>
      <c r="F15" t="str">
        <v xml:space="preserve">    False   </v>
      </c>
      <c r="G15" t="str" cm="1">
        <f t="array" ref="G15:L15">_xlfn.TEXTSPLIT(A81,"        ")</f>
        <v>13</v>
      </c>
      <c r="H15" t="str">
        <v xml:space="preserve">     False</v>
      </c>
      <c r="I15" t="str">
        <v xml:space="preserve">  True</v>
      </c>
      <c r="J15" t="str">
        <v xml:space="preserve">     127</v>
      </c>
      <c r="K15" t="str">
        <v xml:space="preserve">   7</v>
      </c>
      <c r="L15" t="str">
        <v xml:space="preserve">  134   </v>
      </c>
      <c r="M15" t="str" cm="1">
        <f t="array" ref="M15:P15">_xlfn.TEXTSPLIT(A147,"  ")</f>
        <v>13</v>
      </c>
      <c r="N15" t="str">
        <v>{'pca__n_components': 20}</v>
      </c>
      <c r="O15" t="str">
        <v>0.147159</v>
      </c>
      <c r="P15" t="str">
        <v/>
      </c>
    </row>
    <row r="16" spans="1:23" ht="29.25">
      <c r="A16" s="1" t="s">
        <v>582</v>
      </c>
      <c r="B16" t="str" cm="1">
        <f t="array" ref="B16:F16">_xlfn.TEXTSPLIT(A16,"       ")</f>
        <v>14   PCR</v>
      </c>
      <c r="C16" t="str">
        <v xml:space="preserve"> True</v>
      </c>
      <c r="D16" t="str">
        <v>False</v>
      </c>
      <c r="E16" t="str">
        <v xml:space="preserve">    False</v>
      </c>
      <c r="F16" t="str">
        <v xml:space="preserve">    False   </v>
      </c>
      <c r="G16" t="str" cm="1">
        <f t="array" ref="G16:L16">_xlfn.TEXTSPLIT(A82,"        ")</f>
        <v>14</v>
      </c>
      <c r="H16" t="str">
        <v xml:space="preserve">      True</v>
      </c>
      <c r="I16" t="str">
        <v xml:space="preserve">  True</v>
      </c>
      <c r="J16" t="str">
        <v xml:space="preserve">     121</v>
      </c>
      <c r="K16" t="str">
        <v xml:space="preserve">   7</v>
      </c>
      <c r="L16" t="str">
        <v xml:space="preserve">  128   </v>
      </c>
      <c r="M16" t="str" cm="1">
        <f t="array" ref="M16:P16">_xlfn.TEXTSPLIT(A148,"  ")</f>
        <v>14</v>
      </c>
      <c r="N16" t="str">
        <v>{'pca__n_components': 20}</v>
      </c>
      <c r="O16" t="str">
        <v>0.147163</v>
      </c>
      <c r="P16" t="str">
        <v/>
      </c>
    </row>
    <row r="17" spans="1:16" ht="29.25">
      <c r="A17" s="1" t="s">
        <v>583</v>
      </c>
      <c r="B17" t="str" cm="1">
        <f t="array" ref="B17:F17">_xlfn.TEXTSPLIT(A17,"       ")</f>
        <v>15   PCR</v>
      </c>
      <c r="C17" t="str">
        <v xml:space="preserve"> True</v>
      </c>
      <c r="D17" t="str">
        <v>False</v>
      </c>
      <c r="E17" t="str">
        <v xml:space="preserve">    False</v>
      </c>
      <c r="F17" t="str">
        <v xml:space="preserve">     True   </v>
      </c>
      <c r="G17" t="str" cm="1">
        <f t="array" ref="G17:L17">_xlfn.TEXTSPLIT(A83,"        ")</f>
        <v>15</v>
      </c>
      <c r="H17" t="str">
        <v xml:space="preserve">      True</v>
      </c>
      <c r="I17" t="str">
        <v xml:space="preserve">  True</v>
      </c>
      <c r="J17" t="str">
        <v xml:space="preserve">     121</v>
      </c>
      <c r="K17" t="str">
        <v xml:space="preserve">   7</v>
      </c>
      <c r="L17" t="str">
        <v xml:space="preserve">  128   </v>
      </c>
      <c r="M17" t="str" cm="1">
        <f t="array" ref="M17:P17">_xlfn.TEXTSPLIT(A149,"  ")</f>
        <v>15</v>
      </c>
      <c r="N17" t="str">
        <v>{'pca__n_components': 20}</v>
      </c>
      <c r="O17" t="str">
        <v>0.147182</v>
      </c>
      <c r="P17" t="str">
        <v/>
      </c>
    </row>
    <row r="18" spans="1:16" ht="29.25">
      <c r="A18" s="1" t="s">
        <v>584</v>
      </c>
      <c r="B18" t="str" cm="1">
        <f t="array" ref="B18:F18">_xlfn.TEXTSPLIT(A18,"       ")</f>
        <v>16   PCR</v>
      </c>
      <c r="C18" t="str">
        <v xml:space="preserve"> True</v>
      </c>
      <c r="D18" t="str">
        <v>True</v>
      </c>
      <c r="E18" t="str">
        <v xml:space="preserve">    False</v>
      </c>
      <c r="F18" t="str">
        <v xml:space="preserve">    False   </v>
      </c>
      <c r="G18" t="str" cm="1">
        <f t="array" ref="G18:L18">_xlfn.TEXTSPLIT(A84,"        ")</f>
        <v>16</v>
      </c>
      <c r="H18" t="str">
        <v xml:space="preserve">      True</v>
      </c>
      <c r="I18" t="str">
        <v xml:space="preserve"> False</v>
      </c>
      <c r="J18" t="str">
        <v xml:space="preserve">     276</v>
      </c>
      <c r="K18" t="str">
        <v xml:space="preserve">   7</v>
      </c>
      <c r="L18" t="str">
        <v xml:space="preserve">  283   </v>
      </c>
      <c r="M18" t="str" cm="1">
        <f t="array" ref="M18:P18">_xlfn.TEXTSPLIT(A150,"  ")</f>
        <v>16</v>
      </c>
      <c r="N18" t="str">
        <v>{'pca__n_components': 20}</v>
      </c>
      <c r="O18" t="str">
        <v>0.151279</v>
      </c>
      <c r="P18" t="str">
        <v/>
      </c>
    </row>
    <row r="19" spans="1:16" ht="29.25">
      <c r="A19" s="1" t="s">
        <v>585</v>
      </c>
      <c r="B19" t="str" cm="1">
        <f t="array" ref="B19:F19">_xlfn.TEXTSPLIT(A19,"       ")</f>
        <v>17   PCR</v>
      </c>
      <c r="C19" t="str">
        <v xml:space="preserve"> True</v>
      </c>
      <c r="D19" t="str">
        <v>True</v>
      </c>
      <c r="E19" t="str">
        <v xml:space="preserve">    False</v>
      </c>
      <c r="F19" t="str">
        <v xml:space="preserve">     True   </v>
      </c>
      <c r="G19" t="str" cm="1">
        <f t="array" ref="G19:L19">_xlfn.TEXTSPLIT(A85,"        ")</f>
        <v>17</v>
      </c>
      <c r="H19" t="str">
        <v xml:space="preserve">      True</v>
      </c>
      <c r="I19" t="str">
        <v xml:space="preserve"> False</v>
      </c>
      <c r="J19" t="str">
        <v xml:space="preserve">     198</v>
      </c>
      <c r="K19" t="str">
        <v xml:space="preserve">   7</v>
      </c>
      <c r="L19" t="str">
        <v xml:space="preserve">  205   </v>
      </c>
      <c r="M19" t="str" cm="1">
        <f t="array" ref="M19:P19">_xlfn.TEXTSPLIT(A151,"  ")</f>
        <v>17</v>
      </c>
      <c r="N19" t="str">
        <v>{'pca__n_components': 20}</v>
      </c>
      <c r="O19" t="str">
        <v>0.151301</v>
      </c>
      <c r="P19" t="str">
        <v/>
      </c>
    </row>
    <row r="20" spans="1:16" ht="29.25">
      <c r="A20" s="1" t="s">
        <v>586</v>
      </c>
      <c r="B20" t="str" cm="1">
        <f t="array" ref="B20:F20">_xlfn.TEXTSPLIT(A20,"       ")</f>
        <v>18   PCR</v>
      </c>
      <c r="C20" t="str">
        <v xml:space="preserve"> True</v>
      </c>
      <c r="D20" t="str">
        <v>True</v>
      </c>
      <c r="E20" t="str">
        <v xml:space="preserve">     True</v>
      </c>
      <c r="F20" t="str">
        <v xml:space="preserve">    False   </v>
      </c>
      <c r="G20" t="str" cm="1">
        <f t="array" ref="G20:L20">_xlfn.TEXTSPLIT(A86,"        ")</f>
        <v>18</v>
      </c>
      <c r="H20" t="str">
        <v xml:space="preserve">      True</v>
      </c>
      <c r="I20" t="str">
        <v xml:space="preserve"> False</v>
      </c>
      <c r="J20" t="str">
        <v xml:space="preserve">     273</v>
      </c>
      <c r="K20" t="str">
        <v xml:space="preserve">   7</v>
      </c>
      <c r="L20" t="str">
        <v xml:space="preserve">  280   </v>
      </c>
      <c r="M20" t="str" cm="1">
        <f t="array" ref="M20:P20">_xlfn.TEXTSPLIT(A152,"  ")</f>
        <v>18</v>
      </c>
      <c r="N20" t="str">
        <v>{'pca__n_components': 19}</v>
      </c>
      <c r="O20" t="str">
        <v>0.151486</v>
      </c>
      <c r="P20" t="str">
        <v/>
      </c>
    </row>
    <row r="21" spans="1:16" ht="29.25">
      <c r="A21" s="1" t="s">
        <v>587</v>
      </c>
      <c r="B21" t="str" cm="1">
        <f t="array" ref="B21:F21">_xlfn.TEXTSPLIT(A21,"       ")</f>
        <v>19   PCR</v>
      </c>
      <c r="C21" t="str">
        <v xml:space="preserve"> True</v>
      </c>
      <c r="D21" t="str">
        <v>True</v>
      </c>
      <c r="E21" t="str">
        <v xml:space="preserve">    False</v>
      </c>
      <c r="F21" t="str">
        <v xml:space="preserve">    False   </v>
      </c>
      <c r="G21" t="str" cm="1">
        <f t="array" ref="G21:L21">_xlfn.TEXTSPLIT(A87,"        ")</f>
        <v>19</v>
      </c>
      <c r="H21" t="str">
        <v xml:space="preserve">     False</v>
      </c>
      <c r="I21" t="str">
        <v xml:space="preserve"> False</v>
      </c>
      <c r="J21" t="str">
        <v xml:space="preserve">     297</v>
      </c>
      <c r="K21" t="str">
        <v xml:space="preserve">   7</v>
      </c>
      <c r="L21" t="str">
        <v xml:space="preserve">  304   </v>
      </c>
      <c r="M21" t="str" cm="1">
        <f t="array" ref="M21:P21">_xlfn.TEXTSPLIT(A153,"  ")</f>
        <v>19</v>
      </c>
      <c r="N21" t="str">
        <v>{'pca__n_components': 19}</v>
      </c>
      <c r="O21" t="str">
        <v>0.151510</v>
      </c>
      <c r="P21" t="str">
        <v/>
      </c>
    </row>
    <row r="22" spans="1:16" ht="29.25">
      <c r="A22" s="1" t="s">
        <v>588</v>
      </c>
      <c r="B22" t="str" cm="1">
        <f t="array" ref="B22:F22">_xlfn.TEXTSPLIT(A22,"       ")</f>
        <v>20   PCR</v>
      </c>
      <c r="C22" t="str">
        <v xml:space="preserve"> True</v>
      </c>
      <c r="D22" t="str">
        <v>True</v>
      </c>
      <c r="E22" t="str">
        <v xml:space="preserve">     True</v>
      </c>
      <c r="F22" t="str">
        <v xml:space="preserve">     True   </v>
      </c>
      <c r="G22" t="str" cm="1">
        <f t="array" ref="G22:L22">_xlfn.TEXTSPLIT(A88,"        ")</f>
        <v>20</v>
      </c>
      <c r="H22" t="str">
        <v xml:space="preserve">      True</v>
      </c>
      <c r="I22" t="str">
        <v xml:space="preserve"> False</v>
      </c>
      <c r="J22" t="str">
        <v xml:space="preserve">     195</v>
      </c>
      <c r="K22" t="str">
        <v xml:space="preserve">   7</v>
      </c>
      <c r="L22" t="str">
        <v xml:space="preserve">  202   </v>
      </c>
      <c r="M22" t="str" cm="1">
        <f t="array" ref="M22:P22">_xlfn.TEXTSPLIT(A154,"  ")</f>
        <v>20</v>
      </c>
      <c r="N22" t="str">
        <v>{'pca__n_components': 19}</v>
      </c>
      <c r="O22" t="str">
        <v>0.151530</v>
      </c>
      <c r="P22" t="str">
        <v/>
      </c>
    </row>
    <row r="23" spans="1:16" ht="29.25">
      <c r="A23" s="1" t="s">
        <v>589</v>
      </c>
      <c r="B23" t="str" cm="1">
        <f t="array" ref="B23:F23">_xlfn.TEXTSPLIT(A23,"       ")</f>
        <v>21   PCR</v>
      </c>
      <c r="C23" t="str">
        <v xml:space="preserve"> True</v>
      </c>
      <c r="D23" t="str">
        <v>True</v>
      </c>
      <c r="E23" t="str">
        <v xml:space="preserve">    False</v>
      </c>
      <c r="F23" t="str">
        <v xml:space="preserve">     True   </v>
      </c>
      <c r="G23" t="str" cm="1">
        <f t="array" ref="G23:L23">_xlfn.TEXTSPLIT(A89,"        ")</f>
        <v>21</v>
      </c>
      <c r="H23" t="str">
        <v xml:space="preserve">     False</v>
      </c>
      <c r="I23" t="str">
        <v xml:space="preserve"> False</v>
      </c>
      <c r="J23" t="str">
        <v xml:space="preserve">     214</v>
      </c>
      <c r="K23" t="str">
        <v xml:space="preserve">   7</v>
      </c>
      <c r="L23" t="str">
        <v xml:space="preserve">  221   </v>
      </c>
      <c r="M23" t="str" cm="1">
        <f t="array" ref="M23:P23">_xlfn.TEXTSPLIT(A155,"  ")</f>
        <v>21</v>
      </c>
      <c r="N23" t="str">
        <v>{'pca__n_components': 19}</v>
      </c>
      <c r="O23" t="str">
        <v>0.151535</v>
      </c>
      <c r="P23" t="str">
        <v/>
      </c>
    </row>
    <row r="24" spans="1:16" ht="29.25">
      <c r="A24" s="1" t="s">
        <v>590</v>
      </c>
      <c r="B24" t="str" cm="1">
        <f t="array" ref="B24:F24">_xlfn.TEXTSPLIT(A24,"       ")</f>
        <v>22   PCR</v>
      </c>
      <c r="C24" t="str">
        <v xml:space="preserve"> True</v>
      </c>
      <c r="D24" t="str">
        <v>True</v>
      </c>
      <c r="E24" t="str">
        <v xml:space="preserve">     True</v>
      </c>
      <c r="F24" t="str">
        <v xml:space="preserve">    False   </v>
      </c>
      <c r="G24" t="str" cm="1">
        <f t="array" ref="G24:L24">_xlfn.TEXTSPLIT(A90,"        ")</f>
        <v>22</v>
      </c>
      <c r="H24" t="str">
        <v xml:space="preserve">     False</v>
      </c>
      <c r="I24" t="str">
        <v xml:space="preserve"> False</v>
      </c>
      <c r="J24" t="str">
        <v xml:space="preserve">     294</v>
      </c>
      <c r="K24" t="str">
        <v xml:space="preserve">   7</v>
      </c>
      <c r="L24" t="str">
        <v xml:space="preserve">  301   </v>
      </c>
      <c r="M24" t="str" cm="1">
        <f t="array" ref="M24:P24">_xlfn.TEXTSPLIT(A156,"  ")</f>
        <v>22</v>
      </c>
      <c r="N24" t="str">
        <v>{'pca__n_components': 20}</v>
      </c>
      <c r="O24" t="str">
        <v>0.151800</v>
      </c>
      <c r="P24" t="str">
        <v/>
      </c>
    </row>
    <row r="25" spans="1:16" ht="29.25">
      <c r="A25" s="1" t="s">
        <v>591</v>
      </c>
      <c r="B25" t="str" cm="1">
        <f t="array" ref="B25:F25">_xlfn.TEXTSPLIT(A25,"       ")</f>
        <v>23   PCR</v>
      </c>
      <c r="C25" t="str">
        <v xml:space="preserve"> True</v>
      </c>
      <c r="D25" t="str">
        <v>True</v>
      </c>
      <c r="E25" t="str">
        <v xml:space="preserve">     True</v>
      </c>
      <c r="F25" t="str">
        <v xml:space="preserve">     True   </v>
      </c>
      <c r="G25" t="str" cm="1">
        <f t="array" ref="G25:L25">_xlfn.TEXTSPLIT(A91,"        ")</f>
        <v>23</v>
      </c>
      <c r="H25" t="str">
        <v xml:space="preserve">     False</v>
      </c>
      <c r="I25" t="str">
        <v xml:space="preserve"> False</v>
      </c>
      <c r="J25" t="str">
        <v xml:space="preserve">     211</v>
      </c>
      <c r="K25" t="str">
        <v xml:space="preserve">   7</v>
      </c>
      <c r="L25" t="str">
        <v xml:space="preserve">  218   </v>
      </c>
      <c r="M25" t="str" cm="1">
        <f t="array" ref="M25:P25">_xlfn.TEXTSPLIT(A157,"  ")</f>
        <v>23</v>
      </c>
      <c r="N25" t="str">
        <v>{'pca__n_components': 20}</v>
      </c>
      <c r="O25" t="str">
        <v>0.151831</v>
      </c>
      <c r="P25" t="str">
        <v/>
      </c>
    </row>
    <row r="26" spans="1:16" ht="29.25">
      <c r="A26" s="1" t="s">
        <v>592</v>
      </c>
      <c r="B26" t="str" cm="1">
        <f t="array" ref="B26:F26">_xlfn.TEXTSPLIT(A26,"       ")</f>
        <v>24   PCR</v>
      </c>
      <c r="C26" t="str">
        <v>False</v>
      </c>
      <c r="D26" t="str">
        <v>True</v>
      </c>
      <c r="E26" t="str">
        <v xml:space="preserve">    False</v>
      </c>
      <c r="F26" t="str">
        <v xml:space="preserve">    False   </v>
      </c>
      <c r="G26" t="str" cm="1">
        <f t="array" ref="G26:L26">_xlfn.TEXTSPLIT(A92,"        ")</f>
        <v>24</v>
      </c>
      <c r="H26" t="str">
        <v xml:space="preserve">     False</v>
      </c>
      <c r="I26" t="str">
        <v xml:space="preserve"> False</v>
      </c>
      <c r="J26" t="str">
        <v xml:space="preserve">     297</v>
      </c>
      <c r="K26" t="str">
        <v xml:space="preserve">   7</v>
      </c>
      <c r="L26" t="str">
        <v xml:space="preserve">  304   </v>
      </c>
      <c r="M26" t="str" cm="1">
        <f t="array" ref="M26:P26">_xlfn.TEXTSPLIT(A158,"  ")</f>
        <v>24</v>
      </c>
      <c r="N26" t="str">
        <v>{'pca__n_components': 18}</v>
      </c>
      <c r="O26" t="str">
        <v>0.153434</v>
      </c>
      <c r="P26" t="str">
        <v/>
      </c>
    </row>
    <row r="27" spans="1:16" ht="29.25">
      <c r="A27" s="1" t="s">
        <v>593</v>
      </c>
      <c r="B27" t="str" cm="1">
        <f t="array" ref="B27:F27">_xlfn.TEXTSPLIT(A27,"       ")</f>
        <v>25   PCR</v>
      </c>
      <c r="C27" t="str">
        <v>False</v>
      </c>
      <c r="D27" t="str">
        <v>True</v>
      </c>
      <c r="E27" t="str">
        <v xml:space="preserve">    False</v>
      </c>
      <c r="F27" t="str">
        <v xml:space="preserve">    False   </v>
      </c>
      <c r="G27" t="str" cm="1">
        <f t="array" ref="G27:L27">_xlfn.TEXTSPLIT(A93,"        ")</f>
        <v>25</v>
      </c>
      <c r="H27" t="str">
        <v xml:space="preserve">      True</v>
      </c>
      <c r="I27" t="str">
        <v xml:space="preserve"> False</v>
      </c>
      <c r="J27" t="str">
        <v xml:space="preserve">     276</v>
      </c>
      <c r="K27" t="str">
        <v xml:space="preserve">   7</v>
      </c>
      <c r="L27" t="str">
        <v xml:space="preserve">  283   </v>
      </c>
      <c r="M27" t="str" cm="1">
        <f t="array" ref="M27:P27">_xlfn.TEXTSPLIT(A159,"  ")</f>
        <v>25</v>
      </c>
      <c r="N27" t="str">
        <v>{'pca__n_components': 17}</v>
      </c>
      <c r="O27" t="str">
        <v>0.153440</v>
      </c>
      <c r="P27" t="str">
        <v/>
      </c>
    </row>
    <row r="28" spans="1:16" ht="29.25">
      <c r="A28" s="1" t="s">
        <v>594</v>
      </c>
      <c r="B28" t="str" cm="1">
        <f t="array" ref="B28:F28">_xlfn.TEXTSPLIT(A28,"       ")</f>
        <v>26   PCR</v>
      </c>
      <c r="C28" t="str">
        <v>False</v>
      </c>
      <c r="D28" t="str">
        <v>True</v>
      </c>
      <c r="E28" t="str">
        <v xml:space="preserve">    False</v>
      </c>
      <c r="F28" t="str">
        <v xml:space="preserve">     True   </v>
      </c>
      <c r="G28" t="str" cm="1">
        <f t="array" ref="G28:L28">_xlfn.TEXTSPLIT(A94,"        ")</f>
        <v>26</v>
      </c>
      <c r="H28" t="str">
        <v xml:space="preserve">      True</v>
      </c>
      <c r="I28" t="str">
        <v xml:space="preserve"> False</v>
      </c>
      <c r="J28" t="str">
        <v xml:space="preserve">     198</v>
      </c>
      <c r="K28" t="str">
        <v xml:space="preserve">   7</v>
      </c>
      <c r="L28" t="str">
        <v xml:space="preserve">  205   </v>
      </c>
      <c r="M28" t="str" cm="1">
        <f t="array" ref="M28:P28">_xlfn.TEXTSPLIT(A160,"  ")</f>
        <v>26</v>
      </c>
      <c r="N28" t="str">
        <v>{'pca__n_components': 17}</v>
      </c>
      <c r="O28" t="str">
        <v>0.153440</v>
      </c>
      <c r="P28" t="str">
        <v/>
      </c>
    </row>
    <row r="29" spans="1:16" ht="29.25">
      <c r="A29" s="1" t="s">
        <v>595</v>
      </c>
      <c r="B29" t="str" cm="1">
        <f t="array" ref="B29:F29">_xlfn.TEXTSPLIT(A29,"       ")</f>
        <v>27   PCR</v>
      </c>
      <c r="C29" t="str">
        <v>False</v>
      </c>
      <c r="D29" t="str">
        <v>True</v>
      </c>
      <c r="E29" t="str">
        <v xml:space="preserve">    False</v>
      </c>
      <c r="F29" t="str">
        <v xml:space="preserve">     True   </v>
      </c>
      <c r="G29" t="str" cm="1">
        <f t="array" ref="G29:L29">_xlfn.TEXTSPLIT(A95,"        ")</f>
        <v>27</v>
      </c>
      <c r="H29" t="str">
        <v xml:space="preserve">     False</v>
      </c>
      <c r="I29" t="str">
        <v xml:space="preserve"> False</v>
      </c>
      <c r="J29" t="str">
        <v xml:space="preserve">     214</v>
      </c>
      <c r="K29" t="str">
        <v xml:space="preserve">   7</v>
      </c>
      <c r="L29" t="str">
        <v xml:space="preserve">  221   </v>
      </c>
      <c r="M29" t="str" cm="1">
        <f t="array" ref="M29:P29">_xlfn.TEXTSPLIT(A161,"  ")</f>
        <v>27</v>
      </c>
      <c r="N29" t="str">
        <v>{'pca__n_components': 18}</v>
      </c>
      <c r="O29" t="str">
        <v>0.153479</v>
      </c>
      <c r="P29" t="str">
        <v/>
      </c>
    </row>
    <row r="30" spans="1:16" ht="29.25">
      <c r="A30" s="1" t="s">
        <v>596</v>
      </c>
      <c r="B30" t="str" cm="1">
        <f t="array" ref="B30:F30">_xlfn.TEXTSPLIT(A30,"       ")</f>
        <v>28   PCR</v>
      </c>
      <c r="C30" t="str">
        <v>False</v>
      </c>
      <c r="D30" t="str">
        <v>True</v>
      </c>
      <c r="E30" t="str">
        <v xml:space="preserve">     True</v>
      </c>
      <c r="F30" t="str">
        <v xml:space="preserve">    False   </v>
      </c>
      <c r="G30" t="str" cm="1">
        <f t="array" ref="G30:L30">_xlfn.TEXTSPLIT(A96,"        ")</f>
        <v>28</v>
      </c>
      <c r="H30" t="str">
        <v xml:space="preserve">      True</v>
      </c>
      <c r="I30" t="str">
        <v xml:space="preserve"> False</v>
      </c>
      <c r="J30" t="str">
        <v xml:space="preserve">     274</v>
      </c>
      <c r="K30" t="str">
        <v xml:space="preserve">   7</v>
      </c>
      <c r="L30" t="str">
        <v xml:space="preserve">  281   </v>
      </c>
      <c r="M30" t="str" cm="1">
        <f t="array" ref="M30:P30">_xlfn.TEXTSPLIT(A162,"  ")</f>
        <v>28</v>
      </c>
      <c r="N30" t="str">
        <v>{'pca__n_components': 18}</v>
      </c>
      <c r="O30" t="str">
        <v>0.153603</v>
      </c>
      <c r="P30" t="str">
        <v/>
      </c>
    </row>
    <row r="31" spans="1:16" ht="29.25">
      <c r="A31" s="1" t="s">
        <v>597</v>
      </c>
      <c r="B31" t="str" cm="1">
        <f t="array" ref="B31:F31">_xlfn.TEXTSPLIT(A31,"       ")</f>
        <v>29   PCR</v>
      </c>
      <c r="C31" t="str">
        <v>False</v>
      </c>
      <c r="D31" t="str">
        <v>True</v>
      </c>
      <c r="E31" t="str">
        <v xml:space="preserve">     True</v>
      </c>
      <c r="F31" t="str">
        <v xml:space="preserve">     True   </v>
      </c>
      <c r="G31" t="str" cm="1">
        <f t="array" ref="G31:L31">_xlfn.TEXTSPLIT(A97,"        ")</f>
        <v>29</v>
      </c>
      <c r="H31" t="str">
        <v xml:space="preserve">      True</v>
      </c>
      <c r="I31" t="str">
        <v xml:space="preserve"> False</v>
      </c>
      <c r="J31" t="str">
        <v xml:space="preserve">     196</v>
      </c>
      <c r="K31" t="str">
        <v xml:space="preserve">   7</v>
      </c>
      <c r="L31" t="str">
        <v xml:space="preserve">  203   </v>
      </c>
      <c r="M31" t="str" cm="1">
        <f t="array" ref="M31:P31">_xlfn.TEXTSPLIT(A163,"  ")</f>
        <v>29</v>
      </c>
      <c r="N31" t="str">
        <v>{'pca__n_components': 18}</v>
      </c>
      <c r="O31" t="str">
        <v>0.153629</v>
      </c>
      <c r="P31" t="str">
        <v/>
      </c>
    </row>
    <row r="32" spans="1:16" ht="29.25">
      <c r="A32" s="1" t="s">
        <v>598</v>
      </c>
      <c r="B32" t="str" cm="1">
        <f t="array" ref="B32:F32">_xlfn.TEXTSPLIT(A32,"       ")</f>
        <v>30   PCR</v>
      </c>
      <c r="C32" t="str">
        <v>False</v>
      </c>
      <c r="D32" t="str">
        <v>True</v>
      </c>
      <c r="E32" t="str">
        <v xml:space="preserve">     True</v>
      </c>
      <c r="F32" t="str">
        <v xml:space="preserve">    False   </v>
      </c>
      <c r="G32" t="str" cm="1">
        <f t="array" ref="G32:L32">_xlfn.TEXTSPLIT(A98,"        ")</f>
        <v>30</v>
      </c>
      <c r="H32" t="str">
        <v xml:space="preserve">     False</v>
      </c>
      <c r="I32" t="str">
        <v xml:space="preserve"> False</v>
      </c>
      <c r="J32" t="str">
        <v xml:space="preserve">     295</v>
      </c>
      <c r="K32" t="str">
        <v xml:space="preserve">   7</v>
      </c>
      <c r="L32" t="str">
        <v xml:space="preserve">  302   </v>
      </c>
      <c r="M32" t="str" cm="1">
        <f t="array" ref="M32:P32">_xlfn.TEXTSPLIT(A164,"  ")</f>
        <v>30</v>
      </c>
      <c r="N32" t="str">
        <v>{'pca__n_components': 18}</v>
      </c>
      <c r="O32" t="str">
        <v>0.153737</v>
      </c>
      <c r="P32" t="str">
        <v/>
      </c>
    </row>
    <row r="33" spans="1:16" ht="29.25">
      <c r="A33" s="1" t="s">
        <v>599</v>
      </c>
      <c r="B33" t="str" cm="1">
        <f t="array" ref="B33:F33">_xlfn.TEXTSPLIT(A33,"       ")</f>
        <v>31   PCR</v>
      </c>
      <c r="C33" t="str">
        <v>False</v>
      </c>
      <c r="D33" t="str">
        <v>True</v>
      </c>
      <c r="E33" t="str">
        <v xml:space="preserve">     True</v>
      </c>
      <c r="F33" t="str">
        <v xml:space="preserve">     True   </v>
      </c>
      <c r="G33" t="str" cm="1">
        <f t="array" ref="G33:L33">_xlfn.TEXTSPLIT(A99,"        ")</f>
        <v>31</v>
      </c>
      <c r="H33" t="str">
        <v xml:space="preserve">     False</v>
      </c>
      <c r="I33" t="str">
        <v xml:space="preserve"> False</v>
      </c>
      <c r="J33" t="str">
        <v xml:space="preserve">     212</v>
      </c>
      <c r="K33" t="str">
        <v xml:space="preserve">   7</v>
      </c>
      <c r="L33" t="str">
        <v xml:space="preserve">  219   </v>
      </c>
      <c r="M33" t="str" cm="1">
        <f t="array" ref="M33:P33">_xlfn.TEXTSPLIT(A165,"  ")</f>
        <v>31</v>
      </c>
      <c r="N33" t="str">
        <v>{'pca__n_components': 18}</v>
      </c>
      <c r="O33" t="str">
        <v>0.153768</v>
      </c>
      <c r="P33" t="str">
        <v/>
      </c>
    </row>
    <row r="34" spans="1:16" ht="29.25">
      <c r="A34" s="1" t="s">
        <v>600</v>
      </c>
      <c r="B34" t="str" cm="1">
        <f t="array" ref="B34:F34">_xlfn.TEXTSPLIT(A34,"       ")</f>
        <v>32   PCR</v>
      </c>
      <c r="C34" t="str">
        <v xml:space="preserve"> True</v>
      </c>
      <c r="D34" t="str">
        <v>True</v>
      </c>
      <c r="E34" t="str">
        <v xml:space="preserve">    False</v>
      </c>
      <c r="F34" t="str">
        <v xml:space="preserve">     True   </v>
      </c>
      <c r="G34" t="str" cm="1">
        <f t="array" ref="G34:L34">_xlfn.TEXTSPLIT(A100,"        ")</f>
        <v>32</v>
      </c>
      <c r="H34" t="str">
        <v xml:space="preserve">      True</v>
      </c>
      <c r="I34" t="str">
        <v xml:space="preserve">  True</v>
      </c>
      <c r="J34" t="str">
        <v xml:space="preserve">     121</v>
      </c>
      <c r="K34" t="str">
        <v xml:space="preserve">   7</v>
      </c>
      <c r="L34" t="str">
        <v xml:space="preserve">  128   </v>
      </c>
      <c r="M34" t="str" cm="1">
        <f t="array" ref="M34:P34">_xlfn.TEXTSPLIT(A166,"  ")</f>
        <v>32</v>
      </c>
      <c r="N34" t="str">
        <v>{'pca__n_components': 20}</v>
      </c>
      <c r="O34" t="str">
        <v>0.153969</v>
      </c>
      <c r="P34" t="str">
        <v/>
      </c>
    </row>
    <row r="35" spans="1:16" ht="29.25">
      <c r="A35" s="1" t="s">
        <v>601</v>
      </c>
      <c r="B35" t="str" cm="1">
        <f t="array" ref="B35:F35">_xlfn.TEXTSPLIT(A35,"       ")</f>
        <v>33   PCR</v>
      </c>
      <c r="C35" t="str">
        <v xml:space="preserve"> True</v>
      </c>
      <c r="D35" t="str">
        <v>True</v>
      </c>
      <c r="E35" t="str">
        <v xml:space="preserve">    False</v>
      </c>
      <c r="F35" t="str">
        <v xml:space="preserve">    False   </v>
      </c>
      <c r="G35" t="str" cm="1">
        <f t="array" ref="G35:L35">_xlfn.TEXTSPLIT(A101,"        ")</f>
        <v>33</v>
      </c>
      <c r="H35" t="str">
        <v xml:space="preserve">     False</v>
      </c>
      <c r="I35" t="str">
        <v xml:space="preserve">  True</v>
      </c>
      <c r="J35" t="str">
        <v xml:space="preserve">     127</v>
      </c>
      <c r="K35" t="str">
        <v xml:space="preserve">   7</v>
      </c>
      <c r="L35" t="str">
        <v xml:space="preserve">  134   </v>
      </c>
      <c r="M35" t="str" cm="1">
        <f t="array" ref="M35:P35">_xlfn.TEXTSPLIT(A167,"  ")</f>
        <v>33</v>
      </c>
      <c r="N35" t="str">
        <v>{'pca__n_components': 20}</v>
      </c>
      <c r="O35" t="str">
        <v>0.153969</v>
      </c>
      <c r="P35" t="str">
        <v/>
      </c>
    </row>
    <row r="36" spans="1:16" ht="29.25">
      <c r="A36" s="1" t="s">
        <v>602</v>
      </c>
      <c r="B36" t="str" cm="1">
        <f t="array" ref="B36:F36">_xlfn.TEXTSPLIT(A36,"       ")</f>
        <v>34   PCR</v>
      </c>
      <c r="C36" t="str">
        <v xml:space="preserve"> True</v>
      </c>
      <c r="D36" t="str">
        <v>True</v>
      </c>
      <c r="E36" t="str">
        <v xml:space="preserve">    False</v>
      </c>
      <c r="F36" t="str">
        <v xml:space="preserve">    False   </v>
      </c>
      <c r="G36" t="str" cm="1">
        <f t="array" ref="G36:L36">_xlfn.TEXTSPLIT(A102,"        ")</f>
        <v>34</v>
      </c>
      <c r="H36" t="str">
        <v xml:space="preserve">      True</v>
      </c>
      <c r="I36" t="str">
        <v xml:space="preserve">  True</v>
      </c>
      <c r="J36" t="str">
        <v xml:space="preserve">     121</v>
      </c>
      <c r="K36" t="str">
        <v xml:space="preserve">   7</v>
      </c>
      <c r="L36" t="str">
        <v xml:space="preserve">  128   </v>
      </c>
      <c r="M36" t="str" cm="1">
        <f t="array" ref="M36:P36">_xlfn.TEXTSPLIT(A168,"  ")</f>
        <v>34</v>
      </c>
      <c r="N36" t="str">
        <v>{'pca__n_components': 20}</v>
      </c>
      <c r="O36" t="str">
        <v>0.153980</v>
      </c>
      <c r="P36" t="str">
        <v/>
      </c>
    </row>
    <row r="37" spans="1:16" ht="29.25">
      <c r="A37" s="1" t="s">
        <v>603</v>
      </c>
      <c r="B37" t="str" cm="1">
        <f t="array" ref="B37:F37">_xlfn.TEXTSPLIT(A37,"       ")</f>
        <v>35   PCR</v>
      </c>
      <c r="C37" t="str">
        <v xml:space="preserve"> True</v>
      </c>
      <c r="D37" t="str">
        <v>True</v>
      </c>
      <c r="E37" t="str">
        <v xml:space="preserve">    False</v>
      </c>
      <c r="F37" t="str">
        <v xml:space="preserve">     True   </v>
      </c>
      <c r="G37" t="str" cm="1">
        <f t="array" ref="G37:L37">_xlfn.TEXTSPLIT(A103,"        ")</f>
        <v>35</v>
      </c>
      <c r="H37" t="str">
        <v xml:space="preserve">     False</v>
      </c>
      <c r="I37" t="str">
        <v xml:space="preserve">  True</v>
      </c>
      <c r="J37" t="str">
        <v xml:space="preserve">     127</v>
      </c>
      <c r="K37" t="str">
        <v xml:space="preserve">   7</v>
      </c>
      <c r="L37" t="str">
        <v xml:space="preserve">  134   </v>
      </c>
      <c r="M37" t="str" cm="1">
        <f t="array" ref="M37:P37">_xlfn.TEXTSPLIT(A169,"  ")</f>
        <v>35</v>
      </c>
      <c r="N37" t="str">
        <v>{'pca__n_components': 20}</v>
      </c>
      <c r="O37" t="str">
        <v>0.153996</v>
      </c>
      <c r="P37" t="str">
        <v/>
      </c>
    </row>
    <row r="38" spans="1:16" ht="29.25">
      <c r="A38" s="1" t="s">
        <v>604</v>
      </c>
      <c r="B38" t="str" cm="1">
        <f t="array" ref="B38:F38">_xlfn.TEXTSPLIT(A38,"       ")</f>
        <v>36   PCR</v>
      </c>
      <c r="C38" t="str">
        <v xml:space="preserve"> True</v>
      </c>
      <c r="D38" t="str">
        <v>True</v>
      </c>
      <c r="E38" t="str">
        <v xml:space="preserve">     True</v>
      </c>
      <c r="F38" t="str">
        <v xml:space="preserve">    False   </v>
      </c>
      <c r="G38" t="str" cm="1">
        <f t="array" ref="G38:L38">_xlfn.TEXTSPLIT(A104,"        ")</f>
        <v>36</v>
      </c>
      <c r="H38" t="str">
        <v xml:space="preserve">      True</v>
      </c>
      <c r="I38" t="str">
        <v xml:space="preserve">  True</v>
      </c>
      <c r="J38" t="str">
        <v xml:space="preserve">     118</v>
      </c>
      <c r="K38" t="str">
        <v xml:space="preserve">   7</v>
      </c>
      <c r="L38" t="str">
        <v xml:space="preserve">  125   </v>
      </c>
      <c r="M38" t="str" cm="1">
        <f t="array" ref="M38:P38">_xlfn.TEXTSPLIT(A170,"  ")</f>
        <v>36</v>
      </c>
      <c r="N38" t="str">
        <v>{'pca__n_components': 20}</v>
      </c>
      <c r="O38" t="str">
        <v>0.154276</v>
      </c>
      <c r="P38" t="str">
        <v/>
      </c>
    </row>
    <row r="39" spans="1:16" ht="29.25">
      <c r="A39" s="1" t="s">
        <v>605</v>
      </c>
      <c r="B39" t="str" cm="1">
        <f t="array" ref="B39:F39">_xlfn.TEXTSPLIT(A39,"       ")</f>
        <v>37   PCR</v>
      </c>
      <c r="C39" t="str">
        <v xml:space="preserve"> True</v>
      </c>
      <c r="D39" t="str">
        <v>True</v>
      </c>
      <c r="E39" t="str">
        <v xml:space="preserve">     True</v>
      </c>
      <c r="F39" t="str">
        <v xml:space="preserve">     True   </v>
      </c>
      <c r="G39" t="str" cm="1">
        <f t="array" ref="G39:L39">_xlfn.TEXTSPLIT(A105,"        ")</f>
        <v>37</v>
      </c>
      <c r="H39" t="str">
        <v xml:space="preserve">      True</v>
      </c>
      <c r="I39" t="str">
        <v xml:space="preserve">  True</v>
      </c>
      <c r="J39" t="str">
        <v xml:space="preserve">     118</v>
      </c>
      <c r="K39" t="str">
        <v xml:space="preserve">   7</v>
      </c>
      <c r="L39" t="str">
        <v xml:space="preserve">  125   </v>
      </c>
      <c r="M39" t="str" cm="1">
        <f t="array" ref="M39:P39">_xlfn.TEXTSPLIT(A171,"  ")</f>
        <v>37</v>
      </c>
      <c r="N39" t="str">
        <v>{'pca__n_components': 20}</v>
      </c>
      <c r="O39" t="str">
        <v>0.154289</v>
      </c>
      <c r="P39" t="str">
        <v/>
      </c>
    </row>
    <row r="40" spans="1:16" ht="29.25">
      <c r="A40" s="1" t="s">
        <v>606</v>
      </c>
      <c r="B40" t="str" cm="1">
        <f t="array" ref="B40:F40">_xlfn.TEXTSPLIT(A40,"       ")</f>
        <v>38   PCR</v>
      </c>
      <c r="C40" t="str">
        <v xml:space="preserve"> True</v>
      </c>
      <c r="D40" t="str">
        <v>True</v>
      </c>
      <c r="E40" t="str">
        <v xml:space="preserve">     True</v>
      </c>
      <c r="F40" t="str">
        <v xml:space="preserve">    False   </v>
      </c>
      <c r="G40" t="str" cm="1">
        <f t="array" ref="G40:L40">_xlfn.TEXTSPLIT(A106,"        ")</f>
        <v>38</v>
      </c>
      <c r="H40" t="str">
        <v xml:space="preserve">     False</v>
      </c>
      <c r="I40" t="str">
        <v xml:space="preserve">  True</v>
      </c>
      <c r="J40" t="str">
        <v xml:space="preserve">     124</v>
      </c>
      <c r="K40" t="str">
        <v xml:space="preserve">   7</v>
      </c>
      <c r="L40" t="str">
        <v xml:space="preserve">  131   </v>
      </c>
      <c r="M40" t="str" cm="1">
        <f t="array" ref="M40:P40">_xlfn.TEXTSPLIT(A172,"  ")</f>
        <v>38</v>
      </c>
      <c r="N40" t="str">
        <v>{'pca__n_components': 20}</v>
      </c>
      <c r="O40" t="str">
        <v>0.154306</v>
      </c>
      <c r="P40" t="str">
        <v/>
      </c>
    </row>
    <row r="41" spans="1:16" ht="29.25">
      <c r="A41" s="1" t="s">
        <v>607</v>
      </c>
      <c r="B41" t="str" cm="1">
        <f t="array" ref="B41:F41">_xlfn.TEXTSPLIT(A41,"       ")</f>
        <v>39   PCR</v>
      </c>
      <c r="C41" t="str">
        <v xml:space="preserve"> True</v>
      </c>
      <c r="D41" t="str">
        <v>True</v>
      </c>
      <c r="E41" t="str">
        <v xml:space="preserve">     True</v>
      </c>
      <c r="F41" t="str">
        <v xml:space="preserve">     True   </v>
      </c>
      <c r="G41" t="str" cm="1">
        <f t="array" ref="G41:L41">_xlfn.TEXTSPLIT(A107,"        ")</f>
        <v>39</v>
      </c>
      <c r="H41" t="str">
        <v xml:space="preserve">     False</v>
      </c>
      <c r="I41" t="str">
        <v xml:space="preserve">  True</v>
      </c>
      <c r="J41" t="str">
        <v xml:space="preserve">     124</v>
      </c>
      <c r="K41" t="str">
        <v xml:space="preserve">   7</v>
      </c>
      <c r="L41" t="str">
        <v xml:space="preserve">  131   </v>
      </c>
      <c r="M41" t="str" cm="1">
        <f t="array" ref="M41:P41">_xlfn.TEXTSPLIT(A173,"  ")</f>
        <v>39</v>
      </c>
      <c r="N41" t="str">
        <v>{'pca__n_components': 20}</v>
      </c>
      <c r="O41" t="str">
        <v>0.154336</v>
      </c>
      <c r="P41" t="str">
        <v/>
      </c>
    </row>
    <row r="42" spans="1:16" ht="29.25">
      <c r="A42" s="1" t="s">
        <v>608</v>
      </c>
      <c r="B42" t="str" cm="1">
        <f t="array" ref="B42:F42">_xlfn.TEXTSPLIT(A42,"       ")</f>
        <v>40   PCR</v>
      </c>
      <c r="C42" t="str">
        <v>False</v>
      </c>
      <c r="D42" t="str">
        <v>True</v>
      </c>
      <c r="E42" t="str">
        <v xml:space="preserve">    False</v>
      </c>
      <c r="F42" t="str">
        <v xml:space="preserve">     True   </v>
      </c>
      <c r="G42" t="str" cm="1">
        <f t="array" ref="G42:L42">_xlfn.TEXTSPLIT(A108,"        ")</f>
        <v>40</v>
      </c>
      <c r="H42" t="str">
        <v xml:space="preserve">     False</v>
      </c>
      <c r="I42" t="str">
        <v xml:space="preserve">  True</v>
      </c>
      <c r="J42" t="str">
        <v xml:space="preserve">     127</v>
      </c>
      <c r="K42" t="str">
        <v xml:space="preserve">   7</v>
      </c>
      <c r="L42" t="str">
        <v xml:space="preserve">  134   </v>
      </c>
      <c r="M42" t="str" cm="1">
        <f t="array" ref="M42:P42">_xlfn.TEXTSPLIT(A174,"  ")</f>
        <v>40</v>
      </c>
      <c r="N42" t="str">
        <v>{'pca__n_components': 17}</v>
      </c>
      <c r="O42" t="str">
        <v>0.156446</v>
      </c>
      <c r="P42" t="str">
        <v/>
      </c>
    </row>
    <row r="43" spans="1:16" ht="29.25">
      <c r="A43" s="1" t="s">
        <v>609</v>
      </c>
      <c r="B43" t="str" cm="1">
        <f t="array" ref="B43:F43">_xlfn.TEXTSPLIT(A43,"       ")</f>
        <v>41   PCR</v>
      </c>
      <c r="C43" t="str">
        <v>False</v>
      </c>
      <c r="D43" t="str">
        <v>True</v>
      </c>
      <c r="E43" t="str">
        <v xml:space="preserve">    False</v>
      </c>
      <c r="F43" t="str">
        <v xml:space="preserve">    False   </v>
      </c>
      <c r="G43" t="str" cm="1">
        <f t="array" ref="G43:L43">_xlfn.TEXTSPLIT(A109,"        ")</f>
        <v>41</v>
      </c>
      <c r="H43" t="str">
        <v xml:space="preserve">     False</v>
      </c>
      <c r="I43" t="str">
        <v xml:space="preserve">  True</v>
      </c>
      <c r="J43" t="str">
        <v xml:space="preserve">     127</v>
      </c>
      <c r="K43" t="str">
        <v xml:space="preserve">   7</v>
      </c>
      <c r="L43" t="str">
        <v xml:space="preserve">  134   </v>
      </c>
      <c r="M43" t="str" cm="1">
        <f t="array" ref="M43:P43">_xlfn.TEXTSPLIT(A175,"  ")</f>
        <v>41</v>
      </c>
      <c r="N43" t="str">
        <v>{'pca__n_components': 17}</v>
      </c>
      <c r="O43" t="str">
        <v>0.156584</v>
      </c>
      <c r="P43" t="str">
        <v/>
      </c>
    </row>
    <row r="44" spans="1:16" ht="29.25">
      <c r="A44" s="1" t="s">
        <v>610</v>
      </c>
      <c r="B44" t="str" cm="1">
        <f t="array" ref="B44:F44">_xlfn.TEXTSPLIT(A44,"       ")</f>
        <v>42   PCR</v>
      </c>
      <c r="C44" t="str">
        <v>False</v>
      </c>
      <c r="D44" t="str">
        <v>True</v>
      </c>
      <c r="E44" t="str">
        <v xml:space="preserve">    False</v>
      </c>
      <c r="F44" t="str">
        <v xml:space="preserve">    False   </v>
      </c>
      <c r="G44" t="str" cm="1">
        <f t="array" ref="G44:L44">_xlfn.TEXTSPLIT(A110,"        ")</f>
        <v>42</v>
      </c>
      <c r="H44" t="str">
        <v xml:space="preserve">      True</v>
      </c>
      <c r="I44" t="str">
        <v xml:space="preserve">  True</v>
      </c>
      <c r="J44" t="str">
        <v xml:space="preserve">     121</v>
      </c>
      <c r="K44" t="str">
        <v xml:space="preserve">   7</v>
      </c>
      <c r="L44" t="str">
        <v xml:space="preserve">  128   </v>
      </c>
      <c r="M44" t="str" cm="1">
        <f t="array" ref="M44:P44">_xlfn.TEXTSPLIT(A176,"  ")</f>
        <v>42</v>
      </c>
      <c r="N44" t="str">
        <v>{'pca__n_components': 17}</v>
      </c>
      <c r="O44" t="str">
        <v>0.156622</v>
      </c>
      <c r="P44" t="str">
        <v/>
      </c>
    </row>
    <row r="45" spans="1:16" ht="29.25">
      <c r="A45" s="1" t="s">
        <v>611</v>
      </c>
      <c r="B45" t="str" cm="1">
        <f t="array" ref="B45:F45">_xlfn.TEXTSPLIT(A45,"       ")</f>
        <v>43   PCR</v>
      </c>
      <c r="C45" t="str">
        <v>False</v>
      </c>
      <c r="D45" t="str">
        <v>True</v>
      </c>
      <c r="E45" t="str">
        <v xml:space="preserve">    False</v>
      </c>
      <c r="F45" t="str">
        <v xml:space="preserve">     True   </v>
      </c>
      <c r="G45" t="str" cm="1">
        <f t="array" ref="G45:L45">_xlfn.TEXTSPLIT(A111,"        ")</f>
        <v>43</v>
      </c>
      <c r="H45" t="str">
        <v xml:space="preserve">      True</v>
      </c>
      <c r="I45" t="str">
        <v xml:space="preserve">  True</v>
      </c>
      <c r="J45" t="str">
        <v xml:space="preserve">     121</v>
      </c>
      <c r="K45" t="str">
        <v xml:space="preserve">   7</v>
      </c>
      <c r="L45" t="str">
        <v xml:space="preserve">  128   </v>
      </c>
      <c r="M45" t="str" cm="1">
        <f t="array" ref="M45:P45">_xlfn.TEXTSPLIT(A177,"  ")</f>
        <v>43</v>
      </c>
      <c r="N45" t="str">
        <v>{'pca__n_components': 17}</v>
      </c>
      <c r="O45" t="str">
        <v>0.156649</v>
      </c>
      <c r="P45" t="str">
        <v/>
      </c>
    </row>
    <row r="46" spans="1:16" ht="29.25">
      <c r="A46" s="1" t="s">
        <v>612</v>
      </c>
      <c r="B46" t="str" cm="1">
        <f t="array" ref="B46:F46">_xlfn.TEXTSPLIT(A46,"       ")</f>
        <v>44   PCR</v>
      </c>
      <c r="C46" t="str">
        <v>False</v>
      </c>
      <c r="D46" t="str">
        <v>True</v>
      </c>
      <c r="E46" t="str">
        <v xml:space="preserve">     True</v>
      </c>
      <c r="F46" t="str">
        <v xml:space="preserve">    False   </v>
      </c>
      <c r="G46" t="str" cm="1">
        <f t="array" ref="G46:L46">_xlfn.TEXTSPLIT(A112,"        ")</f>
        <v>44</v>
      </c>
      <c r="H46" t="str">
        <v xml:space="preserve">     False</v>
      </c>
      <c r="I46" t="str">
        <v xml:space="preserve">  True</v>
      </c>
      <c r="J46" t="str">
        <v xml:space="preserve">     125</v>
      </c>
      <c r="K46" t="str">
        <v xml:space="preserve">   7</v>
      </c>
      <c r="L46" t="str">
        <v xml:space="preserve">  132   </v>
      </c>
      <c r="M46" t="str" cm="1">
        <f t="array" ref="M46:P46">_xlfn.TEXTSPLIT(A178,"  ")</f>
        <v>44</v>
      </c>
      <c r="N46" t="str">
        <v>{'pca__n_components': 17}</v>
      </c>
      <c r="O46" t="str">
        <v>0.157013</v>
      </c>
      <c r="P46" t="str">
        <v/>
      </c>
    </row>
    <row r="47" spans="1:16" ht="29.25">
      <c r="A47" s="1" t="s">
        <v>613</v>
      </c>
      <c r="B47" t="str" cm="1">
        <f t="array" ref="B47:F47">_xlfn.TEXTSPLIT(A47,"       ")</f>
        <v>45   PCR</v>
      </c>
      <c r="C47" t="str">
        <v>False</v>
      </c>
      <c r="D47" t="str">
        <v>True</v>
      </c>
      <c r="E47" t="str">
        <v xml:space="preserve">     True</v>
      </c>
      <c r="F47" t="str">
        <v xml:space="preserve">    False   </v>
      </c>
      <c r="G47" t="str" cm="1">
        <f t="array" ref="G47:L47">_xlfn.TEXTSPLIT(A113,"        ")</f>
        <v>45</v>
      </c>
      <c r="H47" t="str">
        <v xml:space="preserve">      True</v>
      </c>
      <c r="I47" t="str">
        <v xml:space="preserve">  True</v>
      </c>
      <c r="J47" t="str">
        <v xml:space="preserve">     119</v>
      </c>
      <c r="K47" t="str">
        <v xml:space="preserve">   7</v>
      </c>
      <c r="L47" t="str">
        <v xml:space="preserve">  126   </v>
      </c>
      <c r="M47" t="str" cm="1">
        <f t="array" ref="M47:P47">_xlfn.TEXTSPLIT(A179,"  ")</f>
        <v>45</v>
      </c>
      <c r="N47" t="str">
        <v>{'pca__n_components': 17}</v>
      </c>
      <c r="O47" t="str">
        <v>0.157021</v>
      </c>
      <c r="P47" t="str">
        <v/>
      </c>
    </row>
    <row r="48" spans="1:16" ht="29.25">
      <c r="A48" s="1" t="s">
        <v>614</v>
      </c>
      <c r="B48" t="str" cm="1">
        <f t="array" ref="B48:F48">_xlfn.TEXTSPLIT(A48,"       ")</f>
        <v>46   PCR</v>
      </c>
      <c r="C48" t="str">
        <v>False</v>
      </c>
      <c r="D48" t="str">
        <v>True</v>
      </c>
      <c r="E48" t="str">
        <v xml:space="preserve">     True</v>
      </c>
      <c r="F48" t="str">
        <v xml:space="preserve">     True   </v>
      </c>
      <c r="G48" t="str" cm="1">
        <f t="array" ref="G48:L48">_xlfn.TEXTSPLIT(A114,"        ")</f>
        <v>46</v>
      </c>
      <c r="H48" t="str">
        <v xml:space="preserve">     False</v>
      </c>
      <c r="I48" t="str">
        <v xml:space="preserve">  True</v>
      </c>
      <c r="J48" t="str">
        <v xml:space="preserve">     125</v>
      </c>
      <c r="K48" t="str">
        <v xml:space="preserve">   7</v>
      </c>
      <c r="L48" t="str">
        <v xml:space="preserve">  132   </v>
      </c>
      <c r="M48" t="str" cm="1">
        <f t="array" ref="M48:P48">_xlfn.TEXTSPLIT(A180,"  ")</f>
        <v>46</v>
      </c>
      <c r="N48" t="str">
        <v>{'pca__n_components': 17}</v>
      </c>
      <c r="O48" t="str">
        <v>0.157033</v>
      </c>
      <c r="P48" t="str">
        <v/>
      </c>
    </row>
    <row r="49" spans="1:16" ht="29.25">
      <c r="A49" s="1" t="s">
        <v>615</v>
      </c>
      <c r="B49" t="str" cm="1">
        <f t="array" ref="B49:F49">_xlfn.TEXTSPLIT(A49,"       ")</f>
        <v>47   PCR</v>
      </c>
      <c r="C49" t="str">
        <v>False</v>
      </c>
      <c r="D49" t="str">
        <v>True</v>
      </c>
      <c r="E49" t="str">
        <v xml:space="preserve">     True</v>
      </c>
      <c r="F49" t="str">
        <v xml:space="preserve">     True   </v>
      </c>
      <c r="G49" t="str" cm="1">
        <f t="array" ref="G49:L49">_xlfn.TEXTSPLIT(A115,"        ")</f>
        <v>47</v>
      </c>
      <c r="H49" t="str">
        <v xml:space="preserve">      True</v>
      </c>
      <c r="I49" t="str">
        <v xml:space="preserve">  True</v>
      </c>
      <c r="J49" t="str">
        <v xml:space="preserve">     119</v>
      </c>
      <c r="K49" t="str">
        <v xml:space="preserve">   7</v>
      </c>
      <c r="L49" t="str">
        <v xml:space="preserve">  126   </v>
      </c>
      <c r="M49" t="str" cm="1">
        <f t="array" ref="M49:P49">_xlfn.TEXTSPLIT(A181,"  ")</f>
        <v>47</v>
      </c>
      <c r="N49" t="str">
        <v>{'pca__n_components': 17}</v>
      </c>
      <c r="O49" t="str">
        <v>0.157058</v>
      </c>
      <c r="P49" t="str">
        <v/>
      </c>
    </row>
    <row r="50" spans="1:16" ht="29.25">
      <c r="A50" s="1" t="s">
        <v>616</v>
      </c>
      <c r="B50" t="str" cm="1">
        <f t="array" ref="B50:F50">_xlfn.TEXTSPLIT(A50,"       ")</f>
        <v>48   PCR</v>
      </c>
      <c r="C50" t="str">
        <v>False</v>
      </c>
      <c r="D50" t="str">
        <v>False</v>
      </c>
      <c r="E50" t="str">
        <v xml:space="preserve">     True</v>
      </c>
      <c r="F50" t="str">
        <v xml:space="preserve">     True   </v>
      </c>
      <c r="G50" t="str" cm="1">
        <f t="array" ref="G50:L50">_xlfn.TEXTSPLIT(A116,"        ")</f>
        <v>48</v>
      </c>
      <c r="H50" t="str">
        <v xml:space="preserve">      True</v>
      </c>
      <c r="I50" t="str">
        <v xml:space="preserve"> False</v>
      </c>
      <c r="J50" t="str">
        <v xml:space="preserve">     197</v>
      </c>
      <c r="K50" t="str">
        <v xml:space="preserve">   7</v>
      </c>
      <c r="L50" t="str">
        <v xml:space="preserve">  204   </v>
      </c>
      <c r="M50" t="str" cm="1">
        <f t="array" ref="M50:P50">_xlfn.TEXTSPLIT(A182,"  ")</f>
        <v>48</v>
      </c>
      <c r="N50" t="str">
        <v>{'pca__n_components': 19}</v>
      </c>
      <c r="O50" t="str">
        <v>0.157885</v>
      </c>
      <c r="P50" t="str">
        <v/>
      </c>
    </row>
    <row r="51" spans="1:16" ht="29.25">
      <c r="A51" s="1" t="s">
        <v>617</v>
      </c>
      <c r="B51" t="str" cm="1">
        <f t="array" ref="B51:F51">_xlfn.TEXTSPLIT(A51,"       ")</f>
        <v>49   PCR</v>
      </c>
      <c r="C51" t="str">
        <v>False</v>
      </c>
      <c r="D51" t="str">
        <v>False</v>
      </c>
      <c r="E51" t="str">
        <v xml:space="preserve">     True</v>
      </c>
      <c r="F51" t="str">
        <v xml:space="preserve">    False   </v>
      </c>
      <c r="G51" t="str" cm="1">
        <f t="array" ref="G51:L51">_xlfn.TEXTSPLIT(A117,"        ")</f>
        <v>49</v>
      </c>
      <c r="H51" t="str">
        <v xml:space="preserve">      True</v>
      </c>
      <c r="I51" t="str">
        <v xml:space="preserve"> False</v>
      </c>
      <c r="J51" t="str">
        <v xml:space="preserve">     275</v>
      </c>
      <c r="K51" t="str">
        <v xml:space="preserve">   7</v>
      </c>
      <c r="L51" t="str">
        <v xml:space="preserve">  282   </v>
      </c>
      <c r="M51" t="str" cm="1">
        <f t="array" ref="M51:P51">_xlfn.TEXTSPLIT(A183,"  ")</f>
        <v>49</v>
      </c>
      <c r="N51" t="str">
        <v>{'pca__n_components': 19}</v>
      </c>
      <c r="O51" t="str">
        <v>0.157903</v>
      </c>
      <c r="P51" t="str">
        <v/>
      </c>
    </row>
    <row r="52" spans="1:16" ht="29.25">
      <c r="A52" s="1" t="s">
        <v>618</v>
      </c>
      <c r="B52" t="str" cm="1">
        <f t="array" ref="B52:F52">_xlfn.TEXTSPLIT(A52,"       ")</f>
        <v>50   PCR</v>
      </c>
      <c r="C52" t="str">
        <v>False</v>
      </c>
      <c r="D52" t="str">
        <v>False</v>
      </c>
      <c r="E52" t="str">
        <v xml:space="preserve">     True</v>
      </c>
      <c r="F52" t="str">
        <v xml:space="preserve">     True   </v>
      </c>
      <c r="G52" t="str" cm="1">
        <f t="array" ref="G52:L52">_xlfn.TEXTSPLIT(A118,"        ")</f>
        <v>50</v>
      </c>
      <c r="H52" t="str">
        <v xml:space="preserve">     False</v>
      </c>
      <c r="I52" t="str">
        <v xml:space="preserve"> False</v>
      </c>
      <c r="J52" t="str">
        <v xml:space="preserve">     213</v>
      </c>
      <c r="K52" t="str">
        <v xml:space="preserve">   7</v>
      </c>
      <c r="L52" t="str">
        <v xml:space="preserve">  220   </v>
      </c>
      <c r="M52" t="str" cm="1">
        <f t="array" ref="M52:P52">_xlfn.TEXTSPLIT(A184,"  ")</f>
        <v>50</v>
      </c>
      <c r="N52" t="str">
        <v>{'pca__n_components': 19}</v>
      </c>
      <c r="O52" t="str">
        <v>0.158250</v>
      </c>
      <c r="P52" t="str">
        <v/>
      </c>
    </row>
    <row r="53" spans="1:16" ht="29.25">
      <c r="A53" s="1" t="s">
        <v>619</v>
      </c>
      <c r="B53" t="str" cm="1">
        <f t="array" ref="B53:F53">_xlfn.TEXTSPLIT(A53,"       ")</f>
        <v>51   PCR</v>
      </c>
      <c r="C53" t="str">
        <v>False</v>
      </c>
      <c r="D53" t="str">
        <v>False</v>
      </c>
      <c r="E53" t="str">
        <v xml:space="preserve">     True</v>
      </c>
      <c r="F53" t="str">
        <v xml:space="preserve">    False   </v>
      </c>
      <c r="G53" t="str" cm="1">
        <f t="array" ref="G53:L53">_xlfn.TEXTSPLIT(A119,"        ")</f>
        <v>51</v>
      </c>
      <c r="H53" t="str">
        <v xml:space="preserve">     False</v>
      </c>
      <c r="I53" t="str">
        <v xml:space="preserve"> False</v>
      </c>
      <c r="J53" t="str">
        <v xml:space="preserve">     296</v>
      </c>
      <c r="K53" t="str">
        <v xml:space="preserve">   7</v>
      </c>
      <c r="L53" t="str">
        <v xml:space="preserve">  303   </v>
      </c>
      <c r="M53" t="str" cm="1">
        <f t="array" ref="M53:P53">_xlfn.TEXTSPLIT(A185,"  ")</f>
        <v>51</v>
      </c>
      <c r="N53" t="str">
        <v>{'pca__n_components': 19}</v>
      </c>
      <c r="O53" t="str">
        <v>0.158265</v>
      </c>
      <c r="P53" t="str">
        <v/>
      </c>
    </row>
    <row r="54" spans="1:16" ht="29.25">
      <c r="A54" s="1" t="s">
        <v>620</v>
      </c>
      <c r="B54" t="str" cm="1">
        <f t="array" ref="B54:F54">_xlfn.TEXTSPLIT(A54,"       ")</f>
        <v>52   PCR</v>
      </c>
      <c r="C54" t="str">
        <v>False</v>
      </c>
      <c r="D54" t="str">
        <v>False</v>
      </c>
      <c r="E54" t="str">
        <v xml:space="preserve">    False</v>
      </c>
      <c r="F54" t="str">
        <v xml:space="preserve">     True   </v>
      </c>
      <c r="G54" t="str" cm="1">
        <f t="array" ref="G54:L54">_xlfn.TEXTSPLIT(A120,"        ")</f>
        <v>52</v>
      </c>
      <c r="H54" t="str">
        <v xml:space="preserve">      True</v>
      </c>
      <c r="I54" t="str">
        <v xml:space="preserve"> False</v>
      </c>
      <c r="J54" t="str">
        <v xml:space="preserve">     198</v>
      </c>
      <c r="K54" t="str">
        <v xml:space="preserve">   7</v>
      </c>
      <c r="L54" t="str">
        <v xml:space="preserve">  205   </v>
      </c>
      <c r="M54" t="str" cm="1">
        <f t="array" ref="M54:P54">_xlfn.TEXTSPLIT(A186,"  ")</f>
        <v>52</v>
      </c>
      <c r="N54" t="str">
        <v>{'pca__n_components': 17}</v>
      </c>
      <c r="O54" t="str">
        <v>0.158392</v>
      </c>
      <c r="P54" t="str">
        <v/>
      </c>
    </row>
    <row r="55" spans="1:16" ht="29.25">
      <c r="A55" s="1" t="s">
        <v>621</v>
      </c>
      <c r="B55" t="str" cm="1">
        <f t="array" ref="B55:F55">_xlfn.TEXTSPLIT(A55,"       ")</f>
        <v>53   PCR</v>
      </c>
      <c r="C55" t="str">
        <v>False</v>
      </c>
      <c r="D55" t="str">
        <v>False</v>
      </c>
      <c r="E55" t="str">
        <v xml:space="preserve">    False</v>
      </c>
      <c r="F55" t="str">
        <v xml:space="preserve">    False   </v>
      </c>
      <c r="G55" t="str" cm="1">
        <f t="array" ref="G55:L55">_xlfn.TEXTSPLIT(A121,"        ")</f>
        <v>53</v>
      </c>
      <c r="H55" t="str">
        <v xml:space="preserve">      True</v>
      </c>
      <c r="I55" t="str">
        <v xml:space="preserve"> False</v>
      </c>
      <c r="J55" t="str">
        <v xml:space="preserve">     276</v>
      </c>
      <c r="K55" t="str">
        <v xml:space="preserve">   7</v>
      </c>
      <c r="L55" t="str">
        <v xml:space="preserve">  283   </v>
      </c>
      <c r="M55" t="str" cm="1">
        <f t="array" ref="M55:P55">_xlfn.TEXTSPLIT(A187,"  ")</f>
        <v>53</v>
      </c>
      <c r="N55" t="str">
        <v>{'pca__n_components': 17}</v>
      </c>
      <c r="O55" t="str">
        <v>0.158404</v>
      </c>
      <c r="P55" t="str">
        <v/>
      </c>
    </row>
    <row r="56" spans="1:16" ht="29.25">
      <c r="A56" s="1" t="s">
        <v>622</v>
      </c>
      <c r="B56" t="str" cm="1">
        <f t="array" ref="B56:F56">_xlfn.TEXTSPLIT(A56,"       ")</f>
        <v>54   PCR</v>
      </c>
      <c r="C56" t="str">
        <v>False</v>
      </c>
      <c r="D56" t="str">
        <v>False</v>
      </c>
      <c r="E56" t="str">
        <v xml:space="preserve">    False</v>
      </c>
      <c r="F56" t="str">
        <v xml:space="preserve">     True   </v>
      </c>
      <c r="G56" t="str" cm="1">
        <f t="array" ref="G56:L56">_xlfn.TEXTSPLIT(A122,"        ")</f>
        <v>54</v>
      </c>
      <c r="H56" t="str">
        <v xml:space="preserve">     False</v>
      </c>
      <c r="I56" t="str">
        <v xml:space="preserve"> False</v>
      </c>
      <c r="J56" t="str">
        <v xml:space="preserve">     214</v>
      </c>
      <c r="K56" t="str">
        <v xml:space="preserve">   7</v>
      </c>
      <c r="L56" t="str">
        <v xml:space="preserve">  221   </v>
      </c>
      <c r="M56" t="str" cm="1">
        <f t="array" ref="M56:P56">_xlfn.TEXTSPLIT(A188,"  ")</f>
        <v>54</v>
      </c>
      <c r="N56" t="str">
        <v>{'pca__n_components': 19}</v>
      </c>
      <c r="O56" t="str">
        <v>0.158523</v>
      </c>
      <c r="P56" t="str">
        <v/>
      </c>
    </row>
    <row r="57" spans="1:16" ht="29.25">
      <c r="A57" s="1" t="s">
        <v>623</v>
      </c>
      <c r="B57" t="str" cm="1">
        <f t="array" ref="B57:F57">_xlfn.TEXTSPLIT(A57,"       ")</f>
        <v>55   PCR</v>
      </c>
      <c r="C57" t="str">
        <v>False</v>
      </c>
      <c r="D57" t="str">
        <v>False</v>
      </c>
      <c r="E57" t="str">
        <v xml:space="preserve">    False</v>
      </c>
      <c r="F57" t="str">
        <v xml:space="preserve">    False   </v>
      </c>
      <c r="G57" t="str" cm="1">
        <f t="array" ref="G57:L57">_xlfn.TEXTSPLIT(A123,"        ")</f>
        <v>55</v>
      </c>
      <c r="H57" t="str">
        <v xml:space="preserve">     False</v>
      </c>
      <c r="I57" t="str">
        <v xml:space="preserve"> False</v>
      </c>
      <c r="J57" t="str">
        <v xml:space="preserve">     297</v>
      </c>
      <c r="K57" t="str">
        <v xml:space="preserve">   7</v>
      </c>
      <c r="L57" t="str">
        <v xml:space="preserve">  304   </v>
      </c>
      <c r="M57" t="str" cm="1">
        <f t="array" ref="M57:P57">_xlfn.TEXTSPLIT(A189,"  ")</f>
        <v>55</v>
      </c>
      <c r="N57" t="str">
        <v>{'pca__n_components': 19}</v>
      </c>
      <c r="O57" t="str">
        <v>0.158527</v>
      </c>
      <c r="P57" t="str">
        <v/>
      </c>
    </row>
    <row r="58" spans="1:16" ht="29.25">
      <c r="A58" s="1" t="s">
        <v>624</v>
      </c>
      <c r="B58" t="str" cm="1">
        <f t="array" ref="B58:F58">_xlfn.TEXTSPLIT(A58,"       ")</f>
        <v>56   PCR</v>
      </c>
      <c r="C58" t="str">
        <v>False</v>
      </c>
      <c r="D58" t="str">
        <v>False</v>
      </c>
      <c r="E58" t="str">
        <v xml:space="preserve">     True</v>
      </c>
      <c r="F58" t="str">
        <v xml:space="preserve">    False   </v>
      </c>
      <c r="G58" t="str" cm="1">
        <f t="array" ref="G58:L58">_xlfn.TEXTSPLIT(A124,"        ")</f>
        <v>56</v>
      </c>
      <c r="H58" t="str">
        <v xml:space="preserve">     False</v>
      </c>
      <c r="I58" t="str">
        <v xml:space="preserve">  True</v>
      </c>
      <c r="J58" t="str">
        <v xml:space="preserve">     126</v>
      </c>
      <c r="K58" t="str">
        <v xml:space="preserve">   7</v>
      </c>
      <c r="L58" t="str">
        <v xml:space="preserve">  133   </v>
      </c>
      <c r="M58" t="str" cm="1">
        <f t="array" ref="M58:P58">_xlfn.TEXTSPLIT(A190,"  ")</f>
        <v>56</v>
      </c>
      <c r="N58" t="str">
        <v>{'pca__n_components': 19}</v>
      </c>
      <c r="O58" t="str">
        <v>0.160929</v>
      </c>
      <c r="P58" t="str">
        <v/>
      </c>
    </row>
    <row r="59" spans="1:16" ht="29.25">
      <c r="A59" s="1" t="s">
        <v>625</v>
      </c>
      <c r="B59" t="str" cm="1">
        <f t="array" ref="B59:F59">_xlfn.TEXTSPLIT(A59,"       ")</f>
        <v>57   PCR</v>
      </c>
      <c r="C59" t="str">
        <v>False</v>
      </c>
      <c r="D59" t="str">
        <v>False</v>
      </c>
      <c r="E59" t="str">
        <v xml:space="preserve">     True</v>
      </c>
      <c r="F59" t="str">
        <v xml:space="preserve">     True   </v>
      </c>
      <c r="G59" t="str" cm="1">
        <f t="array" ref="G59:L59">_xlfn.TEXTSPLIT(A125,"        ")</f>
        <v>57</v>
      </c>
      <c r="H59" t="str">
        <v xml:space="preserve">      True</v>
      </c>
      <c r="I59" t="str">
        <v xml:space="preserve">  True</v>
      </c>
      <c r="J59" t="str">
        <v xml:space="preserve">     120</v>
      </c>
      <c r="K59" t="str">
        <v xml:space="preserve">   7</v>
      </c>
      <c r="L59" t="str">
        <v xml:space="preserve">  127   </v>
      </c>
      <c r="M59" t="str" cm="1">
        <f t="array" ref="M59:P59">_xlfn.TEXTSPLIT(A191,"  ")</f>
        <v>57</v>
      </c>
      <c r="N59" t="str">
        <v>{'pca__n_components': 19}</v>
      </c>
      <c r="O59" t="str">
        <v>0.160947</v>
      </c>
      <c r="P59" t="str">
        <v/>
      </c>
    </row>
    <row r="60" spans="1:16" ht="29.25">
      <c r="A60" s="1" t="s">
        <v>626</v>
      </c>
      <c r="B60" t="str" cm="1">
        <f t="array" ref="B60:F60">_xlfn.TEXTSPLIT(A60,"       ")</f>
        <v>58   PCR</v>
      </c>
      <c r="C60" t="str">
        <v>False</v>
      </c>
      <c r="D60" t="str">
        <v>False</v>
      </c>
      <c r="E60" t="str">
        <v xml:space="preserve">     True</v>
      </c>
      <c r="F60" t="str">
        <v xml:space="preserve">     True   </v>
      </c>
      <c r="G60" t="str" cm="1">
        <f t="array" ref="G60:L60">_xlfn.TEXTSPLIT(A126,"        ")</f>
        <v>58</v>
      </c>
      <c r="H60" t="str">
        <v xml:space="preserve">     False</v>
      </c>
      <c r="I60" t="str">
        <v xml:space="preserve">  True</v>
      </c>
      <c r="J60" t="str">
        <v xml:space="preserve">     126</v>
      </c>
      <c r="K60" t="str">
        <v xml:space="preserve">   7</v>
      </c>
      <c r="L60" t="str">
        <v xml:space="preserve">  133   </v>
      </c>
      <c r="M60" t="str" cm="1">
        <f t="array" ref="M60:P60">_xlfn.TEXTSPLIT(A192,"  ")</f>
        <v>58</v>
      </c>
      <c r="N60" t="str">
        <v>{'pca__n_components': 19}</v>
      </c>
      <c r="O60" t="str">
        <v>0.161015</v>
      </c>
      <c r="P60" t="str">
        <v/>
      </c>
    </row>
    <row r="61" spans="1:16" ht="29.25">
      <c r="A61" s="1" t="s">
        <v>627</v>
      </c>
      <c r="B61" t="str" cm="1">
        <f t="array" ref="B61:F61">_xlfn.TEXTSPLIT(A61,"       ")</f>
        <v>59   PCR</v>
      </c>
      <c r="C61" t="str">
        <v>False</v>
      </c>
      <c r="D61" t="str">
        <v>False</v>
      </c>
      <c r="E61" t="str">
        <v xml:space="preserve">     True</v>
      </c>
      <c r="F61" t="str">
        <v xml:space="preserve">    False   </v>
      </c>
      <c r="G61" t="str" cm="1">
        <f t="array" ref="G61:L61">_xlfn.TEXTSPLIT(A127,"        ")</f>
        <v>59</v>
      </c>
      <c r="H61" t="str">
        <v xml:space="preserve">      True</v>
      </c>
      <c r="I61" t="str">
        <v xml:space="preserve">  True</v>
      </c>
      <c r="J61" t="str">
        <v xml:space="preserve">     120</v>
      </c>
      <c r="K61" t="str">
        <v xml:space="preserve">   7</v>
      </c>
      <c r="L61" t="str">
        <v xml:space="preserve">  127   </v>
      </c>
      <c r="M61" t="str" cm="1">
        <f t="array" ref="M61:P61">_xlfn.TEXTSPLIT(A193,"  ")</f>
        <v>59</v>
      </c>
      <c r="N61" t="str">
        <v>{'pca__n_components': 19}</v>
      </c>
      <c r="O61" t="str">
        <v>0.161030</v>
      </c>
      <c r="P61" t="str">
        <v/>
      </c>
    </row>
    <row r="62" spans="1:16" ht="29.25">
      <c r="A62" s="1" t="s">
        <v>628</v>
      </c>
      <c r="B62" t="str" cm="1">
        <f t="array" ref="B62:F62">_xlfn.TEXTSPLIT(A62,"       ")</f>
        <v>60   PCR</v>
      </c>
      <c r="C62" t="str">
        <v>False</v>
      </c>
      <c r="D62" t="str">
        <v>False</v>
      </c>
      <c r="E62" t="str">
        <v xml:space="preserve">    False</v>
      </c>
      <c r="F62" t="str">
        <v xml:space="preserve">     True   </v>
      </c>
      <c r="G62" t="str" cm="1">
        <f t="array" ref="G62:L62">_xlfn.TEXTSPLIT(A128,"        ")</f>
        <v>60</v>
      </c>
      <c r="H62" t="str">
        <v xml:space="preserve">      True</v>
      </c>
      <c r="I62" t="str">
        <v xml:space="preserve">  True</v>
      </c>
      <c r="J62" t="str">
        <v xml:space="preserve">     121</v>
      </c>
      <c r="K62" t="str">
        <v xml:space="preserve">   7</v>
      </c>
      <c r="L62" t="str">
        <v xml:space="preserve">  128   </v>
      </c>
      <c r="M62" t="str" cm="1">
        <f t="array" ref="M62:P62">_xlfn.TEXTSPLIT(A194,"  ")</f>
        <v>60</v>
      </c>
      <c r="N62" t="str">
        <v>{'pca__n_components': 17}</v>
      </c>
      <c r="O62" t="str">
        <v>0.161209</v>
      </c>
      <c r="P62" t="str">
        <v/>
      </c>
    </row>
    <row r="63" spans="1:16" ht="29.25">
      <c r="A63" s="1" t="s">
        <v>629</v>
      </c>
      <c r="B63" t="str" cm="1">
        <f t="array" ref="B63:F63">_xlfn.TEXTSPLIT(A63,"       ")</f>
        <v>61   PCR</v>
      </c>
      <c r="C63" t="str">
        <v>False</v>
      </c>
      <c r="D63" t="str">
        <v>False</v>
      </c>
      <c r="E63" t="str">
        <v xml:space="preserve">    False</v>
      </c>
      <c r="F63" t="str">
        <v xml:space="preserve">    False   </v>
      </c>
      <c r="G63" t="str" cm="1">
        <f t="array" ref="G63:L63">_xlfn.TEXTSPLIT(A129,"        ")</f>
        <v>61</v>
      </c>
      <c r="H63" t="str">
        <v xml:space="preserve">      True</v>
      </c>
      <c r="I63" t="str">
        <v xml:space="preserve">  True</v>
      </c>
      <c r="J63" t="str">
        <v xml:space="preserve">     121</v>
      </c>
      <c r="K63" t="str">
        <v xml:space="preserve">   7</v>
      </c>
      <c r="L63" t="str">
        <v xml:space="preserve">  128   </v>
      </c>
      <c r="M63" t="str" cm="1">
        <f t="array" ref="M63:P63">_xlfn.TEXTSPLIT(A195,"  ")</f>
        <v>61</v>
      </c>
      <c r="N63" t="str">
        <v>{'pca__n_components': 16}</v>
      </c>
      <c r="O63" t="str">
        <v>0.161247</v>
      </c>
      <c r="P63" t="str">
        <v/>
      </c>
    </row>
    <row r="64" spans="1:16" ht="29.25">
      <c r="A64" s="1" t="s">
        <v>630</v>
      </c>
      <c r="B64" t="str" cm="1">
        <f t="array" ref="B64:F64">_xlfn.TEXTSPLIT(A64,"       ")</f>
        <v>62   PCR</v>
      </c>
      <c r="C64" t="str">
        <v>False</v>
      </c>
      <c r="D64" t="str">
        <v>False</v>
      </c>
      <c r="E64" t="str">
        <v xml:space="preserve">    False</v>
      </c>
      <c r="F64" t="str">
        <v xml:space="preserve">    False   </v>
      </c>
      <c r="G64" t="str" cm="1">
        <f t="array" ref="G64:L64">_xlfn.TEXTSPLIT(A130,"        ")</f>
        <v>62</v>
      </c>
      <c r="H64" t="str">
        <v xml:space="preserve">     False</v>
      </c>
      <c r="I64" t="str">
        <v xml:space="preserve">  True</v>
      </c>
      <c r="J64" t="str">
        <v xml:space="preserve">     127</v>
      </c>
      <c r="K64" t="str">
        <v xml:space="preserve">   7</v>
      </c>
      <c r="L64" t="str">
        <v xml:space="preserve">  134   </v>
      </c>
      <c r="M64" t="str" cm="1">
        <f t="array" ref="M64:P64">_xlfn.TEXTSPLIT(A196,"  ")</f>
        <v>62</v>
      </c>
      <c r="N64" t="str">
        <v>{'pca__n_components': 17}</v>
      </c>
      <c r="O64" t="str">
        <v>0.161331</v>
      </c>
      <c r="P64" t="str">
        <v/>
      </c>
    </row>
    <row r="65" spans="1:15" ht="29.25">
      <c r="A65" s="1" t="s">
        <v>631</v>
      </c>
      <c r="B65" t="str" cm="1">
        <f t="array" ref="B65:F65">_xlfn.TEXTSPLIT(A65,"       ")</f>
        <v>63   PCR</v>
      </c>
      <c r="C65" t="str">
        <v>False</v>
      </c>
      <c r="D65" t="str">
        <v>False</v>
      </c>
      <c r="E65" t="str">
        <v xml:space="preserve">    False</v>
      </c>
      <c r="F65" t="str">
        <v xml:space="preserve">     True   </v>
      </c>
      <c r="G65" t="str" cm="1">
        <f t="array" ref="G65:L65">_xlfn.TEXTSPLIT(A131,"        ")</f>
        <v>63</v>
      </c>
      <c r="H65" t="str">
        <v xml:space="preserve">     False</v>
      </c>
      <c r="I65" t="str">
        <v xml:space="preserve">  True</v>
      </c>
      <c r="J65" t="str">
        <v xml:space="preserve">     127</v>
      </c>
      <c r="K65" t="str">
        <v xml:space="preserve">   7</v>
      </c>
      <c r="L65" t="str">
        <v xml:space="preserve">  134   </v>
      </c>
      <c r="M65" t="str" cm="1">
        <f t="array" ref="M65:O65">_xlfn.TEXTSPLIT(A197,"  ")</f>
        <v>63</v>
      </c>
      <c r="N65" t="str">
        <v>{'pca__n_components': 16}</v>
      </c>
      <c r="O65" t="str">
        <v>0.161368</v>
      </c>
    </row>
    <row r="66" spans="1:15">
      <c r="A66" s="1"/>
    </row>
    <row r="67" spans="1:15" ht="29.25">
      <c r="A67" s="1" t="s">
        <v>72</v>
      </c>
    </row>
    <row r="68" spans="1:15" ht="29.25">
      <c r="A68" s="1" t="s">
        <v>73</v>
      </c>
    </row>
    <row r="69" spans="1:15" ht="29.25">
      <c r="A69" s="1" t="s">
        <v>632</v>
      </c>
    </row>
    <row r="70" spans="1:15" ht="29.25">
      <c r="A70" s="1" t="s">
        <v>633</v>
      </c>
    </row>
    <row r="71" spans="1:15" ht="29.25">
      <c r="A71" s="1" t="s">
        <v>634</v>
      </c>
    </row>
    <row r="72" spans="1:15" ht="29.25">
      <c r="A72" s="1" t="s">
        <v>635</v>
      </c>
    </row>
    <row r="73" spans="1:15" ht="29.25">
      <c r="A73" s="1" t="s">
        <v>636</v>
      </c>
    </row>
    <row r="74" spans="1:15" ht="29.25">
      <c r="A74" s="1" t="s">
        <v>637</v>
      </c>
    </row>
    <row r="75" spans="1:15" ht="29.25">
      <c r="A75" s="1" t="s">
        <v>638</v>
      </c>
    </row>
    <row r="76" spans="1:15" ht="29.25">
      <c r="A76" s="1" t="s">
        <v>639</v>
      </c>
    </row>
    <row r="77" spans="1:15" ht="29.25">
      <c r="A77" s="1" t="s">
        <v>640</v>
      </c>
    </row>
    <row r="78" spans="1:15" ht="29.25">
      <c r="A78" s="1" t="s">
        <v>641</v>
      </c>
    </row>
    <row r="79" spans="1:15" ht="29.25">
      <c r="A79" s="1" t="s">
        <v>642</v>
      </c>
    </row>
    <row r="80" spans="1:15" ht="29.25">
      <c r="A80" s="1" t="s">
        <v>643</v>
      </c>
    </row>
    <row r="81" spans="1:1" ht="29.25">
      <c r="A81" s="1" t="s">
        <v>644</v>
      </c>
    </row>
    <row r="82" spans="1:1" ht="29.25">
      <c r="A82" s="1" t="s">
        <v>645</v>
      </c>
    </row>
    <row r="83" spans="1:1" ht="29.25">
      <c r="A83" s="1" t="s">
        <v>646</v>
      </c>
    </row>
    <row r="84" spans="1:1" ht="29.25">
      <c r="A84" s="1" t="s">
        <v>89</v>
      </c>
    </row>
    <row r="85" spans="1:1" ht="29.25">
      <c r="A85" s="1" t="s">
        <v>647</v>
      </c>
    </row>
    <row r="86" spans="1:1" ht="29.25">
      <c r="A86" s="1" t="s">
        <v>648</v>
      </c>
    </row>
    <row r="87" spans="1:1" ht="29.25">
      <c r="A87" s="1" t="s">
        <v>649</v>
      </c>
    </row>
    <row r="88" spans="1:1" ht="29.25">
      <c r="A88" s="1" t="s">
        <v>650</v>
      </c>
    </row>
    <row r="89" spans="1:1" ht="29.25">
      <c r="A89" s="1" t="s">
        <v>288</v>
      </c>
    </row>
    <row r="90" spans="1:1" ht="29.25">
      <c r="A90" s="1" t="s">
        <v>651</v>
      </c>
    </row>
    <row r="91" spans="1:1" ht="29.25">
      <c r="A91" s="1" t="s">
        <v>652</v>
      </c>
    </row>
    <row r="92" spans="1:1" ht="29.25">
      <c r="A92" s="1" t="s">
        <v>653</v>
      </c>
    </row>
    <row r="93" spans="1:1" ht="29.25">
      <c r="A93" s="1" t="s">
        <v>292</v>
      </c>
    </row>
    <row r="94" spans="1:1" ht="29.25">
      <c r="A94" s="1" t="s">
        <v>654</v>
      </c>
    </row>
    <row r="95" spans="1:1" ht="29.25">
      <c r="A95" s="1" t="s">
        <v>655</v>
      </c>
    </row>
    <row r="96" spans="1:1" ht="29.25">
      <c r="A96" s="1" t="s">
        <v>656</v>
      </c>
    </row>
    <row r="97" spans="1:1" ht="29.25">
      <c r="A97" s="1" t="s">
        <v>102</v>
      </c>
    </row>
    <row r="98" spans="1:1" ht="29.25">
      <c r="A98" s="1" t="s">
        <v>657</v>
      </c>
    </row>
    <row r="99" spans="1:1" ht="29.25">
      <c r="A99" s="1" t="s">
        <v>104</v>
      </c>
    </row>
    <row r="100" spans="1:1" ht="29.25">
      <c r="A100" s="1" t="s">
        <v>105</v>
      </c>
    </row>
    <row r="101" spans="1:1" ht="29.25">
      <c r="A101" s="1" t="s">
        <v>299</v>
      </c>
    </row>
    <row r="102" spans="1:1" ht="29.25">
      <c r="A102" s="1" t="s">
        <v>658</v>
      </c>
    </row>
    <row r="103" spans="1:1" ht="29.25">
      <c r="A103" s="1" t="s">
        <v>659</v>
      </c>
    </row>
    <row r="104" spans="1:1" ht="29.25">
      <c r="A104" s="1" t="s">
        <v>660</v>
      </c>
    </row>
    <row r="105" spans="1:1" ht="29.25">
      <c r="A105" s="1" t="s">
        <v>661</v>
      </c>
    </row>
    <row r="106" spans="1:1" ht="29.25">
      <c r="A106" s="1" t="s">
        <v>662</v>
      </c>
    </row>
    <row r="107" spans="1:1" ht="29.25">
      <c r="A107" s="1" t="s">
        <v>663</v>
      </c>
    </row>
    <row r="108" spans="1:1" ht="29.25">
      <c r="A108" s="1" t="s">
        <v>664</v>
      </c>
    </row>
    <row r="109" spans="1:1" ht="29.25">
      <c r="A109" s="1" t="s">
        <v>665</v>
      </c>
    </row>
    <row r="110" spans="1:1" ht="29.25">
      <c r="A110" s="1" t="s">
        <v>666</v>
      </c>
    </row>
    <row r="111" spans="1:1" ht="29.25">
      <c r="A111" s="1" t="s">
        <v>667</v>
      </c>
    </row>
    <row r="112" spans="1:1" ht="29.25">
      <c r="A112" s="1" t="s">
        <v>668</v>
      </c>
    </row>
    <row r="113" spans="1:1" ht="29.25">
      <c r="A113" s="1" t="s">
        <v>669</v>
      </c>
    </row>
    <row r="114" spans="1:1" ht="29.25">
      <c r="A114" s="1" t="s">
        <v>670</v>
      </c>
    </row>
    <row r="115" spans="1:1" ht="29.25">
      <c r="A115" s="1" t="s">
        <v>671</v>
      </c>
    </row>
    <row r="116" spans="1:1" ht="29.25">
      <c r="A116" s="1" t="s">
        <v>672</v>
      </c>
    </row>
    <row r="117" spans="1:1" ht="29.25">
      <c r="A117" s="1" t="s">
        <v>310</v>
      </c>
    </row>
    <row r="118" spans="1:1" ht="29.25">
      <c r="A118" s="1" t="s">
        <v>673</v>
      </c>
    </row>
    <row r="119" spans="1:1" ht="29.25">
      <c r="A119" s="1" t="s">
        <v>674</v>
      </c>
    </row>
    <row r="120" spans="1:1" ht="29.25">
      <c r="A120" s="1" t="s">
        <v>675</v>
      </c>
    </row>
    <row r="121" spans="1:1" ht="29.25">
      <c r="A121" s="1" t="s">
        <v>676</v>
      </c>
    </row>
    <row r="122" spans="1:1" ht="29.25">
      <c r="A122" s="1" t="s">
        <v>677</v>
      </c>
    </row>
    <row r="123" spans="1:1" ht="29.25">
      <c r="A123" s="1" t="s">
        <v>128</v>
      </c>
    </row>
    <row r="124" spans="1:1" ht="29.25">
      <c r="A124" s="1" t="s">
        <v>129</v>
      </c>
    </row>
    <row r="125" spans="1:1" ht="29.25">
      <c r="A125" s="1" t="s">
        <v>678</v>
      </c>
    </row>
    <row r="126" spans="1:1" ht="29.25">
      <c r="A126" s="1" t="s">
        <v>679</v>
      </c>
    </row>
    <row r="127" spans="1:1" ht="29.25">
      <c r="A127" s="1" t="s">
        <v>680</v>
      </c>
    </row>
    <row r="128" spans="1:1" ht="29.25">
      <c r="A128" s="1" t="s">
        <v>681</v>
      </c>
    </row>
    <row r="129" spans="1:1" ht="29.25">
      <c r="A129" s="1" t="s">
        <v>682</v>
      </c>
    </row>
    <row r="130" spans="1:1" ht="29.25">
      <c r="A130" s="1" t="s">
        <v>683</v>
      </c>
    </row>
    <row r="131" spans="1:1" ht="29.25">
      <c r="A131" s="1" t="s">
        <v>684</v>
      </c>
    </row>
    <row r="132" spans="1:1">
      <c r="A132" s="1"/>
    </row>
    <row r="133" spans="1:1">
      <c r="A133" s="1" t="s">
        <v>137</v>
      </c>
    </row>
    <row r="134" spans="1:1">
      <c r="A134" s="1" t="s">
        <v>685</v>
      </c>
    </row>
    <row r="135" spans="1:1">
      <c r="A135" s="1" t="s">
        <v>686</v>
      </c>
    </row>
    <row r="136" spans="1:1">
      <c r="A136" s="1" t="s">
        <v>687</v>
      </c>
    </row>
    <row r="137" spans="1:1">
      <c r="A137" s="1" t="s">
        <v>688</v>
      </c>
    </row>
    <row r="138" spans="1:1">
      <c r="A138" s="1" t="s">
        <v>689</v>
      </c>
    </row>
    <row r="139" spans="1:1">
      <c r="A139" s="1" t="s">
        <v>690</v>
      </c>
    </row>
    <row r="140" spans="1:1">
      <c r="A140" s="1" t="s">
        <v>691</v>
      </c>
    </row>
    <row r="141" spans="1:1">
      <c r="A141" s="1" t="s">
        <v>692</v>
      </c>
    </row>
    <row r="142" spans="1:1">
      <c r="A142" s="1" t="s">
        <v>693</v>
      </c>
    </row>
    <row r="143" spans="1:1">
      <c r="A143" s="1" t="s">
        <v>694</v>
      </c>
    </row>
    <row r="144" spans="1:1">
      <c r="A144" s="1" t="s">
        <v>695</v>
      </c>
    </row>
    <row r="145" spans="1:1">
      <c r="A145" s="1" t="s">
        <v>696</v>
      </c>
    </row>
    <row r="146" spans="1:1">
      <c r="A146" s="1" t="s">
        <v>697</v>
      </c>
    </row>
    <row r="147" spans="1:1">
      <c r="A147" s="1" t="s">
        <v>698</v>
      </c>
    </row>
    <row r="148" spans="1:1">
      <c r="A148" s="1" t="s">
        <v>699</v>
      </c>
    </row>
    <row r="149" spans="1:1">
      <c r="A149" s="1" t="s">
        <v>700</v>
      </c>
    </row>
    <row r="150" spans="1:1">
      <c r="A150" s="1" t="s">
        <v>701</v>
      </c>
    </row>
    <row r="151" spans="1:1">
      <c r="A151" s="1" t="s">
        <v>702</v>
      </c>
    </row>
    <row r="152" spans="1:1">
      <c r="A152" s="1" t="s">
        <v>703</v>
      </c>
    </row>
    <row r="153" spans="1:1">
      <c r="A153" s="1" t="s">
        <v>704</v>
      </c>
    </row>
    <row r="154" spans="1:1">
      <c r="A154" s="1" t="s">
        <v>705</v>
      </c>
    </row>
    <row r="155" spans="1:1">
      <c r="A155" s="1" t="s">
        <v>706</v>
      </c>
    </row>
    <row r="156" spans="1:1">
      <c r="A156" s="1" t="s">
        <v>707</v>
      </c>
    </row>
    <row r="157" spans="1:1">
      <c r="A157" s="1" t="s">
        <v>708</v>
      </c>
    </row>
    <row r="158" spans="1:1">
      <c r="A158" s="1" t="s">
        <v>709</v>
      </c>
    </row>
    <row r="159" spans="1:1">
      <c r="A159" s="1" t="s">
        <v>710</v>
      </c>
    </row>
    <row r="160" spans="1:1">
      <c r="A160" s="1" t="s">
        <v>711</v>
      </c>
    </row>
    <row r="161" spans="1:1">
      <c r="A161" s="1" t="s">
        <v>712</v>
      </c>
    </row>
    <row r="162" spans="1:1">
      <c r="A162" s="1" t="s">
        <v>713</v>
      </c>
    </row>
    <row r="163" spans="1:1">
      <c r="A163" s="1" t="s">
        <v>714</v>
      </c>
    </row>
    <row r="164" spans="1:1">
      <c r="A164" s="1" t="s">
        <v>715</v>
      </c>
    </row>
    <row r="165" spans="1:1">
      <c r="A165" s="1" t="s">
        <v>716</v>
      </c>
    </row>
    <row r="166" spans="1:1">
      <c r="A166" s="1" t="s">
        <v>717</v>
      </c>
    </row>
    <row r="167" spans="1:1">
      <c r="A167" s="1" t="s">
        <v>718</v>
      </c>
    </row>
    <row r="168" spans="1:1">
      <c r="A168" s="1" t="s">
        <v>719</v>
      </c>
    </row>
    <row r="169" spans="1:1">
      <c r="A169" s="1" t="s">
        <v>720</v>
      </c>
    </row>
    <row r="170" spans="1:1">
      <c r="A170" s="1" t="s">
        <v>721</v>
      </c>
    </row>
    <row r="171" spans="1:1">
      <c r="A171" s="1" t="s">
        <v>722</v>
      </c>
    </row>
    <row r="172" spans="1:1">
      <c r="A172" s="1" t="s">
        <v>723</v>
      </c>
    </row>
    <row r="173" spans="1:1">
      <c r="A173" s="1" t="s">
        <v>724</v>
      </c>
    </row>
    <row r="174" spans="1:1">
      <c r="A174" s="1" t="s">
        <v>725</v>
      </c>
    </row>
    <row r="175" spans="1:1">
      <c r="A175" s="1" t="s">
        <v>726</v>
      </c>
    </row>
    <row r="176" spans="1:1">
      <c r="A176" s="1" t="s">
        <v>727</v>
      </c>
    </row>
    <row r="177" spans="1:1">
      <c r="A177" s="1" t="s">
        <v>728</v>
      </c>
    </row>
    <row r="178" spans="1:1">
      <c r="A178" s="1" t="s">
        <v>729</v>
      </c>
    </row>
    <row r="179" spans="1:1">
      <c r="A179" s="1" t="s">
        <v>730</v>
      </c>
    </row>
    <row r="180" spans="1:1">
      <c r="A180" s="1" t="s">
        <v>731</v>
      </c>
    </row>
    <row r="181" spans="1:1">
      <c r="A181" s="1" t="s">
        <v>732</v>
      </c>
    </row>
    <row r="182" spans="1:1">
      <c r="A182" s="1" t="s">
        <v>733</v>
      </c>
    </row>
    <row r="183" spans="1:1">
      <c r="A183" s="1" t="s">
        <v>734</v>
      </c>
    </row>
    <row r="184" spans="1:1">
      <c r="A184" s="1" t="s">
        <v>735</v>
      </c>
    </row>
    <row r="185" spans="1:1">
      <c r="A185" s="1" t="s">
        <v>736</v>
      </c>
    </row>
    <row r="186" spans="1:1">
      <c r="A186" s="1" t="s">
        <v>737</v>
      </c>
    </row>
    <row r="187" spans="1:1">
      <c r="A187" s="1" t="s">
        <v>738</v>
      </c>
    </row>
    <row r="188" spans="1:1">
      <c r="A188" s="1" t="s">
        <v>739</v>
      </c>
    </row>
    <row r="189" spans="1:1">
      <c r="A189" s="1" t="s">
        <v>740</v>
      </c>
    </row>
    <row r="190" spans="1:1">
      <c r="A190" s="1" t="s">
        <v>741</v>
      </c>
    </row>
    <row r="191" spans="1:1">
      <c r="A191" s="1" t="s">
        <v>742</v>
      </c>
    </row>
    <row r="192" spans="1:1">
      <c r="A192" s="1" t="s">
        <v>743</v>
      </c>
    </row>
    <row r="193" spans="1:1">
      <c r="A193" s="1" t="s">
        <v>744</v>
      </c>
    </row>
    <row r="194" spans="1:1">
      <c r="A194" s="1" t="s">
        <v>745</v>
      </c>
    </row>
    <row r="195" spans="1:1">
      <c r="A195" s="1" t="s">
        <v>746</v>
      </c>
    </row>
    <row r="196" spans="1:1">
      <c r="A196" s="1" t="s">
        <v>747</v>
      </c>
    </row>
    <row r="197" spans="1:1">
      <c r="A197" s="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2025-06-07T19:46:06Z</dcterms:created>
  <dcterms:modified xsi:type="dcterms:W3CDTF">2025-06-07T23:49:38Z</dcterms:modified>
  <cp:category/>
  <cp:contentStatus/>
</cp:coreProperties>
</file>