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900" yWindow="20" windowWidth="22800" windowHeight="16880" tabRatio="809"/>
  </bookViews>
  <sheets>
    <sheet name="16-17 No." sheetId="2" r:id="rId1"/>
    <sheet name="16-17 Ass.CS" sheetId="14" r:id="rId2"/>
    <sheet name="16-17 Ass.HS" sheetId="8" r:id="rId3"/>
    <sheet name="16-17 Reason" sheetId="5" r:id="rId4"/>
    <sheet name="16-17 DCLGAccom" sheetId="10" r:id="rId5"/>
    <sheet name="16-17 LAAccom" sheetId="13" r:id="rId6"/>
  </sheets>
  <externalReferences>
    <externalReference r:id="rId7"/>
  </externalReferences>
  <definedNames>
    <definedName name="_xlnm._FilterDatabase" localSheetId="0" hidden="1">'16-17 No.'!$A$1:$AK$356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3" i="13" l="1"/>
  <c r="A4" i="13"/>
  <c r="A5" i="13"/>
  <c r="A6" i="13"/>
  <c r="A7" i="13"/>
  <c r="A8" i="13"/>
  <c r="A9" i="13"/>
  <c r="A10" i="13"/>
  <c r="A11" i="13"/>
  <c r="A12" i="13"/>
  <c r="A13" i="13"/>
  <c r="A14" i="13"/>
  <c r="A15" i="13"/>
  <c r="A16" i="13"/>
  <c r="A17" i="13"/>
  <c r="A18" i="13"/>
  <c r="A19" i="13"/>
  <c r="A20" i="13"/>
  <c r="A21" i="13"/>
  <c r="A22" i="13"/>
  <c r="A23" i="13"/>
  <c r="A24" i="13"/>
  <c r="A25" i="13"/>
  <c r="A26" i="13"/>
  <c r="A27" i="13"/>
  <c r="A28" i="13"/>
  <c r="A29" i="13"/>
  <c r="A30" i="13"/>
  <c r="A31" i="13"/>
  <c r="A32" i="13"/>
  <c r="A33" i="13"/>
  <c r="A34" i="13"/>
  <c r="A35" i="13"/>
  <c r="A36" i="13"/>
  <c r="A37" i="13"/>
  <c r="A38" i="13"/>
  <c r="A39" i="13"/>
  <c r="A40" i="13"/>
  <c r="A41" i="13"/>
  <c r="A42" i="13"/>
  <c r="A43" i="13"/>
  <c r="A44" i="13"/>
  <c r="A45" i="13"/>
  <c r="A46" i="13"/>
  <c r="A47" i="13"/>
  <c r="A48" i="13"/>
  <c r="A49" i="13"/>
  <c r="A50" i="13"/>
  <c r="A51" i="13"/>
  <c r="A52" i="13"/>
  <c r="A53" i="13"/>
  <c r="A54" i="13"/>
  <c r="A55" i="13"/>
  <c r="A56" i="13"/>
  <c r="A57" i="13"/>
  <c r="A58" i="13"/>
  <c r="A59" i="13"/>
  <c r="A60" i="13"/>
  <c r="A61" i="13"/>
  <c r="A62" i="13"/>
  <c r="A63" i="13"/>
  <c r="A64" i="13"/>
  <c r="A65" i="13"/>
  <c r="A66" i="13"/>
  <c r="A67" i="13"/>
  <c r="A68" i="13"/>
  <c r="A69" i="13"/>
  <c r="A70" i="13"/>
  <c r="A71" i="13"/>
  <c r="A72" i="13"/>
  <c r="A73" i="13"/>
  <c r="A74" i="13"/>
  <c r="A75" i="13"/>
  <c r="A76" i="13"/>
  <c r="A77" i="13"/>
  <c r="A78" i="13"/>
  <c r="A79" i="13"/>
  <c r="A80" i="13"/>
  <c r="A81" i="13"/>
  <c r="A82" i="13"/>
  <c r="A83" i="13"/>
  <c r="A84" i="13"/>
  <c r="A85" i="13"/>
  <c r="A86" i="13"/>
  <c r="A87" i="13"/>
  <c r="A88" i="13"/>
  <c r="A89" i="13"/>
  <c r="A90" i="13"/>
  <c r="A91" i="13"/>
  <c r="A92" i="13"/>
  <c r="A93" i="13"/>
  <c r="A94" i="13"/>
  <c r="A95" i="13"/>
  <c r="A96" i="13"/>
  <c r="A97" i="13"/>
  <c r="A98" i="13"/>
  <c r="A99" i="13"/>
  <c r="A100" i="13"/>
  <c r="A101" i="13"/>
  <c r="A102" i="13"/>
  <c r="A103" i="13"/>
  <c r="A104" i="13"/>
  <c r="A105" i="13"/>
  <c r="A106" i="13"/>
  <c r="A107" i="13"/>
  <c r="A108" i="13"/>
  <c r="A109" i="13"/>
  <c r="A110" i="13"/>
  <c r="A111" i="13"/>
  <c r="A112" i="13"/>
  <c r="A113" i="13"/>
  <c r="A114" i="13"/>
  <c r="A115" i="13"/>
  <c r="A116" i="13"/>
  <c r="A117" i="13"/>
  <c r="A118" i="13"/>
  <c r="A119" i="13"/>
  <c r="A120" i="13"/>
  <c r="A121" i="13"/>
  <c r="A122" i="13"/>
  <c r="A123" i="13"/>
  <c r="A124" i="13"/>
  <c r="A125" i="13"/>
  <c r="A126" i="13"/>
  <c r="A127" i="13"/>
  <c r="A128" i="13"/>
  <c r="A129" i="13"/>
  <c r="A130" i="13"/>
  <c r="A131" i="13"/>
  <c r="A132" i="13"/>
  <c r="A133" i="13"/>
  <c r="A134" i="13"/>
  <c r="A135" i="13"/>
  <c r="A136" i="13"/>
  <c r="A137" i="13"/>
  <c r="A138" i="13"/>
  <c r="A139" i="13"/>
  <c r="A140" i="13"/>
  <c r="A141" i="13"/>
  <c r="A142" i="13"/>
  <c r="A143" i="13"/>
  <c r="A144" i="13"/>
  <c r="A145" i="13"/>
  <c r="A146" i="13"/>
  <c r="A147" i="13"/>
  <c r="A148" i="13"/>
  <c r="A149" i="13"/>
  <c r="A150" i="13"/>
  <c r="A151" i="13"/>
  <c r="A152" i="13"/>
  <c r="A153" i="13"/>
  <c r="A154" i="13"/>
  <c r="A155" i="13"/>
  <c r="A156" i="13"/>
  <c r="A157" i="13"/>
  <c r="A158" i="13"/>
  <c r="A159" i="13"/>
  <c r="A160" i="13"/>
  <c r="A161" i="13"/>
  <c r="A162" i="13"/>
  <c r="A163" i="13"/>
  <c r="A164" i="13"/>
  <c r="A165" i="13"/>
  <c r="A166" i="13"/>
  <c r="A167" i="13"/>
  <c r="A168" i="13"/>
  <c r="A169" i="13"/>
  <c r="A170" i="13"/>
  <c r="A171" i="13"/>
  <c r="A172" i="13"/>
  <c r="A173" i="13"/>
  <c r="A174" i="13"/>
  <c r="A175" i="13"/>
  <c r="A176" i="13"/>
  <c r="A177" i="13"/>
  <c r="A178" i="13"/>
  <c r="A179" i="13"/>
  <c r="A180" i="13"/>
  <c r="A181" i="13"/>
  <c r="A182" i="13"/>
  <c r="A183" i="13"/>
  <c r="A184" i="13"/>
  <c r="A185" i="13"/>
  <c r="A186" i="13"/>
  <c r="A187" i="13"/>
  <c r="A188" i="13"/>
  <c r="A189" i="13"/>
  <c r="A190" i="13"/>
  <c r="A191" i="13"/>
  <c r="A192" i="13"/>
  <c r="A193" i="13"/>
  <c r="A194" i="13"/>
  <c r="A195" i="13"/>
  <c r="A196" i="13"/>
  <c r="A197" i="13"/>
  <c r="A198" i="13"/>
  <c r="A199" i="13"/>
  <c r="A200" i="13"/>
  <c r="A201" i="13"/>
  <c r="A202" i="13"/>
  <c r="A203" i="13"/>
  <c r="A204" i="13"/>
  <c r="A205" i="13"/>
  <c r="A206" i="13"/>
  <c r="A207" i="13"/>
  <c r="A208" i="13"/>
  <c r="A209" i="13"/>
  <c r="A210" i="13"/>
  <c r="A211" i="13"/>
  <c r="A212" i="13"/>
  <c r="A213" i="13"/>
  <c r="A214" i="13"/>
  <c r="A215" i="13"/>
  <c r="A216" i="13"/>
  <c r="A217" i="13"/>
  <c r="A218" i="13"/>
  <c r="A219" i="13"/>
  <c r="A220" i="13"/>
  <c r="A221" i="13"/>
  <c r="A222" i="13"/>
  <c r="A223" i="13"/>
  <c r="A224" i="13"/>
  <c r="A225" i="13"/>
  <c r="A226" i="13"/>
  <c r="A227" i="13"/>
  <c r="A228" i="13"/>
  <c r="A229" i="13"/>
  <c r="A230" i="13"/>
  <c r="A231" i="13"/>
  <c r="A232" i="13"/>
  <c r="A233" i="13"/>
  <c r="A234" i="13"/>
  <c r="A235" i="13"/>
  <c r="A236" i="13"/>
  <c r="A237" i="13"/>
  <c r="A238" i="13"/>
  <c r="A239" i="13"/>
  <c r="A240" i="13"/>
  <c r="A241" i="13"/>
  <c r="A242" i="13"/>
  <c r="A243" i="13"/>
  <c r="A244" i="13"/>
  <c r="A245" i="13"/>
  <c r="A246" i="13"/>
  <c r="A247" i="13"/>
  <c r="A248" i="13"/>
  <c r="A249" i="13"/>
  <c r="A250" i="13"/>
  <c r="A251" i="13"/>
  <c r="A252" i="13"/>
  <c r="A253" i="13"/>
  <c r="A254" i="13"/>
  <c r="A255" i="13"/>
  <c r="A256" i="13"/>
  <c r="A257" i="13"/>
  <c r="A258" i="13"/>
  <c r="A259" i="13"/>
  <c r="A260" i="13"/>
  <c r="A261" i="13"/>
  <c r="A262" i="13"/>
  <c r="A263" i="13"/>
  <c r="A264" i="13"/>
  <c r="A265" i="13"/>
  <c r="A266" i="13"/>
  <c r="A267" i="13"/>
  <c r="A268" i="13"/>
  <c r="A269" i="13"/>
  <c r="A270" i="13"/>
  <c r="A271" i="13"/>
  <c r="A272" i="13"/>
  <c r="A273" i="13"/>
  <c r="A274" i="13"/>
  <c r="A275" i="13"/>
  <c r="A276" i="13"/>
  <c r="A277" i="13"/>
  <c r="A278" i="13"/>
  <c r="A279" i="13"/>
  <c r="A280" i="13"/>
  <c r="A281" i="13"/>
  <c r="A282" i="13"/>
  <c r="A283" i="13"/>
  <c r="A284" i="13"/>
  <c r="A285" i="13"/>
  <c r="A286" i="13"/>
  <c r="A287" i="13"/>
  <c r="A288" i="13"/>
  <c r="A289" i="13"/>
  <c r="A290" i="13"/>
  <c r="A291" i="13"/>
  <c r="A292" i="13"/>
  <c r="A293" i="13"/>
  <c r="A294" i="13"/>
  <c r="A295" i="13"/>
  <c r="A296" i="13"/>
  <c r="A297" i="13"/>
  <c r="A298" i="13"/>
  <c r="A299" i="13"/>
  <c r="A300" i="13"/>
  <c r="A301" i="13"/>
  <c r="A302" i="13"/>
  <c r="A303" i="13"/>
  <c r="A304" i="13"/>
  <c r="A305" i="13"/>
  <c r="A306" i="13"/>
  <c r="A307" i="13"/>
  <c r="A308" i="13"/>
  <c r="A309" i="13"/>
  <c r="A310" i="13"/>
  <c r="A311" i="13"/>
  <c r="A312" i="13"/>
  <c r="A313" i="13"/>
  <c r="A314" i="13"/>
  <c r="A315" i="13"/>
  <c r="A316" i="13"/>
  <c r="A317" i="13"/>
  <c r="A318" i="13"/>
  <c r="A319" i="13"/>
  <c r="A320" i="13"/>
  <c r="A321" i="13"/>
  <c r="A322" i="13"/>
  <c r="A323" i="13"/>
  <c r="A324" i="13"/>
  <c r="A325" i="13"/>
  <c r="A326" i="13"/>
  <c r="A327" i="13"/>
  <c r="A328" i="13"/>
  <c r="A329" i="13"/>
  <c r="A330" i="13"/>
  <c r="A331" i="13"/>
  <c r="A332" i="13"/>
  <c r="A333" i="13"/>
  <c r="A334" i="13"/>
  <c r="A335" i="13"/>
  <c r="A336" i="13"/>
  <c r="A337" i="13"/>
  <c r="A338" i="13"/>
  <c r="A339" i="13"/>
  <c r="A340" i="13"/>
  <c r="A341" i="13"/>
  <c r="A342" i="13"/>
  <c r="A343" i="13"/>
  <c r="A344" i="13"/>
  <c r="A345" i="13"/>
  <c r="A346" i="13"/>
  <c r="A347" i="13"/>
  <c r="A348" i="13"/>
  <c r="A349" i="13"/>
  <c r="A350" i="13"/>
  <c r="A351" i="13"/>
  <c r="A352" i="13"/>
  <c r="A353" i="13"/>
  <c r="A354" i="13"/>
  <c r="A2" i="13"/>
  <c r="A3" i="10"/>
  <c r="A4" i="10"/>
  <c r="A5" i="10"/>
  <c r="A6" i="10"/>
  <c r="A7" i="10"/>
  <c r="A8" i="10"/>
  <c r="A9" i="10"/>
  <c r="A10" i="10"/>
  <c r="A11" i="10"/>
  <c r="A12" i="10"/>
  <c r="A13" i="10"/>
  <c r="A14" i="10"/>
  <c r="A15" i="10"/>
  <c r="A16" i="10"/>
  <c r="A17" i="10"/>
  <c r="A18" i="10"/>
  <c r="A19" i="10"/>
  <c r="A20" i="10"/>
  <c r="A21" i="10"/>
  <c r="A22" i="10"/>
  <c r="A23" i="10"/>
  <c r="A24" i="10"/>
  <c r="A25" i="10"/>
  <c r="A26" i="10"/>
  <c r="A27" i="10"/>
  <c r="A28" i="10"/>
  <c r="A29" i="10"/>
  <c r="A30" i="10"/>
  <c r="A31" i="10"/>
  <c r="A32" i="10"/>
  <c r="A33" i="10"/>
  <c r="A34" i="10"/>
  <c r="A35" i="10"/>
  <c r="A36" i="10"/>
  <c r="A37" i="10"/>
  <c r="A38" i="10"/>
  <c r="A39" i="10"/>
  <c r="A40" i="10"/>
  <c r="A41" i="10"/>
  <c r="A42" i="10"/>
  <c r="A43" i="10"/>
  <c r="A44" i="10"/>
  <c r="A45" i="10"/>
  <c r="A46" i="10"/>
  <c r="A47" i="10"/>
  <c r="A48" i="10"/>
  <c r="A49" i="10"/>
  <c r="A50" i="10"/>
  <c r="A51" i="10"/>
  <c r="A52" i="10"/>
  <c r="A53" i="10"/>
  <c r="A54" i="10"/>
  <c r="A55" i="10"/>
  <c r="A56" i="10"/>
  <c r="A57" i="10"/>
  <c r="A58" i="10"/>
  <c r="A59" i="10"/>
  <c r="A60" i="10"/>
  <c r="A61" i="10"/>
  <c r="A62" i="10"/>
  <c r="A63" i="10"/>
  <c r="A64" i="10"/>
  <c r="A65" i="10"/>
  <c r="A66" i="10"/>
  <c r="A67" i="10"/>
  <c r="A68" i="10"/>
  <c r="A69" i="10"/>
  <c r="A70" i="10"/>
  <c r="A71" i="10"/>
  <c r="A72" i="10"/>
  <c r="A73" i="10"/>
  <c r="A74" i="10"/>
  <c r="A75" i="10"/>
  <c r="A76" i="10"/>
  <c r="A77" i="10"/>
  <c r="A78" i="10"/>
  <c r="A79" i="10"/>
  <c r="A80" i="10"/>
  <c r="A81" i="10"/>
  <c r="A82" i="10"/>
  <c r="A83" i="10"/>
  <c r="A84" i="10"/>
  <c r="A85" i="10"/>
  <c r="A86" i="10"/>
  <c r="A87" i="10"/>
  <c r="A88" i="10"/>
  <c r="A89" i="10"/>
  <c r="A90" i="10"/>
  <c r="A91" i="10"/>
  <c r="A92" i="10"/>
  <c r="A93" i="10"/>
  <c r="A94" i="10"/>
  <c r="A95" i="10"/>
  <c r="A96" i="10"/>
  <c r="A97" i="10"/>
  <c r="A98" i="10"/>
  <c r="A99" i="10"/>
  <c r="A100" i="10"/>
  <c r="A101" i="10"/>
  <c r="A102" i="10"/>
  <c r="A103" i="10"/>
  <c r="A104" i="10"/>
  <c r="A105" i="10"/>
  <c r="A106" i="10"/>
  <c r="A107" i="10"/>
  <c r="A108" i="10"/>
  <c r="A109" i="10"/>
  <c r="A110" i="10"/>
  <c r="A111" i="10"/>
  <c r="A112" i="10"/>
  <c r="A113" i="10"/>
  <c r="A114" i="10"/>
  <c r="A115" i="10"/>
  <c r="A116" i="10"/>
  <c r="A117" i="10"/>
  <c r="A118" i="10"/>
  <c r="A119" i="10"/>
  <c r="A120" i="10"/>
  <c r="A121" i="10"/>
  <c r="A122" i="10"/>
  <c r="A123" i="10"/>
  <c r="A124" i="10"/>
  <c r="A125" i="10"/>
  <c r="A126" i="10"/>
  <c r="A127" i="10"/>
  <c r="A128" i="10"/>
  <c r="A129" i="10"/>
  <c r="A130" i="10"/>
  <c r="A131" i="10"/>
  <c r="A132" i="10"/>
  <c r="A133" i="10"/>
  <c r="A134" i="10"/>
  <c r="A135" i="10"/>
  <c r="A136" i="10"/>
  <c r="A137" i="10"/>
  <c r="A138" i="10"/>
  <c r="A139" i="10"/>
  <c r="A140" i="10"/>
  <c r="A141" i="10"/>
  <c r="A142" i="10"/>
  <c r="A143" i="10"/>
  <c r="A144" i="10"/>
  <c r="A145" i="10"/>
  <c r="A146" i="10"/>
  <c r="A147" i="10"/>
  <c r="A148" i="10"/>
  <c r="A149" i="10"/>
  <c r="A150" i="10"/>
  <c r="A151" i="10"/>
  <c r="A152" i="10"/>
  <c r="A153" i="10"/>
  <c r="A154" i="10"/>
  <c r="A155" i="10"/>
  <c r="A156" i="10"/>
  <c r="A157" i="10"/>
  <c r="A158" i="10"/>
  <c r="A159" i="10"/>
  <c r="A160" i="10"/>
  <c r="A161" i="10"/>
  <c r="A162" i="10"/>
  <c r="A163" i="10"/>
  <c r="A164" i="10"/>
  <c r="A165" i="10"/>
  <c r="A166" i="10"/>
  <c r="A167" i="10"/>
  <c r="A168" i="10"/>
  <c r="A169" i="10"/>
  <c r="A170" i="10"/>
  <c r="A171" i="10"/>
  <c r="A172" i="10"/>
  <c r="A173" i="10"/>
  <c r="A174" i="10"/>
  <c r="A175" i="10"/>
  <c r="A176" i="10"/>
  <c r="A177" i="10"/>
  <c r="A178" i="10"/>
  <c r="A179" i="10"/>
  <c r="A180" i="10"/>
  <c r="A181" i="10"/>
  <c r="A182" i="10"/>
  <c r="A183" i="10"/>
  <c r="A184" i="10"/>
  <c r="A185" i="10"/>
  <c r="A186" i="10"/>
  <c r="A187" i="10"/>
  <c r="A188" i="10"/>
  <c r="A189" i="10"/>
  <c r="A190" i="10"/>
  <c r="A191" i="10"/>
  <c r="A192" i="10"/>
  <c r="A193" i="10"/>
  <c r="A194" i="10"/>
  <c r="A195" i="10"/>
  <c r="A196" i="10"/>
  <c r="A197" i="10"/>
  <c r="A198" i="10"/>
  <c r="A199" i="10"/>
  <c r="A200" i="10"/>
  <c r="A201" i="10"/>
  <c r="A202" i="10"/>
  <c r="A203" i="10"/>
  <c r="A204" i="10"/>
  <c r="A205" i="10"/>
  <c r="A206" i="10"/>
  <c r="A207" i="10"/>
  <c r="A208" i="10"/>
  <c r="A209" i="10"/>
  <c r="A210" i="10"/>
  <c r="A211" i="10"/>
  <c r="A212" i="10"/>
  <c r="A213" i="10"/>
  <c r="A214" i="10"/>
  <c r="A215" i="10"/>
  <c r="A216" i="10"/>
  <c r="A217" i="10"/>
  <c r="A218" i="10"/>
  <c r="A219" i="10"/>
  <c r="A220" i="10"/>
  <c r="A221" i="10"/>
  <c r="A222" i="10"/>
  <c r="A223" i="10"/>
  <c r="A224" i="10"/>
  <c r="A225" i="10"/>
  <c r="A226" i="10"/>
  <c r="A227" i="10"/>
  <c r="A228" i="10"/>
  <c r="A229" i="10"/>
  <c r="A230" i="10"/>
  <c r="A231" i="10"/>
  <c r="A232" i="10"/>
  <c r="A233" i="10"/>
  <c r="A234" i="10"/>
  <c r="A235" i="10"/>
  <c r="A236" i="10"/>
  <c r="A237" i="10"/>
  <c r="A238" i="10"/>
  <c r="A239" i="10"/>
  <c r="A240" i="10"/>
  <c r="A241" i="10"/>
  <c r="A242" i="10"/>
  <c r="A243" i="10"/>
  <c r="A244" i="10"/>
  <c r="A245" i="10"/>
  <c r="A246" i="10"/>
  <c r="A247" i="10"/>
  <c r="A248" i="10"/>
  <c r="A249" i="10"/>
  <c r="A250" i="10"/>
  <c r="A251" i="10"/>
  <c r="A252" i="10"/>
  <c r="A253" i="10"/>
  <c r="A254" i="10"/>
  <c r="A255" i="10"/>
  <c r="A256" i="10"/>
  <c r="A257" i="10"/>
  <c r="A258" i="10"/>
  <c r="A259" i="10"/>
  <c r="A260" i="10"/>
  <c r="A261" i="10"/>
  <c r="A262" i="10"/>
  <c r="A263" i="10"/>
  <c r="A264" i="10"/>
  <c r="A265" i="10"/>
  <c r="A266" i="10"/>
  <c r="A267" i="10"/>
  <c r="A268" i="10"/>
  <c r="A269" i="10"/>
  <c r="A270" i="10"/>
  <c r="A271" i="10"/>
  <c r="A272" i="10"/>
  <c r="A273" i="10"/>
  <c r="A274" i="10"/>
  <c r="A275" i="10"/>
  <c r="A276" i="10"/>
  <c r="A277" i="10"/>
  <c r="A278" i="10"/>
  <c r="A279" i="10"/>
  <c r="A280" i="10"/>
  <c r="A281" i="10"/>
  <c r="A282" i="10"/>
  <c r="A283" i="10"/>
  <c r="A284" i="10"/>
  <c r="A285" i="10"/>
  <c r="A286" i="10"/>
  <c r="A287" i="10"/>
  <c r="A288" i="10"/>
  <c r="A289" i="10"/>
  <c r="A290" i="10"/>
  <c r="A291" i="10"/>
  <c r="A292" i="10"/>
  <c r="A293" i="10"/>
  <c r="A294" i="10"/>
  <c r="A295" i="10"/>
  <c r="A296" i="10"/>
  <c r="A297" i="10"/>
  <c r="A298" i="10"/>
  <c r="A299" i="10"/>
  <c r="A300" i="10"/>
  <c r="A301" i="10"/>
  <c r="A302" i="10"/>
  <c r="A303" i="10"/>
  <c r="A304" i="10"/>
  <c r="A305" i="10"/>
  <c r="A306" i="10"/>
  <c r="A307" i="10"/>
  <c r="A308" i="10"/>
  <c r="A309" i="10"/>
  <c r="A310" i="10"/>
  <c r="A311" i="10"/>
  <c r="A312" i="10"/>
  <c r="A313" i="10"/>
  <c r="A314" i="10"/>
  <c r="A315" i="10"/>
  <c r="A316" i="10"/>
  <c r="A317" i="10"/>
  <c r="A318" i="10"/>
  <c r="A319" i="10"/>
  <c r="A320" i="10"/>
  <c r="A321" i="10"/>
  <c r="A322" i="10"/>
  <c r="A323" i="10"/>
  <c r="A324" i="10"/>
  <c r="A325" i="10"/>
  <c r="A326" i="10"/>
  <c r="A327" i="10"/>
  <c r="A328" i="10"/>
  <c r="A329" i="10"/>
  <c r="A330" i="10"/>
  <c r="A331" i="10"/>
  <c r="A332" i="10"/>
  <c r="A333" i="10"/>
  <c r="A334" i="10"/>
  <c r="A335" i="10"/>
  <c r="A336" i="10"/>
  <c r="A337" i="10"/>
  <c r="A338" i="10"/>
  <c r="A339" i="10"/>
  <c r="A340" i="10"/>
  <c r="A341" i="10"/>
  <c r="A342" i="10"/>
  <c r="A343" i="10"/>
  <c r="A344" i="10"/>
  <c r="A345" i="10"/>
  <c r="A346" i="10"/>
  <c r="A347" i="10"/>
  <c r="A348" i="10"/>
  <c r="A349" i="10"/>
  <c r="A350" i="10"/>
  <c r="A351" i="10"/>
  <c r="A352" i="10"/>
  <c r="A353" i="10"/>
  <c r="A354" i="10"/>
  <c r="A2" i="10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02" i="5"/>
  <c r="A103" i="5"/>
  <c r="A104" i="5"/>
  <c r="A105" i="5"/>
  <c r="A106" i="5"/>
  <c r="A107" i="5"/>
  <c r="A108" i="5"/>
  <c r="A109" i="5"/>
  <c r="A110" i="5"/>
  <c r="A111" i="5"/>
  <c r="A112" i="5"/>
  <c r="A113" i="5"/>
  <c r="A114" i="5"/>
  <c r="A115" i="5"/>
  <c r="A116" i="5"/>
  <c r="A117" i="5"/>
  <c r="A118" i="5"/>
  <c r="A119" i="5"/>
  <c r="A120" i="5"/>
  <c r="A121" i="5"/>
  <c r="A122" i="5"/>
  <c r="A123" i="5"/>
  <c r="A124" i="5"/>
  <c r="A125" i="5"/>
  <c r="A126" i="5"/>
  <c r="A127" i="5"/>
  <c r="A128" i="5"/>
  <c r="A129" i="5"/>
  <c r="A130" i="5"/>
  <c r="A131" i="5"/>
  <c r="A132" i="5"/>
  <c r="A133" i="5"/>
  <c r="A134" i="5"/>
  <c r="A135" i="5"/>
  <c r="A136" i="5"/>
  <c r="A137" i="5"/>
  <c r="A138" i="5"/>
  <c r="A139" i="5"/>
  <c r="A140" i="5"/>
  <c r="A141" i="5"/>
  <c r="A142" i="5"/>
  <c r="A143" i="5"/>
  <c r="A144" i="5"/>
  <c r="A145" i="5"/>
  <c r="A146" i="5"/>
  <c r="A147" i="5"/>
  <c r="A148" i="5"/>
  <c r="A149" i="5"/>
  <c r="A150" i="5"/>
  <c r="A151" i="5"/>
  <c r="A152" i="5"/>
  <c r="A153" i="5"/>
  <c r="A154" i="5"/>
  <c r="A155" i="5"/>
  <c r="A156" i="5"/>
  <c r="A157" i="5"/>
  <c r="A158" i="5"/>
  <c r="A159" i="5"/>
  <c r="A160" i="5"/>
  <c r="A161" i="5"/>
  <c r="A162" i="5"/>
  <c r="A163" i="5"/>
  <c r="A164" i="5"/>
  <c r="A165" i="5"/>
  <c r="A166" i="5"/>
  <c r="A167" i="5"/>
  <c r="A168" i="5"/>
  <c r="A169" i="5"/>
  <c r="A170" i="5"/>
  <c r="A171" i="5"/>
  <c r="A172" i="5"/>
  <c r="A173" i="5"/>
  <c r="A174" i="5"/>
  <c r="A175" i="5"/>
  <c r="A176" i="5"/>
  <c r="A177" i="5"/>
  <c r="A178" i="5"/>
  <c r="A179" i="5"/>
  <c r="A180" i="5"/>
  <c r="A181" i="5"/>
  <c r="A182" i="5"/>
  <c r="A183" i="5"/>
  <c r="A184" i="5"/>
  <c r="A185" i="5"/>
  <c r="A186" i="5"/>
  <c r="A187" i="5"/>
  <c r="A188" i="5"/>
  <c r="A189" i="5"/>
  <c r="A190" i="5"/>
  <c r="A191" i="5"/>
  <c r="A192" i="5"/>
  <c r="A193" i="5"/>
  <c r="A194" i="5"/>
  <c r="A195" i="5"/>
  <c r="A196" i="5"/>
  <c r="A197" i="5"/>
  <c r="A198" i="5"/>
  <c r="A199" i="5"/>
  <c r="A200" i="5"/>
  <c r="A201" i="5"/>
  <c r="A202" i="5"/>
  <c r="A203" i="5"/>
  <c r="A204" i="5"/>
  <c r="A205" i="5"/>
  <c r="A206" i="5"/>
  <c r="A207" i="5"/>
  <c r="A208" i="5"/>
  <c r="A209" i="5"/>
  <c r="A210" i="5"/>
  <c r="A211" i="5"/>
  <c r="A212" i="5"/>
  <c r="A213" i="5"/>
  <c r="A214" i="5"/>
  <c r="A215" i="5"/>
  <c r="A216" i="5"/>
  <c r="A217" i="5"/>
  <c r="A218" i="5"/>
  <c r="A219" i="5"/>
  <c r="A220" i="5"/>
  <c r="A221" i="5"/>
  <c r="A222" i="5"/>
  <c r="A223" i="5"/>
  <c r="A224" i="5"/>
  <c r="A225" i="5"/>
  <c r="A226" i="5"/>
  <c r="A227" i="5"/>
  <c r="A228" i="5"/>
  <c r="A229" i="5"/>
  <c r="A230" i="5"/>
  <c r="A231" i="5"/>
  <c r="A232" i="5"/>
  <c r="A233" i="5"/>
  <c r="A234" i="5"/>
  <c r="A235" i="5"/>
  <c r="A236" i="5"/>
  <c r="A237" i="5"/>
  <c r="A238" i="5"/>
  <c r="A239" i="5"/>
  <c r="A240" i="5"/>
  <c r="A241" i="5"/>
  <c r="A242" i="5"/>
  <c r="A243" i="5"/>
  <c r="A244" i="5"/>
  <c r="A245" i="5"/>
  <c r="A246" i="5"/>
  <c r="A247" i="5"/>
  <c r="A248" i="5"/>
  <c r="A249" i="5"/>
  <c r="A250" i="5"/>
  <c r="A251" i="5"/>
  <c r="A252" i="5"/>
  <c r="A253" i="5"/>
  <c r="A254" i="5"/>
  <c r="A255" i="5"/>
  <c r="A256" i="5"/>
  <c r="A257" i="5"/>
  <c r="A258" i="5"/>
  <c r="A259" i="5"/>
  <c r="A260" i="5"/>
  <c r="A261" i="5"/>
  <c r="A262" i="5"/>
  <c r="A263" i="5"/>
  <c r="A264" i="5"/>
  <c r="A265" i="5"/>
  <c r="A266" i="5"/>
  <c r="A267" i="5"/>
  <c r="A268" i="5"/>
  <c r="A269" i="5"/>
  <c r="A270" i="5"/>
  <c r="A271" i="5"/>
  <c r="A272" i="5"/>
  <c r="A273" i="5"/>
  <c r="A274" i="5"/>
  <c r="A275" i="5"/>
  <c r="A276" i="5"/>
  <c r="A277" i="5"/>
  <c r="A278" i="5"/>
  <c r="A279" i="5"/>
  <c r="A280" i="5"/>
  <c r="A281" i="5"/>
  <c r="A282" i="5"/>
  <c r="A283" i="5"/>
  <c r="A284" i="5"/>
  <c r="A285" i="5"/>
  <c r="A286" i="5"/>
  <c r="A287" i="5"/>
  <c r="A288" i="5"/>
  <c r="A289" i="5"/>
  <c r="A290" i="5"/>
  <c r="A291" i="5"/>
  <c r="A292" i="5"/>
  <c r="A293" i="5"/>
  <c r="A294" i="5"/>
  <c r="A295" i="5"/>
  <c r="A296" i="5"/>
  <c r="A297" i="5"/>
  <c r="A298" i="5"/>
  <c r="A299" i="5"/>
  <c r="A300" i="5"/>
  <c r="A301" i="5"/>
  <c r="A302" i="5"/>
  <c r="A303" i="5"/>
  <c r="A304" i="5"/>
  <c r="A305" i="5"/>
  <c r="A306" i="5"/>
  <c r="A307" i="5"/>
  <c r="A308" i="5"/>
  <c r="A309" i="5"/>
  <c r="A310" i="5"/>
  <c r="A311" i="5"/>
  <c r="A312" i="5"/>
  <c r="A313" i="5"/>
  <c r="A314" i="5"/>
  <c r="A315" i="5"/>
  <c r="A316" i="5"/>
  <c r="A317" i="5"/>
  <c r="A318" i="5"/>
  <c r="A319" i="5"/>
  <c r="A320" i="5"/>
  <c r="A321" i="5"/>
  <c r="A322" i="5"/>
  <c r="A323" i="5"/>
  <c r="A324" i="5"/>
  <c r="A325" i="5"/>
  <c r="A326" i="5"/>
  <c r="A327" i="5"/>
  <c r="A328" i="5"/>
  <c r="A329" i="5"/>
  <c r="A330" i="5"/>
  <c r="A331" i="5"/>
  <c r="A332" i="5"/>
  <c r="A333" i="5"/>
  <c r="A334" i="5"/>
  <c r="A335" i="5"/>
  <c r="A336" i="5"/>
  <c r="A337" i="5"/>
  <c r="A338" i="5"/>
  <c r="A339" i="5"/>
  <c r="A340" i="5"/>
  <c r="A341" i="5"/>
  <c r="A342" i="5"/>
  <c r="A343" i="5"/>
  <c r="A344" i="5"/>
  <c r="A345" i="5"/>
  <c r="A346" i="5"/>
  <c r="A347" i="5"/>
  <c r="A348" i="5"/>
  <c r="A349" i="5"/>
  <c r="A350" i="5"/>
  <c r="A351" i="5"/>
  <c r="A352" i="5"/>
  <c r="A353" i="5"/>
  <c r="A354" i="5"/>
  <c r="A2" i="5"/>
  <c r="A213" i="8"/>
  <c r="A3" i="8"/>
  <c r="A4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A59" i="8"/>
  <c r="A60" i="8"/>
  <c r="A61" i="8"/>
  <c r="A62" i="8"/>
  <c r="A63" i="8"/>
  <c r="A64" i="8"/>
  <c r="A65" i="8"/>
  <c r="A66" i="8"/>
  <c r="A67" i="8"/>
  <c r="A68" i="8"/>
  <c r="A69" i="8"/>
  <c r="A70" i="8"/>
  <c r="A71" i="8"/>
  <c r="A72" i="8"/>
  <c r="A73" i="8"/>
  <c r="A74" i="8"/>
  <c r="A75" i="8"/>
  <c r="A76" i="8"/>
  <c r="A77" i="8"/>
  <c r="A78" i="8"/>
  <c r="A79" i="8"/>
  <c r="A80" i="8"/>
  <c r="A81" i="8"/>
  <c r="A82" i="8"/>
  <c r="A83" i="8"/>
  <c r="A84" i="8"/>
  <c r="A85" i="8"/>
  <c r="A86" i="8"/>
  <c r="A87" i="8"/>
  <c r="A88" i="8"/>
  <c r="A89" i="8"/>
  <c r="A90" i="8"/>
  <c r="A91" i="8"/>
  <c r="A92" i="8"/>
  <c r="A93" i="8"/>
  <c r="A94" i="8"/>
  <c r="A95" i="8"/>
  <c r="A96" i="8"/>
  <c r="A97" i="8"/>
  <c r="A98" i="8"/>
  <c r="A99" i="8"/>
  <c r="A100" i="8"/>
  <c r="A101" i="8"/>
  <c r="A102" i="8"/>
  <c r="A103" i="8"/>
  <c r="A104" i="8"/>
  <c r="A105" i="8"/>
  <c r="A106" i="8"/>
  <c r="A107" i="8"/>
  <c r="A108" i="8"/>
  <c r="A109" i="8"/>
  <c r="A110" i="8"/>
  <c r="A111" i="8"/>
  <c r="A112" i="8"/>
  <c r="A113" i="8"/>
  <c r="A114" i="8"/>
  <c r="A115" i="8"/>
  <c r="A116" i="8"/>
  <c r="A117" i="8"/>
  <c r="A118" i="8"/>
  <c r="A119" i="8"/>
  <c r="A120" i="8"/>
  <c r="A121" i="8"/>
  <c r="A122" i="8"/>
  <c r="A123" i="8"/>
  <c r="A124" i="8"/>
  <c r="A125" i="8"/>
  <c r="A126" i="8"/>
  <c r="A127" i="8"/>
  <c r="A128" i="8"/>
  <c r="A129" i="8"/>
  <c r="A130" i="8"/>
  <c r="A131" i="8"/>
  <c r="A132" i="8"/>
  <c r="A133" i="8"/>
  <c r="A134" i="8"/>
  <c r="A135" i="8"/>
  <c r="A136" i="8"/>
  <c r="A137" i="8"/>
  <c r="A138" i="8"/>
  <c r="A139" i="8"/>
  <c r="A140" i="8"/>
  <c r="A141" i="8"/>
  <c r="A142" i="8"/>
  <c r="A143" i="8"/>
  <c r="A144" i="8"/>
  <c r="A145" i="8"/>
  <c r="A146" i="8"/>
  <c r="A147" i="8"/>
  <c r="A148" i="8"/>
  <c r="A149" i="8"/>
  <c r="A150" i="8"/>
  <c r="A151" i="8"/>
  <c r="A152" i="8"/>
  <c r="A153" i="8"/>
  <c r="A154" i="8"/>
  <c r="A155" i="8"/>
  <c r="A156" i="8"/>
  <c r="A157" i="8"/>
  <c r="A158" i="8"/>
  <c r="A159" i="8"/>
  <c r="A160" i="8"/>
  <c r="A161" i="8"/>
  <c r="A162" i="8"/>
  <c r="A163" i="8"/>
  <c r="A164" i="8"/>
  <c r="A165" i="8"/>
  <c r="A166" i="8"/>
  <c r="A167" i="8"/>
  <c r="A168" i="8"/>
  <c r="A169" i="8"/>
  <c r="A170" i="8"/>
  <c r="A171" i="8"/>
  <c r="A172" i="8"/>
  <c r="A173" i="8"/>
  <c r="A174" i="8"/>
  <c r="A175" i="8"/>
  <c r="A176" i="8"/>
  <c r="A177" i="8"/>
  <c r="A178" i="8"/>
  <c r="A179" i="8"/>
  <c r="A180" i="8"/>
  <c r="A181" i="8"/>
  <c r="A182" i="8"/>
  <c r="A183" i="8"/>
  <c r="A184" i="8"/>
  <c r="A185" i="8"/>
  <c r="A186" i="8"/>
  <c r="A187" i="8"/>
  <c r="A188" i="8"/>
  <c r="A189" i="8"/>
  <c r="A190" i="8"/>
  <c r="A191" i="8"/>
  <c r="A192" i="8"/>
  <c r="A193" i="8"/>
  <c r="A194" i="8"/>
  <c r="A195" i="8"/>
  <c r="A196" i="8"/>
  <c r="A197" i="8"/>
  <c r="A198" i="8"/>
  <c r="A199" i="8"/>
  <c r="A200" i="8"/>
  <c r="A201" i="8"/>
  <c r="A202" i="8"/>
  <c r="A203" i="8"/>
  <c r="A204" i="8"/>
  <c r="A205" i="8"/>
  <c r="A206" i="8"/>
  <c r="A207" i="8"/>
  <c r="A208" i="8"/>
  <c r="A209" i="8"/>
  <c r="A210" i="8"/>
  <c r="A211" i="8"/>
  <c r="A212" i="8"/>
  <c r="A214" i="8"/>
  <c r="A215" i="8"/>
  <c r="A216" i="8"/>
  <c r="A217" i="8"/>
  <c r="A218" i="8"/>
  <c r="A219" i="8"/>
  <c r="A220" i="8"/>
  <c r="A221" i="8"/>
  <c r="A222" i="8"/>
  <c r="A223" i="8"/>
  <c r="A224" i="8"/>
  <c r="A225" i="8"/>
  <c r="A226" i="8"/>
  <c r="A227" i="8"/>
  <c r="A228" i="8"/>
  <c r="A229" i="8"/>
  <c r="A230" i="8"/>
  <c r="A231" i="8"/>
  <c r="A232" i="8"/>
  <c r="A233" i="8"/>
  <c r="A234" i="8"/>
  <c r="A235" i="8"/>
  <c r="A236" i="8"/>
  <c r="A237" i="8"/>
  <c r="A238" i="8"/>
  <c r="A239" i="8"/>
  <c r="A240" i="8"/>
  <c r="A241" i="8"/>
  <c r="A242" i="8"/>
  <c r="A243" i="8"/>
  <c r="A244" i="8"/>
  <c r="A245" i="8"/>
  <c r="A246" i="8"/>
  <c r="A247" i="8"/>
  <c r="A248" i="8"/>
  <c r="A249" i="8"/>
  <c r="A250" i="8"/>
  <c r="A251" i="8"/>
  <c r="A252" i="8"/>
  <c r="A253" i="8"/>
  <c r="A254" i="8"/>
  <c r="A255" i="8"/>
  <c r="A256" i="8"/>
  <c r="A257" i="8"/>
  <c r="A258" i="8"/>
  <c r="A259" i="8"/>
  <c r="A260" i="8"/>
  <c r="A261" i="8"/>
  <c r="A262" i="8"/>
  <c r="A263" i="8"/>
  <c r="A264" i="8"/>
  <c r="A265" i="8"/>
  <c r="A266" i="8"/>
  <c r="A267" i="8"/>
  <c r="A268" i="8"/>
  <c r="A269" i="8"/>
  <c r="A270" i="8"/>
  <c r="A271" i="8"/>
  <c r="A272" i="8"/>
  <c r="A273" i="8"/>
  <c r="A274" i="8"/>
  <c r="A275" i="8"/>
  <c r="A276" i="8"/>
  <c r="A277" i="8"/>
  <c r="A278" i="8"/>
  <c r="A279" i="8"/>
  <c r="A280" i="8"/>
  <c r="A281" i="8"/>
  <c r="A282" i="8"/>
  <c r="A283" i="8"/>
  <c r="A284" i="8"/>
  <c r="A285" i="8"/>
  <c r="A286" i="8"/>
  <c r="A287" i="8"/>
  <c r="A288" i="8"/>
  <c r="A289" i="8"/>
  <c r="A290" i="8"/>
  <c r="A291" i="8"/>
  <c r="A292" i="8"/>
  <c r="A293" i="8"/>
  <c r="A294" i="8"/>
  <c r="A295" i="8"/>
  <c r="A296" i="8"/>
  <c r="A297" i="8"/>
  <c r="A298" i="8"/>
  <c r="A299" i="8"/>
  <c r="A300" i="8"/>
  <c r="A301" i="8"/>
  <c r="A302" i="8"/>
  <c r="A303" i="8"/>
  <c r="A304" i="8"/>
  <c r="A305" i="8"/>
  <c r="A306" i="8"/>
  <c r="A307" i="8"/>
  <c r="A308" i="8"/>
  <c r="A309" i="8"/>
  <c r="A310" i="8"/>
  <c r="A311" i="8"/>
  <c r="A312" i="8"/>
  <c r="A313" i="8"/>
  <c r="A314" i="8"/>
  <c r="A315" i="8"/>
  <c r="A316" i="8"/>
  <c r="A317" i="8"/>
  <c r="A318" i="8"/>
  <c r="A319" i="8"/>
  <c r="A320" i="8"/>
  <c r="A321" i="8"/>
  <c r="A322" i="8"/>
  <c r="A323" i="8"/>
  <c r="A324" i="8"/>
  <c r="A325" i="8"/>
  <c r="A326" i="8"/>
  <c r="A327" i="8"/>
  <c r="A328" i="8"/>
  <c r="A329" i="8"/>
  <c r="A330" i="8"/>
  <c r="A331" i="8"/>
  <c r="A332" i="8"/>
  <c r="A333" i="8"/>
  <c r="A334" i="8"/>
  <c r="A335" i="8"/>
  <c r="A336" i="8"/>
  <c r="A337" i="8"/>
  <c r="A338" i="8"/>
  <c r="A339" i="8"/>
  <c r="A340" i="8"/>
  <c r="A341" i="8"/>
  <c r="A342" i="8"/>
  <c r="A343" i="8"/>
  <c r="A344" i="8"/>
  <c r="A345" i="8"/>
  <c r="A346" i="8"/>
  <c r="A347" i="8"/>
  <c r="A348" i="8"/>
  <c r="A349" i="8"/>
  <c r="A350" i="8"/>
  <c r="A351" i="8"/>
  <c r="A352" i="8"/>
  <c r="A353" i="8"/>
  <c r="A354" i="8"/>
  <c r="A2" i="8"/>
  <c r="A3" i="14"/>
  <c r="A4" i="14"/>
  <c r="A5" i="14"/>
  <c r="A6" i="14"/>
  <c r="A7" i="14"/>
  <c r="A8" i="14"/>
  <c r="A9" i="14"/>
  <c r="A10" i="14"/>
  <c r="A11" i="14"/>
  <c r="A12" i="14"/>
  <c r="A13" i="14"/>
  <c r="A14" i="14"/>
  <c r="A15" i="14"/>
  <c r="A16" i="14"/>
  <c r="A17" i="14"/>
  <c r="A18" i="14"/>
  <c r="A19" i="14"/>
  <c r="A20" i="14"/>
  <c r="A21" i="14"/>
  <c r="A22" i="14"/>
  <c r="A23" i="14"/>
  <c r="A24" i="14"/>
  <c r="A25" i="14"/>
  <c r="A26" i="14"/>
  <c r="A27" i="14"/>
  <c r="A28" i="14"/>
  <c r="A29" i="14"/>
  <c r="A30" i="14"/>
  <c r="A31" i="14"/>
  <c r="A32" i="14"/>
  <c r="A33" i="14"/>
  <c r="A34" i="14"/>
  <c r="A35" i="14"/>
  <c r="A36" i="14"/>
  <c r="A37" i="14"/>
  <c r="A38" i="14"/>
  <c r="A39" i="14"/>
  <c r="A40" i="14"/>
  <c r="A41" i="14"/>
  <c r="A42" i="14"/>
  <c r="A43" i="14"/>
  <c r="A44" i="14"/>
  <c r="A45" i="14"/>
  <c r="A46" i="14"/>
  <c r="A47" i="14"/>
  <c r="A48" i="14"/>
  <c r="A49" i="14"/>
  <c r="A50" i="14"/>
  <c r="A51" i="14"/>
  <c r="A52" i="14"/>
  <c r="A53" i="14"/>
  <c r="A54" i="14"/>
  <c r="A55" i="14"/>
  <c r="A56" i="14"/>
  <c r="A57" i="14"/>
  <c r="A58" i="14"/>
  <c r="A59" i="14"/>
  <c r="A60" i="14"/>
  <c r="A61" i="14"/>
  <c r="A62" i="14"/>
  <c r="A63" i="14"/>
  <c r="A64" i="14"/>
  <c r="A65" i="14"/>
  <c r="A66" i="14"/>
  <c r="A67" i="14"/>
  <c r="A68" i="14"/>
  <c r="A69" i="14"/>
  <c r="A70" i="14"/>
  <c r="A71" i="14"/>
  <c r="A72" i="14"/>
  <c r="A73" i="14"/>
  <c r="A74" i="14"/>
  <c r="A75" i="14"/>
  <c r="A76" i="14"/>
  <c r="A77" i="14"/>
  <c r="A78" i="14"/>
  <c r="A79" i="14"/>
  <c r="A80" i="14"/>
  <c r="A81" i="14"/>
  <c r="A82" i="14"/>
  <c r="A83" i="14"/>
  <c r="A84" i="14"/>
  <c r="A85" i="14"/>
  <c r="A86" i="14"/>
  <c r="A87" i="14"/>
  <c r="A88" i="14"/>
  <c r="A89" i="14"/>
  <c r="A90" i="14"/>
  <c r="A91" i="14"/>
  <c r="A92" i="14"/>
  <c r="A93" i="14"/>
  <c r="A94" i="14"/>
  <c r="A95" i="14"/>
  <c r="A96" i="14"/>
  <c r="A97" i="14"/>
  <c r="A98" i="14"/>
  <c r="A99" i="14"/>
  <c r="A100" i="14"/>
  <c r="A101" i="14"/>
  <c r="A102" i="14"/>
  <c r="A103" i="14"/>
  <c r="A104" i="14"/>
  <c r="A105" i="14"/>
  <c r="A106" i="14"/>
  <c r="A107" i="14"/>
  <c r="A108" i="14"/>
  <c r="A109" i="14"/>
  <c r="A110" i="14"/>
  <c r="A111" i="14"/>
  <c r="A112" i="14"/>
  <c r="A113" i="14"/>
  <c r="A114" i="14"/>
  <c r="A115" i="14"/>
  <c r="A116" i="14"/>
  <c r="A117" i="14"/>
  <c r="A118" i="14"/>
  <c r="A119" i="14"/>
  <c r="A120" i="14"/>
  <c r="A121" i="14"/>
  <c r="A122" i="14"/>
  <c r="A123" i="14"/>
  <c r="A124" i="14"/>
  <c r="A125" i="14"/>
  <c r="A126" i="14"/>
  <c r="A127" i="14"/>
  <c r="A128" i="14"/>
  <c r="A129" i="14"/>
  <c r="A130" i="14"/>
  <c r="A131" i="14"/>
  <c r="A132" i="14"/>
  <c r="A133" i="14"/>
  <c r="A134" i="14"/>
  <c r="A135" i="14"/>
  <c r="A136" i="14"/>
  <c r="A137" i="14"/>
  <c r="A138" i="14"/>
  <c r="A139" i="14"/>
  <c r="A140" i="14"/>
  <c r="A141" i="14"/>
  <c r="A142" i="14"/>
  <c r="A143" i="14"/>
  <c r="A144" i="14"/>
  <c r="A145" i="14"/>
  <c r="A146" i="14"/>
  <c r="A147" i="14"/>
  <c r="A148" i="14"/>
  <c r="A149" i="14"/>
  <c r="A150" i="14"/>
  <c r="A151" i="14"/>
  <c r="A152" i="14"/>
  <c r="A153" i="14"/>
  <c r="A154" i="14"/>
  <c r="A155" i="14"/>
  <c r="A156" i="14"/>
  <c r="A157" i="14"/>
  <c r="A158" i="14"/>
  <c r="A159" i="14"/>
  <c r="A160" i="14"/>
  <c r="A161" i="14"/>
  <c r="A162" i="14"/>
  <c r="A163" i="14"/>
  <c r="A164" i="14"/>
  <c r="A165" i="14"/>
  <c r="A166" i="14"/>
  <c r="A167" i="14"/>
  <c r="A168" i="14"/>
  <c r="A169" i="14"/>
  <c r="A170" i="14"/>
  <c r="A171" i="14"/>
  <c r="A172" i="14"/>
  <c r="A173" i="14"/>
  <c r="A174" i="14"/>
  <c r="A175" i="14"/>
  <c r="A176" i="14"/>
  <c r="A177" i="14"/>
  <c r="A178" i="14"/>
  <c r="A179" i="14"/>
  <c r="A180" i="14"/>
  <c r="A181" i="14"/>
  <c r="A182" i="14"/>
  <c r="A183" i="14"/>
  <c r="A184" i="14"/>
  <c r="A185" i="14"/>
  <c r="A186" i="14"/>
  <c r="A187" i="14"/>
  <c r="A188" i="14"/>
  <c r="A189" i="14"/>
  <c r="A190" i="14"/>
  <c r="A191" i="14"/>
  <c r="A192" i="14"/>
  <c r="A193" i="14"/>
  <c r="A194" i="14"/>
  <c r="A195" i="14"/>
  <c r="A196" i="14"/>
  <c r="A197" i="14"/>
  <c r="A198" i="14"/>
  <c r="A199" i="14"/>
  <c r="A200" i="14"/>
  <c r="A201" i="14"/>
  <c r="A202" i="14"/>
  <c r="A203" i="14"/>
  <c r="A204" i="14"/>
  <c r="A205" i="14"/>
  <c r="A206" i="14"/>
  <c r="A207" i="14"/>
  <c r="A208" i="14"/>
  <c r="A209" i="14"/>
  <c r="A210" i="14"/>
  <c r="A211" i="14"/>
  <c r="A212" i="14"/>
  <c r="A213" i="14"/>
  <c r="A214" i="14"/>
  <c r="A215" i="14"/>
  <c r="A216" i="14"/>
  <c r="A217" i="14"/>
  <c r="A218" i="14"/>
  <c r="A219" i="14"/>
  <c r="A220" i="14"/>
  <c r="A221" i="14"/>
  <c r="A222" i="14"/>
  <c r="A223" i="14"/>
  <c r="A224" i="14"/>
  <c r="A225" i="14"/>
  <c r="A226" i="14"/>
  <c r="A227" i="14"/>
  <c r="A228" i="14"/>
  <c r="A229" i="14"/>
  <c r="A230" i="14"/>
  <c r="A231" i="14"/>
  <c r="A232" i="14"/>
  <c r="A233" i="14"/>
  <c r="A234" i="14"/>
  <c r="A235" i="14"/>
  <c r="A236" i="14"/>
  <c r="A237" i="14"/>
  <c r="A238" i="14"/>
  <c r="A239" i="14"/>
  <c r="A240" i="14"/>
  <c r="A241" i="14"/>
  <c r="A242" i="14"/>
  <c r="A243" i="14"/>
  <c r="A244" i="14"/>
  <c r="A245" i="14"/>
  <c r="A246" i="14"/>
  <c r="A247" i="14"/>
  <c r="A248" i="14"/>
  <c r="A249" i="14"/>
  <c r="A250" i="14"/>
  <c r="A251" i="14"/>
  <c r="A252" i="14"/>
  <c r="A253" i="14"/>
  <c r="A254" i="14"/>
  <c r="A255" i="14"/>
  <c r="A256" i="14"/>
  <c r="A257" i="14"/>
  <c r="A258" i="14"/>
  <c r="A259" i="14"/>
  <c r="A260" i="14"/>
  <c r="A261" i="14"/>
  <c r="A262" i="14"/>
  <c r="A263" i="14"/>
  <c r="A264" i="14"/>
  <c r="A265" i="14"/>
  <c r="A266" i="14"/>
  <c r="A267" i="14"/>
  <c r="A268" i="14"/>
  <c r="A269" i="14"/>
  <c r="A270" i="14"/>
  <c r="A271" i="14"/>
  <c r="A272" i="14"/>
  <c r="A273" i="14"/>
  <c r="A274" i="14"/>
  <c r="A275" i="14"/>
  <c r="A276" i="14"/>
  <c r="A277" i="14"/>
  <c r="A278" i="14"/>
  <c r="A279" i="14"/>
  <c r="A280" i="14"/>
  <c r="A281" i="14"/>
  <c r="A282" i="14"/>
  <c r="A283" i="14"/>
  <c r="A284" i="14"/>
  <c r="A285" i="14"/>
  <c r="A286" i="14"/>
  <c r="A287" i="14"/>
  <c r="A288" i="14"/>
  <c r="A289" i="14"/>
  <c r="A290" i="14"/>
  <c r="A291" i="14"/>
  <c r="A292" i="14"/>
  <c r="A293" i="14"/>
  <c r="A294" i="14"/>
  <c r="A295" i="14"/>
  <c r="A296" i="14"/>
  <c r="A297" i="14"/>
  <c r="A298" i="14"/>
  <c r="A299" i="14"/>
  <c r="A300" i="14"/>
  <c r="A301" i="14"/>
  <c r="A302" i="14"/>
  <c r="A303" i="14"/>
  <c r="A304" i="14"/>
  <c r="A305" i="14"/>
  <c r="A306" i="14"/>
  <c r="A307" i="14"/>
  <c r="A308" i="14"/>
  <c r="A309" i="14"/>
  <c r="A310" i="14"/>
  <c r="A311" i="14"/>
  <c r="A312" i="14"/>
  <c r="A313" i="14"/>
  <c r="A314" i="14"/>
  <c r="A315" i="14"/>
  <c r="A316" i="14"/>
  <c r="A317" i="14"/>
  <c r="A318" i="14"/>
  <c r="A319" i="14"/>
  <c r="A320" i="14"/>
  <c r="A321" i="14"/>
  <c r="A322" i="14"/>
  <c r="A323" i="14"/>
  <c r="A324" i="14"/>
  <c r="A325" i="14"/>
  <c r="A326" i="14"/>
  <c r="A327" i="14"/>
  <c r="A328" i="14"/>
  <c r="A329" i="14"/>
  <c r="A330" i="14"/>
  <c r="A331" i="14"/>
  <c r="A332" i="14"/>
  <c r="A333" i="14"/>
  <c r="A334" i="14"/>
  <c r="A335" i="14"/>
  <c r="A336" i="14"/>
  <c r="A337" i="14"/>
  <c r="A338" i="14"/>
  <c r="A339" i="14"/>
  <c r="A340" i="14"/>
  <c r="A341" i="14"/>
  <c r="A342" i="14"/>
  <c r="A343" i="14"/>
  <c r="A344" i="14"/>
  <c r="A345" i="14"/>
  <c r="A346" i="14"/>
  <c r="A347" i="14"/>
  <c r="A348" i="14"/>
  <c r="A349" i="14"/>
  <c r="A350" i="14"/>
  <c r="A351" i="14"/>
  <c r="A352" i="14"/>
  <c r="A353" i="14"/>
  <c r="A354" i="14"/>
  <c r="A2" i="14"/>
  <c r="I225" i="2"/>
  <c r="I173" i="2"/>
  <c r="I134" i="2"/>
  <c r="I184" i="2"/>
  <c r="I53" i="2"/>
  <c r="I196" i="2"/>
  <c r="I222" i="2"/>
  <c r="I207" i="2"/>
  <c r="I98" i="2"/>
  <c r="I172" i="2"/>
  <c r="I190" i="2"/>
  <c r="I54" i="2"/>
  <c r="I61" i="2"/>
  <c r="I48" i="2"/>
  <c r="I106" i="2"/>
  <c r="I141" i="2"/>
  <c r="I151" i="2"/>
  <c r="I211" i="2"/>
  <c r="I155" i="2"/>
  <c r="I147" i="2"/>
  <c r="I212" i="2"/>
  <c r="I136" i="2"/>
  <c r="I175" i="2"/>
  <c r="I129" i="2"/>
  <c r="I125" i="2"/>
  <c r="I62" i="2"/>
  <c r="I228" i="2"/>
  <c r="I209" i="2"/>
  <c r="I128" i="2"/>
  <c r="I164" i="2"/>
  <c r="I131" i="2"/>
  <c r="I66" i="2"/>
  <c r="I201" i="2"/>
  <c r="I168" i="2"/>
  <c r="I94" i="2"/>
  <c r="I166" i="2"/>
  <c r="I167" i="2"/>
  <c r="I183" i="2"/>
  <c r="I161" i="2"/>
  <c r="I111" i="2"/>
  <c r="I117" i="2"/>
  <c r="I33" i="2"/>
  <c r="I45" i="2"/>
  <c r="I57" i="2"/>
  <c r="I143" i="2"/>
  <c r="I142" i="2"/>
  <c r="I38" i="2"/>
  <c r="I148" i="2"/>
  <c r="I154" i="2"/>
  <c r="I177" i="2"/>
  <c r="I123" i="2"/>
  <c r="I180" i="2"/>
  <c r="I188" i="2"/>
  <c r="I200" i="2"/>
  <c r="I107" i="2"/>
  <c r="I198" i="2"/>
  <c r="I189" i="2"/>
  <c r="I191" i="2"/>
  <c r="I105" i="2"/>
  <c r="I214" i="2"/>
  <c r="I86" i="2"/>
  <c r="I194" i="2"/>
  <c r="I202" i="2"/>
  <c r="I185" i="2"/>
  <c r="I210" i="2"/>
  <c r="I181" i="2"/>
  <c r="I58" i="2"/>
  <c r="I81" i="2"/>
  <c r="I96" i="2"/>
  <c r="I83" i="2"/>
  <c r="I120" i="2"/>
  <c r="I99" i="2"/>
  <c r="I112" i="2"/>
  <c r="I113" i="2"/>
  <c r="I78" i="2"/>
  <c r="I215" i="2"/>
  <c r="I100" i="2"/>
  <c r="I195" i="2"/>
  <c r="I206" i="2"/>
  <c r="I67" i="2"/>
  <c r="I157" i="2"/>
  <c r="I102" i="2"/>
  <c r="I56" i="2"/>
  <c r="I60" i="2"/>
  <c r="I121" i="2"/>
  <c r="I146" i="2"/>
  <c r="I179" i="2"/>
  <c r="I182" i="2"/>
  <c r="I59" i="2"/>
  <c r="I90" i="2"/>
  <c r="I203" i="2"/>
  <c r="I30" i="2"/>
  <c r="I126" i="2"/>
  <c r="I226" i="2"/>
  <c r="I84" i="2"/>
  <c r="I49" i="2"/>
  <c r="I219" i="2"/>
  <c r="I122" i="2"/>
  <c r="I64" i="2"/>
  <c r="I39" i="2"/>
  <c r="I159" i="2"/>
  <c r="I85" i="2"/>
  <c r="I163" i="2"/>
  <c r="I221" i="2"/>
  <c r="I108" i="2"/>
  <c r="I109" i="2"/>
  <c r="I156" i="2"/>
  <c r="I44" i="2"/>
  <c r="I119" i="2"/>
  <c r="I36" i="2"/>
  <c r="I52" i="2"/>
  <c r="I63" i="2"/>
  <c r="I92" i="2"/>
  <c r="I104" i="2"/>
  <c r="I145" i="2"/>
  <c r="I160" i="2"/>
  <c r="I192" i="2"/>
  <c r="I68" i="2"/>
  <c r="I97" i="2"/>
  <c r="I41" i="2"/>
  <c r="I204" i="2"/>
  <c r="I71" i="2"/>
  <c r="I46" i="2"/>
  <c r="I51" i="2"/>
  <c r="I89" i="2"/>
  <c r="I35" i="2"/>
  <c r="I199" i="2"/>
  <c r="I87" i="2"/>
  <c r="I124" i="2"/>
  <c r="I171" i="2"/>
  <c r="I88" i="2"/>
  <c r="I110" i="2"/>
  <c r="I149" i="2"/>
  <c r="I205" i="2"/>
  <c r="I165" i="2"/>
  <c r="I135" i="2"/>
  <c r="I70" i="2"/>
  <c r="I162" i="2"/>
  <c r="I93" i="2"/>
  <c r="I65" i="2"/>
  <c r="I91" i="2"/>
  <c r="I43" i="2"/>
  <c r="I138" i="2"/>
  <c r="I34" i="2"/>
  <c r="I132" i="2"/>
  <c r="I193" i="2"/>
  <c r="I354" i="2"/>
  <c r="I158" i="2"/>
  <c r="I152" i="2"/>
  <c r="I127" i="2"/>
  <c r="I69" i="2"/>
  <c r="I186" i="2"/>
  <c r="I114" i="2"/>
  <c r="I227" i="2"/>
  <c r="I103" i="2"/>
  <c r="I169" i="2"/>
  <c r="I32" i="2"/>
  <c r="I187" i="2"/>
  <c r="I118" i="2"/>
  <c r="I42" i="2"/>
  <c r="I74" i="2"/>
  <c r="I133" i="2"/>
  <c r="I77" i="2"/>
  <c r="I95" i="2"/>
  <c r="I174" i="2"/>
  <c r="I137" i="2"/>
  <c r="I50" i="2"/>
  <c r="I144" i="2"/>
  <c r="I79" i="2"/>
  <c r="I153" i="2"/>
  <c r="I40" i="2"/>
  <c r="I47" i="2"/>
  <c r="I218" i="2"/>
  <c r="I116" i="2"/>
  <c r="I31" i="2"/>
  <c r="I197" i="2"/>
  <c r="I73" i="2"/>
  <c r="AF318" i="14"/>
  <c r="L181" i="8"/>
  <c r="X185" i="2"/>
  <c r="N185" i="2"/>
  <c r="N82" i="2"/>
  <c r="L240" i="13"/>
  <c r="G240" i="13"/>
  <c r="Q240" i="14"/>
  <c r="L240" i="14"/>
  <c r="AC229" i="2"/>
  <c r="N229" i="2"/>
  <c r="AA223" i="14"/>
  <c r="S27" i="2"/>
  <c r="L158" i="8"/>
  <c r="X166" i="2"/>
  <c r="Q251" i="13"/>
  <c r="L251" i="13"/>
  <c r="G251" i="13"/>
  <c r="G160" i="14"/>
  <c r="L102" i="8"/>
  <c r="G102" i="8"/>
  <c r="G237" i="13"/>
  <c r="AK168" i="14"/>
  <c r="G168" i="14"/>
  <c r="X21" i="2"/>
  <c r="Q312" i="14"/>
  <c r="H324" i="2"/>
  <c r="G324" i="2"/>
  <c r="F324" i="2"/>
  <c r="E324" i="2"/>
  <c r="O295" i="14"/>
  <c r="N295" i="14"/>
  <c r="AF337" i="14"/>
  <c r="H337" i="2"/>
  <c r="G337" i="2"/>
  <c r="AA328" i="14"/>
  <c r="V352" i="13"/>
  <c r="L352" i="14"/>
  <c r="AA352" i="14"/>
  <c r="H243" i="2"/>
  <c r="G243" i="2"/>
  <c r="F243" i="2"/>
  <c r="E243" i="2"/>
  <c r="X338" i="2"/>
  <c r="G239" i="13"/>
  <c r="L239" i="13"/>
  <c r="AU239" i="13"/>
  <c r="X275" i="2"/>
  <c r="AF335" i="13"/>
  <c r="AY94" i="13"/>
  <c r="AX94" i="13"/>
  <c r="AW94" i="13"/>
  <c r="AV94" i="13"/>
  <c r="AL83" i="13"/>
  <c r="AY83" i="13"/>
  <c r="AX83" i="13"/>
  <c r="AW83" i="13"/>
  <c r="AV83" i="13"/>
  <c r="F71" i="14"/>
  <c r="E71" i="14"/>
  <c r="D71" i="14"/>
  <c r="C71" i="14"/>
  <c r="G108" i="8"/>
  <c r="N121" i="2"/>
  <c r="L35" i="8"/>
  <c r="G35" i="8"/>
  <c r="AC56" i="2"/>
  <c r="X56" i="2"/>
  <c r="N56" i="2"/>
  <c r="X194" i="2"/>
  <c r="X55" i="2"/>
  <c r="G228" i="8"/>
  <c r="L76" i="8"/>
  <c r="G76" i="8"/>
  <c r="G55" i="8"/>
  <c r="L226" i="8"/>
  <c r="L220" i="8"/>
  <c r="L218" i="8"/>
  <c r="L155" i="8"/>
  <c r="L150" i="8"/>
  <c r="L143" i="8"/>
  <c r="G143" i="8"/>
  <c r="G125" i="8"/>
  <c r="G133" i="8"/>
  <c r="G134" i="8"/>
  <c r="L133" i="8"/>
  <c r="L134" i="8"/>
  <c r="I356" i="2"/>
  <c r="I355" i="2"/>
  <c r="I353" i="2"/>
  <c r="I352" i="2"/>
  <c r="I351" i="2"/>
  <c r="I350" i="2"/>
  <c r="I349" i="2"/>
  <c r="I348" i="2"/>
  <c r="I347" i="2"/>
  <c r="I345" i="2"/>
  <c r="I344" i="2"/>
  <c r="I343" i="2"/>
  <c r="I342" i="2"/>
  <c r="I341" i="2"/>
  <c r="I340" i="2"/>
  <c r="I339" i="2"/>
  <c r="I338" i="2"/>
  <c r="I337" i="2"/>
  <c r="I336" i="2"/>
  <c r="I335" i="2"/>
  <c r="I334" i="2"/>
  <c r="I333" i="2"/>
  <c r="I332" i="2"/>
  <c r="I331" i="2"/>
  <c r="I330" i="2"/>
  <c r="I329" i="2"/>
  <c r="I328" i="2"/>
  <c r="I327" i="2"/>
  <c r="I326" i="2"/>
  <c r="I325" i="2"/>
  <c r="I324" i="2"/>
  <c r="I323" i="2"/>
  <c r="I321" i="2"/>
  <c r="I320" i="2"/>
  <c r="I319" i="2"/>
  <c r="I317" i="2"/>
  <c r="I316" i="2"/>
  <c r="I315" i="2"/>
  <c r="I314" i="2"/>
  <c r="I309" i="2"/>
  <c r="I307" i="2"/>
  <c r="I306" i="2"/>
  <c r="I305" i="2"/>
  <c r="I303" i="2"/>
  <c r="I302" i="2"/>
  <c r="I301" i="2"/>
  <c r="I300" i="2"/>
  <c r="I299" i="2"/>
  <c r="I298" i="2"/>
  <c r="I297" i="2"/>
  <c r="I296" i="2"/>
  <c r="I295" i="2"/>
  <c r="I294" i="2"/>
  <c r="I293" i="2"/>
  <c r="I292" i="2"/>
  <c r="I291" i="2"/>
  <c r="I289" i="2"/>
  <c r="I287" i="2"/>
  <c r="I286" i="2"/>
  <c r="I285" i="2"/>
  <c r="I284" i="2"/>
  <c r="I283" i="2"/>
  <c r="I282" i="2"/>
  <c r="I280" i="2"/>
  <c r="I279" i="2"/>
  <c r="I278" i="2"/>
  <c r="I277" i="2"/>
  <c r="I276" i="2"/>
  <c r="I275" i="2"/>
  <c r="I274" i="2"/>
  <c r="I273" i="2"/>
  <c r="I272" i="2"/>
  <c r="I271" i="2"/>
  <c r="I270" i="2"/>
  <c r="I269" i="2"/>
  <c r="I268" i="2"/>
  <c r="I267" i="2"/>
  <c r="I266" i="2"/>
  <c r="I265" i="2"/>
  <c r="I263" i="2"/>
  <c r="I261" i="2"/>
  <c r="I260" i="2"/>
  <c r="I259" i="2"/>
  <c r="I258" i="2"/>
  <c r="I257" i="2"/>
  <c r="I256" i="2"/>
  <c r="I255" i="2"/>
  <c r="I254" i="2"/>
  <c r="I253" i="2"/>
  <c r="I252" i="2"/>
  <c r="I251" i="2"/>
  <c r="I250" i="2"/>
  <c r="I248" i="2"/>
  <c r="I247" i="2"/>
  <c r="I246" i="2"/>
  <c r="I245" i="2"/>
  <c r="I244" i="2"/>
  <c r="I243" i="2"/>
  <c r="I242" i="2"/>
  <c r="I241" i="2"/>
  <c r="I240" i="2"/>
  <c r="I239" i="2"/>
  <c r="I238" i="2"/>
  <c r="I237" i="2"/>
  <c r="I236" i="2"/>
  <c r="I235" i="2"/>
  <c r="I234" i="2"/>
  <c r="I232" i="2"/>
  <c r="I231" i="2"/>
  <c r="I229" i="2"/>
  <c r="I224" i="2"/>
  <c r="I27" i="2"/>
  <c r="I216" i="2"/>
  <c r="I26" i="2"/>
  <c r="I208" i="2"/>
  <c r="I25" i="2"/>
  <c r="I22" i="2"/>
  <c r="I178" i="2"/>
  <c r="I21" i="2"/>
  <c r="I20" i="2"/>
  <c r="I18" i="2"/>
  <c r="I17" i="2"/>
  <c r="I16" i="2"/>
  <c r="I139" i="2"/>
  <c r="I14" i="2"/>
  <c r="I13" i="2"/>
  <c r="I12" i="2"/>
  <c r="I11" i="2"/>
  <c r="I10" i="2"/>
  <c r="I9" i="2"/>
  <c r="I8" i="2"/>
  <c r="I6" i="2"/>
  <c r="I5" i="2"/>
  <c r="I37" i="2"/>
  <c r="I4" i="2"/>
  <c r="I2" i="2"/>
  <c r="N84" i="2"/>
  <c r="L98" i="8"/>
  <c r="G98" i="8"/>
  <c r="L59" i="8"/>
  <c r="X77" i="2"/>
  <c r="G153" i="8"/>
  <c r="X161" i="2"/>
  <c r="X201" i="2"/>
  <c r="L72" i="8"/>
  <c r="G72" i="8"/>
  <c r="X51" i="2"/>
  <c r="L113" i="8"/>
  <c r="G113" i="8"/>
  <c r="X126" i="2"/>
  <c r="N126" i="2"/>
  <c r="L173" i="8"/>
  <c r="X179" i="2"/>
  <c r="G182" i="8"/>
  <c r="AC186" i="2"/>
</calcChain>
</file>

<file path=xl/sharedStrings.xml><?xml version="1.0" encoding="utf-8"?>
<sst xmlns="http://schemas.openxmlformats.org/spreadsheetml/2006/main" count="9859" uniqueCount="1032">
  <si>
    <t>South Bucks</t>
  </si>
  <si>
    <t>Chiltern</t>
  </si>
  <si>
    <t>Wycombe</t>
  </si>
  <si>
    <t>Aylesbury Vale</t>
  </si>
  <si>
    <t>Cambridge</t>
  </si>
  <si>
    <t>South Cambridgeshire</t>
  </si>
  <si>
    <t>Huntingdonshire</t>
  </si>
  <si>
    <t>Fenland</t>
  </si>
  <si>
    <t>East Cambridgeshire</t>
  </si>
  <si>
    <t>South Lakeland</t>
  </si>
  <si>
    <t>Copeland</t>
  </si>
  <si>
    <t>Allerdale</t>
  </si>
  <si>
    <t>Eden</t>
  </si>
  <si>
    <t>Carlisle</t>
  </si>
  <si>
    <t>High Peak</t>
  </si>
  <si>
    <t>Derbyshire Dales</t>
  </si>
  <si>
    <t>South Derbyshire</t>
  </si>
  <si>
    <t>Erewash</t>
  </si>
  <si>
    <t>Amber Valley</t>
  </si>
  <si>
    <t>North East Derbyshire</t>
  </si>
  <si>
    <t>Chesterfield</t>
  </si>
  <si>
    <t>Bolsover</t>
  </si>
  <si>
    <t>Exeter</t>
  </si>
  <si>
    <t>East Devon</t>
  </si>
  <si>
    <t>Mid Devon</t>
  </si>
  <si>
    <t>North Devon</t>
  </si>
  <si>
    <t>Torridge</t>
  </si>
  <si>
    <t>West Devon</t>
  </si>
  <si>
    <t>South Hams</t>
  </si>
  <si>
    <t>Teignbridge</t>
  </si>
  <si>
    <t>Weymouth and Portland</t>
  </si>
  <si>
    <t>West Dorset</t>
  </si>
  <si>
    <t>North Dorset</t>
  </si>
  <si>
    <t>Purbeck</t>
  </si>
  <si>
    <t>East Dorset</t>
  </si>
  <si>
    <t>Christchurch</t>
  </si>
  <si>
    <t>Hastings</t>
  </si>
  <si>
    <t>Rother</t>
  </si>
  <si>
    <t>Wealden</t>
  </si>
  <si>
    <t>Eastbourne</t>
  </si>
  <si>
    <t>Lewes</t>
  </si>
  <si>
    <t>Harlow</t>
  </si>
  <si>
    <t>Epping Forest</t>
  </si>
  <si>
    <t>Brentwood</t>
  </si>
  <si>
    <t>Basildon</t>
  </si>
  <si>
    <t>Castle Point</t>
  </si>
  <si>
    <t>Rochford</t>
  </si>
  <si>
    <t>Maldon</t>
  </si>
  <si>
    <t>Chelmsford</t>
  </si>
  <si>
    <t>Uttlesford</t>
  </si>
  <si>
    <t>Braintree</t>
  </si>
  <si>
    <t>Colchester</t>
  </si>
  <si>
    <t>Tendring</t>
  </si>
  <si>
    <t>Gloucester</t>
  </si>
  <si>
    <t>Tewkesbury</t>
  </si>
  <si>
    <t>Cheltenham</t>
  </si>
  <si>
    <t>Cotswold</t>
  </si>
  <si>
    <t>Stroud</t>
  </si>
  <si>
    <t>Forest of Dean</t>
  </si>
  <si>
    <t>Gosport</t>
  </si>
  <si>
    <t>Fareham</t>
  </si>
  <si>
    <t>Winchester</t>
  </si>
  <si>
    <t>Havant</t>
  </si>
  <si>
    <t>East Hampshire</t>
  </si>
  <si>
    <t>Hart</t>
  </si>
  <si>
    <t>Rushmoor</t>
  </si>
  <si>
    <t>Basingstoke and Deane</t>
  </si>
  <si>
    <t>Test Valley</t>
  </si>
  <si>
    <t>Eastleigh</t>
  </si>
  <si>
    <t>New Forest</t>
  </si>
  <si>
    <t>Three Rivers</t>
  </si>
  <si>
    <t>Watford</t>
  </si>
  <si>
    <t>Hertsmere</t>
  </si>
  <si>
    <t>Welwyn Hatfield</t>
  </si>
  <si>
    <t>Broxbourne</t>
  </si>
  <si>
    <t>East Hertfordshire</t>
  </si>
  <si>
    <t>Stevenage</t>
  </si>
  <si>
    <t>North Hertfordshire</t>
  </si>
  <si>
    <t>St Albans</t>
  </si>
  <si>
    <t>Dacorum</t>
  </si>
  <si>
    <t>Dartford</t>
  </si>
  <si>
    <t>Gravesham</t>
  </si>
  <si>
    <t>Sevenoaks</t>
  </si>
  <si>
    <t>Tonbridge and Malling</t>
  </si>
  <si>
    <t>Tunbridge Wells</t>
  </si>
  <si>
    <t>Maidstone</t>
  </si>
  <si>
    <t>Swale</t>
  </si>
  <si>
    <t>Ashford</t>
  </si>
  <si>
    <t>Shepway</t>
  </si>
  <si>
    <t>Canterbury</t>
  </si>
  <si>
    <t>Dover</t>
  </si>
  <si>
    <t>Thanet</t>
  </si>
  <si>
    <t>West Lancashire</t>
  </si>
  <si>
    <t>Chorley</t>
  </si>
  <si>
    <t>South Ribble</t>
  </si>
  <si>
    <t>Fylde</t>
  </si>
  <si>
    <t>Preston</t>
  </si>
  <si>
    <t>Wyre</t>
  </si>
  <si>
    <t>Lancaster</t>
  </si>
  <si>
    <t>Ribble Valley</t>
  </si>
  <si>
    <t>Pendle</t>
  </si>
  <si>
    <t>Burnley</t>
  </si>
  <si>
    <t>Rossendale</t>
  </si>
  <si>
    <t>Hyndburn</t>
  </si>
  <si>
    <t>Charnwood</t>
  </si>
  <si>
    <t>Melton</t>
  </si>
  <si>
    <t>Harborough</t>
  </si>
  <si>
    <t>Oadby and Wigston</t>
  </si>
  <si>
    <t>Blaby</t>
  </si>
  <si>
    <t>Hinckley and Bosworth</t>
  </si>
  <si>
    <t>Lincoln</t>
  </si>
  <si>
    <t>North Kesteven</t>
  </si>
  <si>
    <t>South Kesteven</t>
  </si>
  <si>
    <t>South Holland</t>
  </si>
  <si>
    <t>Boston</t>
  </si>
  <si>
    <t>East Lindsey</t>
  </si>
  <si>
    <t>West Lindsey</t>
  </si>
  <si>
    <t>Norwich</t>
  </si>
  <si>
    <t>South Norfolk</t>
  </si>
  <si>
    <t>Great Yarmouth</t>
  </si>
  <si>
    <t>Broadland</t>
  </si>
  <si>
    <t>North Norfolk</t>
  </si>
  <si>
    <t>Breckland</t>
  </si>
  <si>
    <t>South Northamptonshire</t>
  </si>
  <si>
    <t>Northampton</t>
  </si>
  <si>
    <t>Daventry</t>
  </si>
  <si>
    <t>Wellingborough</t>
  </si>
  <si>
    <t>Kettering</t>
  </si>
  <si>
    <t>Corby</t>
  </si>
  <si>
    <t>East Northamptonshire</t>
  </si>
  <si>
    <t>Selby</t>
  </si>
  <si>
    <t>Harrogate</t>
  </si>
  <si>
    <t>Craven</t>
  </si>
  <si>
    <t>Richmondshire</t>
  </si>
  <si>
    <t>Hambleton</t>
  </si>
  <si>
    <t>Ryedale</t>
  </si>
  <si>
    <t>Scarborough</t>
  </si>
  <si>
    <t>Rushcliffe</t>
  </si>
  <si>
    <t>Broxtowe</t>
  </si>
  <si>
    <t>Ashfield</t>
  </si>
  <si>
    <t>Gedling</t>
  </si>
  <si>
    <t>Newark and Sherwood</t>
  </si>
  <si>
    <t>Mansfield</t>
  </si>
  <si>
    <t>Bassetlaw</t>
  </si>
  <si>
    <t>Oxford</t>
  </si>
  <si>
    <t>Cherwell</t>
  </si>
  <si>
    <t>South Oxfordshire</t>
  </si>
  <si>
    <t>Vale of the White Horse</t>
  </si>
  <si>
    <t>West Oxfordshire</t>
  </si>
  <si>
    <t>South Somerset</t>
  </si>
  <si>
    <t>Taunton Deane</t>
  </si>
  <si>
    <t>West Somerset</t>
  </si>
  <si>
    <t>Sedgemoor</t>
  </si>
  <si>
    <t>Mendip</t>
  </si>
  <si>
    <t>Tamworth</t>
  </si>
  <si>
    <t>Lichfield</t>
  </si>
  <si>
    <t>Cannock Chase</t>
  </si>
  <si>
    <t>South Staffordshire</t>
  </si>
  <si>
    <t>Stafford</t>
  </si>
  <si>
    <t>Staffordshire Moorlands</t>
  </si>
  <si>
    <t>East Staffordshire</t>
  </si>
  <si>
    <t>Ipswich</t>
  </si>
  <si>
    <t>Suffolk Coastal</t>
  </si>
  <si>
    <t>Waveney</t>
  </si>
  <si>
    <t>Mid Suffolk</t>
  </si>
  <si>
    <t>Babergh</t>
  </si>
  <si>
    <t>St Edmundsbury</t>
  </si>
  <si>
    <t>Forest Heath</t>
  </si>
  <si>
    <t>Spelthorne</t>
  </si>
  <si>
    <t>Runnymede</t>
  </si>
  <si>
    <t>Surrey Heath</t>
  </si>
  <si>
    <t>Woking</t>
  </si>
  <si>
    <t>Elmbridge</t>
  </si>
  <si>
    <t>Guildford</t>
  </si>
  <si>
    <t>Waverley</t>
  </si>
  <si>
    <t>Mole Valley</t>
  </si>
  <si>
    <t>Reigate and Banstead</t>
  </si>
  <si>
    <t>Tandridge</t>
  </si>
  <si>
    <t>North Warwickshire</t>
  </si>
  <si>
    <t>Nuneaton and Bedworth</t>
  </si>
  <si>
    <t>Rugby</t>
  </si>
  <si>
    <t>Warwick</t>
  </si>
  <si>
    <t>Worthing</t>
  </si>
  <si>
    <t>Arun</t>
  </si>
  <si>
    <t>Chichester</t>
  </si>
  <si>
    <t>Horsham</t>
  </si>
  <si>
    <t>Crawley</t>
  </si>
  <si>
    <t>Mid Sussex</t>
  </si>
  <si>
    <t>Adur</t>
  </si>
  <si>
    <t>Worcester</t>
  </si>
  <si>
    <t>Malvern Hills</t>
  </si>
  <si>
    <t>Wyre Forest</t>
  </si>
  <si>
    <t>Bromsgrove</t>
  </si>
  <si>
    <t>Redditch</t>
  </si>
  <si>
    <t>Wychavon</t>
  </si>
  <si>
    <t>Bath and North East Somerset Council</t>
  </si>
  <si>
    <t>Bedford Borough Council</t>
  </si>
  <si>
    <t>Blackburn with Darwen Borough Council</t>
  </si>
  <si>
    <t>Blackpool Council</t>
  </si>
  <si>
    <t>Bournemouth Borough Council</t>
  </si>
  <si>
    <t>Bracknell Forest Borough Council</t>
  </si>
  <si>
    <t>Brighton and Hove City Council</t>
  </si>
  <si>
    <t>Bristol City Council</t>
  </si>
  <si>
    <t>Central Bedfordshire Council</t>
  </si>
  <si>
    <t>Cheshire East Council</t>
  </si>
  <si>
    <t>Cheshire West and Chester Council</t>
  </si>
  <si>
    <t>Cornwall Council</t>
  </si>
  <si>
    <t>Durham County Council</t>
  </si>
  <si>
    <t>Darlington Borough Council</t>
  </si>
  <si>
    <t>Derby City Council</t>
  </si>
  <si>
    <t>East Riding of Yorkshire Council</t>
  </si>
  <si>
    <t>Halton Borough Council</t>
  </si>
  <si>
    <t>Hartlepool Borough Council</t>
  </si>
  <si>
    <t>Herefordshire Council</t>
  </si>
  <si>
    <t>Isle of Wight Council</t>
  </si>
  <si>
    <t>Hull City Council</t>
  </si>
  <si>
    <t>Leicester City Council</t>
  </si>
  <si>
    <t>Luton Borough Council</t>
  </si>
  <si>
    <t>Medway Council</t>
  </si>
  <si>
    <t>Middlesbrough Borough Council</t>
  </si>
  <si>
    <t>Milton Keynes Council</t>
  </si>
  <si>
    <t>North East Lincolnshire Council</t>
  </si>
  <si>
    <t>North Lincolnshire Council</t>
  </si>
  <si>
    <t>North Somerset Council</t>
  </si>
  <si>
    <t>Northumberland County Council</t>
  </si>
  <si>
    <t>Nottingham City Council</t>
  </si>
  <si>
    <t>Peterborough City Council</t>
  </si>
  <si>
    <t>Plymouth City Council</t>
  </si>
  <si>
    <t>Poole Borough Council</t>
  </si>
  <si>
    <t>Portsmouth City Council</t>
  </si>
  <si>
    <t>Reading Borough Council</t>
  </si>
  <si>
    <t>Redcar and Cleveland Borough Council</t>
  </si>
  <si>
    <t>Rutland County Council</t>
  </si>
  <si>
    <t>Shropshire Council</t>
  </si>
  <si>
    <t>Slough Borough Council</t>
  </si>
  <si>
    <t>Southampton City Council</t>
  </si>
  <si>
    <t>South Gloucestershire Council</t>
  </si>
  <si>
    <t>Swindon Borough Council</t>
  </si>
  <si>
    <t>Telford and Wrekin Borough Council</t>
  </si>
  <si>
    <t>Thurrock Council</t>
  </si>
  <si>
    <t>Torbay Council</t>
  </si>
  <si>
    <t>Warrington Borough Council</t>
  </si>
  <si>
    <t>West Berkshire Council</t>
  </si>
  <si>
    <t>Wiltshire Council</t>
  </si>
  <si>
    <t>Windsor and Maidenhead Borough Council</t>
  </si>
  <si>
    <t>Wokingham Borough Council</t>
  </si>
  <si>
    <t>York City Council</t>
  </si>
  <si>
    <t>Manchester City Council</t>
  </si>
  <si>
    <t>Bolton Council</t>
  </si>
  <si>
    <t>Bury Metropolitan Borough Council</t>
  </si>
  <si>
    <t>Oldham Council</t>
  </si>
  <si>
    <t>Rochdale Metropolitan Borough Council</t>
  </si>
  <si>
    <t>Salford City Council</t>
  </si>
  <si>
    <t>Stockport Metropolitan Borough Council</t>
  </si>
  <si>
    <t>Tameside Metropolitan Borough Council</t>
  </si>
  <si>
    <t>Trafford Metropolitan Borough Council</t>
  </si>
  <si>
    <t>Wigan Council</t>
  </si>
  <si>
    <t>Liverpool City Council</t>
  </si>
  <si>
    <t>Knowsley Metropolitan Borough Council</t>
  </si>
  <si>
    <t>St Helens Metropolitan Borough Council</t>
  </si>
  <si>
    <t>Sefton Metropolitan Borough Council</t>
  </si>
  <si>
    <t>Wirral Metropolitan Borough Council</t>
  </si>
  <si>
    <t>Sheffield City Council</t>
  </si>
  <si>
    <t>Barnsley Council</t>
  </si>
  <si>
    <t>Doncaster Metropolitan Borough Council</t>
  </si>
  <si>
    <t>Rotherham Metropolitan Borough Council</t>
  </si>
  <si>
    <t>Newcastle Upon Tyne City Council</t>
  </si>
  <si>
    <t>Gateshead Council</t>
  </si>
  <si>
    <t>South Tyneside Metropolitan Borough Council</t>
  </si>
  <si>
    <t>North Tyneside Council</t>
  </si>
  <si>
    <t>Sunderland City Council</t>
  </si>
  <si>
    <t>Birmingham City Council</t>
  </si>
  <si>
    <t>Coventry City Council</t>
  </si>
  <si>
    <t>Dudley Metropolitan Borough Council</t>
  </si>
  <si>
    <t>Sandwell Metropolitan Borough Council</t>
  </si>
  <si>
    <t>Solihull Metropolitan Borough Council</t>
  </si>
  <si>
    <t>Walsall Metropolitan Borough Council</t>
  </si>
  <si>
    <t>Wolverhampton City Council</t>
  </si>
  <si>
    <t>Leeds City Council</t>
  </si>
  <si>
    <t>Bradford Metropolitan District Council</t>
  </si>
  <si>
    <t>Calderdale Metropolitan Borough Council</t>
  </si>
  <si>
    <t>Kirklees Metropolitan Council</t>
  </si>
  <si>
    <t>Wakefield Metropolitan District Council</t>
  </si>
  <si>
    <t>Isles of Scilly</t>
  </si>
  <si>
    <t>Buckinghamshire CC</t>
  </si>
  <si>
    <t>Cambridgeshire CC</t>
  </si>
  <si>
    <t>Cumbria CC</t>
  </si>
  <si>
    <t>Derbyshire CC</t>
  </si>
  <si>
    <t>Devon CC</t>
  </si>
  <si>
    <t>Dorset CC</t>
  </si>
  <si>
    <t>East Sussex CC</t>
  </si>
  <si>
    <t>Essex CC</t>
  </si>
  <si>
    <t>Gloucestershire CC</t>
  </si>
  <si>
    <t>Hampshire CC</t>
  </si>
  <si>
    <t>Hertfordshire CC</t>
  </si>
  <si>
    <t>Kent CC</t>
  </si>
  <si>
    <t>Lancashire CC</t>
  </si>
  <si>
    <t>Leicestershire CC</t>
  </si>
  <si>
    <t>Lincolnshire CC</t>
  </si>
  <si>
    <t>Norfolk CC</t>
  </si>
  <si>
    <t>Northamptonshire CC</t>
  </si>
  <si>
    <t>Nottinghamshire CC</t>
  </si>
  <si>
    <t>Oxfordshire CC</t>
  </si>
  <si>
    <t>Somerset CC</t>
  </si>
  <si>
    <t>Staffordshire CC</t>
  </si>
  <si>
    <t>Suffolk CC</t>
  </si>
  <si>
    <t>Warwickshire CC</t>
  </si>
  <si>
    <t>Barking and Dagenham LB</t>
  </si>
  <si>
    <t>Barnet LB</t>
  </si>
  <si>
    <t>Bexley LB</t>
  </si>
  <si>
    <t>Brent LB</t>
  </si>
  <si>
    <t>Bromley LB</t>
  </si>
  <si>
    <t>Camden LB</t>
  </si>
  <si>
    <t>City of London LB</t>
  </si>
  <si>
    <t>Croydon LB</t>
  </si>
  <si>
    <t>Ealing LB</t>
  </si>
  <si>
    <t>Enfield LB</t>
  </si>
  <si>
    <t>Greenwich LB</t>
  </si>
  <si>
    <t>Hackney LB</t>
  </si>
  <si>
    <t>Hammersmith and Fulham LB</t>
  </si>
  <si>
    <t>Haringey LB</t>
  </si>
  <si>
    <t>Harrow LB</t>
  </si>
  <si>
    <t>Havering LB</t>
  </si>
  <si>
    <t>Hillingdon LB</t>
  </si>
  <si>
    <t>Hounslow LB</t>
  </si>
  <si>
    <t>Islington LB</t>
  </si>
  <si>
    <t>Kensington and Chelsea LB</t>
  </si>
  <si>
    <t>Kingston upon Thames LB</t>
  </si>
  <si>
    <t>Lambeth LB</t>
  </si>
  <si>
    <t>Lewisham LB</t>
  </si>
  <si>
    <t>Merton LB</t>
  </si>
  <si>
    <t>Newham LB</t>
  </si>
  <si>
    <t>Redbridge LB</t>
  </si>
  <si>
    <t>Richmond upon Thames LB</t>
  </si>
  <si>
    <t>Southwark LB</t>
  </si>
  <si>
    <t>Sutton LB</t>
  </si>
  <si>
    <t xml:space="preserve">Tower Hamlets LB </t>
  </si>
  <si>
    <t>Waltham Forest LB</t>
  </si>
  <si>
    <t>Wandsworth LB</t>
  </si>
  <si>
    <t>Westminster LB</t>
  </si>
  <si>
    <t>West Sussex CC</t>
  </si>
  <si>
    <t>Worcestershire CC</t>
  </si>
  <si>
    <t>Surrey CC</t>
  </si>
  <si>
    <t>North Yorkshire CC</t>
  </si>
  <si>
    <t>Presenting 2010</t>
  </si>
  <si>
    <t>Presenting 2011</t>
  </si>
  <si>
    <t>Presenting 2012</t>
  </si>
  <si>
    <t>Presenting 2013</t>
  </si>
  <si>
    <t>HS Not Eligible 2011</t>
  </si>
  <si>
    <t>HS Not Eligible 2010</t>
  </si>
  <si>
    <t>HS Not Eligible 2012</t>
  </si>
  <si>
    <t>HS Not Eligible 2013</t>
  </si>
  <si>
    <t>HS Eligible 2010</t>
  </si>
  <si>
    <t>HS Eligible 2011</t>
  </si>
  <si>
    <t>HS Eligible 2012</t>
  </si>
  <si>
    <t>HS Eligible 2013</t>
  </si>
  <si>
    <t>HS and no refer 2010</t>
  </si>
  <si>
    <t>HS and no refer 2011</t>
  </si>
  <si>
    <t>HS and no refer 2012</t>
  </si>
  <si>
    <t>HS and no refer 2013</t>
  </si>
  <si>
    <t>HS and refer CC 2010</t>
  </si>
  <si>
    <t>HS and refer CC 2011</t>
  </si>
  <si>
    <t>HS and refer CC 2012</t>
  </si>
  <si>
    <t>HS and refer CC 2013</t>
  </si>
  <si>
    <t>Total</t>
  </si>
  <si>
    <t>Joint 2010</t>
  </si>
  <si>
    <t>Joint 2011</t>
  </si>
  <si>
    <t>Joint 2012</t>
  </si>
  <si>
    <t>Joint 2013</t>
  </si>
  <si>
    <t>DCLG Supported 2010</t>
  </si>
  <si>
    <t>DCLG Supported 2011</t>
  </si>
  <si>
    <t>DCLG Supported 2012</t>
  </si>
  <si>
    <t>DCLG Supported 2013</t>
  </si>
  <si>
    <t>DCLG Supported Total</t>
  </si>
  <si>
    <t>DCLG Semi 2010</t>
  </si>
  <si>
    <t>DCLG Semi 2011</t>
  </si>
  <si>
    <t>DCLG Semi 2012</t>
  </si>
  <si>
    <t>DCLG Semi 2013</t>
  </si>
  <si>
    <t>DCLG Semi Total</t>
  </si>
  <si>
    <t>DCLG Inde 2010</t>
  </si>
  <si>
    <t>DCLG Inde 2011</t>
  </si>
  <si>
    <t>DCLG Inde 2012</t>
  </si>
  <si>
    <t>DCLG Inde 2013</t>
  </si>
  <si>
    <t>DCLG Inde Total</t>
  </si>
  <si>
    <t>DCLG Foyers 2010</t>
  </si>
  <si>
    <t>DCLG Foyers 2011</t>
  </si>
  <si>
    <t>DCLG Foyers 2012</t>
  </si>
  <si>
    <t>DCLG Foyers 2013</t>
  </si>
  <si>
    <t>DCLG Foyers Total</t>
  </si>
  <si>
    <t>DCLG Hostels 2010</t>
  </si>
  <si>
    <t>DCLG Hostels 2011</t>
  </si>
  <si>
    <t>DCLG Hostels 2012</t>
  </si>
  <si>
    <t>DCLG Hostels 2013</t>
  </si>
  <si>
    <t>DCLG Hostels TotaL</t>
  </si>
  <si>
    <t>DCLG BNB 2010</t>
  </si>
  <si>
    <t>DCLG BNB 2011</t>
  </si>
  <si>
    <t>DCLG BNB 2012</t>
  </si>
  <si>
    <t>DCLG BNB 2013</t>
  </si>
  <si>
    <t>DCLG BNB Total</t>
  </si>
  <si>
    <t>Presented and assessed at CC 2010</t>
  </si>
  <si>
    <t>Presented and assessed at CC 2011</t>
  </si>
  <si>
    <t>Presented and assessed at CC 2012</t>
  </si>
  <si>
    <t>Presented and assessed at CC 2013</t>
  </si>
  <si>
    <t>Not Assessed, Accom 2010</t>
  </si>
  <si>
    <t>Not Assessed, Accom 2011</t>
  </si>
  <si>
    <t>Not Assessed, Accom 2012</t>
  </si>
  <si>
    <t>Not Assessed, Accom 2013</t>
  </si>
  <si>
    <t>Need,  LAC 2010</t>
  </si>
  <si>
    <t>Need,  LAC 2011</t>
  </si>
  <si>
    <t>Need,  LAC 2012</t>
  </si>
  <si>
    <t>Need,  LAC 2013</t>
  </si>
  <si>
    <t>Need, No Accom 2010</t>
  </si>
  <si>
    <t>Need, No Accom 2011</t>
  </si>
  <si>
    <t>Need, No Accom 2012</t>
  </si>
  <si>
    <t>Need, No Accom 2013</t>
  </si>
  <si>
    <t>Reason a 2010</t>
  </si>
  <si>
    <t>Reason a 2011</t>
  </si>
  <si>
    <t>Reason c 2012</t>
  </si>
  <si>
    <t>Reason a 2012</t>
  </si>
  <si>
    <t>Reason a 2013</t>
  </si>
  <si>
    <t>Reason a Total</t>
  </si>
  <si>
    <t>Reason b 2010</t>
  </si>
  <si>
    <t>Reason b 2011</t>
  </si>
  <si>
    <t>Reason b 2012</t>
  </si>
  <si>
    <t>Reason b 2013</t>
  </si>
  <si>
    <t>Reason b Total</t>
  </si>
  <si>
    <t>Reason c 2010</t>
  </si>
  <si>
    <t>Reason c 2011</t>
  </si>
  <si>
    <t>Reason c 2013</t>
  </si>
  <si>
    <t>Reason c Total</t>
  </si>
  <si>
    <t>Reason d 2010</t>
  </si>
  <si>
    <t>Reason d 2011</t>
  </si>
  <si>
    <t>Reason d 2012</t>
  </si>
  <si>
    <t>Reason d 2013</t>
  </si>
  <si>
    <t>Reason d Total</t>
  </si>
  <si>
    <t>Reason e 2010</t>
  </si>
  <si>
    <t>Reason e 2011</t>
  </si>
  <si>
    <t>Reason e 2012</t>
  </si>
  <si>
    <t>Reason e 2013</t>
  </si>
  <si>
    <t>Reason e Total</t>
  </si>
  <si>
    <t>No Need, Reunited 2010</t>
  </si>
  <si>
    <t>No Need, Reunited 2011</t>
  </si>
  <si>
    <t>No Need, Reunited 2012</t>
  </si>
  <si>
    <t>No Need, Reunited 2013</t>
  </si>
  <si>
    <t>No Need, No Accom 2010</t>
  </si>
  <si>
    <t>No Need, No Accom 2011</t>
  </si>
  <si>
    <t>No Need, No Accom 2012</t>
  </si>
  <si>
    <t>No Need, No Accom 2013</t>
  </si>
  <si>
    <t>Support 2010</t>
  </si>
  <si>
    <t>Support 2011</t>
  </si>
  <si>
    <t>Support 2012</t>
  </si>
  <si>
    <t>Support 2013</t>
  </si>
  <si>
    <t>Support Total</t>
  </si>
  <si>
    <t>Return 2010</t>
  </si>
  <si>
    <t>Return 2011</t>
  </si>
  <si>
    <t>Return 2012</t>
  </si>
  <si>
    <t>Return 2013</t>
  </si>
  <si>
    <t>Return Total</t>
  </si>
  <si>
    <t>Hostels 2010</t>
  </si>
  <si>
    <t>Hostels 2011</t>
  </si>
  <si>
    <t>Hostels 2012</t>
  </si>
  <si>
    <t>Hostels 2013</t>
  </si>
  <si>
    <t>Hostels Total</t>
  </si>
  <si>
    <t>BNB 2010</t>
  </si>
  <si>
    <t>BNB 2011</t>
  </si>
  <si>
    <t>BNB 2012</t>
  </si>
  <si>
    <t>BNB 2013</t>
  </si>
  <si>
    <t>BNB Total</t>
  </si>
  <si>
    <t>Private 2010</t>
  </si>
  <si>
    <t>Private 2011</t>
  </si>
  <si>
    <t>Private 2012</t>
  </si>
  <si>
    <t>Private 2013</t>
  </si>
  <si>
    <t>Private Total</t>
  </si>
  <si>
    <t>LA 2010</t>
  </si>
  <si>
    <t>LA 2011</t>
  </si>
  <si>
    <t>LA 2012</t>
  </si>
  <si>
    <t>LA 2013</t>
  </si>
  <si>
    <t>LA Total</t>
  </si>
  <si>
    <t>RP 2010</t>
  </si>
  <si>
    <t>RP 2011</t>
  </si>
  <si>
    <t>RP 2012</t>
  </si>
  <si>
    <t>RP 2013</t>
  </si>
  <si>
    <t>RP Total</t>
  </si>
  <si>
    <t>Uni 2010</t>
  </si>
  <si>
    <t>Uni 2011</t>
  </si>
  <si>
    <t>Uni 2012</t>
  </si>
  <si>
    <t>Uni 2013</t>
  </si>
  <si>
    <t>Uni Total</t>
  </si>
  <si>
    <t>Not known 2010</t>
  </si>
  <si>
    <t>Not known 2011</t>
  </si>
  <si>
    <t>Not known 2012</t>
  </si>
  <si>
    <t>Not known 2013</t>
  </si>
  <si>
    <t>Not Known Total</t>
  </si>
  <si>
    <t>Staying Put 2010</t>
  </si>
  <si>
    <t>Staying Put 2011</t>
  </si>
  <si>
    <t>Staying Put 2012</t>
  </si>
  <si>
    <t>Staying Put 2013</t>
  </si>
  <si>
    <t>Staying Put Total</t>
  </si>
  <si>
    <t>\</t>
  </si>
  <si>
    <t>No Need, Accom HS 2010</t>
  </si>
  <si>
    <t>No Need, Accom HS 2011</t>
  </si>
  <si>
    <t>No Need, Accom HS 2012</t>
  </si>
  <si>
    <t>No Need, Accom HS 2013</t>
  </si>
  <si>
    <t>*</t>
  </si>
  <si>
    <t>&lt;5</t>
  </si>
  <si>
    <t>Need, Accom 2010</t>
  </si>
  <si>
    <t>Need, Accom 2011</t>
  </si>
  <si>
    <t>Need, Accom 2012</t>
  </si>
  <si>
    <t>Need, Accom 2013</t>
  </si>
  <si>
    <t>&lt;10</t>
  </si>
  <si>
    <t>Not assessed Not accom</t>
  </si>
  <si>
    <t xml:space="preserve">Unitary </t>
  </si>
  <si>
    <t>County</t>
  </si>
  <si>
    <t>District</t>
  </si>
  <si>
    <t>NAME</t>
  </si>
  <si>
    <t>TYPE</t>
  </si>
  <si>
    <t>Buckinghamshire</t>
  </si>
  <si>
    <t>Cambridgeshire</t>
  </si>
  <si>
    <t>Cumbria</t>
  </si>
  <si>
    <t>Worcestershire</t>
  </si>
  <si>
    <t>Warwickshire</t>
  </si>
  <si>
    <t>Staffordshire</t>
  </si>
  <si>
    <t>Suffolk</t>
  </si>
  <si>
    <t>Surrey</t>
  </si>
  <si>
    <t>Nottinghamshire</t>
  </si>
  <si>
    <t>Oxfordshire</t>
  </si>
  <si>
    <t>Somerset</t>
  </si>
  <si>
    <t>North Yorkshire</t>
  </si>
  <si>
    <t>Northamptonshire</t>
  </si>
  <si>
    <t>Norfolk</t>
  </si>
  <si>
    <t>Lincolnshire</t>
  </si>
  <si>
    <t>Leicestershire</t>
  </si>
  <si>
    <t>Lancashire</t>
  </si>
  <si>
    <t>Kent</t>
  </si>
  <si>
    <t>Hertfordshire</t>
  </si>
  <si>
    <t>Hampshire</t>
  </si>
  <si>
    <t>Gloucestershire</t>
  </si>
  <si>
    <t>Essex</t>
  </si>
  <si>
    <t>East Sussex</t>
  </si>
  <si>
    <t>Dorset</t>
  </si>
  <si>
    <t>Devon</t>
  </si>
  <si>
    <t>Derbyshire</t>
  </si>
  <si>
    <t>ONS_CODE</t>
  </si>
  <si>
    <t>North West Leicestershire</t>
  </si>
  <si>
    <t>Kings Lynn and West Norfolk</t>
  </si>
  <si>
    <t>Newcastle under Lyme</t>
  </si>
  <si>
    <t>Epsom and Ewell</t>
  </si>
  <si>
    <t>Stratford on Avon</t>
  </si>
  <si>
    <t>E10000032</t>
  </si>
  <si>
    <t>E09000030</t>
  </si>
  <si>
    <t>Barking and Dagenham</t>
  </si>
  <si>
    <t>Barnet</t>
  </si>
  <si>
    <t>Bexley</t>
  </si>
  <si>
    <t>Brent</t>
  </si>
  <si>
    <t>Bromley</t>
  </si>
  <si>
    <t>Camden</t>
  </si>
  <si>
    <t>City of London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</si>
  <si>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</si>
  <si>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</si>
  <si>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</si>
  <si>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</si>
  <si>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</si>
  <si>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</si>
  <si>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</si>
  <si>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</si>
  <si>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</si>
  <si>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</si>
  <si>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</si>
  <si>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</si>
  <si>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</si>
  <si>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</si>
  <si>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</si>
  <si>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</si>
  <si>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</si>
  <si>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</si>
  <si>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</si>
  <si>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</si>
  <si>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</si>
  <si>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</si>
  <si>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 xml:space="preserve">Tower Hamlets </t>
  </si>
  <si>
    <t>Waltham Forest</t>
  </si>
  <si>
    <t>Wandsworth</t>
  </si>
  <si>
    <t>Westminster</t>
  </si>
  <si>
    <t>Bath and North East Somerset</t>
  </si>
  <si>
    <t>Blackpool</t>
  </si>
  <si>
    <t>Central Bedfordshire</t>
  </si>
  <si>
    <t>Cheshire East</t>
  </si>
  <si>
    <t>Cheshire West and Chester</t>
  </si>
  <si>
    <t>Cornwall</t>
  </si>
  <si>
    <t>East Riding of Yorkshire</t>
  </si>
  <si>
    <t>Herefordshire</t>
  </si>
  <si>
    <t>Isle of Wight</t>
  </si>
  <si>
    <t>Medway</t>
  </si>
  <si>
    <t>Milton Keynes</t>
  </si>
  <si>
    <t>North East Lincolnshire</t>
  </si>
  <si>
    <t>North Lincolnshire</t>
  </si>
  <si>
    <t>North Somerset</t>
  </si>
  <si>
    <t>Shropshire</t>
  </si>
  <si>
    <t>South Gloucestershire</t>
  </si>
  <si>
    <t>Thurrock</t>
  </si>
  <si>
    <t>Torbay</t>
  </si>
  <si>
    <t>West Berkshire</t>
  </si>
  <si>
    <t>Wiltshire</t>
  </si>
  <si>
    <t>Bolton</t>
  </si>
  <si>
    <t>Oldham</t>
  </si>
  <si>
    <t>Wigan</t>
  </si>
  <si>
    <t>Barnsley</t>
  </si>
  <si>
    <t>Gateshead</t>
  </si>
  <si>
    <t>North Tyneside</t>
  </si>
  <si>
    <t>Bedford</t>
  </si>
  <si>
    <t>Blackburn with Darwen</t>
  </si>
  <si>
    <t>Bournemouth</t>
  </si>
  <si>
    <t>Bracknell Forest</t>
  </si>
  <si>
    <t>Brighton and Hove</t>
  </si>
  <si>
    <t>Bristol</t>
  </si>
  <si>
    <t>Redcar and Cleveland</t>
  </si>
  <si>
    <t>Stockton on Tees</t>
  </si>
  <si>
    <t>Stoke on Trent</t>
  </si>
  <si>
    <t>Swindon</t>
  </si>
  <si>
    <t>Telford and Wrekin</t>
  </si>
  <si>
    <t>Warrington</t>
  </si>
  <si>
    <t>Windsor and Maidenhead</t>
  </si>
  <si>
    <t>York</t>
  </si>
  <si>
    <t>Wokingham</t>
  </si>
  <si>
    <t>Manchester</t>
  </si>
  <si>
    <t>Wakefield</t>
  </si>
  <si>
    <t>Kirklees</t>
  </si>
  <si>
    <t>Calderdale</t>
  </si>
  <si>
    <t>Dudley</t>
  </si>
  <si>
    <t>Sandwell</t>
  </si>
  <si>
    <t>Solihull</t>
  </si>
  <si>
    <t>Walsall</t>
  </si>
  <si>
    <t>Wolverhampton</t>
  </si>
  <si>
    <t>Leeds</t>
  </si>
  <si>
    <t>Bradford</t>
  </si>
  <si>
    <t>Doncaster</t>
  </si>
  <si>
    <t>Rotherham</t>
  </si>
  <si>
    <t>Newcastle Upon Tyne</t>
  </si>
  <si>
    <t>South Tyneside</t>
  </si>
  <si>
    <t>Sunderland</t>
  </si>
  <si>
    <t>Birmingham</t>
  </si>
  <si>
    <t>Coventry</t>
  </si>
  <si>
    <t>Bury</t>
  </si>
  <si>
    <t>Rochdale</t>
  </si>
  <si>
    <t>Stockport</t>
  </si>
  <si>
    <t>Salford</t>
  </si>
  <si>
    <t>Tameside</t>
  </si>
  <si>
    <t>Trafford</t>
  </si>
  <si>
    <t>Liverpool</t>
  </si>
  <si>
    <t>Knowsley</t>
  </si>
  <si>
    <t>St Helens</t>
  </si>
  <si>
    <t>Sefton</t>
  </si>
  <si>
    <t>Wirral</t>
  </si>
  <si>
    <t>Sheffield</t>
  </si>
  <si>
    <t>E06000020</t>
  </si>
  <si>
    <t>Southampton</t>
  </si>
  <si>
    <t>Slough</t>
  </si>
  <si>
    <t>Rutland</t>
  </si>
  <si>
    <t>Portsmouth</t>
  </si>
  <si>
    <t>Reading</t>
  </si>
  <si>
    <t>Hull</t>
  </si>
  <si>
    <t>Leicester</t>
  </si>
  <si>
    <t>Luton</t>
  </si>
  <si>
    <t>Middlesbrough</t>
  </si>
  <si>
    <t>Northumberland</t>
  </si>
  <si>
    <t>Nottingham</t>
  </si>
  <si>
    <t>Peterborough</t>
  </si>
  <si>
    <t>Plymouth</t>
  </si>
  <si>
    <t>Poole</t>
  </si>
  <si>
    <t>County Durham</t>
  </si>
  <si>
    <t>Darlington</t>
  </si>
  <si>
    <t>Derby</t>
  </si>
  <si>
    <t>Hartlepool</t>
  </si>
  <si>
    <t>Halton</t>
  </si>
  <si>
    <t>E06000010</t>
  </si>
  <si>
    <t>E10000002</t>
  </si>
  <si>
    <t>E10000003</t>
  </si>
  <si>
    <t>E10000006</t>
  </si>
  <si>
    <t>E10000007</t>
  </si>
  <si>
    <t>E10000008</t>
  </si>
  <si>
    <t>E10000009</t>
  </si>
  <si>
    <t>E10000011</t>
  </si>
  <si>
    <t>E10000012</t>
  </si>
  <si>
    <t>E10000013</t>
  </si>
  <si>
    <t>E10000014</t>
  </si>
  <si>
    <t>E10000015</t>
  </si>
  <si>
    <t>E10000016</t>
  </si>
  <si>
    <t>E10000017</t>
  </si>
  <si>
    <t>E10000018</t>
  </si>
  <si>
    <t>E10000019</t>
  </si>
  <si>
    <t>E10000020</t>
  </si>
  <si>
    <t>E10000021</t>
  </si>
  <si>
    <t>E10000023</t>
  </si>
  <si>
    <t>E10000024</t>
  </si>
  <si>
    <t>E10000025</t>
  </si>
  <si>
    <t>E10000027</t>
  </si>
  <si>
    <t>E10000028</t>
  </si>
  <si>
    <t>E10000029</t>
  </si>
  <si>
    <t>E10000030</t>
  </si>
  <si>
    <t>E10000031</t>
  </si>
  <si>
    <t>E10000034</t>
  </si>
  <si>
    <t>E07000006</t>
  </si>
  <si>
    <t>E07000005</t>
  </si>
  <si>
    <t>E07000007</t>
  </si>
  <si>
    <t>E07000004</t>
  </si>
  <si>
    <t>E07000008</t>
  </si>
  <si>
    <t>E07000012</t>
  </si>
  <si>
    <t>E07000011</t>
  </si>
  <si>
    <t>E07000010</t>
  </si>
  <si>
    <t>E07000009</t>
  </si>
  <si>
    <t>E07000027</t>
  </si>
  <si>
    <t>E07000031</t>
  </si>
  <si>
    <t>E07000029</t>
  </si>
  <si>
    <t>E07000026</t>
  </si>
  <si>
    <t>E07000030</t>
  </si>
  <si>
    <t>E07000028</t>
  </si>
  <si>
    <t>E07000037</t>
  </si>
  <si>
    <t>E07000035</t>
  </si>
  <si>
    <t>E07000039</t>
  </si>
  <si>
    <t>E07000036</t>
  </si>
  <si>
    <t>E07000032</t>
  </si>
  <si>
    <t>E07000038</t>
  </si>
  <si>
    <t>E07000034</t>
  </si>
  <si>
    <t>E07000033</t>
  </si>
  <si>
    <t>E07000041</t>
  </si>
  <si>
    <t>E07000040</t>
  </si>
  <si>
    <t>E07000042</t>
  </si>
  <si>
    <t>E07000043</t>
  </si>
  <si>
    <t>E07000046</t>
  </si>
  <si>
    <t>E07000047</t>
  </si>
  <si>
    <t>E07000044</t>
  </si>
  <si>
    <t>E07000045</t>
  </si>
  <si>
    <t>E07000053</t>
  </si>
  <si>
    <t>E07000052</t>
  </si>
  <si>
    <t>E07000050</t>
  </si>
  <si>
    <t>E07000051</t>
  </si>
  <si>
    <t>E07000049</t>
  </si>
  <si>
    <t>E07000048</t>
  </si>
  <si>
    <t>E07000062</t>
  </si>
  <si>
    <t>E07000064</t>
  </si>
  <si>
    <t>E07000065</t>
  </si>
  <si>
    <t>E07000061</t>
  </si>
  <si>
    <t>E07000063</t>
  </si>
  <si>
    <t>E07000073</t>
  </si>
  <si>
    <t>E07000072</t>
  </si>
  <si>
    <t>E07000068</t>
  </si>
  <si>
    <t>E07000066</t>
  </si>
  <si>
    <t>E07000069</t>
  </si>
  <si>
    <t>E07000075</t>
  </si>
  <si>
    <t>E07000074</t>
  </si>
  <si>
    <t>E07000070</t>
  </si>
  <si>
    <t>E07000077</t>
  </si>
  <si>
    <t>E07000067</t>
  </si>
  <si>
    <t>E07000071</t>
  </si>
  <si>
    <t>E07000076</t>
  </si>
  <si>
    <t>E07000081</t>
  </si>
  <si>
    <t>E07000083</t>
  </si>
  <si>
    <t>E07000078</t>
  </si>
  <si>
    <t>E07000079</t>
  </si>
  <si>
    <t>E07000082</t>
  </si>
  <si>
    <t>E07000080</t>
  </si>
  <si>
    <t>E07000088</t>
  </si>
  <si>
    <t>E07000087</t>
  </si>
  <si>
    <t>E07000094</t>
  </si>
  <si>
    <t>E07000090</t>
  </si>
  <si>
    <t>E07000085</t>
  </si>
  <si>
    <t>E07000089</t>
  </si>
  <si>
    <t>E07000092</t>
  </si>
  <si>
    <t>E07000084</t>
  </si>
  <si>
    <t>E07000093</t>
  </si>
  <si>
    <t>E07000086</t>
  </si>
  <si>
    <t>E07000091</t>
  </si>
  <si>
    <t>E07000102</t>
  </si>
  <si>
    <t>E07000103</t>
  </si>
  <si>
    <t>E07000098</t>
  </si>
  <si>
    <t>E07000241</t>
  </si>
  <si>
    <t>E07000095</t>
  </si>
  <si>
    <t>E07000242</t>
  </si>
  <si>
    <t>E07000243</t>
  </si>
  <si>
    <t>E07000099</t>
  </si>
  <si>
    <t>E07000240</t>
  </si>
  <si>
    <t>E07000096</t>
  </si>
  <si>
    <t>E07000107</t>
  </si>
  <si>
    <t>E07000109</t>
  </si>
  <si>
    <t>E07000111</t>
  </si>
  <si>
    <t>E07000115</t>
  </si>
  <si>
    <t>E07000116</t>
  </si>
  <si>
    <t>E07000110</t>
  </si>
  <si>
    <t>E07000113</t>
  </si>
  <si>
    <t>E07000105</t>
  </si>
  <si>
    <t>E07000112</t>
  </si>
  <si>
    <t>E07000106</t>
  </si>
  <si>
    <t>E07000108</t>
  </si>
  <si>
    <t>E07000114</t>
  </si>
  <si>
    <t>E07000127</t>
  </si>
  <si>
    <t>E07000118</t>
  </si>
  <si>
    <t>E07000126</t>
  </si>
  <si>
    <t>E07000119</t>
  </si>
  <si>
    <t>E07000123</t>
  </si>
  <si>
    <t>E07000128</t>
  </si>
  <si>
    <t>E07000121</t>
  </si>
  <si>
    <t>E07000124</t>
  </si>
  <si>
    <t>E07000122</t>
  </si>
  <si>
    <t>E07000117</t>
  </si>
  <si>
    <t>E07000125</t>
  </si>
  <si>
    <t>E07000120</t>
  </si>
  <si>
    <t>E07000130</t>
  </si>
  <si>
    <t>E07000133</t>
  </si>
  <si>
    <t>E07000131</t>
  </si>
  <si>
    <t>E07000135</t>
  </si>
  <si>
    <t>E07000129</t>
  </si>
  <si>
    <t>E07000132</t>
  </si>
  <si>
    <t>E07000134</t>
  </si>
  <si>
    <t>E07000138</t>
  </si>
  <si>
    <t>E07000139</t>
  </si>
  <si>
    <t>E07000141</t>
  </si>
  <si>
    <t>E07000140</t>
  </si>
  <si>
    <t>E07000136</t>
  </si>
  <si>
    <t>E07000137</t>
  </si>
  <si>
    <t>E07000142</t>
  </si>
  <si>
    <t>E07000148</t>
  </si>
  <si>
    <t>E07000149</t>
  </si>
  <si>
    <t>E07000145</t>
  </si>
  <si>
    <t>E07000144</t>
  </si>
  <si>
    <t>E07000147</t>
  </si>
  <si>
    <t>E07000146</t>
  </si>
  <si>
    <t>E07000143</t>
  </si>
  <si>
    <t>E07000155</t>
  </si>
  <si>
    <t>E07000154</t>
  </si>
  <si>
    <t>E07000151</t>
  </si>
  <si>
    <t>E07000156</t>
  </si>
  <si>
    <t>E07000153</t>
  </si>
  <si>
    <t>E07000150</t>
  </si>
  <si>
    <t>E07000152</t>
  </si>
  <si>
    <t>E07000169</t>
  </si>
  <si>
    <t>E07000165</t>
  </si>
  <si>
    <t>E07000163</t>
  </si>
  <si>
    <t>E07000166</t>
  </si>
  <si>
    <t>E07000164</t>
  </si>
  <si>
    <t>E07000167</t>
  </si>
  <si>
    <t>E07000168</t>
  </si>
  <si>
    <t>E07000176</t>
  </si>
  <si>
    <t>E07000172</t>
  </si>
  <si>
    <t>E07000170</t>
  </si>
  <si>
    <t>E07000173</t>
  </si>
  <si>
    <t>E07000175</t>
  </si>
  <si>
    <t>E07000174</t>
  </si>
  <si>
    <t>E07000171</t>
  </si>
  <si>
    <t>E07000178</t>
  </si>
  <si>
    <t>E07000177</t>
  </si>
  <si>
    <t>E07000179</t>
  </si>
  <si>
    <t>E07000180</t>
  </si>
  <si>
    <t>E07000181</t>
  </si>
  <si>
    <t>E07000189</t>
  </si>
  <si>
    <t>E07000190</t>
  </si>
  <si>
    <t>E07000191</t>
  </si>
  <si>
    <t>E07000188</t>
  </si>
  <si>
    <t>E07000187</t>
  </si>
  <si>
    <t>E07000199</t>
  </si>
  <si>
    <t>E07000194</t>
  </si>
  <si>
    <t>E07000192</t>
  </si>
  <si>
    <t>E07000196</t>
  </si>
  <si>
    <t>E07000197</t>
  </si>
  <si>
    <t>E07000195</t>
  </si>
  <si>
    <t>E07000198</t>
  </si>
  <si>
    <t>E07000193</t>
  </si>
  <si>
    <t>E07000202</t>
  </si>
  <si>
    <t>E07000205</t>
  </si>
  <si>
    <t>E07000206</t>
  </si>
  <si>
    <t>E07000203</t>
  </si>
  <si>
    <t>E07000200</t>
  </si>
  <si>
    <t>E07000204</t>
  </si>
  <si>
    <t>E07000201</t>
  </si>
  <si>
    <t>E07000213</t>
  </si>
  <si>
    <t>E07000212</t>
  </si>
  <si>
    <t>E07000214</t>
  </si>
  <si>
    <t>E07000217</t>
  </si>
  <si>
    <t>E07000207</t>
  </si>
  <si>
    <t>E07000209</t>
  </si>
  <si>
    <t>E07000216</t>
  </si>
  <si>
    <t>E07000210</t>
  </si>
  <si>
    <t>E07000208</t>
  </si>
  <si>
    <t>E07000211</t>
  </si>
  <si>
    <t>E07000215</t>
  </si>
  <si>
    <t>E07000218</t>
  </si>
  <si>
    <t>E07000219</t>
  </si>
  <si>
    <t>E07000220</t>
  </si>
  <si>
    <t>E07000221</t>
  </si>
  <si>
    <t>E07000222</t>
  </si>
  <si>
    <t>E07000229</t>
  </si>
  <si>
    <t>E07000224</t>
  </si>
  <si>
    <t>E07000225</t>
  </si>
  <si>
    <t>E07000227</t>
  </si>
  <si>
    <t>E07000226</t>
  </si>
  <si>
    <t>E07000228</t>
  </si>
  <si>
    <t>E07000223</t>
  </si>
  <si>
    <t>E07000237</t>
  </si>
  <si>
    <t>E07000235</t>
  </si>
  <si>
    <t>E07000239</t>
  </si>
  <si>
    <t>E07000234</t>
  </si>
  <si>
    <t>E07000236</t>
  </si>
  <si>
    <t>E07000238</t>
  </si>
  <si>
    <t>E09000002</t>
  </si>
  <si>
    <t>E09000003</t>
  </si>
  <si>
    <t>E09000004</t>
  </si>
  <si>
    <t>E09000005</t>
  </si>
  <si>
    <t>E09000006</t>
  </si>
  <si>
    <t>E09000007</t>
  </si>
  <si>
    <t>E09000001</t>
  </si>
  <si>
    <t>E09000008</t>
  </si>
  <si>
    <t>E09000009</t>
  </si>
  <si>
    <t>E09000010</t>
  </si>
  <si>
    <t>E09000011</t>
  </si>
  <si>
    <t>E09000012</t>
  </si>
  <si>
    <t>E09000013</t>
  </si>
  <si>
    <t>E09000014</t>
  </si>
  <si>
    <t>E09000015</t>
  </si>
  <si>
    <t>E09000016</t>
  </si>
  <si>
    <t>E09000017</t>
  </si>
  <si>
    <t>E09000018</t>
  </si>
  <si>
    <t>E09000019</t>
  </si>
  <si>
    <t>E09000020</t>
  </si>
  <si>
    <t>E09000021</t>
  </si>
  <si>
    <t>E09000022</t>
  </si>
  <si>
    <t>E09000023</t>
  </si>
  <si>
    <t>E09000024</t>
  </si>
  <si>
    <t>E09000025</t>
  </si>
  <si>
    <t>E09000026</t>
  </si>
  <si>
    <t>E09000027</t>
  </si>
  <si>
    <t>E09000028</t>
  </si>
  <si>
    <t>E09000029</t>
  </si>
  <si>
    <t>E09000031</t>
  </si>
  <si>
    <t>E09000032</t>
  </si>
  <si>
    <t>E09000033</t>
  </si>
  <si>
    <t>E06000022</t>
  </si>
  <si>
    <t>E06000055</t>
  </si>
  <si>
    <t>E06000008</t>
  </si>
  <si>
    <t>E06000009</t>
  </si>
  <si>
    <t>E06000028</t>
  </si>
  <si>
    <t>E06000036</t>
  </si>
  <si>
    <t>E06000043</t>
  </si>
  <si>
    <t>E06000023</t>
  </si>
  <si>
    <t>E06000056</t>
  </si>
  <si>
    <t>E06000049</t>
  </si>
  <si>
    <t>E06000050</t>
  </si>
  <si>
    <t>E06000052</t>
  </si>
  <si>
    <t>E06000047</t>
  </si>
  <si>
    <t>E06000005</t>
  </si>
  <si>
    <t>E06000015</t>
  </si>
  <si>
    <t>E06000011</t>
  </si>
  <si>
    <t>E06000006</t>
  </si>
  <si>
    <t>E06000001</t>
  </si>
  <si>
    <t>E06000019</t>
  </si>
  <si>
    <t>E06000046</t>
  </si>
  <si>
    <t>E06000016</t>
  </si>
  <si>
    <t>E06000032</t>
  </si>
  <si>
    <t>E06000035</t>
  </si>
  <si>
    <t>E06000002</t>
  </si>
  <si>
    <t>E06000042</t>
  </si>
  <si>
    <t>E06000012</t>
  </si>
  <si>
    <t>E06000013</t>
  </si>
  <si>
    <t>E06000024</t>
  </si>
  <si>
    <t>E06000057</t>
  </si>
  <si>
    <t>E06000018</t>
  </si>
  <si>
    <t>E06000031</t>
  </si>
  <si>
    <t>E06000026</t>
  </si>
  <si>
    <t>E06000029</t>
  </si>
  <si>
    <t>E06000044</t>
  </si>
  <si>
    <t>E06000038</t>
  </si>
  <si>
    <t>E06000003</t>
  </si>
  <si>
    <t>E06000017</t>
  </si>
  <si>
    <t>E06000051</t>
  </si>
  <si>
    <t>E06000039</t>
  </si>
  <si>
    <t>E06000045</t>
  </si>
  <si>
    <t>E06000033</t>
  </si>
  <si>
    <t>E06000025</t>
  </si>
  <si>
    <t>E06000004</t>
  </si>
  <si>
    <t>E06000021</t>
  </si>
  <si>
    <t>E06000030</t>
  </si>
  <si>
    <t>E06000034</t>
  </si>
  <si>
    <t>E06000027</t>
  </si>
  <si>
    <t>E06000007</t>
  </si>
  <si>
    <t>E06000037</t>
  </si>
  <si>
    <t>E06000054</t>
  </si>
  <si>
    <t>E06000040</t>
  </si>
  <si>
    <t>E06000041</t>
  </si>
  <si>
    <t>E06000014</t>
  </si>
  <si>
    <t>E08000003</t>
  </si>
  <si>
    <t>E08000001</t>
  </si>
  <si>
    <t>E08000002</t>
  </si>
  <si>
    <t>E08000004</t>
  </si>
  <si>
    <t>E08000005</t>
  </si>
  <si>
    <t>E08000006</t>
  </si>
  <si>
    <t>E08000007</t>
  </si>
  <si>
    <t>E08000008</t>
  </si>
  <si>
    <t>E08000009</t>
  </si>
  <si>
    <t>E08000010</t>
  </si>
  <si>
    <t>E08000012</t>
  </si>
  <si>
    <t>E08000011</t>
  </si>
  <si>
    <t>E08000013</t>
  </si>
  <si>
    <t>E08000014</t>
  </si>
  <si>
    <t>E08000015</t>
  </si>
  <si>
    <t>E08000019</t>
  </si>
  <si>
    <t>E08000016</t>
  </si>
  <si>
    <t>E08000017</t>
  </si>
  <si>
    <t>E08000018</t>
  </si>
  <si>
    <t>E08000021</t>
  </si>
  <si>
    <t>E08000037</t>
  </si>
  <si>
    <t>E08000023</t>
  </si>
  <si>
    <t>E08000022</t>
  </si>
  <si>
    <t>E08000024</t>
  </si>
  <si>
    <t>E08000025</t>
  </si>
  <si>
    <t>E08000026</t>
  </si>
  <si>
    <t>E08000027</t>
  </si>
  <si>
    <t>E08000028</t>
  </si>
  <si>
    <t>E08000029</t>
  </si>
  <si>
    <t>E08000030</t>
  </si>
  <si>
    <t>E08000031</t>
  </si>
  <si>
    <t>E08000035</t>
  </si>
  <si>
    <t>E08000032</t>
  </si>
  <si>
    <t>E08000033</t>
  </si>
  <si>
    <t>E08000034</t>
  </si>
  <si>
    <t>E08000036</t>
  </si>
  <si>
    <t>E07000025</t>
  </si>
  <si>
    <t>lookup names (simple)</t>
  </si>
  <si>
    <t>ONS_code</t>
  </si>
  <si>
    <t>Stoke on Trent City Council</t>
  </si>
  <si>
    <t>Stockton on Tees Borough Council</t>
  </si>
  <si>
    <t>Southend on Sea Borough Council</t>
  </si>
  <si>
    <t>Southend on Sea</t>
  </si>
  <si>
    <t>Barrow in Furness</t>
  </si>
  <si>
    <t>Stratford upon Avon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</si>
</sst>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8">
    <xf numFmtId="0" fontId="0" fillId="0" borderId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3" fillId="0" borderId="0" xfId="0" applyFont="1" applyFill="1" applyBorder="1" applyAlignment="1">
      <alignment vertical="center" wrapText="1"/>
    </xf>
    <xf numFmtId="0" fontId="3" fillId="0" borderId="0" xfId="0" applyFont="1" applyFill="1" applyBorder="1"/>
    <xf numFmtId="0" fontId="3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textRotation="45" wrapText="1"/>
    </xf>
    <xf numFmtId="0" fontId="0" fillId="2" borderId="0" xfId="0" applyFill="1" applyAlignment="1">
      <alignment wrapText="1"/>
    </xf>
    <xf numFmtId="0" fontId="0" fillId="2" borderId="0" xfId="0" applyFill="1"/>
    <xf numFmtId="0" fontId="0" fillId="2" borderId="0" xfId="0" applyFill="1" applyAlignment="1"/>
    <xf numFmtId="0" fontId="0" fillId="0" borderId="0" xfId="0" applyFill="1"/>
    <xf numFmtId="0" fontId="2" fillId="2" borderId="0" xfId="1" applyFill="1"/>
    <xf numFmtId="0" fontId="1" fillId="3" borderId="0" xfId="0" applyFont="1" applyFill="1"/>
    <xf numFmtId="0" fontId="3" fillId="4" borderId="0" xfId="0" applyFont="1" applyFill="1" applyBorder="1" applyAlignment="1">
      <alignment vertical="center" wrapText="1"/>
    </xf>
    <xf numFmtId="0" fontId="3" fillId="4" borderId="0" xfId="0" applyFont="1" applyFill="1" applyBorder="1"/>
    <xf numFmtId="0" fontId="1" fillId="4" borderId="0" xfId="0" applyFont="1" applyFill="1"/>
    <xf numFmtId="0" fontId="3" fillId="4" borderId="0" xfId="0" applyFont="1" applyFill="1" applyAlignment="1">
      <alignment vertical="top" wrapText="1"/>
    </xf>
    <xf numFmtId="0" fontId="2" fillId="0" borderId="0" xfId="1"/>
    <xf numFmtId="0" fontId="4" fillId="0" borderId="0" xfId="1" applyFont="1"/>
    <xf numFmtId="0" fontId="1" fillId="5" borderId="0" xfId="0" applyFont="1" applyFill="1"/>
    <xf numFmtId="0" fontId="6" fillId="6" borderId="0" xfId="0" applyFont="1" applyFill="1" applyAlignment="1">
      <alignment wrapText="1"/>
    </xf>
    <xf numFmtId="0" fontId="6" fillId="6" borderId="0" xfId="0" applyFont="1" applyFill="1"/>
    <xf numFmtId="0" fontId="0" fillId="6" borderId="0" xfId="0" applyFill="1"/>
    <xf numFmtId="0" fontId="0" fillId="6" borderId="0" xfId="0" applyFill="1" applyAlignment="1">
      <alignment wrapText="1"/>
    </xf>
    <xf numFmtId="0" fontId="6" fillId="2" borderId="0" xfId="0" applyFont="1" applyFill="1" applyAlignment="1">
      <alignment wrapText="1"/>
    </xf>
    <xf numFmtId="0" fontId="6" fillId="2" borderId="0" xfId="0" applyFont="1" applyFill="1"/>
    <xf numFmtId="0" fontId="6" fillId="7" borderId="0" xfId="0" applyFont="1" applyFill="1" applyAlignment="1">
      <alignment wrapText="1"/>
    </xf>
    <xf numFmtId="0" fontId="6" fillId="7" borderId="0" xfId="0" applyFont="1" applyFill="1"/>
  </cellXfs>
  <cellStyles count="18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externalLink" Target="externalLinks/externalLink1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ONScode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LL_TYPES"/>
      <sheetName val="districts"/>
      <sheetName val="counties"/>
      <sheetName val="regions"/>
      <sheetName val="LA_ONS"/>
      <sheetName val="ONS_LAcode_changes"/>
    </sheetNames>
    <sheetDataSet>
      <sheetData sheetId="0">
        <row r="1">
          <cell r="B1" t="str">
            <v>NAME</v>
          </cell>
          <cell r="C1" t="str">
            <v>lookup names (simple)</v>
          </cell>
          <cell r="E1" t="str">
            <v>ONS_CODE</v>
          </cell>
        </row>
        <row r="2">
          <cell r="B2" t="str">
            <v>Buckinghamshire CC</v>
          </cell>
          <cell r="C2" t="str">
            <v>Buckinghamshire</v>
          </cell>
          <cell r="E2" t="str">
            <v>E10000002</v>
          </cell>
        </row>
        <row r="3">
          <cell r="B3" t="str">
            <v>Cambridgeshire CC</v>
          </cell>
          <cell r="C3" t="str">
            <v>Cambridgeshire</v>
          </cell>
          <cell r="E3" t="str">
            <v>E10000003</v>
          </cell>
        </row>
        <row r="4">
          <cell r="B4" t="str">
            <v>Cumbria CC</v>
          </cell>
          <cell r="C4" t="str">
            <v>Cumbria</v>
          </cell>
          <cell r="E4" t="str">
            <v>E10000006</v>
          </cell>
        </row>
        <row r="5">
          <cell r="B5" t="str">
            <v>Derbyshire CC</v>
          </cell>
          <cell r="C5" t="str">
            <v>Derbyshire</v>
          </cell>
          <cell r="E5" t="str">
            <v>E10000007</v>
          </cell>
        </row>
        <row r="6">
          <cell r="B6" t="str">
            <v>Devon CC</v>
          </cell>
          <cell r="C6" t="str">
            <v>Devon</v>
          </cell>
          <cell r="E6" t="str">
            <v>E10000008</v>
          </cell>
        </row>
        <row r="7">
          <cell r="B7" t="str">
            <v>Dorset CC</v>
          </cell>
          <cell r="C7" t="str">
            <v>Dorset</v>
          </cell>
          <cell r="E7" t="str">
            <v>E10000009</v>
          </cell>
        </row>
        <row r="8">
          <cell r="B8" t="str">
            <v>East Sussex CC</v>
          </cell>
          <cell r="C8" t="str">
            <v>East Sussex</v>
          </cell>
          <cell r="E8" t="str">
            <v>E10000011</v>
          </cell>
        </row>
        <row r="9">
          <cell r="B9" t="str">
            <v>Essex CC</v>
          </cell>
          <cell r="C9" t="str">
            <v>Essex</v>
          </cell>
          <cell r="E9" t="str">
            <v>E10000012</v>
          </cell>
        </row>
        <row r="10">
          <cell r="B10" t="str">
            <v>Gloucestershire CC</v>
          </cell>
          <cell r="C10" t="str">
            <v>Gloucestershire</v>
          </cell>
          <cell r="E10" t="str">
            <v>E10000013</v>
          </cell>
        </row>
        <row r="11">
          <cell r="B11" t="str">
            <v>Hampshire CC</v>
          </cell>
          <cell r="C11" t="str">
            <v>Hampshire</v>
          </cell>
          <cell r="E11" t="str">
            <v>E10000014</v>
          </cell>
        </row>
        <row r="12">
          <cell r="B12" t="str">
            <v>Hertfordshire CC</v>
          </cell>
          <cell r="C12" t="str">
            <v>Hertfordshire</v>
          </cell>
          <cell r="E12" t="str">
            <v>E10000015</v>
          </cell>
        </row>
        <row r="13">
          <cell r="B13" t="str">
            <v>Kent CC</v>
          </cell>
          <cell r="C13" t="str">
            <v>Kent</v>
          </cell>
          <cell r="E13" t="str">
            <v>E10000016</v>
          </cell>
        </row>
        <row r="14">
          <cell r="B14" t="str">
            <v>Lancashire CC</v>
          </cell>
          <cell r="C14" t="str">
            <v>Lancashire</v>
          </cell>
          <cell r="E14" t="str">
            <v>E10000017</v>
          </cell>
        </row>
        <row r="15">
          <cell r="B15" t="str">
            <v>Leicestershire CC</v>
          </cell>
          <cell r="C15" t="str">
            <v>Leicestershire</v>
          </cell>
          <cell r="E15" t="str">
            <v>E10000018</v>
          </cell>
        </row>
        <row r="16">
          <cell r="B16" t="str">
            <v>Lincolnshire CC</v>
          </cell>
          <cell r="C16" t="str">
            <v>Lincolnshire</v>
          </cell>
          <cell r="E16" t="str">
            <v>E10000019</v>
          </cell>
        </row>
        <row r="17">
          <cell r="B17" t="str">
            <v>Norfolk CC</v>
          </cell>
          <cell r="C17" t="str">
            <v>Norfolk</v>
          </cell>
          <cell r="E17" t="str">
            <v>E10000020</v>
          </cell>
        </row>
        <row r="18">
          <cell r="B18" t="str">
            <v>Northamptonshire CC</v>
          </cell>
          <cell r="C18" t="str">
            <v>Northamptonshire</v>
          </cell>
          <cell r="E18" t="str">
            <v>E10000021</v>
          </cell>
        </row>
        <row r="19">
          <cell r="B19" t="str">
            <v>North Yorkshire CC</v>
          </cell>
          <cell r="C19" t="str">
            <v>North Yorkshire</v>
          </cell>
          <cell r="E19" t="str">
            <v>E10000023</v>
          </cell>
        </row>
        <row r="20">
          <cell r="B20" t="str">
            <v>Nottinghamshire CC</v>
          </cell>
          <cell r="C20" t="str">
            <v>Nottinghamshire</v>
          </cell>
          <cell r="E20" t="str">
            <v>E10000024</v>
          </cell>
        </row>
        <row r="21">
          <cell r="B21" t="str">
            <v>Oxfordshire CC</v>
          </cell>
          <cell r="C21" t="str">
            <v>Oxfordshire</v>
          </cell>
          <cell r="E21" t="str">
            <v>E10000025</v>
          </cell>
        </row>
        <row r="22">
          <cell r="B22" t="str">
            <v>Somerset CC</v>
          </cell>
          <cell r="C22" t="str">
            <v>Somerset</v>
          </cell>
          <cell r="E22" t="str">
            <v>E10000027</v>
          </cell>
        </row>
        <row r="23">
          <cell r="B23" t="str">
            <v>Staffordshire CC</v>
          </cell>
          <cell r="C23" t="str">
            <v>Staffordshire</v>
          </cell>
          <cell r="E23" t="str">
            <v>E10000028</v>
          </cell>
        </row>
        <row r="24">
          <cell r="B24" t="str">
            <v>Suffolk CC</v>
          </cell>
          <cell r="C24" t="str">
            <v>Suffolk</v>
          </cell>
          <cell r="E24" t="str">
            <v>E10000029</v>
          </cell>
        </row>
        <row r="25">
          <cell r="B25" t="str">
            <v>Surrey CC</v>
          </cell>
          <cell r="C25" t="str">
            <v>Surrey</v>
          </cell>
          <cell r="E25" t="str">
            <v>E10000030</v>
          </cell>
        </row>
        <row r="26">
          <cell r="B26" t="str">
            <v>Warwickshire CC</v>
          </cell>
          <cell r="C26" t="str">
            <v>Warwickshire</v>
          </cell>
          <cell r="E26" t="str">
            <v>E10000031</v>
          </cell>
        </row>
        <row r="27">
          <cell r="B27" t="str">
            <v>Worcestershire CC</v>
          </cell>
          <cell r="C27" t="str">
            <v>Worcestershire</v>
          </cell>
          <cell r="E27" t="str">
            <v>E10000034</v>
          </cell>
        </row>
        <row r="28">
          <cell r="B28" t="str">
            <v>South Bucks</v>
          </cell>
          <cell r="C28" t="str">
            <v>South Bucks</v>
          </cell>
          <cell r="E28" t="str">
            <v>E07000006</v>
          </cell>
        </row>
        <row r="29">
          <cell r="B29" t="str">
            <v>Chiltern</v>
          </cell>
          <cell r="C29" t="str">
            <v>Chiltern</v>
          </cell>
          <cell r="E29" t="str">
            <v>E07000005</v>
          </cell>
        </row>
        <row r="30">
          <cell r="B30" t="str">
            <v>Wycombe</v>
          </cell>
          <cell r="C30" t="str">
            <v>Wycombe</v>
          </cell>
          <cell r="E30" t="str">
            <v>E07000007</v>
          </cell>
        </row>
        <row r="31">
          <cell r="B31" t="str">
            <v>Aylesbury Vale</v>
          </cell>
          <cell r="C31" t="str">
            <v>Aylesbury Vale</v>
          </cell>
          <cell r="E31" t="str">
            <v>E07000004</v>
          </cell>
        </row>
        <row r="32">
          <cell r="B32" t="str">
            <v>Cambridge</v>
          </cell>
          <cell r="C32" t="str">
            <v>Cambridge</v>
          </cell>
          <cell r="E32" t="str">
            <v>E07000008</v>
          </cell>
        </row>
        <row r="33">
          <cell r="B33" t="str">
            <v>South Cambridgeshire</v>
          </cell>
          <cell r="C33" t="str">
            <v>South Cambridgeshire</v>
          </cell>
          <cell r="E33" t="str">
            <v>E07000012</v>
          </cell>
        </row>
        <row r="34">
          <cell r="B34" t="str">
            <v>Huntingdonshire</v>
          </cell>
          <cell r="C34" t="str">
            <v>Huntingdonshire</v>
          </cell>
          <cell r="E34" t="str">
            <v>E07000011</v>
          </cell>
        </row>
        <row r="35">
          <cell r="B35" t="str">
            <v>Fenland</v>
          </cell>
          <cell r="C35" t="str">
            <v>Fenland</v>
          </cell>
          <cell r="E35" t="str">
            <v>E07000010</v>
          </cell>
        </row>
        <row r="36">
          <cell r="B36" t="str">
            <v>East Cambridgeshire</v>
          </cell>
          <cell r="C36" t="str">
            <v>East Cambridgeshire</v>
          </cell>
          <cell r="E36" t="str">
            <v>E07000009</v>
          </cell>
        </row>
        <row r="37">
          <cell r="B37" t="str">
            <v>Barrow in Furness</v>
          </cell>
          <cell r="C37" t="str">
            <v>Barrow in Furness</v>
          </cell>
          <cell r="E37" t="str">
            <v>E07000027</v>
          </cell>
        </row>
        <row r="38">
          <cell r="B38" t="str">
            <v>South Lakeland</v>
          </cell>
          <cell r="C38" t="str">
            <v>South Lakeland</v>
          </cell>
          <cell r="E38" t="str">
            <v>E07000031</v>
          </cell>
        </row>
        <row r="39">
          <cell r="B39" t="str">
            <v>Copeland</v>
          </cell>
          <cell r="C39" t="str">
            <v>Copeland</v>
          </cell>
          <cell r="E39" t="str">
            <v>E07000029</v>
          </cell>
        </row>
        <row r="40">
          <cell r="B40" t="str">
            <v>Allerdale</v>
          </cell>
          <cell r="C40" t="str">
            <v>Allerdale</v>
          </cell>
          <cell r="E40" t="str">
            <v>E07000026</v>
          </cell>
        </row>
        <row r="41">
          <cell r="B41" t="str">
            <v>Eden</v>
          </cell>
          <cell r="C41" t="str">
            <v>Eden</v>
          </cell>
          <cell r="E41" t="str">
            <v>E07000030</v>
          </cell>
        </row>
        <row r="42">
          <cell r="B42" t="str">
            <v>Carlisle</v>
          </cell>
          <cell r="C42" t="str">
            <v>Carlisle</v>
          </cell>
          <cell r="E42" t="str">
            <v>E07000028</v>
          </cell>
        </row>
        <row r="43">
          <cell r="B43" t="str">
            <v>High Peak</v>
          </cell>
          <cell r="C43" t="str">
            <v>High Peak</v>
          </cell>
          <cell r="E43" t="str">
            <v>E07000037</v>
          </cell>
        </row>
        <row r="44">
          <cell r="B44" t="str">
            <v>Derbyshire Dales</v>
          </cell>
          <cell r="C44" t="str">
            <v>Derbyshire Dales</v>
          </cell>
          <cell r="E44" t="str">
            <v>E07000035</v>
          </cell>
        </row>
        <row r="45">
          <cell r="B45" t="str">
            <v>South Derbyshire</v>
          </cell>
          <cell r="C45" t="str">
            <v>South Derbyshire</v>
          </cell>
          <cell r="E45" t="str">
            <v>E07000039</v>
          </cell>
        </row>
        <row r="46">
          <cell r="B46" t="str">
            <v>Erewash</v>
          </cell>
          <cell r="C46" t="str">
            <v>Erewash</v>
          </cell>
          <cell r="E46" t="str">
            <v>E07000036</v>
          </cell>
        </row>
        <row r="47">
          <cell r="B47" t="str">
            <v>Amber Valley</v>
          </cell>
          <cell r="C47" t="str">
            <v>Amber Valley</v>
          </cell>
          <cell r="E47" t="str">
            <v>E07000032</v>
          </cell>
        </row>
        <row r="48">
          <cell r="B48" t="str">
            <v>North East Derbyshire</v>
          </cell>
          <cell r="C48" t="str">
            <v>North East Derbyshire</v>
          </cell>
          <cell r="E48" t="str">
            <v>E07000038</v>
          </cell>
        </row>
        <row r="49">
          <cell r="B49" t="str">
            <v>Chesterfield</v>
          </cell>
          <cell r="C49" t="str">
            <v>Chesterfield</v>
          </cell>
          <cell r="E49" t="str">
            <v>E07000034</v>
          </cell>
        </row>
        <row r="50">
          <cell r="B50" t="str">
            <v>Bolsover</v>
          </cell>
          <cell r="C50" t="str">
            <v>Bolsover</v>
          </cell>
          <cell r="E50" t="str">
            <v>E07000033</v>
          </cell>
        </row>
        <row r="51">
          <cell r="B51" t="str">
            <v>Exeter</v>
          </cell>
          <cell r="C51" t="str">
            <v>Exeter</v>
          </cell>
          <cell r="E51" t="str">
            <v>E07000041</v>
          </cell>
        </row>
        <row r="52">
          <cell r="B52" t="str">
            <v>East Devon</v>
          </cell>
          <cell r="C52" t="str">
            <v>East Devon</v>
          </cell>
          <cell r="E52" t="str">
            <v>E07000040</v>
          </cell>
        </row>
        <row r="53">
          <cell r="B53" t="str">
            <v>Mid Devon</v>
          </cell>
          <cell r="C53" t="str">
            <v>Mid Devon</v>
          </cell>
          <cell r="E53" t="str">
            <v>E07000042</v>
          </cell>
        </row>
        <row r="54">
          <cell r="B54" t="str">
            <v>North Devon</v>
          </cell>
          <cell r="C54" t="str">
            <v>North Devon</v>
          </cell>
          <cell r="E54" t="str">
            <v>E07000043</v>
          </cell>
        </row>
        <row r="55">
          <cell r="B55" t="str">
            <v>Torridge</v>
          </cell>
          <cell r="C55" t="str">
            <v>Torridge</v>
          </cell>
          <cell r="E55" t="str">
            <v>E07000046</v>
          </cell>
        </row>
        <row r="56">
          <cell r="B56" t="str">
            <v>West Devon</v>
          </cell>
          <cell r="C56" t="str">
            <v>West Devon</v>
          </cell>
          <cell r="E56" t="str">
            <v>E07000047</v>
          </cell>
        </row>
        <row r="57">
          <cell r="B57" t="str">
            <v>South Hams</v>
          </cell>
          <cell r="C57" t="str">
            <v>South Hams</v>
          </cell>
          <cell r="E57" t="str">
            <v>E07000044</v>
          </cell>
        </row>
        <row r="58">
          <cell r="B58" t="str">
            <v>Teignbridge</v>
          </cell>
          <cell r="C58" t="str">
            <v>Teignbridge</v>
          </cell>
          <cell r="E58" t="str">
            <v>E07000045</v>
          </cell>
        </row>
        <row r="59">
          <cell r="B59" t="str">
            <v>Weymouth and Portland</v>
          </cell>
          <cell r="C59" t="str">
            <v>Weymouth and Portland</v>
          </cell>
          <cell r="E59" t="str">
            <v>E07000053</v>
          </cell>
        </row>
        <row r="60">
          <cell r="B60" t="str">
            <v>West Dorset</v>
          </cell>
          <cell r="C60" t="str">
            <v>West Dorset</v>
          </cell>
          <cell r="E60" t="str">
            <v>E07000052</v>
          </cell>
        </row>
        <row r="61">
          <cell r="B61" t="str">
            <v>North Dorset</v>
          </cell>
          <cell r="C61" t="str">
            <v>North Dorset</v>
          </cell>
          <cell r="E61" t="str">
            <v>E07000050</v>
          </cell>
        </row>
        <row r="62">
          <cell r="B62" t="str">
            <v>Purbeck</v>
          </cell>
          <cell r="C62" t="str">
            <v>Purbeck</v>
          </cell>
          <cell r="E62" t="str">
            <v>E07000051</v>
          </cell>
        </row>
        <row r="63">
          <cell r="B63" t="str">
            <v>East Dorset</v>
          </cell>
          <cell r="C63" t="str">
            <v>East Dorset</v>
          </cell>
          <cell r="E63" t="str">
            <v>E07000049</v>
          </cell>
        </row>
        <row r="64">
          <cell r="B64" t="str">
            <v>Christchurch</v>
          </cell>
          <cell r="C64" t="str">
            <v>Christchurch</v>
          </cell>
          <cell r="E64" t="str">
            <v>E07000048</v>
          </cell>
        </row>
        <row r="65">
          <cell r="B65" t="str">
            <v>Hastings</v>
          </cell>
          <cell r="C65" t="str">
            <v>Hastings</v>
          </cell>
          <cell r="E65" t="str">
            <v>E07000062</v>
          </cell>
        </row>
        <row r="66">
          <cell r="B66" t="str">
            <v>Rother</v>
          </cell>
          <cell r="C66" t="str">
            <v>Rother</v>
          </cell>
          <cell r="E66" t="str">
            <v>E07000064</v>
          </cell>
        </row>
        <row r="67">
          <cell r="B67" t="str">
            <v>Wealden</v>
          </cell>
          <cell r="C67" t="str">
            <v>Wealden</v>
          </cell>
          <cell r="E67" t="str">
            <v>E07000065</v>
          </cell>
        </row>
        <row r="68">
          <cell r="B68" t="str">
            <v>Eastbourne</v>
          </cell>
          <cell r="C68" t="str">
            <v>Eastbourne</v>
          </cell>
          <cell r="E68" t="str">
            <v>E07000061</v>
          </cell>
        </row>
        <row r="69">
          <cell r="B69" t="str">
            <v>Lewes</v>
          </cell>
          <cell r="C69" t="str">
            <v>Lewes</v>
          </cell>
          <cell r="E69" t="str">
            <v>E07000063</v>
          </cell>
        </row>
        <row r="70">
          <cell r="B70" t="str">
            <v>Harlow</v>
          </cell>
          <cell r="C70" t="str">
            <v>Harlow</v>
          </cell>
          <cell r="E70" t="str">
            <v>E07000073</v>
          </cell>
        </row>
        <row r="71">
          <cell r="B71" t="str">
            <v>Epping Forest</v>
          </cell>
          <cell r="C71" t="str">
            <v>Epping Forest</v>
          </cell>
          <cell r="E71" t="str">
            <v>E07000072</v>
          </cell>
        </row>
        <row r="72">
          <cell r="B72" t="str">
            <v>Brentwood</v>
          </cell>
          <cell r="C72" t="str">
            <v>Brentwood</v>
          </cell>
          <cell r="E72" t="str">
            <v>E07000068</v>
          </cell>
        </row>
        <row r="73">
          <cell r="B73" t="str">
            <v>Basildon</v>
          </cell>
          <cell r="C73" t="str">
            <v>Basildon</v>
          </cell>
          <cell r="E73" t="str">
            <v>E07000066</v>
          </cell>
        </row>
        <row r="74">
          <cell r="B74" t="str">
            <v>Castle Point</v>
          </cell>
          <cell r="C74" t="str">
            <v>Castle Point</v>
          </cell>
          <cell r="E74" t="str">
            <v>E07000069</v>
          </cell>
        </row>
        <row r="75">
          <cell r="B75" t="str">
            <v>Rochford</v>
          </cell>
          <cell r="C75" t="str">
            <v>Rochford</v>
          </cell>
          <cell r="E75" t="str">
            <v>E07000075</v>
          </cell>
        </row>
        <row r="76">
          <cell r="B76" t="str">
            <v>Maldon</v>
          </cell>
          <cell r="C76" t="str">
            <v>Maldon</v>
          </cell>
          <cell r="E76" t="str">
            <v>E07000074</v>
          </cell>
        </row>
        <row r="77">
          <cell r="B77" t="str">
            <v>Chelmsford</v>
          </cell>
          <cell r="C77" t="str">
            <v>Chelmsford</v>
          </cell>
          <cell r="E77" t="str">
            <v>E07000070</v>
          </cell>
        </row>
        <row r="78">
          <cell r="B78" t="str">
            <v>Uttlesford</v>
          </cell>
          <cell r="C78" t="str">
            <v>Uttlesford</v>
          </cell>
          <cell r="E78" t="str">
            <v>E07000077</v>
          </cell>
        </row>
        <row r="79">
          <cell r="B79" t="str">
            <v>Braintree</v>
          </cell>
          <cell r="C79" t="str">
            <v>Braintree</v>
          </cell>
          <cell r="E79" t="str">
            <v>E07000067</v>
          </cell>
        </row>
        <row r="80">
          <cell r="B80" t="str">
            <v>Colchester</v>
          </cell>
          <cell r="C80" t="str">
            <v>Colchester</v>
          </cell>
          <cell r="E80" t="str">
            <v>E07000071</v>
          </cell>
        </row>
        <row r="81">
          <cell r="B81" t="str">
            <v>Tendring</v>
          </cell>
          <cell r="C81" t="str">
            <v>Tendring</v>
          </cell>
          <cell r="E81" t="str">
            <v>E07000076</v>
          </cell>
        </row>
        <row r="82">
          <cell r="B82" t="str">
            <v>Gloucester</v>
          </cell>
          <cell r="C82" t="str">
            <v>Gloucester</v>
          </cell>
          <cell r="E82" t="str">
            <v>E07000081</v>
          </cell>
        </row>
        <row r="83">
          <cell r="B83" t="str">
            <v>Tewkesbury</v>
          </cell>
          <cell r="C83" t="str">
            <v>Tewkesbury</v>
          </cell>
          <cell r="E83" t="str">
            <v>E07000083</v>
          </cell>
        </row>
        <row r="84">
          <cell r="B84" t="str">
            <v>Cheltenham</v>
          </cell>
          <cell r="C84" t="str">
            <v>Cheltenham</v>
          </cell>
          <cell r="E84" t="str">
            <v>E07000078</v>
          </cell>
        </row>
        <row r="85">
          <cell r="B85" t="str">
            <v>Cotswold</v>
          </cell>
          <cell r="C85" t="str">
            <v>Cotswold</v>
          </cell>
          <cell r="E85" t="str">
            <v>E07000079</v>
          </cell>
        </row>
        <row r="86">
          <cell r="B86" t="str">
            <v>Stroud</v>
          </cell>
          <cell r="C86" t="str">
            <v>Stroud</v>
          </cell>
          <cell r="E86" t="str">
            <v>E07000082</v>
          </cell>
        </row>
        <row r="87">
          <cell r="B87" t="str">
            <v>Forest of Dean</v>
          </cell>
          <cell r="C87" t="str">
            <v>Forest of Dean</v>
          </cell>
          <cell r="E87" t="str">
            <v>E07000080</v>
          </cell>
        </row>
        <row r="88">
          <cell r="B88" t="str">
            <v>Gosport</v>
          </cell>
          <cell r="C88" t="str">
            <v>Gosport</v>
          </cell>
          <cell r="E88" t="str">
            <v>E07000088</v>
          </cell>
        </row>
        <row r="89">
          <cell r="B89" t="str">
            <v>Fareham</v>
          </cell>
          <cell r="C89" t="str">
            <v>Fareham</v>
          </cell>
          <cell r="E89" t="str">
            <v>E07000087</v>
          </cell>
        </row>
        <row r="90">
          <cell r="B90" t="str">
            <v>Winchester</v>
          </cell>
          <cell r="C90" t="str">
            <v>Winchester</v>
          </cell>
          <cell r="E90" t="str">
            <v>E07000094</v>
          </cell>
        </row>
        <row r="91">
          <cell r="B91" t="str">
            <v>Havant</v>
          </cell>
          <cell r="C91" t="str">
            <v>Havant</v>
          </cell>
          <cell r="E91" t="str">
            <v>E07000090</v>
          </cell>
        </row>
        <row r="92">
          <cell r="B92" t="str">
            <v>East Hampshire</v>
          </cell>
          <cell r="C92" t="str">
            <v>East Hampshire</v>
          </cell>
          <cell r="E92" t="str">
            <v>E07000085</v>
          </cell>
        </row>
        <row r="93">
          <cell r="B93" t="str">
            <v>Hart</v>
          </cell>
          <cell r="C93" t="str">
            <v>Hart</v>
          </cell>
          <cell r="E93" t="str">
            <v>E07000089</v>
          </cell>
        </row>
        <row r="94">
          <cell r="B94" t="str">
            <v>Rushmoor</v>
          </cell>
          <cell r="C94" t="str">
            <v>Rushmoor</v>
          </cell>
          <cell r="E94" t="str">
            <v>E07000092</v>
          </cell>
        </row>
        <row r="95">
          <cell r="B95" t="str">
            <v>Basingstoke and Deane</v>
          </cell>
          <cell r="C95" t="str">
            <v>Basingstoke and Deane</v>
          </cell>
          <cell r="E95" t="str">
            <v>E07000084</v>
          </cell>
        </row>
        <row r="96">
          <cell r="B96" t="str">
            <v>Test Valley</v>
          </cell>
          <cell r="C96" t="str">
            <v>Test Valley</v>
          </cell>
          <cell r="E96" t="str">
            <v>E07000093</v>
          </cell>
        </row>
        <row r="97">
          <cell r="B97" t="str">
            <v>Eastleigh</v>
          </cell>
          <cell r="C97" t="str">
            <v>Eastleigh</v>
          </cell>
          <cell r="E97" t="str">
            <v>E07000086</v>
          </cell>
        </row>
        <row r="98">
          <cell r="B98" t="str">
            <v>New Forest</v>
          </cell>
          <cell r="C98" t="str">
            <v>New Forest</v>
          </cell>
          <cell r="E98" t="str">
            <v>E07000091</v>
          </cell>
        </row>
        <row r="99">
          <cell r="B99" t="str">
            <v>Three Rivers</v>
          </cell>
          <cell r="C99" t="str">
            <v>Three Rivers</v>
          </cell>
          <cell r="E99" t="str">
            <v>E07000102</v>
          </cell>
        </row>
        <row r="100">
          <cell r="B100" t="str">
            <v>Watford</v>
          </cell>
          <cell r="C100" t="str">
            <v>Watford</v>
          </cell>
          <cell r="E100" t="str">
            <v>E07000103</v>
          </cell>
        </row>
        <row r="101">
          <cell r="B101" t="str">
            <v>Hertsmere</v>
          </cell>
          <cell r="C101" t="str">
            <v>Hertsmere</v>
          </cell>
          <cell r="E101" t="str">
            <v>E07000098</v>
          </cell>
        </row>
        <row r="102">
          <cell r="B102" t="str">
            <v>Welwyn Hatfield</v>
          </cell>
          <cell r="C102" t="str">
            <v>Welwyn Hatfield</v>
          </cell>
          <cell r="E102" t="str">
            <v>E07000241</v>
          </cell>
        </row>
        <row r="103">
          <cell r="B103" t="str">
            <v>Broxbourne</v>
          </cell>
          <cell r="C103" t="str">
            <v>Broxbourne</v>
          </cell>
          <cell r="E103" t="str">
            <v>E07000095</v>
          </cell>
        </row>
        <row r="104">
          <cell r="B104" t="str">
            <v>East Hertfordshire</v>
          </cell>
          <cell r="C104" t="str">
            <v>East Hertfordshire</v>
          </cell>
          <cell r="E104" t="str">
            <v>E07000242</v>
          </cell>
        </row>
        <row r="105">
          <cell r="B105" t="str">
            <v>Stevenage</v>
          </cell>
          <cell r="C105" t="str">
            <v>Stevenage</v>
          </cell>
          <cell r="E105" t="str">
            <v>E07000243</v>
          </cell>
        </row>
        <row r="106">
          <cell r="B106" t="str">
            <v>North Hertfordshire</v>
          </cell>
          <cell r="C106" t="str">
            <v>North Hertfordshire</v>
          </cell>
          <cell r="E106" t="str">
            <v>E07000099</v>
          </cell>
        </row>
        <row r="107">
          <cell r="B107" t="str">
            <v>St Albans</v>
          </cell>
          <cell r="C107" t="str">
            <v>St Albans</v>
          </cell>
          <cell r="E107" t="str">
            <v>E07000240</v>
          </cell>
        </row>
        <row r="108">
          <cell r="B108" t="str">
            <v>Dacorum</v>
          </cell>
          <cell r="C108" t="str">
            <v>Dacorum</v>
          </cell>
          <cell r="E108" t="str">
            <v>E07000096</v>
          </cell>
        </row>
        <row r="109">
          <cell r="B109" t="str">
            <v>Dartford</v>
          </cell>
          <cell r="C109" t="str">
            <v>Dartford</v>
          </cell>
          <cell r="E109" t="str">
            <v>E07000107</v>
          </cell>
        </row>
        <row r="110">
          <cell r="B110" t="str">
            <v>Gravesham</v>
          </cell>
          <cell r="C110" t="str">
            <v>Gravesham</v>
          </cell>
          <cell r="E110" t="str">
            <v>E07000109</v>
          </cell>
        </row>
        <row r="111">
          <cell r="B111" t="str">
            <v>Sevenoaks</v>
          </cell>
          <cell r="C111" t="str">
            <v>Sevenoaks</v>
          </cell>
          <cell r="E111" t="str">
            <v>E07000111</v>
          </cell>
        </row>
        <row r="112">
          <cell r="B112" t="str">
            <v>Tonbridge and Malling</v>
          </cell>
          <cell r="C112" t="str">
            <v>Tonbridge and Malling</v>
          </cell>
          <cell r="E112" t="str">
            <v>E07000115</v>
          </cell>
        </row>
        <row r="113">
          <cell r="B113" t="str">
            <v>Tunbridge Wells</v>
          </cell>
          <cell r="C113" t="str">
            <v>Tunbridge Wells</v>
          </cell>
          <cell r="E113" t="str">
            <v>E07000116</v>
          </cell>
        </row>
        <row r="114">
          <cell r="B114" t="str">
            <v>Maidstone</v>
          </cell>
          <cell r="C114" t="str">
            <v>Maidstone</v>
          </cell>
          <cell r="E114" t="str">
            <v>E07000110</v>
          </cell>
        </row>
        <row r="115">
          <cell r="B115" t="str">
            <v>Swale</v>
          </cell>
          <cell r="C115" t="str">
            <v>Swale</v>
          </cell>
          <cell r="E115" t="str">
            <v>E07000113</v>
          </cell>
        </row>
        <row r="116">
          <cell r="B116" t="str">
            <v>Ashford</v>
          </cell>
          <cell r="C116" t="str">
            <v>Ashford</v>
          </cell>
          <cell r="E116" t="str">
            <v>E07000105</v>
          </cell>
        </row>
        <row r="117">
          <cell r="B117" t="str">
            <v>Shepway</v>
          </cell>
          <cell r="C117" t="str">
            <v>Shepway</v>
          </cell>
          <cell r="E117" t="str">
            <v>E07000112</v>
          </cell>
        </row>
        <row r="118">
          <cell r="B118" t="str">
            <v>Canterbury</v>
          </cell>
          <cell r="C118" t="str">
            <v>Canterbury</v>
          </cell>
          <cell r="E118" t="str">
            <v>E07000106</v>
          </cell>
        </row>
        <row r="119">
          <cell r="B119" t="str">
            <v>Dover</v>
          </cell>
          <cell r="C119" t="str">
            <v>Dover</v>
          </cell>
          <cell r="E119" t="str">
            <v>E07000108</v>
          </cell>
        </row>
        <row r="120">
          <cell r="B120" t="str">
            <v>Thanet</v>
          </cell>
          <cell r="C120" t="str">
            <v>Thanet</v>
          </cell>
          <cell r="E120" t="str">
            <v>E07000114</v>
          </cell>
        </row>
        <row r="121">
          <cell r="B121" t="str">
            <v>West Lancashire</v>
          </cell>
          <cell r="C121" t="str">
            <v>West Lancashire</v>
          </cell>
          <cell r="E121" t="str">
            <v>E07000127</v>
          </cell>
        </row>
        <row r="122">
          <cell r="B122" t="str">
            <v>Chorley</v>
          </cell>
          <cell r="C122" t="str">
            <v>Chorley</v>
          </cell>
          <cell r="E122" t="str">
            <v>E07000118</v>
          </cell>
        </row>
        <row r="123">
          <cell r="B123" t="str">
            <v>South Ribble</v>
          </cell>
          <cell r="C123" t="str">
            <v>South Ribble</v>
          </cell>
          <cell r="E123" t="str">
            <v>E07000126</v>
          </cell>
        </row>
        <row r="124">
          <cell r="B124" t="str">
            <v>Fylde</v>
          </cell>
          <cell r="C124" t="str">
            <v>Fylde</v>
          </cell>
          <cell r="E124" t="str">
            <v>E07000119</v>
          </cell>
        </row>
        <row r="125">
          <cell r="B125" t="str">
            <v>Preston</v>
          </cell>
          <cell r="C125" t="str">
            <v>Preston</v>
          </cell>
          <cell r="E125" t="str">
            <v>E07000123</v>
          </cell>
        </row>
        <row r="126">
          <cell r="B126" t="str">
            <v>Wyre</v>
          </cell>
          <cell r="C126" t="str">
            <v>Wyre</v>
          </cell>
          <cell r="E126" t="str">
            <v>E07000128</v>
          </cell>
        </row>
        <row r="127">
          <cell r="B127" t="str">
            <v>Lancaster</v>
          </cell>
          <cell r="C127" t="str">
            <v>Lancaster</v>
          </cell>
          <cell r="E127" t="str">
            <v>E07000121</v>
          </cell>
        </row>
        <row r="128">
          <cell r="B128" t="str">
            <v>Ribble Valley</v>
          </cell>
          <cell r="C128" t="str">
            <v>Ribble Valley</v>
          </cell>
          <cell r="E128" t="str">
            <v>E07000124</v>
          </cell>
        </row>
        <row r="129">
          <cell r="B129" t="str">
            <v>Pendle</v>
          </cell>
          <cell r="C129" t="str">
            <v>Pendle</v>
          </cell>
          <cell r="E129" t="str">
            <v>E07000122</v>
          </cell>
        </row>
        <row r="130">
          <cell r="B130" t="str">
            <v>Burnley</v>
          </cell>
          <cell r="C130" t="str">
            <v>Burnley</v>
          </cell>
          <cell r="E130" t="str">
            <v>E07000117</v>
          </cell>
        </row>
        <row r="131">
          <cell r="B131" t="str">
            <v>Rossendale</v>
          </cell>
          <cell r="C131" t="str">
            <v>Rossendale</v>
          </cell>
          <cell r="E131" t="str">
            <v>E07000125</v>
          </cell>
        </row>
        <row r="132">
          <cell r="B132" t="str">
            <v>Hyndburn</v>
          </cell>
          <cell r="C132" t="str">
            <v>Hyndburn</v>
          </cell>
          <cell r="E132" t="str">
            <v>E07000120</v>
          </cell>
        </row>
        <row r="133">
          <cell r="B133" t="str">
            <v>Charnwood</v>
          </cell>
          <cell r="C133" t="str">
            <v>Charnwood</v>
          </cell>
          <cell r="E133" t="str">
            <v>E07000130</v>
          </cell>
        </row>
        <row r="134">
          <cell r="B134" t="str">
            <v>Melton</v>
          </cell>
          <cell r="C134" t="str">
            <v>Melton</v>
          </cell>
          <cell r="E134" t="str">
            <v>E07000133</v>
          </cell>
        </row>
        <row r="135">
          <cell r="B135" t="str">
            <v>Harborough</v>
          </cell>
          <cell r="C135" t="str">
            <v>Harborough</v>
          </cell>
          <cell r="E135" t="str">
            <v>E07000131</v>
          </cell>
        </row>
        <row r="136">
          <cell r="B136" t="str">
            <v>Oadby and Wigston</v>
          </cell>
          <cell r="C136" t="str">
            <v>Oadby and Wigston</v>
          </cell>
          <cell r="E136" t="str">
            <v>E07000135</v>
          </cell>
        </row>
        <row r="137">
          <cell r="B137" t="str">
            <v>Blaby</v>
          </cell>
          <cell r="C137" t="str">
            <v>Blaby</v>
          </cell>
          <cell r="E137" t="str">
            <v>E07000129</v>
          </cell>
        </row>
        <row r="138">
          <cell r="B138" t="str">
            <v>Hinckley and Bosworth</v>
          </cell>
          <cell r="C138" t="str">
            <v>Hinckley and Bosworth</v>
          </cell>
          <cell r="E138" t="str">
            <v>E07000132</v>
          </cell>
        </row>
        <row r="139">
          <cell r="B139" t="str">
            <v>North West Leicestershire</v>
          </cell>
          <cell r="C139" t="str">
            <v>North West Leicestershire</v>
          </cell>
          <cell r="E139" t="str">
            <v>E07000134</v>
          </cell>
        </row>
        <row r="140">
          <cell r="B140" t="str">
            <v>Lincoln</v>
          </cell>
          <cell r="C140" t="str">
            <v>Lincoln</v>
          </cell>
          <cell r="E140" t="str">
            <v>E07000138</v>
          </cell>
        </row>
        <row r="141">
          <cell r="B141" t="str">
            <v>North Kesteven</v>
          </cell>
          <cell r="C141" t="str">
            <v>North Kesteven</v>
          </cell>
          <cell r="E141" t="str">
            <v>E07000139</v>
          </cell>
        </row>
        <row r="142">
          <cell r="B142" t="str">
            <v>South Kesteven</v>
          </cell>
          <cell r="C142" t="str">
            <v>South Kesteven</v>
          </cell>
          <cell r="E142" t="str">
            <v>E07000141</v>
          </cell>
        </row>
        <row r="143">
          <cell r="B143" t="str">
            <v>South Holland</v>
          </cell>
          <cell r="C143" t="str">
            <v>South Holland</v>
          </cell>
          <cell r="E143" t="str">
            <v>E07000140</v>
          </cell>
        </row>
        <row r="144">
          <cell r="B144" t="str">
            <v>Boston</v>
          </cell>
          <cell r="C144" t="str">
            <v>Boston</v>
          </cell>
          <cell r="E144" t="str">
            <v>E07000136</v>
          </cell>
        </row>
        <row r="145">
          <cell r="B145" t="str">
            <v>East Lindsey</v>
          </cell>
          <cell r="C145" t="str">
            <v>East Lindsey</v>
          </cell>
          <cell r="E145" t="str">
            <v>E07000137</v>
          </cell>
        </row>
        <row r="146">
          <cell r="B146" t="str">
            <v>West Lindsey</v>
          </cell>
          <cell r="C146" t="str">
            <v>West Lindsey</v>
          </cell>
          <cell r="E146" t="str">
            <v>E07000142</v>
          </cell>
        </row>
        <row r="147">
          <cell r="B147" t="str">
            <v>Norwich</v>
          </cell>
          <cell r="C147" t="str">
            <v>Norwich</v>
          </cell>
          <cell r="E147" t="str">
            <v>E07000148</v>
          </cell>
        </row>
        <row r="148">
          <cell r="B148" t="str">
            <v>South Norfolk</v>
          </cell>
          <cell r="C148" t="str">
            <v>South Norfolk</v>
          </cell>
          <cell r="E148" t="str">
            <v>E07000149</v>
          </cell>
        </row>
        <row r="149">
          <cell r="B149" t="str">
            <v>Great Yarmouth</v>
          </cell>
          <cell r="C149" t="str">
            <v>Great Yarmouth</v>
          </cell>
          <cell r="E149" t="str">
            <v>E07000145</v>
          </cell>
        </row>
        <row r="150">
          <cell r="B150" t="str">
            <v>Broadland</v>
          </cell>
          <cell r="C150" t="str">
            <v>Broadland</v>
          </cell>
          <cell r="E150" t="str">
            <v>E07000144</v>
          </cell>
        </row>
        <row r="151">
          <cell r="B151" t="str">
            <v>North Norfolk</v>
          </cell>
          <cell r="C151" t="str">
            <v>North Norfolk</v>
          </cell>
          <cell r="E151" t="str">
            <v>E07000147</v>
          </cell>
        </row>
        <row r="152">
          <cell r="B152" t="str">
            <v>Kings Lynn and West Norfolk</v>
          </cell>
          <cell r="C152" t="str">
            <v>Kings Lynn and West Norfolk</v>
          </cell>
          <cell r="E152" t="str">
            <v>E07000146</v>
          </cell>
        </row>
        <row r="153">
          <cell r="B153" t="str">
            <v>Breckland</v>
          </cell>
          <cell r="C153" t="str">
            <v>Breckland</v>
          </cell>
          <cell r="E153" t="str">
            <v>E07000143</v>
          </cell>
        </row>
        <row r="154">
          <cell r="B154" t="str">
            <v>South Northamptonshire</v>
          </cell>
          <cell r="C154" t="str">
            <v>South Northamptonshire</v>
          </cell>
          <cell r="E154" t="str">
            <v>E07000155</v>
          </cell>
        </row>
        <row r="155">
          <cell r="B155" t="str">
            <v>Northampton</v>
          </cell>
          <cell r="C155" t="str">
            <v>Northampton</v>
          </cell>
          <cell r="E155" t="str">
            <v>E07000154</v>
          </cell>
        </row>
        <row r="156">
          <cell r="B156" t="str">
            <v>Daventry</v>
          </cell>
          <cell r="C156" t="str">
            <v>Daventry</v>
          </cell>
          <cell r="E156" t="str">
            <v>E07000151</v>
          </cell>
        </row>
        <row r="157">
          <cell r="B157" t="str">
            <v>Wellingborough</v>
          </cell>
          <cell r="C157" t="str">
            <v>Wellingborough</v>
          </cell>
          <cell r="E157" t="str">
            <v>E07000156</v>
          </cell>
        </row>
        <row r="158">
          <cell r="B158" t="str">
            <v>Kettering</v>
          </cell>
          <cell r="C158" t="str">
            <v>Kettering</v>
          </cell>
          <cell r="E158" t="str">
            <v>E07000153</v>
          </cell>
        </row>
        <row r="159">
          <cell r="B159" t="str">
            <v>Corby</v>
          </cell>
          <cell r="C159" t="str">
            <v>Corby</v>
          </cell>
          <cell r="E159" t="str">
            <v>E07000150</v>
          </cell>
        </row>
        <row r="160">
          <cell r="B160" t="str">
            <v>East Northamptonshire</v>
          </cell>
          <cell r="C160" t="str">
            <v>East Northamptonshire</v>
          </cell>
          <cell r="E160" t="str">
            <v>E07000152</v>
          </cell>
        </row>
        <row r="161">
          <cell r="B161" t="str">
            <v>Selby</v>
          </cell>
          <cell r="C161" t="str">
            <v>Selby</v>
          </cell>
          <cell r="E161" t="str">
            <v>E07000169</v>
          </cell>
        </row>
        <row r="162">
          <cell r="B162" t="str">
            <v>Harrogate</v>
          </cell>
          <cell r="C162" t="str">
            <v>Harrogate</v>
          </cell>
          <cell r="E162" t="str">
            <v>E07000165</v>
          </cell>
        </row>
        <row r="163">
          <cell r="B163" t="str">
            <v>Craven</v>
          </cell>
          <cell r="C163" t="str">
            <v>Craven</v>
          </cell>
          <cell r="E163" t="str">
            <v>E07000163</v>
          </cell>
        </row>
        <row r="164">
          <cell r="B164" t="str">
            <v>Richmondshire</v>
          </cell>
          <cell r="C164" t="str">
            <v>Richmondshire</v>
          </cell>
          <cell r="E164" t="str">
            <v>E07000166</v>
          </cell>
        </row>
        <row r="165">
          <cell r="B165" t="str">
            <v>Hambleton</v>
          </cell>
          <cell r="C165" t="str">
            <v>Hambleton</v>
          </cell>
          <cell r="E165" t="str">
            <v>E07000164</v>
          </cell>
        </row>
        <row r="166">
          <cell r="B166" t="str">
            <v>Ryedale</v>
          </cell>
          <cell r="C166" t="str">
            <v>Ryedale</v>
          </cell>
          <cell r="E166" t="str">
            <v>E07000167</v>
          </cell>
        </row>
        <row r="167">
          <cell r="B167" t="str">
            <v>Scarborough</v>
          </cell>
          <cell r="C167" t="str">
            <v>Scarborough</v>
          </cell>
          <cell r="E167" t="str">
            <v>E07000168</v>
          </cell>
        </row>
        <row r="168">
          <cell r="B168" t="str">
            <v>Rushcliffe</v>
          </cell>
          <cell r="C168" t="str">
            <v>Rushcliffe</v>
          </cell>
          <cell r="E168" t="str">
            <v>E07000176</v>
          </cell>
        </row>
        <row r="169">
          <cell r="B169" t="str">
            <v>Broxtowe</v>
          </cell>
          <cell r="C169" t="str">
            <v>Broxtowe</v>
          </cell>
          <cell r="E169" t="str">
            <v>E07000172</v>
          </cell>
        </row>
        <row r="170">
          <cell r="B170" t="str">
            <v>Ashfield</v>
          </cell>
          <cell r="C170" t="str">
            <v>Ashfield</v>
          </cell>
          <cell r="E170" t="str">
            <v>E07000170</v>
          </cell>
        </row>
        <row r="171">
          <cell r="B171" t="str">
            <v>Gedling</v>
          </cell>
          <cell r="C171" t="str">
            <v>Gedling</v>
          </cell>
          <cell r="E171" t="str">
            <v>E07000173</v>
          </cell>
        </row>
        <row r="172">
          <cell r="B172" t="str">
            <v>Newark and Sherwood</v>
          </cell>
          <cell r="C172" t="str">
            <v>Newark and Sherwood</v>
          </cell>
          <cell r="E172" t="str">
            <v>E07000175</v>
          </cell>
        </row>
        <row r="173">
          <cell r="B173" t="str">
            <v>Mansfield</v>
          </cell>
          <cell r="C173" t="str">
            <v>Mansfield</v>
          </cell>
          <cell r="E173" t="str">
            <v>E07000174</v>
          </cell>
        </row>
        <row r="174">
          <cell r="B174" t="str">
            <v>Bassetlaw</v>
          </cell>
          <cell r="C174" t="str">
            <v>Bassetlaw</v>
          </cell>
          <cell r="E174" t="str">
            <v>E07000171</v>
          </cell>
        </row>
        <row r="175">
          <cell r="B175" t="str">
            <v>Oxford</v>
          </cell>
          <cell r="C175" t="str">
            <v>Oxford</v>
          </cell>
          <cell r="E175" t="str">
            <v>E07000178</v>
          </cell>
        </row>
        <row r="176">
          <cell r="B176" t="str">
            <v>Cherwell</v>
          </cell>
          <cell r="C176" t="str">
            <v>Cherwell</v>
          </cell>
          <cell r="E176" t="str">
            <v>E07000177</v>
          </cell>
        </row>
        <row r="177">
          <cell r="B177" t="str">
            <v>South Oxfordshire</v>
          </cell>
          <cell r="C177" t="str">
            <v>South Oxfordshire</v>
          </cell>
          <cell r="E177" t="str">
            <v>E07000179</v>
          </cell>
        </row>
        <row r="178">
          <cell r="B178" t="str">
            <v>Vale of the White Horse</v>
          </cell>
          <cell r="C178" t="str">
            <v>Vale of the White Horse</v>
          </cell>
          <cell r="E178" t="str">
            <v>E07000180</v>
          </cell>
        </row>
        <row r="179">
          <cell r="B179" t="str">
            <v>West Oxfordshire</v>
          </cell>
          <cell r="C179" t="str">
            <v>West Oxfordshire</v>
          </cell>
          <cell r="E179" t="str">
            <v>E07000181</v>
          </cell>
        </row>
        <row r="180">
          <cell r="B180" t="str">
            <v>South Somerset</v>
          </cell>
          <cell r="C180" t="str">
            <v>South Somerset</v>
          </cell>
          <cell r="E180" t="str">
            <v>E07000189</v>
          </cell>
        </row>
        <row r="181">
          <cell r="B181" t="str">
            <v>Taunton Deane</v>
          </cell>
          <cell r="C181" t="str">
            <v>Taunton Deane</v>
          </cell>
          <cell r="E181" t="str">
            <v>E07000190</v>
          </cell>
        </row>
        <row r="182">
          <cell r="B182" t="str">
            <v>West Somerset</v>
          </cell>
          <cell r="C182" t="str">
            <v>West Somerset</v>
          </cell>
          <cell r="E182" t="str">
            <v>E07000191</v>
          </cell>
        </row>
        <row r="183">
          <cell r="B183" t="str">
            <v>Sedgemoor</v>
          </cell>
          <cell r="C183" t="str">
            <v>Sedgemoor</v>
          </cell>
          <cell r="E183" t="str">
            <v>E07000188</v>
          </cell>
        </row>
        <row r="184">
          <cell r="B184" t="str">
            <v>Mendip</v>
          </cell>
          <cell r="C184" t="str">
            <v>Mendip</v>
          </cell>
          <cell r="E184" t="str">
            <v>E07000187</v>
          </cell>
        </row>
        <row r="185">
          <cell r="B185" t="str">
            <v>Tamworth</v>
          </cell>
          <cell r="C185" t="str">
            <v>Tamworth</v>
          </cell>
          <cell r="E185" t="str">
            <v>E07000199</v>
          </cell>
        </row>
        <row r="186">
          <cell r="B186" t="str">
            <v>Lichfield</v>
          </cell>
          <cell r="C186" t="str">
            <v>Lichfield</v>
          </cell>
          <cell r="E186" t="str">
            <v>E07000194</v>
          </cell>
        </row>
        <row r="187">
          <cell r="B187" t="str">
            <v>Cannock Chase</v>
          </cell>
          <cell r="C187" t="str">
            <v>Cannock Chase</v>
          </cell>
          <cell r="E187" t="str">
            <v>E07000192</v>
          </cell>
        </row>
        <row r="188">
          <cell r="B188" t="str">
            <v>South Staffordshire</v>
          </cell>
          <cell r="C188" t="str">
            <v>South Staffordshire</v>
          </cell>
          <cell r="E188" t="str">
            <v>E07000196</v>
          </cell>
        </row>
        <row r="189">
          <cell r="B189" t="str">
            <v>Stafford</v>
          </cell>
          <cell r="C189" t="str">
            <v>Stafford</v>
          </cell>
          <cell r="E189" t="str">
            <v>E07000197</v>
          </cell>
        </row>
        <row r="190">
          <cell r="B190" t="str">
            <v>Newcastle under Lyme</v>
          </cell>
          <cell r="C190" t="str">
            <v>Newcastle under Lyme</v>
          </cell>
          <cell r="E190" t="str">
            <v>E07000195</v>
          </cell>
        </row>
        <row r="191">
          <cell r="B191" t="str">
            <v>Staffordshire Moorlands</v>
          </cell>
          <cell r="C191" t="str">
            <v>Staffordshire Moorlands</v>
          </cell>
          <cell r="E191" t="str">
            <v>E07000198</v>
          </cell>
        </row>
        <row r="192">
          <cell r="B192" t="str">
            <v>East Staffordshire</v>
          </cell>
          <cell r="C192" t="str">
            <v>East Staffordshire</v>
          </cell>
          <cell r="E192" t="str">
            <v>E07000193</v>
          </cell>
        </row>
        <row r="193">
          <cell r="B193" t="str">
            <v>Ipswich</v>
          </cell>
          <cell r="C193" t="str">
            <v>Ipswich</v>
          </cell>
          <cell r="E193" t="str">
            <v>E07000202</v>
          </cell>
        </row>
        <row r="194">
          <cell r="B194" t="str">
            <v>Suffolk Coastal</v>
          </cell>
          <cell r="C194" t="str">
            <v>Suffolk Coastal</v>
          </cell>
          <cell r="E194" t="str">
            <v>E07000205</v>
          </cell>
        </row>
        <row r="195">
          <cell r="B195" t="str">
            <v>Waveney</v>
          </cell>
          <cell r="C195" t="str">
            <v>Waveney</v>
          </cell>
          <cell r="E195" t="str">
            <v>E07000206</v>
          </cell>
        </row>
        <row r="196">
          <cell r="B196" t="str">
            <v>Mid Suffolk</v>
          </cell>
          <cell r="C196" t="str">
            <v>Mid Suffolk</v>
          </cell>
          <cell r="E196" t="str">
            <v>E07000203</v>
          </cell>
        </row>
        <row r="197">
          <cell r="B197" t="str">
            <v>Babergh</v>
          </cell>
          <cell r="C197" t="str">
            <v>Babergh</v>
          </cell>
          <cell r="E197" t="str">
            <v>E07000200</v>
          </cell>
        </row>
        <row r="198">
          <cell r="B198" t="str">
            <v>St Edmundsbury</v>
          </cell>
          <cell r="C198" t="str">
            <v>St Edmundsbury</v>
          </cell>
          <cell r="E198" t="str">
            <v>E07000204</v>
          </cell>
        </row>
        <row r="199">
          <cell r="B199" t="str">
            <v>Forest Heath</v>
          </cell>
          <cell r="C199" t="str">
            <v>Forest Heath</v>
          </cell>
          <cell r="E199" t="str">
            <v>E07000201</v>
          </cell>
        </row>
        <row r="200">
          <cell r="B200" t="str">
            <v>Spelthorne</v>
          </cell>
          <cell r="C200" t="str">
            <v>Spelthorne</v>
          </cell>
          <cell r="E200" t="str">
            <v>E07000213</v>
          </cell>
        </row>
        <row r="201">
          <cell r="B201" t="str">
            <v>Runnymede</v>
          </cell>
          <cell r="C201" t="str">
            <v>Runnymede</v>
          </cell>
          <cell r="E201" t="str">
            <v>E07000212</v>
          </cell>
        </row>
        <row r="202">
          <cell r="B202" t="str">
            <v>Surrey Heath</v>
          </cell>
          <cell r="C202" t="str">
            <v>Surrey Heath</v>
          </cell>
          <cell r="E202" t="str">
            <v>E07000214</v>
          </cell>
        </row>
        <row r="203">
          <cell r="B203" t="str">
            <v>Woking</v>
          </cell>
          <cell r="C203" t="str">
            <v>Woking</v>
          </cell>
          <cell r="E203" t="str">
            <v>E07000217</v>
          </cell>
        </row>
        <row r="204">
          <cell r="B204" t="str">
            <v>Elmbridge</v>
          </cell>
          <cell r="C204" t="str">
            <v>Elmbridge</v>
          </cell>
          <cell r="E204" t="str">
            <v>E07000207</v>
          </cell>
        </row>
        <row r="205">
          <cell r="B205" t="str">
            <v>Guildford</v>
          </cell>
          <cell r="C205" t="str">
            <v>Guildford</v>
          </cell>
          <cell r="E205" t="str">
            <v>E07000209</v>
          </cell>
        </row>
        <row r="206">
          <cell r="B206" t="str">
            <v>Waverley</v>
          </cell>
          <cell r="C206" t="str">
            <v>Waverley</v>
          </cell>
          <cell r="E206" t="str">
            <v>E07000216</v>
          </cell>
        </row>
        <row r="207">
          <cell r="B207" t="str">
            <v>Mole Valley</v>
          </cell>
          <cell r="C207" t="str">
            <v>Mole Valley</v>
          </cell>
          <cell r="E207" t="str">
            <v>E07000210</v>
          </cell>
        </row>
        <row r="208">
          <cell r="B208" t="str">
            <v>Epsom and Ewell</v>
          </cell>
          <cell r="C208" t="str">
            <v>Epsom and Ewell</v>
          </cell>
          <cell r="E208" t="str">
            <v>E07000208</v>
          </cell>
        </row>
        <row r="209">
          <cell r="B209" t="str">
            <v>Reigate and Banstead</v>
          </cell>
          <cell r="C209" t="str">
            <v>Reigate and Banstead</v>
          </cell>
          <cell r="E209" t="str">
            <v>E07000211</v>
          </cell>
        </row>
        <row r="210">
          <cell r="B210" t="str">
            <v>Tandridge</v>
          </cell>
          <cell r="C210" t="str">
            <v>Tandridge</v>
          </cell>
          <cell r="E210" t="str">
            <v>E07000215</v>
          </cell>
        </row>
        <row r="211">
          <cell r="B211" t="str">
            <v>North Warwickshire</v>
          </cell>
          <cell r="C211" t="str">
            <v>North Warwickshire</v>
          </cell>
          <cell r="E211" t="str">
            <v>E07000218</v>
          </cell>
        </row>
        <row r="212">
          <cell r="B212" t="str">
            <v>Nuneaton and Bedworth</v>
          </cell>
          <cell r="C212" t="str">
            <v>Nuneaton and Bedworth</v>
          </cell>
          <cell r="E212" t="str">
            <v>E07000219</v>
          </cell>
        </row>
        <row r="213">
          <cell r="B213" t="str">
            <v>Rugby</v>
          </cell>
          <cell r="C213" t="str">
            <v>Rugby</v>
          </cell>
          <cell r="E213" t="str">
            <v>E07000220</v>
          </cell>
        </row>
        <row r="214">
          <cell r="B214" t="str">
            <v>Stratford upon Avon</v>
          </cell>
          <cell r="C214" t="str">
            <v>Stratford upon Avon</v>
          </cell>
          <cell r="E214" t="str">
            <v>E07000221</v>
          </cell>
        </row>
        <row r="215">
          <cell r="B215" t="str">
            <v>Warwick</v>
          </cell>
          <cell r="C215" t="str">
            <v>Warwick</v>
          </cell>
          <cell r="E215" t="str">
            <v>E07000222</v>
          </cell>
        </row>
        <row r="216">
          <cell r="B216" t="str">
            <v>West Sussex CC</v>
          </cell>
          <cell r="C216" t="str">
            <v>West Sussex CC</v>
          </cell>
          <cell r="E216" t="str">
            <v>E10000032</v>
          </cell>
        </row>
        <row r="217">
          <cell r="B217" t="str">
            <v>Worthing</v>
          </cell>
          <cell r="C217" t="str">
            <v>Worthing</v>
          </cell>
          <cell r="E217" t="str">
            <v>E07000229</v>
          </cell>
        </row>
        <row r="218">
          <cell r="B218" t="str">
            <v>Arun</v>
          </cell>
          <cell r="C218" t="str">
            <v>Arun</v>
          </cell>
          <cell r="E218" t="str">
            <v>E07000224</v>
          </cell>
        </row>
        <row r="219">
          <cell r="B219" t="str">
            <v>Chichester</v>
          </cell>
          <cell r="C219" t="str">
            <v>Chichester</v>
          </cell>
          <cell r="E219" t="str">
            <v>E07000225</v>
          </cell>
        </row>
        <row r="220">
          <cell r="B220" t="str">
            <v>Horsham</v>
          </cell>
          <cell r="C220" t="str">
            <v>Horsham</v>
          </cell>
          <cell r="E220" t="str">
            <v>E07000227</v>
          </cell>
        </row>
        <row r="221">
          <cell r="B221" t="str">
            <v>Crawley</v>
          </cell>
          <cell r="C221" t="str">
            <v>Crawley</v>
          </cell>
          <cell r="E221" t="str">
            <v>E07000226</v>
          </cell>
        </row>
        <row r="222">
          <cell r="B222" t="str">
            <v>Mid Sussex</v>
          </cell>
          <cell r="C222" t="str">
            <v>Mid Sussex</v>
          </cell>
          <cell r="E222" t="str">
            <v>E07000228</v>
          </cell>
        </row>
        <row r="223">
          <cell r="B223" t="str">
            <v>Adur</v>
          </cell>
          <cell r="C223" t="str">
            <v>Adur</v>
          </cell>
          <cell r="E223" t="str">
            <v>E07000223</v>
          </cell>
        </row>
        <row r="224">
          <cell r="B224" t="str">
            <v>Worcester</v>
          </cell>
          <cell r="C224" t="str">
            <v>Worcester</v>
          </cell>
          <cell r="E224" t="str">
            <v>E07000237</v>
          </cell>
        </row>
        <row r="225">
          <cell r="B225" t="str">
            <v>Malvern Hills</v>
          </cell>
          <cell r="C225" t="str">
            <v>Malvern Hills</v>
          </cell>
          <cell r="E225" t="str">
            <v>E07000235</v>
          </cell>
        </row>
        <row r="226">
          <cell r="B226" t="str">
            <v>Wyre Forest</v>
          </cell>
          <cell r="C226" t="str">
            <v>Wyre Forest</v>
          </cell>
          <cell r="E226" t="str">
            <v>E07000239</v>
          </cell>
        </row>
        <row r="227">
          <cell r="B227" t="str">
            <v>Bromsgrove</v>
          </cell>
          <cell r="C227" t="str">
            <v>Bromsgrove</v>
          </cell>
          <cell r="E227" t="str">
            <v>E07000234</v>
          </cell>
        </row>
        <row r="228">
          <cell r="B228" t="str">
            <v>Redditch</v>
          </cell>
          <cell r="C228" t="str">
            <v>Redditch</v>
          </cell>
          <cell r="E228" t="str">
            <v>E07000236</v>
          </cell>
        </row>
        <row r="229">
          <cell r="B229" t="str">
            <v>Wychaven</v>
          </cell>
          <cell r="C229" t="str">
            <v>Wychaven</v>
          </cell>
          <cell r="E229" t="str">
            <v>E07000238</v>
          </cell>
        </row>
        <row r="230">
          <cell r="B230" t="str">
            <v>Barking and Dagenham LB</v>
          </cell>
          <cell r="C230" t="str">
            <v>Barking and Dagenham</v>
          </cell>
          <cell r="E230" t="str">
            <v>E09000002</v>
          </cell>
        </row>
        <row r="231">
          <cell r="B231" t="str">
            <v>Barnet LB</v>
          </cell>
          <cell r="C231" t="str">
            <v>Barnet</v>
          </cell>
          <cell r="E231" t="str">
            <v>E09000003</v>
          </cell>
        </row>
        <row r="232">
          <cell r="B232" t="str">
            <v>Bexley LB</v>
          </cell>
          <cell r="C232" t="str">
            <v>Bexley</v>
          </cell>
          <cell r="E232" t="str">
            <v>E09000004</v>
          </cell>
        </row>
        <row r="233">
          <cell r="B233" t="str">
            <v>Brent LB</v>
          </cell>
          <cell r="C233" t="str">
            <v>Brent</v>
          </cell>
          <cell r="E233" t="str">
            <v>E09000005</v>
          </cell>
        </row>
        <row r="234">
          <cell r="B234" t="str">
            <v>Bromley LB</v>
          </cell>
          <cell r="C234" t="str">
            <v>Bromley</v>
          </cell>
          <cell r="E234" t="str">
            <v>E09000006</v>
          </cell>
        </row>
        <row r="235">
          <cell r="B235" t="str">
            <v>Camden LB</v>
          </cell>
          <cell r="C235" t="str">
            <v>Camden</v>
          </cell>
          <cell r="E235" t="str">
            <v>E09000007</v>
          </cell>
        </row>
        <row r="236">
          <cell r="B236" t="str">
            <v>City of London LB</v>
          </cell>
          <cell r="C236" t="str">
            <v>City of London</v>
          </cell>
          <cell r="E236" t="str">
            <v>E09000001</v>
          </cell>
        </row>
        <row r="237">
          <cell r="B237" t="str">
            <v>Croydon LB</v>
          </cell>
          <cell r="C237" t="str">
            <v>Croydon</v>
          </cell>
          <cell r="E237" t="str">
            <v>E09000008</v>
          </cell>
        </row>
        <row r="238">
          <cell r="B238" t="str">
            <v>Ealing LB</v>
          </cell>
          <cell r="C238" t="str">
            <v>Ealing</v>
          </cell>
          <cell r="E238" t="str">
            <v>E09000009</v>
          </cell>
        </row>
        <row r="239">
          <cell r="B239" t="str">
            <v>Enfield LB</v>
          </cell>
          <cell r="C239" t="str">
            <v>Enfield</v>
          </cell>
          <cell r="E239" t="str">
            <v>E09000010</v>
          </cell>
        </row>
        <row r="240">
          <cell r="B240" t="str">
            <v>Greenwich LB</v>
          </cell>
          <cell r="C240" t="str">
            <v>Greenwich</v>
          </cell>
          <cell r="E240" t="str">
            <v>E09000011</v>
          </cell>
        </row>
        <row r="241">
          <cell r="B241" t="str">
            <v>Hackney LB</v>
          </cell>
          <cell r="C241" t="str">
            <v>Hackney</v>
          </cell>
          <cell r="E241" t="str">
            <v>E09000012</v>
          </cell>
        </row>
        <row r="242">
          <cell r="B242" t="str">
            <v>Hammersmith and Fulham LB</v>
          </cell>
          <cell r="C242" t="str">
            <v>Hammersmith and Fulham</v>
          </cell>
          <cell r="E242" t="str">
            <v>E09000013</v>
          </cell>
        </row>
        <row r="243">
          <cell r="B243" t="str">
            <v>Haringey LB</v>
          </cell>
          <cell r="C243" t="str">
            <v>Haringey</v>
          </cell>
          <cell r="E243" t="str">
            <v>E09000014</v>
          </cell>
        </row>
        <row r="244">
          <cell r="B244" t="str">
            <v>Harrow LB</v>
          </cell>
          <cell r="C244" t="str">
            <v>Harrow</v>
          </cell>
          <cell r="E244" t="str">
            <v>E09000015</v>
          </cell>
        </row>
        <row r="245">
          <cell r="B245" t="str">
            <v>Havering LB</v>
          </cell>
          <cell r="C245" t="str">
            <v>Havering</v>
          </cell>
          <cell r="E245" t="str">
            <v>E09000016</v>
          </cell>
        </row>
        <row r="246">
          <cell r="B246" t="str">
            <v>Hillingdon LB</v>
          </cell>
          <cell r="C246" t="str">
            <v>Hillingdon</v>
          </cell>
          <cell r="E246" t="str">
            <v>E09000017</v>
          </cell>
        </row>
        <row r="247">
          <cell r="B247" t="str">
            <v>Hounslow LB</v>
          </cell>
          <cell r="C247" t="str">
            <v>Hounslow</v>
          </cell>
          <cell r="E247" t="str">
            <v>E09000018</v>
          </cell>
        </row>
        <row r="248">
          <cell r="B248" t="str">
            <v>Islington LB</v>
          </cell>
          <cell r="C248" t="str">
            <v>Islington</v>
          </cell>
          <cell r="E248" t="str">
            <v>E09000019</v>
          </cell>
        </row>
        <row r="249">
          <cell r="B249" t="str">
            <v>Kensington and Chelsea LB</v>
          </cell>
          <cell r="C249" t="str">
            <v>Kensington and Chelsea</v>
          </cell>
          <cell r="E249" t="str">
            <v>E09000020</v>
          </cell>
        </row>
        <row r="250">
          <cell r="B250" t="str">
            <v>Kingston upon Thames LB</v>
          </cell>
          <cell r="C250" t="str">
            <v>Kingston upon Thames</v>
          </cell>
          <cell r="E250" t="str">
            <v>E09000021</v>
          </cell>
        </row>
        <row r="251">
          <cell r="B251" t="str">
            <v>Lambeth LB</v>
          </cell>
          <cell r="C251" t="str">
            <v>Lambeth</v>
          </cell>
          <cell r="E251" t="str">
            <v>E09000022</v>
          </cell>
        </row>
        <row r="252">
          <cell r="B252" t="str">
            <v>Lewisham LB</v>
          </cell>
          <cell r="C252" t="str">
            <v>Lewisham</v>
          </cell>
          <cell r="E252" t="str">
            <v>E09000023</v>
          </cell>
        </row>
        <row r="253">
          <cell r="B253" t="str">
            <v>Merton LB</v>
          </cell>
          <cell r="C253" t="str">
            <v>Merton</v>
          </cell>
          <cell r="E253" t="str">
            <v>E09000024</v>
          </cell>
        </row>
        <row r="254">
          <cell r="B254" t="str">
            <v>Newham LB</v>
          </cell>
          <cell r="C254" t="str">
            <v>Newham</v>
          </cell>
          <cell r="E254" t="str">
            <v>E09000025</v>
          </cell>
        </row>
        <row r="255">
          <cell r="B255" t="str">
            <v>Redbridge LB</v>
          </cell>
          <cell r="C255" t="str">
            <v>Redbridge</v>
          </cell>
          <cell r="E255" t="str">
            <v>E09000026</v>
          </cell>
        </row>
        <row r="256">
          <cell r="B256" t="str">
            <v>Richmond upon Thames LB</v>
          </cell>
          <cell r="C256" t="str">
            <v>Richmond upon Thames</v>
          </cell>
          <cell r="E256" t="str">
            <v>E09000027</v>
          </cell>
        </row>
        <row r="257">
          <cell r="B257" t="str">
            <v>Southwark LB</v>
          </cell>
          <cell r="C257" t="str">
            <v>Southwark</v>
          </cell>
          <cell r="E257" t="str">
            <v>E09000028</v>
          </cell>
        </row>
        <row r="258">
          <cell r="B258" t="str">
            <v>Sutton LB</v>
          </cell>
          <cell r="C258" t="str">
            <v>Sutton</v>
          </cell>
          <cell r="E258" t="str">
            <v>E09000029</v>
          </cell>
        </row>
        <row r="259">
          <cell r="B259" t="str">
            <v xml:space="preserve">Tower Hamlets LB </v>
          </cell>
          <cell r="C259" t="str">
            <v xml:space="preserve">Tower Hamlets </v>
          </cell>
          <cell r="E259" t="str">
            <v>E09000030</v>
          </cell>
        </row>
        <row r="260">
          <cell r="B260" t="str">
            <v>Waltham Forest LB</v>
          </cell>
          <cell r="C260" t="str">
            <v>Waltham Forest</v>
          </cell>
          <cell r="E260" t="str">
            <v>E09000031</v>
          </cell>
        </row>
        <row r="261">
          <cell r="B261" t="str">
            <v>Wandsworth LB</v>
          </cell>
          <cell r="C261" t="str">
            <v>Wandsworth</v>
          </cell>
          <cell r="E261" t="str">
            <v>E09000032</v>
          </cell>
        </row>
        <row r="262">
          <cell r="B262" t="str">
            <v>Westminster LB</v>
          </cell>
          <cell r="C262" t="str">
            <v>Westminster</v>
          </cell>
          <cell r="E262" t="str">
            <v>E09000033</v>
          </cell>
        </row>
        <row r="263">
          <cell r="B263" t="str">
            <v>Bath and North East Somerset Council</v>
          </cell>
          <cell r="C263" t="str">
            <v>Bath and North East Somerset</v>
          </cell>
          <cell r="E263" t="str">
            <v>E06000022</v>
          </cell>
        </row>
        <row r="264">
          <cell r="B264" t="str">
            <v>Bedford Borough Council</v>
          </cell>
          <cell r="C264" t="str">
            <v>Bedford</v>
          </cell>
          <cell r="E264" t="str">
            <v>E06000055</v>
          </cell>
        </row>
        <row r="265">
          <cell r="B265" t="str">
            <v>Blackburn with Darwen Borough Council</v>
          </cell>
          <cell r="C265" t="str">
            <v>Blackburn with Darwen</v>
          </cell>
          <cell r="E265" t="str">
            <v>E06000008</v>
          </cell>
        </row>
        <row r="266">
          <cell r="B266" t="str">
            <v>Blackpool Council</v>
          </cell>
          <cell r="C266" t="str">
            <v>Blackpool</v>
          </cell>
          <cell r="E266" t="str">
            <v>E06000009</v>
          </cell>
        </row>
        <row r="267">
          <cell r="B267" t="str">
            <v>Bournemouth Borough Council</v>
          </cell>
          <cell r="C267" t="str">
            <v>Bournemouth</v>
          </cell>
          <cell r="E267" t="str">
            <v>E06000028</v>
          </cell>
        </row>
        <row r="268">
          <cell r="B268" t="str">
            <v>Bracknell Forest Borough Council</v>
          </cell>
          <cell r="C268" t="str">
            <v>Bracknell Forest</v>
          </cell>
          <cell r="E268" t="str">
            <v>E06000036</v>
          </cell>
        </row>
        <row r="269">
          <cell r="B269" t="str">
            <v>Brighton and Hove City Council</v>
          </cell>
          <cell r="C269" t="str">
            <v>Brighton and Hove</v>
          </cell>
          <cell r="E269" t="str">
            <v>E06000043</v>
          </cell>
        </row>
        <row r="270">
          <cell r="B270" t="str">
            <v>Bristol City Council</v>
          </cell>
          <cell r="C270" t="str">
            <v>Bristol</v>
          </cell>
          <cell r="E270" t="str">
            <v>E06000023</v>
          </cell>
        </row>
        <row r="271">
          <cell r="B271" t="str">
            <v>Central Bedfordshire Council</v>
          </cell>
          <cell r="C271" t="str">
            <v>Central Bedfordshire</v>
          </cell>
          <cell r="E271" t="str">
            <v>E06000056</v>
          </cell>
        </row>
        <row r="272">
          <cell r="B272" t="str">
            <v>Cheshire East Council</v>
          </cell>
          <cell r="C272" t="str">
            <v>Cheshire East</v>
          </cell>
          <cell r="E272" t="str">
            <v>E06000049</v>
          </cell>
        </row>
        <row r="273">
          <cell r="B273" t="str">
            <v>Cheshire West and Chester Council</v>
          </cell>
          <cell r="C273" t="str">
            <v>Cheshire West and Chester</v>
          </cell>
          <cell r="E273" t="str">
            <v>E06000050</v>
          </cell>
        </row>
        <row r="274">
          <cell r="B274" t="str">
            <v>Cornwall Council</v>
          </cell>
          <cell r="C274" t="str">
            <v>Cornwall</v>
          </cell>
          <cell r="E274" t="str">
            <v>E06000052</v>
          </cell>
        </row>
        <row r="275">
          <cell r="B275" t="str">
            <v>Durham County Council</v>
          </cell>
          <cell r="C275" t="str">
            <v>County Durham</v>
          </cell>
          <cell r="E275" t="str">
            <v>E06000047</v>
          </cell>
        </row>
        <row r="276">
          <cell r="B276" t="str">
            <v>Darlington Borough Council</v>
          </cell>
          <cell r="C276" t="str">
            <v>Darlington</v>
          </cell>
          <cell r="E276" t="str">
            <v>E06000005</v>
          </cell>
        </row>
        <row r="277">
          <cell r="B277" t="str">
            <v>Derby City Council</v>
          </cell>
          <cell r="C277" t="str">
            <v>Derby</v>
          </cell>
          <cell r="E277" t="str">
            <v>E06000015</v>
          </cell>
        </row>
        <row r="278">
          <cell r="B278" t="str">
            <v>East Riding of Yorkshire Council</v>
          </cell>
          <cell r="C278" t="str">
            <v>East Riding of Yorkshire</v>
          </cell>
          <cell r="E278" t="str">
            <v>E06000011</v>
          </cell>
        </row>
        <row r="279">
          <cell r="B279" t="str">
            <v>Halton Borough Council</v>
          </cell>
          <cell r="C279" t="str">
            <v>Halton</v>
          </cell>
          <cell r="E279" t="str">
            <v>E06000006</v>
          </cell>
        </row>
        <row r="280">
          <cell r="B280" t="str">
            <v>Hartlepool Borough Council</v>
          </cell>
          <cell r="C280" t="str">
            <v>Hartlepool</v>
          </cell>
          <cell r="E280" t="str">
            <v>E06000001</v>
          </cell>
        </row>
        <row r="281">
          <cell r="B281" t="str">
            <v>Herefordshire Council</v>
          </cell>
          <cell r="C281" t="str">
            <v>Herefordshire</v>
          </cell>
          <cell r="E281" t="str">
            <v>E06000019</v>
          </cell>
        </row>
        <row r="282">
          <cell r="B282" t="str">
            <v>Isle of Wight Council</v>
          </cell>
          <cell r="C282" t="str">
            <v>Isle of Wight</v>
          </cell>
          <cell r="E282" t="str">
            <v>E06000046</v>
          </cell>
        </row>
        <row r="283">
          <cell r="B283" t="str">
            <v>Hull City Council</v>
          </cell>
          <cell r="C283" t="str">
            <v>Hull</v>
          </cell>
          <cell r="E283" t="str">
            <v>E06000010</v>
          </cell>
        </row>
        <row r="284">
          <cell r="B284" t="str">
            <v>Leicester City Council</v>
          </cell>
          <cell r="C284" t="str">
            <v>Leicester</v>
          </cell>
          <cell r="E284" t="str">
            <v>E06000016</v>
          </cell>
        </row>
        <row r="285">
          <cell r="B285" t="str">
            <v>Luton Borough Council</v>
          </cell>
          <cell r="C285" t="str">
            <v>Luton</v>
          </cell>
          <cell r="E285" t="str">
            <v>E06000032</v>
          </cell>
        </row>
        <row r="286">
          <cell r="B286" t="str">
            <v>Medway Council</v>
          </cell>
          <cell r="C286" t="str">
            <v>Medway</v>
          </cell>
          <cell r="E286" t="str">
            <v>E06000035</v>
          </cell>
        </row>
        <row r="287">
          <cell r="B287" t="str">
            <v>Middlesbrough Borough Council</v>
          </cell>
          <cell r="C287" t="str">
            <v>Middlesbrough</v>
          </cell>
          <cell r="E287" t="str">
            <v>E06000002</v>
          </cell>
        </row>
        <row r="288">
          <cell r="B288" t="str">
            <v>Milton Keynes Council</v>
          </cell>
          <cell r="C288" t="str">
            <v>Milton Keynes</v>
          </cell>
          <cell r="E288" t="str">
            <v>E06000042</v>
          </cell>
        </row>
        <row r="289">
          <cell r="B289" t="str">
            <v>North East Lincolnshire Council</v>
          </cell>
          <cell r="C289" t="str">
            <v>North East Lincolnshire</v>
          </cell>
          <cell r="E289" t="str">
            <v>E06000012</v>
          </cell>
        </row>
        <row r="290">
          <cell r="B290" t="str">
            <v>North Lincolnshire Council</v>
          </cell>
          <cell r="C290" t="str">
            <v>North Lincolnshire</v>
          </cell>
          <cell r="E290" t="str">
            <v>E06000013</v>
          </cell>
        </row>
        <row r="291">
          <cell r="B291" t="str">
            <v>North Somerset Council</v>
          </cell>
          <cell r="C291" t="str">
            <v>North Somerset</v>
          </cell>
          <cell r="E291" t="str">
            <v>E06000024</v>
          </cell>
        </row>
        <row r="292">
          <cell r="B292" t="str">
            <v>Northumberland County Council</v>
          </cell>
          <cell r="C292" t="str">
            <v>Northumberland</v>
          </cell>
          <cell r="E292" t="str">
            <v>E06000057</v>
          </cell>
        </row>
        <row r="293">
          <cell r="B293" t="str">
            <v>Nottingham City Council</v>
          </cell>
          <cell r="C293" t="str">
            <v>Nottingham</v>
          </cell>
          <cell r="E293" t="str">
            <v>E06000018</v>
          </cell>
        </row>
        <row r="294">
          <cell r="B294" t="str">
            <v>Peterborough City Council</v>
          </cell>
          <cell r="C294" t="str">
            <v>Peterborough</v>
          </cell>
          <cell r="E294" t="str">
            <v>E06000031</v>
          </cell>
        </row>
        <row r="295">
          <cell r="B295" t="str">
            <v>Plymouth City Council</v>
          </cell>
          <cell r="C295" t="str">
            <v>Plymouth</v>
          </cell>
          <cell r="E295" t="str">
            <v>E06000026</v>
          </cell>
        </row>
        <row r="296">
          <cell r="B296" t="str">
            <v>Poole Borough Council</v>
          </cell>
          <cell r="C296" t="str">
            <v>Poole</v>
          </cell>
          <cell r="E296" t="str">
            <v>E06000029</v>
          </cell>
        </row>
        <row r="297">
          <cell r="B297" t="str">
            <v>Portsmouth City Council</v>
          </cell>
          <cell r="C297" t="str">
            <v>Portsmouth</v>
          </cell>
          <cell r="E297" t="str">
            <v>E06000044</v>
          </cell>
        </row>
        <row r="298">
          <cell r="B298" t="str">
            <v>Reading Borough Council</v>
          </cell>
          <cell r="C298" t="str">
            <v>Reading</v>
          </cell>
          <cell r="E298" t="str">
            <v>E06000038</v>
          </cell>
        </row>
        <row r="299">
          <cell r="B299" t="str">
            <v>Redcar and Cleveland Borough Council</v>
          </cell>
          <cell r="C299" t="str">
            <v>Redcar and Cleveland</v>
          </cell>
          <cell r="E299" t="str">
            <v>E06000003</v>
          </cell>
        </row>
        <row r="300">
          <cell r="B300" t="str">
            <v>Rutland County Council</v>
          </cell>
          <cell r="C300" t="str">
            <v>Rutland</v>
          </cell>
          <cell r="E300" t="str">
            <v>E06000017</v>
          </cell>
        </row>
        <row r="301">
          <cell r="B301" t="str">
            <v>Shropshire Council</v>
          </cell>
          <cell r="C301" t="str">
            <v>Shropshire</v>
          </cell>
          <cell r="E301" t="str">
            <v>E06000051</v>
          </cell>
        </row>
        <row r="302">
          <cell r="B302" t="str">
            <v>Slough Borough Council</v>
          </cell>
          <cell r="C302" t="str">
            <v>Slough</v>
          </cell>
          <cell r="E302" t="str">
            <v>E06000039</v>
          </cell>
        </row>
        <row r="303">
          <cell r="B303" t="str">
            <v>Southampton City Council</v>
          </cell>
          <cell r="C303" t="str">
            <v>Southampton</v>
          </cell>
          <cell r="E303" t="str">
            <v>E06000045</v>
          </cell>
        </row>
        <row r="304">
          <cell r="B304" t="str">
            <v>Southend on Sea Borough Council</v>
          </cell>
          <cell r="C304" t="str">
            <v>Southend on Sea</v>
          </cell>
          <cell r="E304" t="str">
            <v>E06000033</v>
          </cell>
        </row>
        <row r="305">
          <cell r="B305" t="str">
            <v>South Gloucestershire Council</v>
          </cell>
          <cell r="C305" t="str">
            <v>South Gloucestershire</v>
          </cell>
          <cell r="E305" t="str">
            <v>E06000025</v>
          </cell>
        </row>
        <row r="306">
          <cell r="B306" t="str">
            <v>Stockton on Tees Borough Council</v>
          </cell>
          <cell r="C306" t="str">
            <v>Stockton on Tees</v>
          </cell>
          <cell r="E306" t="str">
            <v>E06000004</v>
          </cell>
        </row>
        <row r="307">
          <cell r="B307" t="str">
            <v>Stoke on Trent City Council</v>
          </cell>
          <cell r="C307" t="str">
            <v>Stoke on Trent</v>
          </cell>
          <cell r="E307" t="str">
            <v>E06000021</v>
          </cell>
        </row>
        <row r="308">
          <cell r="B308" t="str">
            <v>Swindon Borough Council</v>
          </cell>
          <cell r="C308" t="str">
            <v>Swindon</v>
          </cell>
          <cell r="E308" t="str">
            <v>E06000030</v>
          </cell>
        </row>
        <row r="309">
          <cell r="B309" t="str">
            <v>Telford and Wrekin Borough Council</v>
          </cell>
          <cell r="C309" t="str">
            <v>Telford and Wrekin</v>
          </cell>
          <cell r="E309" t="str">
            <v>E06000020</v>
          </cell>
        </row>
        <row r="310">
          <cell r="B310" t="str">
            <v>Thurrock Council</v>
          </cell>
          <cell r="C310" t="str">
            <v>Thurrock</v>
          </cell>
          <cell r="E310" t="str">
            <v>E06000034</v>
          </cell>
        </row>
        <row r="311">
          <cell r="B311" t="str">
            <v>Torbay Council</v>
          </cell>
          <cell r="C311" t="str">
            <v>Torbay</v>
          </cell>
          <cell r="E311" t="str">
            <v>E06000027</v>
          </cell>
        </row>
        <row r="312">
          <cell r="B312" t="str">
            <v>Warrington Borough Council</v>
          </cell>
          <cell r="C312" t="str">
            <v>Warrington</v>
          </cell>
          <cell r="E312" t="str">
            <v>E06000007</v>
          </cell>
        </row>
        <row r="313">
          <cell r="B313" t="str">
            <v>West Berkshire Council</v>
          </cell>
          <cell r="C313" t="str">
            <v>West Berkshire</v>
          </cell>
          <cell r="E313" t="str">
            <v>E06000037</v>
          </cell>
        </row>
        <row r="314">
          <cell r="B314" t="str">
            <v>Wiltshire Council</v>
          </cell>
          <cell r="C314" t="str">
            <v>Wiltshire</v>
          </cell>
          <cell r="E314" t="str">
            <v>E06000054</v>
          </cell>
        </row>
        <row r="315">
          <cell r="B315" t="str">
            <v>Windsor and Maidenhead Borough Council</v>
          </cell>
          <cell r="C315" t="str">
            <v>Windsor and Maidenhead</v>
          </cell>
          <cell r="E315" t="str">
            <v>E06000040</v>
          </cell>
        </row>
        <row r="316">
          <cell r="B316" t="str">
            <v>Wokingham Borough Council</v>
          </cell>
          <cell r="C316" t="str">
            <v>Wokingham</v>
          </cell>
          <cell r="E316" t="str">
            <v>E06000041</v>
          </cell>
        </row>
        <row r="317">
          <cell r="B317" t="str">
            <v>York City Council</v>
          </cell>
          <cell r="C317" t="str">
            <v>York</v>
          </cell>
          <cell r="E317" t="str">
            <v>E06000014</v>
          </cell>
        </row>
        <row r="318">
          <cell r="B318" t="str">
            <v>Manchester City Council</v>
          </cell>
          <cell r="C318" t="str">
            <v>Manchester</v>
          </cell>
          <cell r="E318" t="str">
            <v>E08000003</v>
          </cell>
        </row>
        <row r="319">
          <cell r="B319" t="str">
            <v>Bolton Council</v>
          </cell>
          <cell r="C319" t="str">
            <v>Bolton</v>
          </cell>
          <cell r="E319" t="str">
            <v>E08000001</v>
          </cell>
        </row>
        <row r="320">
          <cell r="B320" t="str">
            <v>Bury Metropolitan Borough Council</v>
          </cell>
          <cell r="C320" t="str">
            <v>Bury</v>
          </cell>
          <cell r="E320" t="str">
            <v>E08000002</v>
          </cell>
        </row>
        <row r="321">
          <cell r="B321" t="str">
            <v>Oldham Council</v>
          </cell>
          <cell r="C321" t="str">
            <v>Oldham</v>
          </cell>
          <cell r="E321" t="str">
            <v>E08000004</v>
          </cell>
        </row>
        <row r="322">
          <cell r="B322" t="str">
            <v>Rochdale Metropolitan Borough Council</v>
          </cell>
          <cell r="C322" t="str">
            <v>Rochdale</v>
          </cell>
          <cell r="E322" t="str">
            <v>E08000005</v>
          </cell>
        </row>
        <row r="323">
          <cell r="B323" t="str">
            <v>Salford City Council</v>
          </cell>
          <cell r="C323" t="str">
            <v>Salford</v>
          </cell>
          <cell r="E323" t="str">
            <v>E08000006</v>
          </cell>
        </row>
        <row r="324">
          <cell r="B324" t="str">
            <v>Stockport Metropolitan Borough Council</v>
          </cell>
          <cell r="C324" t="str">
            <v>Stockport</v>
          </cell>
          <cell r="E324" t="str">
            <v>E08000007</v>
          </cell>
        </row>
        <row r="325">
          <cell r="B325" t="str">
            <v>Tameside Metropolitan Borough Council</v>
          </cell>
          <cell r="C325" t="str">
            <v>Tameside</v>
          </cell>
          <cell r="E325" t="str">
            <v>E08000008</v>
          </cell>
        </row>
        <row r="326">
          <cell r="B326" t="str">
            <v>Trafford Metropolitan Borough Council</v>
          </cell>
          <cell r="C326" t="str">
            <v>Trafford</v>
          </cell>
          <cell r="E326" t="str">
            <v>E08000009</v>
          </cell>
        </row>
        <row r="327">
          <cell r="B327" t="str">
            <v>Wigan Council</v>
          </cell>
          <cell r="C327" t="str">
            <v>Wigan</v>
          </cell>
          <cell r="E327" t="str">
            <v>E08000010</v>
          </cell>
        </row>
        <row r="328">
          <cell r="B328" t="str">
            <v>Liverpool City Council</v>
          </cell>
          <cell r="C328" t="str">
            <v>Liverpool</v>
          </cell>
          <cell r="E328" t="str">
            <v>E08000012</v>
          </cell>
        </row>
        <row r="329">
          <cell r="B329" t="str">
            <v>Knowsley Metropolitan Borough Council</v>
          </cell>
          <cell r="C329" t="str">
            <v>Knowsley</v>
          </cell>
          <cell r="E329" t="str">
            <v>E08000011</v>
          </cell>
        </row>
        <row r="330">
          <cell r="B330" t="str">
            <v>St Helens Metropolitan Borough Council</v>
          </cell>
          <cell r="C330" t="str">
            <v>St Helens</v>
          </cell>
          <cell r="E330" t="str">
            <v>E08000013</v>
          </cell>
        </row>
        <row r="331">
          <cell r="B331" t="str">
            <v>Sefton Metropolitan Borough Council</v>
          </cell>
          <cell r="C331" t="str">
            <v>Sefton</v>
          </cell>
          <cell r="E331" t="str">
            <v>E08000014</v>
          </cell>
        </row>
        <row r="332">
          <cell r="B332" t="str">
            <v>Wirral Metropolitan Borough Council</v>
          </cell>
          <cell r="C332" t="str">
            <v>Wirral</v>
          </cell>
          <cell r="E332" t="str">
            <v>E08000015</v>
          </cell>
        </row>
        <row r="333">
          <cell r="B333" t="str">
            <v>Sheffield City Council</v>
          </cell>
          <cell r="C333" t="str">
            <v>Sheffield</v>
          </cell>
          <cell r="E333" t="str">
            <v>E08000019</v>
          </cell>
        </row>
        <row r="334">
          <cell r="B334" t="str">
            <v>Barnsley Council</v>
          </cell>
          <cell r="C334" t="str">
            <v>Barnsley</v>
          </cell>
          <cell r="E334" t="str">
            <v>E08000016</v>
          </cell>
        </row>
        <row r="335">
          <cell r="B335" t="str">
            <v>Doncaster Metropolitan Borough Council</v>
          </cell>
          <cell r="C335" t="str">
            <v>Doncaster</v>
          </cell>
          <cell r="E335" t="str">
            <v>E08000017</v>
          </cell>
        </row>
        <row r="336">
          <cell r="B336" t="str">
            <v>Rotherham Metropolitan Borough Council</v>
          </cell>
          <cell r="C336" t="str">
            <v>Rotherham</v>
          </cell>
          <cell r="E336" t="str">
            <v>E08000018</v>
          </cell>
        </row>
        <row r="337">
          <cell r="B337" t="str">
            <v>Newcastle Upon Tyne City Council</v>
          </cell>
          <cell r="C337" t="str">
            <v>Newcastle Upon Tyne</v>
          </cell>
          <cell r="E337" t="str">
            <v>E08000021</v>
          </cell>
        </row>
        <row r="338">
          <cell r="B338" t="str">
            <v>Gateshead Council</v>
          </cell>
          <cell r="C338" t="str">
            <v>Gateshead</v>
          </cell>
          <cell r="E338" t="str">
            <v>E08000037</v>
          </cell>
        </row>
        <row r="339">
          <cell r="B339" t="str">
            <v>South Tyneside Metropolitan Borough Council</v>
          </cell>
          <cell r="C339" t="str">
            <v>South Tyneside</v>
          </cell>
          <cell r="E339" t="str">
            <v>E08000023</v>
          </cell>
        </row>
        <row r="340">
          <cell r="B340" t="str">
            <v>North Tyneside Council</v>
          </cell>
          <cell r="C340" t="str">
            <v>North Tyneside</v>
          </cell>
          <cell r="E340" t="str">
            <v>E08000022</v>
          </cell>
        </row>
        <row r="341">
          <cell r="B341" t="str">
            <v>Sunderland City Council</v>
          </cell>
          <cell r="C341" t="str">
            <v>Sunderland</v>
          </cell>
          <cell r="E341" t="str">
            <v>E08000024</v>
          </cell>
        </row>
        <row r="342">
          <cell r="B342" t="str">
            <v>Birmingham City Council</v>
          </cell>
          <cell r="C342" t="str">
            <v>Birmingham</v>
          </cell>
          <cell r="E342" t="str">
            <v>E08000025</v>
          </cell>
        </row>
        <row r="343">
          <cell r="B343" t="str">
            <v>Coventry City Council</v>
          </cell>
          <cell r="C343" t="str">
            <v>Coventry</v>
          </cell>
          <cell r="E343" t="str">
            <v>E08000026</v>
          </cell>
        </row>
        <row r="344">
          <cell r="B344" t="str">
            <v>Dudley Metropolitan Borough Council</v>
          </cell>
          <cell r="C344" t="str">
            <v>Dudley</v>
          </cell>
          <cell r="E344" t="str">
            <v>E08000027</v>
          </cell>
        </row>
        <row r="345">
          <cell r="B345" t="str">
            <v>Sandwell Metropolitan Borough Council</v>
          </cell>
          <cell r="C345" t="str">
            <v>Sandwell</v>
          </cell>
          <cell r="E345" t="str">
            <v>E08000028</v>
          </cell>
        </row>
        <row r="346">
          <cell r="B346" t="str">
            <v>Solihull Metropolitan Borough Council</v>
          </cell>
          <cell r="C346" t="str">
            <v>Solihull</v>
          </cell>
          <cell r="E346" t="str">
            <v>E08000029</v>
          </cell>
        </row>
        <row r="347">
          <cell r="B347" t="str">
            <v>Walsall Metropolitan Borough Council</v>
          </cell>
          <cell r="C347" t="str">
            <v>Walsall</v>
          </cell>
          <cell r="E347" t="str">
            <v>E08000030</v>
          </cell>
        </row>
        <row r="348">
          <cell r="B348" t="str">
            <v>Wolverhampton City Council</v>
          </cell>
          <cell r="C348" t="str">
            <v>Wolverhampton</v>
          </cell>
          <cell r="E348" t="str">
            <v>E08000031</v>
          </cell>
        </row>
        <row r="349">
          <cell r="B349" t="str">
            <v>Leeds City Council</v>
          </cell>
          <cell r="C349" t="str">
            <v>Leeds</v>
          </cell>
          <cell r="E349" t="str">
            <v>E08000035</v>
          </cell>
        </row>
        <row r="350">
          <cell r="B350" t="str">
            <v>Bradford Metropolitan District Council</v>
          </cell>
          <cell r="C350" t="str">
            <v>Bradford</v>
          </cell>
          <cell r="E350" t="str">
            <v>E08000032</v>
          </cell>
        </row>
        <row r="351">
          <cell r="B351" t="str">
            <v>Calderdale Metropolitan Borough Council</v>
          </cell>
          <cell r="C351" t="str">
            <v>Calderdale</v>
          </cell>
          <cell r="E351" t="str">
            <v>E08000033</v>
          </cell>
        </row>
        <row r="352">
          <cell r="B352" t="str">
            <v>Kirklees Metropolitan Council</v>
          </cell>
          <cell r="C352" t="str">
            <v>Kirklees</v>
          </cell>
          <cell r="E352" t="str">
            <v>E08000034</v>
          </cell>
        </row>
        <row r="353">
          <cell r="B353" t="str">
            <v>Wakefield Metropolitan District Council</v>
          </cell>
          <cell r="C353" t="str">
            <v>Wakefield</v>
          </cell>
          <cell r="E353" t="str">
            <v>E08000036</v>
          </cell>
        </row>
        <row r="354">
          <cell r="B354" t="str">
            <v>Isles of Scilly</v>
          </cell>
          <cell r="C354" t="str">
            <v>Isles of Scilly</v>
          </cell>
          <cell r="E354" t="str">
            <v>E07000025</v>
          </cell>
        </row>
        <row r="355">
          <cell r="C355" t="e">
            <v>#VALUE!</v>
          </cell>
          <cell r="E355" t="e">
            <v>#VALUE!</v>
          </cell>
        </row>
        <row r="356">
          <cell r="C356" t="e">
            <v>#VALUE!</v>
          </cell>
          <cell r="E356" t="e">
            <v>#VALUE!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/" TargetMode="External"/><Relationship Id="rId2" Type="http://schemas.openxmlformats.org/officeDocument/2006/relationships/hyperlink" Target="/" TargetMode="External"/><Relationship Id="rId3" Type="http://schemas.openxmlformats.org/officeDocument/2006/relationships/hyperlink" Target="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56"/>
  <sheetViews>
    <sheetView tabSelected="1" workbookViewId="0">
      <pane ySplit="1" topLeftCell="A58" activePane="bottomLeft" state="frozen"/>
      <selection pane="bottomLeft" activeCell="C81" sqref="C81"/>
    </sheetView>
  </sheetViews>
  <sheetFormatPr baseColWidth="10" defaultColWidth="8.83203125" defaultRowHeight="14" x14ac:dyDescent="0"/>
  <cols>
    <col min="2" max="2" width="10" style="22" customWidth="1"/>
    <col min="3" max="3" width="24" customWidth="1"/>
    <col min="4" max="4" width="40.6640625" customWidth="1"/>
    <col min="5" max="7" width="10.6640625" customWidth="1"/>
    <col min="8" max="8" width="10.6640625" style="28" customWidth="1"/>
    <col min="9" max="9" width="10.6640625" style="26" customWidth="1"/>
    <col min="10" max="13" width="10.6640625" style="6" customWidth="1"/>
    <col min="14" max="14" width="10.6640625" style="10" customWidth="1"/>
    <col min="15" max="18" width="10.6640625" style="6" customWidth="1"/>
    <col min="19" max="19" width="10.6640625" style="10" customWidth="1"/>
    <col min="20" max="23" width="10.6640625" style="6" customWidth="1"/>
    <col min="24" max="24" width="13.1640625" style="10" customWidth="1"/>
    <col min="25" max="25" width="15" style="6" customWidth="1"/>
    <col min="26" max="28" width="10.6640625" customWidth="1"/>
    <col min="29" max="29" width="10.6640625" style="9" customWidth="1"/>
    <col min="30" max="33" width="10.6640625" customWidth="1"/>
    <col min="34" max="37" width="15.6640625" customWidth="1"/>
  </cols>
  <sheetData>
    <row r="1" spans="1:37" s="5" customFormat="1" ht="60" customHeight="1">
      <c r="A1" s="5" t="s">
        <v>515</v>
      </c>
      <c r="B1" s="21" t="s">
        <v>542</v>
      </c>
      <c r="C1" s="5" t="s">
        <v>1024</v>
      </c>
      <c r="D1" s="5" t="s">
        <v>514</v>
      </c>
      <c r="E1" s="5" t="s">
        <v>344</v>
      </c>
      <c r="F1" s="5" t="s">
        <v>345</v>
      </c>
      <c r="G1" s="5" t="s">
        <v>346</v>
      </c>
      <c r="H1" s="27" t="s">
        <v>347</v>
      </c>
      <c r="I1" s="25" t="s">
        <v>364</v>
      </c>
      <c r="J1" s="5" t="s">
        <v>360</v>
      </c>
      <c r="K1" s="5" t="s">
        <v>361</v>
      </c>
      <c r="L1" s="5" t="s">
        <v>362</v>
      </c>
      <c r="M1" s="5" t="s">
        <v>363</v>
      </c>
      <c r="N1" s="8" t="s">
        <v>364</v>
      </c>
      <c r="O1" s="5" t="s">
        <v>399</v>
      </c>
      <c r="P1" s="5" t="s">
        <v>400</v>
      </c>
      <c r="Q1" s="5" t="s">
        <v>401</v>
      </c>
      <c r="R1" s="5" t="s">
        <v>402</v>
      </c>
      <c r="S1" s="8" t="s">
        <v>364</v>
      </c>
      <c r="T1" s="5" t="s">
        <v>365</v>
      </c>
      <c r="U1" s="5" t="s">
        <v>366</v>
      </c>
      <c r="V1" s="5" t="s">
        <v>367</v>
      </c>
      <c r="W1" s="5" t="s">
        <v>368</v>
      </c>
      <c r="X1" s="8" t="s">
        <v>364</v>
      </c>
      <c r="Y1" s="5" t="s">
        <v>356</v>
      </c>
      <c r="Z1" s="5" t="s">
        <v>357</v>
      </c>
      <c r="AA1" s="5" t="s">
        <v>358</v>
      </c>
      <c r="AB1" s="5" t="s">
        <v>359</v>
      </c>
      <c r="AC1" s="8" t="s">
        <v>364</v>
      </c>
      <c r="AH1" s="7"/>
      <c r="AI1" s="7"/>
      <c r="AJ1" s="7"/>
      <c r="AK1" s="7"/>
    </row>
    <row r="2" spans="1:37">
      <c r="A2" t="s">
        <v>512</v>
      </c>
      <c r="B2" s="22" t="s">
        <v>675</v>
      </c>
      <c r="C2" t="s">
        <v>516</v>
      </c>
      <c r="D2" s="13" t="s">
        <v>284</v>
      </c>
      <c r="I2" s="26">
        <f>SUM(E2:H2)</f>
        <v>0</v>
      </c>
    </row>
    <row r="3" spans="1:37">
      <c r="A3" t="s">
        <v>512</v>
      </c>
      <c r="B3" s="22" t="s">
        <v>676</v>
      </c>
      <c r="C3" t="s">
        <v>517</v>
      </c>
      <c r="D3" s="13" t="s">
        <v>285</v>
      </c>
      <c r="E3" t="s">
        <v>498</v>
      </c>
      <c r="F3" t="s">
        <v>498</v>
      </c>
      <c r="G3" t="s">
        <v>498</v>
      </c>
      <c r="H3" s="28" t="s">
        <v>498</v>
      </c>
      <c r="I3" s="26">
        <v>0</v>
      </c>
      <c r="J3" s="6" t="s">
        <v>498</v>
      </c>
      <c r="K3" s="6" t="s">
        <v>498</v>
      </c>
      <c r="L3" s="6" t="s">
        <v>498</v>
      </c>
      <c r="M3" s="6" t="s">
        <v>498</v>
      </c>
      <c r="N3" s="10">
        <v>0</v>
      </c>
      <c r="O3" s="6" t="s">
        <v>498</v>
      </c>
      <c r="P3" s="6" t="s">
        <v>498</v>
      </c>
      <c r="Q3" s="6" t="s">
        <v>498</v>
      </c>
      <c r="R3" s="6" t="s">
        <v>498</v>
      </c>
      <c r="S3" s="10">
        <v>0</v>
      </c>
      <c r="T3" s="6" t="s">
        <v>498</v>
      </c>
      <c r="U3" s="6" t="s">
        <v>498</v>
      </c>
      <c r="V3" s="6" t="s">
        <v>498</v>
      </c>
      <c r="W3" s="6" t="s">
        <v>498</v>
      </c>
      <c r="X3" s="10">
        <v>0</v>
      </c>
    </row>
    <row r="4" spans="1:37">
      <c r="A4" t="s">
        <v>512</v>
      </c>
      <c r="B4" s="22" t="s">
        <v>677</v>
      </c>
      <c r="C4" t="s">
        <v>518</v>
      </c>
      <c r="D4" s="13" t="s">
        <v>286</v>
      </c>
      <c r="E4">
        <v>13</v>
      </c>
      <c r="F4">
        <v>8</v>
      </c>
      <c r="G4">
        <v>4</v>
      </c>
      <c r="H4" s="28">
        <v>7</v>
      </c>
      <c r="I4" s="26">
        <f>SUM(E4:H4)</f>
        <v>32</v>
      </c>
      <c r="J4" s="6">
        <v>61</v>
      </c>
      <c r="K4" s="6">
        <v>66</v>
      </c>
      <c r="L4" s="6">
        <v>22</v>
      </c>
      <c r="M4" s="6">
        <v>50</v>
      </c>
      <c r="O4" s="6">
        <v>35</v>
      </c>
      <c r="P4" s="6">
        <v>24</v>
      </c>
      <c r="Q4" s="6">
        <v>15</v>
      </c>
      <c r="R4" s="6">
        <v>32</v>
      </c>
      <c r="T4" s="6" t="s">
        <v>498</v>
      </c>
      <c r="U4" s="6" t="s">
        <v>498</v>
      </c>
      <c r="V4" s="6" t="s">
        <v>498</v>
      </c>
      <c r="W4" s="6" t="s">
        <v>498</v>
      </c>
    </row>
    <row r="5" spans="1:37">
      <c r="A5" t="s">
        <v>512</v>
      </c>
      <c r="B5" s="22" t="s">
        <v>678</v>
      </c>
      <c r="C5" t="s">
        <v>541</v>
      </c>
      <c r="D5" s="13" t="s">
        <v>287</v>
      </c>
      <c r="E5">
        <v>11</v>
      </c>
      <c r="F5">
        <v>9</v>
      </c>
      <c r="G5" t="s">
        <v>504</v>
      </c>
      <c r="H5" s="28">
        <v>13</v>
      </c>
      <c r="I5" s="26">
        <f>SUM(E5:H5)</f>
        <v>33</v>
      </c>
      <c r="J5" s="6" t="s">
        <v>498</v>
      </c>
      <c r="K5" s="6" t="s">
        <v>498</v>
      </c>
      <c r="L5" s="6" t="s">
        <v>498</v>
      </c>
      <c r="M5" s="6" t="s">
        <v>498</v>
      </c>
      <c r="O5" s="6">
        <v>9</v>
      </c>
      <c r="P5" s="6">
        <v>9</v>
      </c>
      <c r="Q5" s="6" t="s">
        <v>504</v>
      </c>
      <c r="R5" s="6">
        <v>11</v>
      </c>
      <c r="T5" s="6" t="s">
        <v>498</v>
      </c>
      <c r="U5" s="6" t="s">
        <v>498</v>
      </c>
      <c r="V5" s="6" t="s">
        <v>498</v>
      </c>
      <c r="W5" s="6" t="s">
        <v>498</v>
      </c>
    </row>
    <row r="6" spans="1:37">
      <c r="A6" t="s">
        <v>512</v>
      </c>
      <c r="B6" s="22" t="s">
        <v>679</v>
      </c>
      <c r="C6" t="s">
        <v>540</v>
      </c>
      <c r="D6" s="13" t="s">
        <v>288</v>
      </c>
      <c r="I6" s="26">
        <f>SUM(E6:H6)</f>
        <v>0</v>
      </c>
    </row>
    <row r="7" spans="1:37">
      <c r="A7" t="s">
        <v>512</v>
      </c>
      <c r="B7" s="22" t="s">
        <v>680</v>
      </c>
      <c r="C7" t="s">
        <v>539</v>
      </c>
      <c r="D7" s="13" t="s">
        <v>289</v>
      </c>
      <c r="E7" t="s">
        <v>498</v>
      </c>
      <c r="F7" t="s">
        <v>498</v>
      </c>
      <c r="G7" t="s">
        <v>498</v>
      </c>
      <c r="H7" s="28" t="s">
        <v>498</v>
      </c>
      <c r="I7" s="26" t="s">
        <v>498</v>
      </c>
      <c r="J7" s="6" t="s">
        <v>498</v>
      </c>
      <c r="K7" s="6" t="s">
        <v>498</v>
      </c>
      <c r="L7" s="6" t="s">
        <v>498</v>
      </c>
      <c r="M7" s="6" t="s">
        <v>498</v>
      </c>
      <c r="N7" s="10" t="s">
        <v>498</v>
      </c>
      <c r="O7" s="6" t="s">
        <v>498</v>
      </c>
      <c r="P7" s="6" t="s">
        <v>498</v>
      </c>
      <c r="Q7" s="6" t="s">
        <v>498</v>
      </c>
      <c r="R7" s="6" t="s">
        <v>498</v>
      </c>
      <c r="S7" s="10" t="s">
        <v>498</v>
      </c>
      <c r="T7" s="6" t="s">
        <v>498</v>
      </c>
      <c r="U7" s="6" t="s">
        <v>498</v>
      </c>
      <c r="V7" s="6" t="s">
        <v>498</v>
      </c>
      <c r="W7" s="6" t="s">
        <v>498</v>
      </c>
      <c r="X7" s="10" t="s">
        <v>498</v>
      </c>
      <c r="Y7" s="6" t="s">
        <v>498</v>
      </c>
      <c r="Z7" s="6" t="s">
        <v>498</v>
      </c>
      <c r="AA7" s="6" t="s">
        <v>498</v>
      </c>
      <c r="AB7" s="6" t="s">
        <v>498</v>
      </c>
      <c r="AC7" s="9" t="s">
        <v>498</v>
      </c>
    </row>
    <row r="8" spans="1:37">
      <c r="A8" t="s">
        <v>512</v>
      </c>
      <c r="B8" s="22" t="s">
        <v>681</v>
      </c>
      <c r="C8" t="s">
        <v>538</v>
      </c>
      <c r="D8" s="13" t="s">
        <v>290</v>
      </c>
      <c r="E8">
        <v>425</v>
      </c>
      <c r="F8">
        <v>342</v>
      </c>
      <c r="G8">
        <v>265</v>
      </c>
      <c r="H8" s="28">
        <v>275</v>
      </c>
      <c r="I8" s="26">
        <f t="shared" ref="I8:I14" si="0">SUM(E8:H8)</f>
        <v>1307</v>
      </c>
      <c r="J8" s="6">
        <v>0</v>
      </c>
      <c r="K8" s="6">
        <v>0</v>
      </c>
      <c r="L8" s="6">
        <v>0</v>
      </c>
      <c r="M8" s="6">
        <v>0</v>
      </c>
      <c r="N8" s="10">
        <v>0</v>
      </c>
      <c r="O8" s="6">
        <v>0</v>
      </c>
      <c r="P8" s="6">
        <v>0</v>
      </c>
      <c r="Q8" s="6">
        <v>0</v>
      </c>
      <c r="R8" s="6">
        <v>0</v>
      </c>
      <c r="S8" s="10">
        <v>0</v>
      </c>
      <c r="T8" s="6">
        <v>268</v>
      </c>
      <c r="U8" s="6">
        <v>143</v>
      </c>
      <c r="V8" s="6">
        <v>166</v>
      </c>
      <c r="W8" s="6">
        <v>171</v>
      </c>
      <c r="X8" s="10">
        <v>0</v>
      </c>
    </row>
    <row r="9" spans="1:37">
      <c r="A9" t="s">
        <v>512</v>
      </c>
      <c r="B9" s="22" t="s">
        <v>682</v>
      </c>
      <c r="C9" t="s">
        <v>537</v>
      </c>
      <c r="D9" s="13" t="s">
        <v>291</v>
      </c>
      <c r="E9" t="s">
        <v>498</v>
      </c>
      <c r="F9" t="s">
        <v>498</v>
      </c>
      <c r="G9" t="s">
        <v>498</v>
      </c>
      <c r="H9" s="28" t="s">
        <v>498</v>
      </c>
      <c r="I9" s="26">
        <f t="shared" si="0"/>
        <v>0</v>
      </c>
      <c r="J9" s="6" t="s">
        <v>498</v>
      </c>
      <c r="K9" s="6" t="s">
        <v>498</v>
      </c>
      <c r="L9" s="6" t="s">
        <v>498</v>
      </c>
      <c r="M9" s="6" t="s">
        <v>498</v>
      </c>
      <c r="O9" s="6" t="s">
        <v>498</v>
      </c>
      <c r="P9" s="6" t="s">
        <v>498</v>
      </c>
      <c r="Q9" s="6" t="s">
        <v>498</v>
      </c>
      <c r="R9" s="6" t="s">
        <v>498</v>
      </c>
      <c r="S9" s="10">
        <v>0</v>
      </c>
      <c r="T9" s="6" t="s">
        <v>498</v>
      </c>
      <c r="U9" s="6" t="s">
        <v>498</v>
      </c>
      <c r="V9" s="6" t="s">
        <v>498</v>
      </c>
      <c r="W9" s="6" t="s">
        <v>498</v>
      </c>
      <c r="X9" s="10">
        <v>0</v>
      </c>
    </row>
    <row r="10" spans="1:37">
      <c r="A10" t="s">
        <v>512</v>
      </c>
      <c r="B10" s="22" t="s">
        <v>683</v>
      </c>
      <c r="C10" t="s">
        <v>536</v>
      </c>
      <c r="D10" s="13" t="s">
        <v>292</v>
      </c>
      <c r="E10">
        <v>112</v>
      </c>
      <c r="F10">
        <v>88</v>
      </c>
      <c r="G10">
        <v>112</v>
      </c>
      <c r="H10" s="28">
        <v>122</v>
      </c>
      <c r="I10" s="26">
        <f t="shared" si="0"/>
        <v>434</v>
      </c>
      <c r="J10" s="6">
        <v>68</v>
      </c>
      <c r="K10" s="6">
        <v>49</v>
      </c>
      <c r="L10" s="6">
        <v>75</v>
      </c>
      <c r="M10" s="6">
        <v>69</v>
      </c>
      <c r="O10" s="6" t="s">
        <v>509</v>
      </c>
      <c r="P10" s="6">
        <v>49</v>
      </c>
      <c r="Q10" s="6">
        <v>187</v>
      </c>
      <c r="R10" s="6">
        <v>184</v>
      </c>
      <c r="T10" s="6" t="s">
        <v>498</v>
      </c>
      <c r="U10" s="6" t="s">
        <v>498</v>
      </c>
      <c r="V10" s="6" t="s">
        <v>498</v>
      </c>
      <c r="W10" s="6" t="s">
        <v>498</v>
      </c>
      <c r="X10" s="10">
        <v>0</v>
      </c>
    </row>
    <row r="11" spans="1:37">
      <c r="A11" t="s">
        <v>512</v>
      </c>
      <c r="B11" s="22" t="s">
        <v>684</v>
      </c>
      <c r="C11" t="s">
        <v>535</v>
      </c>
      <c r="D11" s="13" t="s">
        <v>293</v>
      </c>
      <c r="E11" t="s">
        <v>498</v>
      </c>
      <c r="F11" t="s">
        <v>498</v>
      </c>
      <c r="G11">
        <v>51</v>
      </c>
      <c r="H11" s="28">
        <v>92</v>
      </c>
      <c r="I11" s="26">
        <f t="shared" si="0"/>
        <v>143</v>
      </c>
      <c r="J11" s="6" t="s">
        <v>498</v>
      </c>
      <c r="K11" s="6" t="s">
        <v>498</v>
      </c>
      <c r="L11" s="6" t="s">
        <v>498</v>
      </c>
      <c r="M11" s="6" t="s">
        <v>498</v>
      </c>
      <c r="O11" s="6">
        <v>26</v>
      </c>
      <c r="P11" s="6">
        <v>103</v>
      </c>
      <c r="Q11" s="6">
        <v>67</v>
      </c>
      <c r="R11" s="6">
        <v>67</v>
      </c>
      <c r="T11" s="6" t="s">
        <v>498</v>
      </c>
      <c r="U11" s="6" t="s">
        <v>498</v>
      </c>
      <c r="V11" s="6" t="s">
        <v>498</v>
      </c>
      <c r="W11" s="6" t="s">
        <v>498</v>
      </c>
      <c r="X11" s="10">
        <v>29</v>
      </c>
    </row>
    <row r="12" spans="1:37">
      <c r="A12" t="s">
        <v>512</v>
      </c>
      <c r="B12" s="22" t="s">
        <v>685</v>
      </c>
      <c r="C12" t="s">
        <v>534</v>
      </c>
      <c r="D12" s="13" t="s">
        <v>294</v>
      </c>
      <c r="E12" t="s">
        <v>498</v>
      </c>
      <c r="F12" t="s">
        <v>498</v>
      </c>
      <c r="G12" t="s">
        <v>498</v>
      </c>
      <c r="H12" s="28" t="s">
        <v>498</v>
      </c>
      <c r="I12" s="26">
        <f t="shared" si="0"/>
        <v>0</v>
      </c>
      <c r="J12" s="6" t="s">
        <v>498</v>
      </c>
      <c r="K12" s="6" t="s">
        <v>498</v>
      </c>
      <c r="L12" s="6" t="s">
        <v>498</v>
      </c>
      <c r="M12" s="6" t="s">
        <v>498</v>
      </c>
      <c r="N12" s="10">
        <v>0</v>
      </c>
      <c r="O12" s="6" t="s">
        <v>498</v>
      </c>
      <c r="P12" s="6" t="s">
        <v>498</v>
      </c>
      <c r="Q12" s="6" t="s">
        <v>498</v>
      </c>
      <c r="R12" s="6" t="s">
        <v>498</v>
      </c>
      <c r="S12" s="10">
        <v>0</v>
      </c>
      <c r="T12" s="6" t="s">
        <v>498</v>
      </c>
      <c r="U12" s="6" t="s">
        <v>498</v>
      </c>
      <c r="V12" s="6" t="s">
        <v>498</v>
      </c>
      <c r="W12" s="6" t="s">
        <v>498</v>
      </c>
      <c r="X12" s="10">
        <v>0</v>
      </c>
    </row>
    <row r="13" spans="1:37">
      <c r="A13" t="s">
        <v>512</v>
      </c>
      <c r="B13" s="22" t="s">
        <v>686</v>
      </c>
      <c r="C13" t="s">
        <v>533</v>
      </c>
      <c r="D13" s="13" t="s">
        <v>295</v>
      </c>
      <c r="E13">
        <v>77</v>
      </c>
      <c r="F13">
        <v>68</v>
      </c>
      <c r="G13">
        <v>44</v>
      </c>
      <c r="H13" s="28">
        <v>36</v>
      </c>
      <c r="I13" s="26">
        <f t="shared" si="0"/>
        <v>225</v>
      </c>
      <c r="J13" s="6">
        <v>105</v>
      </c>
      <c r="K13" s="6">
        <v>153</v>
      </c>
      <c r="L13" s="6">
        <v>105</v>
      </c>
      <c r="M13" s="6">
        <v>55</v>
      </c>
      <c r="O13" s="6">
        <v>126</v>
      </c>
      <c r="P13" s="6">
        <v>207</v>
      </c>
      <c r="Q13" s="6">
        <v>138</v>
      </c>
      <c r="R13" s="6">
        <v>80</v>
      </c>
      <c r="T13" s="6" t="s">
        <v>498</v>
      </c>
      <c r="U13" s="6" t="s">
        <v>498</v>
      </c>
      <c r="V13" s="6" t="s">
        <v>498</v>
      </c>
      <c r="W13" s="6" t="s">
        <v>498</v>
      </c>
      <c r="X13" s="10">
        <v>0</v>
      </c>
    </row>
    <row r="14" spans="1:37">
      <c r="A14" t="s">
        <v>512</v>
      </c>
      <c r="B14" s="22" t="s">
        <v>687</v>
      </c>
      <c r="C14" t="s">
        <v>532</v>
      </c>
      <c r="D14" s="13" t="s">
        <v>296</v>
      </c>
      <c r="E14" t="s">
        <v>498</v>
      </c>
      <c r="F14">
        <v>40</v>
      </c>
      <c r="G14">
        <v>45</v>
      </c>
      <c r="H14" s="28">
        <v>35</v>
      </c>
      <c r="I14" s="26">
        <f t="shared" si="0"/>
        <v>120</v>
      </c>
      <c r="J14" s="6" t="s">
        <v>498</v>
      </c>
      <c r="K14" s="6">
        <v>17</v>
      </c>
      <c r="L14" s="6">
        <v>15</v>
      </c>
      <c r="M14" s="6">
        <v>7</v>
      </c>
      <c r="O14" s="6" t="s">
        <v>498</v>
      </c>
      <c r="P14" s="6">
        <v>41</v>
      </c>
      <c r="Q14" s="6">
        <v>41</v>
      </c>
      <c r="R14" s="6">
        <v>32</v>
      </c>
      <c r="T14" s="6" t="s">
        <v>498</v>
      </c>
      <c r="U14" s="6" t="s">
        <v>498</v>
      </c>
      <c r="V14" s="6" t="s">
        <v>498</v>
      </c>
      <c r="W14" s="6" t="s">
        <v>498</v>
      </c>
      <c r="X14" s="10">
        <v>0</v>
      </c>
    </row>
    <row r="15" spans="1:37">
      <c r="A15" t="s">
        <v>512</v>
      </c>
      <c r="B15" s="22" t="s">
        <v>688</v>
      </c>
      <c r="C15" t="s">
        <v>531</v>
      </c>
      <c r="D15" s="13" t="s">
        <v>297</v>
      </c>
      <c r="E15" t="s">
        <v>498</v>
      </c>
      <c r="F15" t="s">
        <v>498</v>
      </c>
      <c r="G15" t="s">
        <v>498</v>
      </c>
      <c r="H15" s="28" t="s">
        <v>498</v>
      </c>
      <c r="I15" s="26">
        <v>19</v>
      </c>
      <c r="N15" s="10">
        <v>15</v>
      </c>
      <c r="O15" s="6" t="s">
        <v>498</v>
      </c>
      <c r="P15" s="6" t="s">
        <v>498</v>
      </c>
      <c r="Q15" s="6" t="s">
        <v>498</v>
      </c>
      <c r="R15" s="6" t="s">
        <v>498</v>
      </c>
      <c r="S15" s="10">
        <v>25</v>
      </c>
      <c r="T15" s="6" t="s">
        <v>498</v>
      </c>
      <c r="U15" s="6" t="s">
        <v>498</v>
      </c>
      <c r="V15" s="6" t="s">
        <v>498</v>
      </c>
      <c r="W15" s="6" t="s">
        <v>498</v>
      </c>
    </row>
    <row r="16" spans="1:37">
      <c r="A16" t="s">
        <v>512</v>
      </c>
      <c r="B16" s="22" t="s">
        <v>689</v>
      </c>
      <c r="C16" t="s">
        <v>530</v>
      </c>
      <c r="D16" s="13" t="s">
        <v>298</v>
      </c>
      <c r="I16" s="26">
        <f>SUM(E16:H16)</f>
        <v>0</v>
      </c>
    </row>
    <row r="17" spans="1:29">
      <c r="A17" t="s">
        <v>512</v>
      </c>
      <c r="B17" s="22" t="s">
        <v>690</v>
      </c>
      <c r="C17" t="s">
        <v>529</v>
      </c>
      <c r="D17" s="13" t="s">
        <v>299</v>
      </c>
      <c r="I17" s="26">
        <f>SUM(E17:H17)</f>
        <v>0</v>
      </c>
    </row>
    <row r="18" spans="1:29">
      <c r="A18" t="s">
        <v>512</v>
      </c>
      <c r="B18" s="22" t="s">
        <v>691</v>
      </c>
      <c r="C18" t="s">
        <v>528</v>
      </c>
      <c r="D18" s="13" t="s">
        <v>300</v>
      </c>
      <c r="E18" t="s">
        <v>498</v>
      </c>
      <c r="F18" t="s">
        <v>498</v>
      </c>
      <c r="G18">
        <v>155</v>
      </c>
      <c r="H18" s="28">
        <v>85</v>
      </c>
      <c r="I18" s="26">
        <f>SUM(E18:H18)</f>
        <v>240</v>
      </c>
      <c r="J18" s="6" t="s">
        <v>498</v>
      </c>
      <c r="K18" s="6">
        <v>1</v>
      </c>
      <c r="L18" s="6">
        <v>31</v>
      </c>
      <c r="M18" s="6">
        <v>14</v>
      </c>
      <c r="O18" s="6" t="s">
        <v>498</v>
      </c>
      <c r="P18" s="6" t="s">
        <v>498</v>
      </c>
      <c r="Q18" s="6">
        <v>103</v>
      </c>
      <c r="R18" s="6">
        <v>53</v>
      </c>
      <c r="T18" s="6" t="s">
        <v>498</v>
      </c>
      <c r="U18" s="6" t="s">
        <v>498</v>
      </c>
      <c r="V18" s="6" t="s">
        <v>498</v>
      </c>
      <c r="W18" s="6" t="s">
        <v>498</v>
      </c>
      <c r="X18" s="10">
        <v>0</v>
      </c>
    </row>
    <row r="19" spans="1:29">
      <c r="A19" t="s">
        <v>512</v>
      </c>
      <c r="B19" s="22" t="s">
        <v>692</v>
      </c>
      <c r="C19" t="s">
        <v>527</v>
      </c>
      <c r="D19" s="13" t="s">
        <v>343</v>
      </c>
      <c r="E19" t="s">
        <v>498</v>
      </c>
      <c r="F19" t="s">
        <v>498</v>
      </c>
      <c r="G19" t="s">
        <v>498</v>
      </c>
      <c r="H19" s="28" t="s">
        <v>498</v>
      </c>
      <c r="I19" s="26">
        <v>450</v>
      </c>
      <c r="J19" s="6" t="s">
        <v>498</v>
      </c>
      <c r="K19" s="6" t="s">
        <v>498</v>
      </c>
      <c r="L19" s="6" t="s">
        <v>498</v>
      </c>
      <c r="M19" s="6" t="s">
        <v>498</v>
      </c>
      <c r="N19" s="10">
        <v>0</v>
      </c>
      <c r="O19" s="6" t="s">
        <v>498</v>
      </c>
      <c r="P19" s="6" t="s">
        <v>498</v>
      </c>
      <c r="Q19" s="6" t="s">
        <v>498</v>
      </c>
      <c r="R19" s="6" t="s">
        <v>498</v>
      </c>
      <c r="S19" s="10">
        <v>0</v>
      </c>
      <c r="T19" s="6" t="s">
        <v>498</v>
      </c>
      <c r="U19" s="6" t="s">
        <v>498</v>
      </c>
      <c r="V19" s="6" t="s">
        <v>498</v>
      </c>
      <c r="W19" s="6" t="s">
        <v>498</v>
      </c>
      <c r="X19" s="10">
        <v>0</v>
      </c>
      <c r="Z19" s="6"/>
      <c r="AA19" s="6"/>
      <c r="AB19" s="6"/>
    </row>
    <row r="20" spans="1:29">
      <c r="A20" t="s">
        <v>512</v>
      </c>
      <c r="B20" s="22" t="s">
        <v>693</v>
      </c>
      <c r="C20" t="s">
        <v>524</v>
      </c>
      <c r="D20" s="13" t="s">
        <v>301</v>
      </c>
      <c r="E20" t="s">
        <v>498</v>
      </c>
      <c r="F20" t="s">
        <v>498</v>
      </c>
      <c r="G20" t="s">
        <v>498</v>
      </c>
      <c r="H20" s="28">
        <v>528</v>
      </c>
      <c r="I20" s="26">
        <f>SUM(E20:H20)</f>
        <v>528</v>
      </c>
      <c r="J20" s="6" t="s">
        <v>498</v>
      </c>
      <c r="K20" s="6" t="s">
        <v>498</v>
      </c>
      <c r="L20" s="6" t="s">
        <v>498</v>
      </c>
      <c r="M20" s="6" t="s">
        <v>498</v>
      </c>
      <c r="N20" s="10" t="s">
        <v>498</v>
      </c>
      <c r="O20" s="6" t="s">
        <v>498</v>
      </c>
      <c r="P20" s="6" t="s">
        <v>498</v>
      </c>
      <c r="Q20" s="6" t="s">
        <v>498</v>
      </c>
      <c r="R20" s="6" t="s">
        <v>498</v>
      </c>
      <c r="S20" s="10" t="s">
        <v>498</v>
      </c>
      <c r="T20" s="6" t="s">
        <v>498</v>
      </c>
      <c r="U20" s="6" t="s">
        <v>498</v>
      </c>
      <c r="V20" s="6" t="s">
        <v>498</v>
      </c>
      <c r="W20" s="6">
        <v>528</v>
      </c>
      <c r="X20" s="10">
        <v>528</v>
      </c>
      <c r="Y20" s="6" t="s">
        <v>498</v>
      </c>
      <c r="Z20" s="6" t="s">
        <v>498</v>
      </c>
      <c r="AA20" s="6" t="s">
        <v>498</v>
      </c>
      <c r="AB20" s="6" t="s">
        <v>498</v>
      </c>
      <c r="AC20" s="9" t="s">
        <v>498</v>
      </c>
    </row>
    <row r="21" spans="1:29">
      <c r="A21" t="s">
        <v>512</v>
      </c>
      <c r="B21" s="22" t="s">
        <v>694</v>
      </c>
      <c r="C21" t="s">
        <v>525</v>
      </c>
      <c r="D21" s="13" t="s">
        <v>302</v>
      </c>
      <c r="E21">
        <v>159</v>
      </c>
      <c r="F21">
        <v>136</v>
      </c>
      <c r="G21">
        <v>152</v>
      </c>
      <c r="H21" s="28">
        <v>89</v>
      </c>
      <c r="I21" s="26">
        <f>SUM(E21:H21)</f>
        <v>536</v>
      </c>
      <c r="J21" s="6" t="s">
        <v>498</v>
      </c>
      <c r="K21" s="6" t="s">
        <v>498</v>
      </c>
      <c r="L21" s="6" t="s">
        <v>498</v>
      </c>
      <c r="M21" s="6" t="s">
        <v>498</v>
      </c>
      <c r="N21" s="10" t="s">
        <v>498</v>
      </c>
      <c r="O21" s="6" t="s">
        <v>498</v>
      </c>
      <c r="P21" s="6" t="s">
        <v>498</v>
      </c>
      <c r="Q21" s="6" t="s">
        <v>498</v>
      </c>
      <c r="R21" s="6" t="s">
        <v>498</v>
      </c>
      <c r="S21" s="10" t="s">
        <v>498</v>
      </c>
      <c r="T21" s="6">
        <v>70</v>
      </c>
      <c r="U21" s="6">
        <v>82</v>
      </c>
      <c r="V21" s="6">
        <v>67</v>
      </c>
      <c r="W21" s="6">
        <v>35</v>
      </c>
      <c r="X21" s="10">
        <f>SUM(T21:W21)</f>
        <v>254</v>
      </c>
    </row>
    <row r="22" spans="1:29">
      <c r="A22" t="s">
        <v>512</v>
      </c>
      <c r="B22" s="22" t="s">
        <v>695</v>
      </c>
      <c r="C22" t="s">
        <v>526</v>
      </c>
      <c r="D22" s="13" t="s">
        <v>303</v>
      </c>
      <c r="E22">
        <v>34</v>
      </c>
      <c r="F22">
        <v>143</v>
      </c>
      <c r="G22">
        <v>96</v>
      </c>
      <c r="H22" s="28">
        <v>82</v>
      </c>
      <c r="I22" s="26">
        <f>SUM(E22:H22)</f>
        <v>355</v>
      </c>
      <c r="J22" s="6" t="s">
        <v>498</v>
      </c>
      <c r="K22" s="6" t="s">
        <v>498</v>
      </c>
      <c r="L22" s="6" t="s">
        <v>498</v>
      </c>
      <c r="M22" s="6" t="s">
        <v>498</v>
      </c>
      <c r="N22" s="10">
        <v>0</v>
      </c>
      <c r="O22" s="6" t="s">
        <v>498</v>
      </c>
      <c r="P22" s="6" t="s">
        <v>498</v>
      </c>
      <c r="Q22" s="6" t="s">
        <v>498</v>
      </c>
      <c r="R22" s="6" t="s">
        <v>498</v>
      </c>
      <c r="S22" s="10">
        <v>0</v>
      </c>
      <c r="T22" s="6" t="s">
        <v>498</v>
      </c>
      <c r="U22" s="6" t="s">
        <v>498</v>
      </c>
      <c r="V22" s="6" t="s">
        <v>498</v>
      </c>
      <c r="W22" s="6" t="s">
        <v>498</v>
      </c>
      <c r="X22" s="10">
        <v>0</v>
      </c>
    </row>
    <row r="23" spans="1:29">
      <c r="A23" t="s">
        <v>512</v>
      </c>
      <c r="B23" s="22" t="s">
        <v>696</v>
      </c>
      <c r="C23" t="s">
        <v>521</v>
      </c>
      <c r="D23" s="13" t="s">
        <v>304</v>
      </c>
    </row>
    <row r="24" spans="1:29">
      <c r="A24" t="s">
        <v>512</v>
      </c>
      <c r="B24" s="22" t="s">
        <v>697</v>
      </c>
      <c r="C24" t="s">
        <v>522</v>
      </c>
      <c r="D24" s="13" t="s">
        <v>305</v>
      </c>
      <c r="E24" t="s">
        <v>498</v>
      </c>
      <c r="F24" t="s">
        <v>498</v>
      </c>
      <c r="G24" t="s">
        <v>498</v>
      </c>
      <c r="H24" s="28" t="s">
        <v>498</v>
      </c>
      <c r="I24" s="26" t="s">
        <v>498</v>
      </c>
      <c r="J24" s="6" t="s">
        <v>498</v>
      </c>
      <c r="K24" s="6" t="s">
        <v>498</v>
      </c>
      <c r="L24" s="6" t="s">
        <v>498</v>
      </c>
      <c r="M24" s="6" t="s">
        <v>498</v>
      </c>
      <c r="N24" s="10" t="s">
        <v>498</v>
      </c>
      <c r="O24" s="6" t="s">
        <v>498</v>
      </c>
      <c r="P24" s="6" t="s">
        <v>498</v>
      </c>
      <c r="Q24" s="6" t="s">
        <v>498</v>
      </c>
      <c r="R24" s="6" t="s">
        <v>498</v>
      </c>
      <c r="S24" s="10" t="s">
        <v>498</v>
      </c>
      <c r="T24" s="6" t="s">
        <v>498</v>
      </c>
      <c r="U24" s="6" t="s">
        <v>498</v>
      </c>
      <c r="V24" s="6" t="s">
        <v>498</v>
      </c>
      <c r="W24" s="6" t="s">
        <v>498</v>
      </c>
      <c r="X24" s="10" t="s">
        <v>498</v>
      </c>
      <c r="Y24" s="6" t="s">
        <v>498</v>
      </c>
      <c r="Z24" s="6" t="s">
        <v>498</v>
      </c>
      <c r="AA24" s="6" t="s">
        <v>498</v>
      </c>
      <c r="AB24" s="6" t="s">
        <v>498</v>
      </c>
      <c r="AC24" s="9" t="s">
        <v>498</v>
      </c>
    </row>
    <row r="25" spans="1:29">
      <c r="A25" t="s">
        <v>512</v>
      </c>
      <c r="B25" s="22" t="s">
        <v>698</v>
      </c>
      <c r="C25" t="s">
        <v>523</v>
      </c>
      <c r="D25" s="13" t="s">
        <v>342</v>
      </c>
      <c r="I25" s="26">
        <f>SUM(E25:H25)</f>
        <v>0</v>
      </c>
    </row>
    <row r="26" spans="1:29">
      <c r="A26" t="s">
        <v>512</v>
      </c>
      <c r="B26" s="22" t="s">
        <v>699</v>
      </c>
      <c r="C26" t="s">
        <v>520</v>
      </c>
      <c r="D26" s="13" t="s">
        <v>306</v>
      </c>
      <c r="I26" s="26">
        <f>SUM(E26:H26)</f>
        <v>0</v>
      </c>
    </row>
    <row r="27" spans="1:29">
      <c r="A27" t="s">
        <v>512</v>
      </c>
      <c r="B27" s="22" t="s">
        <v>700</v>
      </c>
      <c r="C27" t="s">
        <v>519</v>
      </c>
      <c r="D27" s="13" t="s">
        <v>341</v>
      </c>
      <c r="E27">
        <v>106</v>
      </c>
      <c r="F27">
        <v>140</v>
      </c>
      <c r="G27">
        <v>180</v>
      </c>
      <c r="H27" s="28">
        <v>109</v>
      </c>
      <c r="I27" s="26">
        <f>SUM(E27:H27)</f>
        <v>535</v>
      </c>
      <c r="J27" s="6">
        <v>0</v>
      </c>
      <c r="K27" s="6">
        <v>1</v>
      </c>
      <c r="L27" s="6">
        <v>1</v>
      </c>
      <c r="M27" s="6">
        <v>0</v>
      </c>
      <c r="N27" s="10">
        <v>2</v>
      </c>
      <c r="O27" s="6">
        <v>106</v>
      </c>
      <c r="P27" s="6">
        <v>140</v>
      </c>
      <c r="Q27" s="6">
        <v>180</v>
      </c>
      <c r="R27" s="6">
        <v>109</v>
      </c>
      <c r="S27" s="10">
        <f>SUM(O27:R27)</f>
        <v>535</v>
      </c>
      <c r="T27" s="6">
        <v>0</v>
      </c>
      <c r="U27" s="6">
        <v>0</v>
      </c>
      <c r="V27" s="6">
        <v>0</v>
      </c>
      <c r="W27" s="6">
        <v>0</v>
      </c>
      <c r="X27" s="10">
        <v>0</v>
      </c>
      <c r="Y27" s="6" t="s">
        <v>498</v>
      </c>
      <c r="Z27" s="6" t="s">
        <v>498</v>
      </c>
      <c r="AA27" s="6" t="s">
        <v>498</v>
      </c>
      <c r="AB27" s="6" t="s">
        <v>498</v>
      </c>
      <c r="AC27" s="9" t="s">
        <v>498</v>
      </c>
    </row>
    <row r="28" spans="1:29">
      <c r="A28" t="s">
        <v>513</v>
      </c>
      <c r="B28" s="22" t="s">
        <v>701</v>
      </c>
      <c r="D28" s="13" t="s">
        <v>0</v>
      </c>
      <c r="E28" t="s">
        <v>498</v>
      </c>
      <c r="F28" t="s">
        <v>498</v>
      </c>
      <c r="G28" t="s">
        <v>498</v>
      </c>
      <c r="H28" s="28" t="s">
        <v>498</v>
      </c>
      <c r="I28" s="26" t="s">
        <v>498</v>
      </c>
      <c r="J28" s="6" t="s">
        <v>498</v>
      </c>
      <c r="K28" s="6" t="s">
        <v>498</v>
      </c>
      <c r="L28" s="6" t="s">
        <v>498</v>
      </c>
      <c r="M28" s="6" t="s">
        <v>498</v>
      </c>
      <c r="N28" s="10" t="s">
        <v>498</v>
      </c>
      <c r="T28" s="6" t="s">
        <v>498</v>
      </c>
      <c r="U28" s="6" t="s">
        <v>498</v>
      </c>
      <c r="V28" s="6" t="s">
        <v>498</v>
      </c>
      <c r="W28" s="6" t="s">
        <v>498</v>
      </c>
      <c r="X28" s="10" t="s">
        <v>498</v>
      </c>
      <c r="Y28" s="6" t="s">
        <v>498</v>
      </c>
      <c r="Z28" s="6" t="s">
        <v>498</v>
      </c>
      <c r="AA28" s="6" t="s">
        <v>498</v>
      </c>
      <c r="AB28" s="6" t="s">
        <v>498</v>
      </c>
      <c r="AC28" s="9" t="s">
        <v>498</v>
      </c>
    </row>
    <row r="29" spans="1:29">
      <c r="A29" t="s">
        <v>513</v>
      </c>
      <c r="B29" s="22" t="s">
        <v>702</v>
      </c>
      <c r="D29" s="13" t="s">
        <v>1</v>
      </c>
      <c r="E29" t="s">
        <v>498</v>
      </c>
      <c r="F29" t="s">
        <v>498</v>
      </c>
      <c r="G29">
        <v>0</v>
      </c>
      <c r="H29" s="28">
        <v>1</v>
      </c>
      <c r="I29" s="26">
        <v>1</v>
      </c>
      <c r="J29" s="6" t="s">
        <v>498</v>
      </c>
      <c r="K29" s="6" t="s">
        <v>498</v>
      </c>
      <c r="L29" s="6">
        <v>0</v>
      </c>
      <c r="M29" s="6">
        <v>1</v>
      </c>
      <c r="N29" s="10">
        <v>1</v>
      </c>
      <c r="T29" s="6" t="s">
        <v>498</v>
      </c>
      <c r="U29" s="6" t="s">
        <v>498</v>
      </c>
      <c r="V29" s="6">
        <v>0</v>
      </c>
      <c r="W29" s="6">
        <v>0</v>
      </c>
      <c r="X29" s="10">
        <v>0</v>
      </c>
      <c r="Y29" s="6" t="s">
        <v>498</v>
      </c>
      <c r="Z29" t="s">
        <v>498</v>
      </c>
      <c r="AA29">
        <v>0</v>
      </c>
      <c r="AB29">
        <v>0</v>
      </c>
      <c r="AC29" s="9">
        <v>0</v>
      </c>
    </row>
    <row r="30" spans="1:29">
      <c r="A30" t="s">
        <v>513</v>
      </c>
      <c r="B30" s="22" t="s">
        <v>703</v>
      </c>
      <c r="D30" s="13" t="s">
        <v>2</v>
      </c>
      <c r="E30" t="s">
        <v>498</v>
      </c>
      <c r="F30" t="s">
        <v>498</v>
      </c>
      <c r="G30" t="s">
        <v>498</v>
      </c>
      <c r="H30" s="28">
        <v>3</v>
      </c>
      <c r="I30" s="26">
        <f t="shared" ref="I30:I54" si="1">SUM(E30:H30)</f>
        <v>3</v>
      </c>
      <c r="J30" s="6" t="s">
        <v>498</v>
      </c>
      <c r="K30" s="6" t="s">
        <v>498</v>
      </c>
      <c r="L30" s="6" t="s">
        <v>498</v>
      </c>
      <c r="M30" s="6">
        <v>0</v>
      </c>
      <c r="N30" s="10">
        <v>0</v>
      </c>
      <c r="T30" s="6" t="s">
        <v>498</v>
      </c>
      <c r="U30" s="6" t="s">
        <v>498</v>
      </c>
      <c r="V30" s="6" t="s">
        <v>498</v>
      </c>
      <c r="W30" s="6">
        <v>3</v>
      </c>
      <c r="X30" s="10">
        <v>3</v>
      </c>
      <c r="Y30" s="6" t="s">
        <v>498</v>
      </c>
      <c r="Z30" s="6" t="s">
        <v>498</v>
      </c>
      <c r="AA30" s="6" t="s">
        <v>498</v>
      </c>
      <c r="AB30">
        <v>0</v>
      </c>
      <c r="AC30" s="9">
        <v>0</v>
      </c>
    </row>
    <row r="31" spans="1:29">
      <c r="A31" t="s">
        <v>513</v>
      </c>
      <c r="B31" s="22" t="s">
        <v>704</v>
      </c>
      <c r="D31" s="13" t="s">
        <v>3</v>
      </c>
      <c r="I31" s="26">
        <f t="shared" si="1"/>
        <v>0</v>
      </c>
    </row>
    <row r="32" spans="1:29">
      <c r="A32" t="s">
        <v>513</v>
      </c>
      <c r="B32" s="22" t="s">
        <v>705</v>
      </c>
      <c r="D32" s="13" t="s">
        <v>4</v>
      </c>
      <c r="E32">
        <v>3</v>
      </c>
      <c r="F32">
        <v>2</v>
      </c>
      <c r="G32" t="s">
        <v>498</v>
      </c>
      <c r="H32" s="28">
        <v>5</v>
      </c>
      <c r="I32" s="26">
        <f t="shared" si="1"/>
        <v>10</v>
      </c>
      <c r="J32" s="6" t="s">
        <v>498</v>
      </c>
      <c r="K32" s="6" t="s">
        <v>498</v>
      </c>
      <c r="L32" s="6" t="s">
        <v>498</v>
      </c>
      <c r="M32" s="6">
        <v>2</v>
      </c>
      <c r="N32" s="10">
        <v>2</v>
      </c>
      <c r="T32" s="6">
        <v>1</v>
      </c>
      <c r="U32" s="6" t="s">
        <v>498</v>
      </c>
      <c r="V32" s="6" t="s">
        <v>498</v>
      </c>
      <c r="W32" s="6">
        <v>3</v>
      </c>
      <c r="X32" s="10">
        <v>4</v>
      </c>
      <c r="Y32" s="6">
        <v>2</v>
      </c>
      <c r="Z32" s="6">
        <v>2</v>
      </c>
      <c r="AA32" t="s">
        <v>498</v>
      </c>
      <c r="AB32" t="s">
        <v>498</v>
      </c>
      <c r="AC32" s="9">
        <v>4</v>
      </c>
    </row>
    <row r="33" spans="1:29">
      <c r="A33" t="s">
        <v>513</v>
      </c>
      <c r="B33" s="22" t="s">
        <v>706</v>
      </c>
      <c r="D33" s="13" t="s">
        <v>5</v>
      </c>
      <c r="E33">
        <v>6</v>
      </c>
      <c r="F33">
        <v>6</v>
      </c>
      <c r="G33">
        <v>2</v>
      </c>
      <c r="H33" s="28">
        <v>2</v>
      </c>
      <c r="I33" s="26">
        <f t="shared" si="1"/>
        <v>16</v>
      </c>
      <c r="J33" s="6">
        <v>1</v>
      </c>
      <c r="K33" s="6">
        <v>0</v>
      </c>
      <c r="L33" s="6">
        <v>1</v>
      </c>
      <c r="M33" s="6">
        <v>0</v>
      </c>
      <c r="T33" s="6">
        <v>0</v>
      </c>
      <c r="U33" s="6">
        <v>0</v>
      </c>
      <c r="V33" s="6">
        <v>0</v>
      </c>
      <c r="W33" s="6">
        <v>0</v>
      </c>
      <c r="X33" s="10">
        <v>0</v>
      </c>
      <c r="Y33" s="6">
        <v>4</v>
      </c>
      <c r="Z33" s="6">
        <v>5</v>
      </c>
      <c r="AA33" s="6">
        <v>1</v>
      </c>
      <c r="AB33" s="6">
        <v>0</v>
      </c>
    </row>
    <row r="34" spans="1:29">
      <c r="A34" t="s">
        <v>513</v>
      </c>
      <c r="B34" s="22" t="s">
        <v>707</v>
      </c>
      <c r="D34" s="13" t="s">
        <v>6</v>
      </c>
      <c r="I34" s="26">
        <f t="shared" si="1"/>
        <v>0</v>
      </c>
    </row>
    <row r="35" spans="1:29">
      <c r="A35" t="s">
        <v>513</v>
      </c>
      <c r="B35" s="22" t="s">
        <v>708</v>
      </c>
      <c r="D35" s="13" t="s">
        <v>7</v>
      </c>
      <c r="E35">
        <v>0</v>
      </c>
      <c r="F35">
        <v>0</v>
      </c>
      <c r="G35">
        <v>1</v>
      </c>
      <c r="H35" s="28">
        <v>0</v>
      </c>
      <c r="I35" s="26">
        <f t="shared" si="1"/>
        <v>1</v>
      </c>
      <c r="J35" s="6" t="s">
        <v>498</v>
      </c>
      <c r="K35" s="6" t="s">
        <v>498</v>
      </c>
      <c r="L35" s="6" t="s">
        <v>498</v>
      </c>
      <c r="M35" s="6" t="s">
        <v>498</v>
      </c>
      <c r="N35" s="10">
        <v>1</v>
      </c>
      <c r="T35" s="6" t="s">
        <v>498</v>
      </c>
      <c r="U35" s="6" t="s">
        <v>498</v>
      </c>
      <c r="V35" s="6" t="s">
        <v>498</v>
      </c>
      <c r="W35" s="6" t="s">
        <v>498</v>
      </c>
      <c r="X35" s="10">
        <v>0</v>
      </c>
      <c r="Y35" s="6" t="s">
        <v>498</v>
      </c>
      <c r="Z35" s="6" t="s">
        <v>498</v>
      </c>
      <c r="AA35" s="6" t="s">
        <v>498</v>
      </c>
      <c r="AB35" s="6" t="s">
        <v>498</v>
      </c>
      <c r="AC35" s="9">
        <v>0</v>
      </c>
    </row>
    <row r="36" spans="1:29">
      <c r="A36" t="s">
        <v>513</v>
      </c>
      <c r="B36" s="22" t="s">
        <v>709</v>
      </c>
      <c r="D36" s="13" t="s">
        <v>8</v>
      </c>
      <c r="E36">
        <v>1</v>
      </c>
      <c r="F36">
        <v>3</v>
      </c>
      <c r="G36">
        <v>5</v>
      </c>
      <c r="H36" s="28">
        <v>3</v>
      </c>
      <c r="I36" s="26">
        <f t="shared" si="1"/>
        <v>12</v>
      </c>
      <c r="J36" s="6">
        <v>0</v>
      </c>
      <c r="K36" s="6">
        <v>2</v>
      </c>
      <c r="L36" s="6">
        <v>4</v>
      </c>
      <c r="M36" s="6">
        <v>5</v>
      </c>
      <c r="N36" s="10">
        <v>11</v>
      </c>
      <c r="T36" s="6">
        <v>0</v>
      </c>
      <c r="U36" s="6">
        <v>0</v>
      </c>
      <c r="V36" s="6">
        <v>0</v>
      </c>
      <c r="W36" s="6">
        <v>0</v>
      </c>
      <c r="X36" s="10">
        <v>0</v>
      </c>
      <c r="Y36" s="6" t="s">
        <v>498</v>
      </c>
      <c r="Z36" t="s">
        <v>498</v>
      </c>
      <c r="AA36" t="s">
        <v>498</v>
      </c>
      <c r="AB36" t="s">
        <v>498</v>
      </c>
      <c r="AC36" s="9" t="s">
        <v>498</v>
      </c>
    </row>
    <row r="37" spans="1:29">
      <c r="A37" t="s">
        <v>513</v>
      </c>
      <c r="B37" s="22" t="s">
        <v>710</v>
      </c>
      <c r="D37" s="13" t="s">
        <v>1030</v>
      </c>
      <c r="E37">
        <v>22</v>
      </c>
      <c r="F37">
        <v>9</v>
      </c>
      <c r="G37">
        <v>7</v>
      </c>
      <c r="H37" s="28">
        <v>2</v>
      </c>
      <c r="I37" s="26">
        <f t="shared" si="1"/>
        <v>40</v>
      </c>
      <c r="J37" s="6">
        <v>8</v>
      </c>
      <c r="K37" s="6">
        <v>6</v>
      </c>
      <c r="L37" s="6">
        <v>2</v>
      </c>
      <c r="M37" s="6">
        <v>1</v>
      </c>
      <c r="N37" s="10">
        <v>17</v>
      </c>
      <c r="T37" s="6">
        <v>7</v>
      </c>
      <c r="U37" s="6">
        <v>2</v>
      </c>
      <c r="V37" s="6">
        <v>4</v>
      </c>
      <c r="W37" s="6">
        <v>1</v>
      </c>
      <c r="X37" s="10">
        <v>14</v>
      </c>
      <c r="Y37" s="6">
        <v>7</v>
      </c>
      <c r="Z37" s="6">
        <v>1</v>
      </c>
      <c r="AA37" s="6">
        <v>1</v>
      </c>
      <c r="AB37" s="6">
        <v>0</v>
      </c>
      <c r="AC37" s="9">
        <v>9</v>
      </c>
    </row>
    <row r="38" spans="1:29">
      <c r="A38" t="s">
        <v>513</v>
      </c>
      <c r="B38" s="22" t="s">
        <v>711</v>
      </c>
      <c r="D38" s="13" t="s">
        <v>9</v>
      </c>
      <c r="I38" s="26">
        <f t="shared" si="1"/>
        <v>0</v>
      </c>
    </row>
    <row r="39" spans="1:29">
      <c r="A39" t="s">
        <v>513</v>
      </c>
      <c r="B39" s="22" t="s">
        <v>712</v>
      </c>
      <c r="D39" s="13" t="s">
        <v>10</v>
      </c>
      <c r="E39">
        <v>0</v>
      </c>
      <c r="F39">
        <v>0</v>
      </c>
      <c r="G39">
        <v>0</v>
      </c>
      <c r="H39" s="28">
        <v>2</v>
      </c>
      <c r="I39" s="26">
        <f t="shared" si="1"/>
        <v>2</v>
      </c>
      <c r="J39" s="6">
        <v>0</v>
      </c>
      <c r="K39" s="6">
        <v>0</v>
      </c>
      <c r="L39" s="6">
        <v>0</v>
      </c>
      <c r="M39" s="6">
        <v>2</v>
      </c>
      <c r="N39" s="10">
        <v>2</v>
      </c>
      <c r="T39" s="6">
        <v>0</v>
      </c>
      <c r="U39" s="6">
        <v>0</v>
      </c>
      <c r="V39" s="6">
        <v>0</v>
      </c>
      <c r="W39" s="6">
        <v>0</v>
      </c>
      <c r="X39" s="10">
        <v>0</v>
      </c>
      <c r="Y39" s="6">
        <v>0</v>
      </c>
      <c r="Z39" s="6">
        <v>0</v>
      </c>
      <c r="AA39" s="6">
        <v>0</v>
      </c>
      <c r="AB39" s="6">
        <v>0</v>
      </c>
      <c r="AC39" s="9">
        <v>0</v>
      </c>
    </row>
    <row r="40" spans="1:29">
      <c r="A40" t="s">
        <v>513</v>
      </c>
      <c r="B40" s="22" t="s">
        <v>713</v>
      </c>
      <c r="D40" s="13" t="s">
        <v>11</v>
      </c>
      <c r="E40">
        <v>36</v>
      </c>
      <c r="F40">
        <v>29</v>
      </c>
      <c r="G40">
        <v>17</v>
      </c>
      <c r="H40" s="28">
        <v>16</v>
      </c>
      <c r="I40" s="26">
        <f t="shared" si="1"/>
        <v>98</v>
      </c>
      <c r="J40">
        <v>36</v>
      </c>
      <c r="K40">
        <v>29</v>
      </c>
      <c r="L40">
        <v>17</v>
      </c>
      <c r="M40">
        <v>16</v>
      </c>
      <c r="T40" s="6">
        <v>0</v>
      </c>
      <c r="U40" s="6">
        <v>0</v>
      </c>
      <c r="V40" s="6">
        <v>0</v>
      </c>
      <c r="W40" s="6">
        <v>0</v>
      </c>
      <c r="Y40" s="6">
        <v>0</v>
      </c>
      <c r="Z40" s="6">
        <v>0</v>
      </c>
      <c r="AA40" s="6">
        <v>0</v>
      </c>
      <c r="AB40" s="6">
        <v>0</v>
      </c>
    </row>
    <row r="41" spans="1:29">
      <c r="A41" t="s">
        <v>513</v>
      </c>
      <c r="B41" s="22" t="s">
        <v>714</v>
      </c>
      <c r="D41" s="13" t="s">
        <v>12</v>
      </c>
      <c r="E41">
        <v>1</v>
      </c>
      <c r="F41">
        <v>3</v>
      </c>
      <c r="G41">
        <v>0</v>
      </c>
      <c r="H41" s="28">
        <v>0</v>
      </c>
      <c r="I41" s="26">
        <f t="shared" si="1"/>
        <v>4</v>
      </c>
      <c r="J41" s="6">
        <v>1</v>
      </c>
      <c r="K41" s="6">
        <v>0</v>
      </c>
      <c r="L41" s="6">
        <v>0</v>
      </c>
      <c r="M41" s="6">
        <v>0</v>
      </c>
      <c r="T41" s="6">
        <v>0</v>
      </c>
      <c r="U41" s="6">
        <v>3</v>
      </c>
      <c r="V41" s="6">
        <v>0</v>
      </c>
      <c r="W41" s="6">
        <v>0</v>
      </c>
      <c r="Y41" s="6">
        <v>0</v>
      </c>
      <c r="Z41" s="6">
        <v>0</v>
      </c>
      <c r="AA41" s="6">
        <v>0</v>
      </c>
      <c r="AB41" s="6">
        <v>0</v>
      </c>
      <c r="AC41" s="9">
        <v>0</v>
      </c>
    </row>
    <row r="42" spans="1:29">
      <c r="A42" t="s">
        <v>513</v>
      </c>
      <c r="B42" s="22" t="s">
        <v>715</v>
      </c>
      <c r="D42" s="13" t="s">
        <v>13</v>
      </c>
      <c r="E42">
        <v>66</v>
      </c>
      <c r="F42">
        <v>80</v>
      </c>
      <c r="G42">
        <v>46</v>
      </c>
      <c r="H42" s="28">
        <v>48</v>
      </c>
      <c r="I42" s="26">
        <f t="shared" si="1"/>
        <v>240</v>
      </c>
      <c r="J42" s="6">
        <v>18</v>
      </c>
      <c r="K42" s="6">
        <v>32</v>
      </c>
      <c r="L42" s="6">
        <v>26</v>
      </c>
      <c r="M42" s="6">
        <v>24</v>
      </c>
      <c r="T42" s="6">
        <v>19</v>
      </c>
      <c r="U42" s="6">
        <v>23</v>
      </c>
      <c r="V42" s="6">
        <v>24</v>
      </c>
      <c r="W42" s="6">
        <v>23</v>
      </c>
      <c r="Y42" s="6">
        <v>47</v>
      </c>
      <c r="Z42" s="6">
        <v>48</v>
      </c>
      <c r="AA42" s="6">
        <v>20</v>
      </c>
      <c r="AB42" s="6">
        <v>24</v>
      </c>
    </row>
    <row r="43" spans="1:29">
      <c r="A43" t="s">
        <v>513</v>
      </c>
      <c r="B43" s="22" t="s">
        <v>716</v>
      </c>
      <c r="D43" s="13" t="s">
        <v>14</v>
      </c>
      <c r="I43" s="26">
        <f t="shared" si="1"/>
        <v>0</v>
      </c>
    </row>
    <row r="44" spans="1:29">
      <c r="A44" t="s">
        <v>513</v>
      </c>
      <c r="B44" s="22" t="s">
        <v>717</v>
      </c>
      <c r="D44" s="13" t="s">
        <v>15</v>
      </c>
      <c r="E44">
        <v>0</v>
      </c>
      <c r="F44">
        <v>0</v>
      </c>
      <c r="G44">
        <v>0</v>
      </c>
      <c r="H44" s="28">
        <v>0</v>
      </c>
      <c r="I44" s="26">
        <f t="shared" si="1"/>
        <v>0</v>
      </c>
      <c r="J44" s="6">
        <v>0</v>
      </c>
      <c r="K44" s="6">
        <v>0</v>
      </c>
      <c r="L44" s="6">
        <v>0</v>
      </c>
      <c r="M44" s="6">
        <v>0</v>
      </c>
      <c r="N44" s="10">
        <v>0</v>
      </c>
      <c r="T44" s="6">
        <v>0</v>
      </c>
      <c r="U44" s="6">
        <v>0</v>
      </c>
      <c r="V44" s="6">
        <v>0</v>
      </c>
      <c r="W44" s="6">
        <v>0</v>
      </c>
      <c r="X44" s="10">
        <v>0</v>
      </c>
      <c r="Y44" s="6">
        <v>0</v>
      </c>
      <c r="Z44" s="6">
        <v>0</v>
      </c>
      <c r="AA44" s="6">
        <v>0</v>
      </c>
      <c r="AB44" s="6">
        <v>0</v>
      </c>
      <c r="AC44" s="9">
        <v>0</v>
      </c>
    </row>
    <row r="45" spans="1:29">
      <c r="A45" t="s">
        <v>513</v>
      </c>
      <c r="B45" s="22" t="s">
        <v>718</v>
      </c>
      <c r="D45" s="13" t="s">
        <v>16</v>
      </c>
      <c r="E45" t="s">
        <v>498</v>
      </c>
      <c r="F45" t="s">
        <v>498</v>
      </c>
      <c r="G45" t="s">
        <v>498</v>
      </c>
      <c r="H45" s="28" t="s">
        <v>498</v>
      </c>
      <c r="I45" s="26">
        <f t="shared" si="1"/>
        <v>0</v>
      </c>
      <c r="J45" s="6" t="s">
        <v>498</v>
      </c>
      <c r="K45" s="6" t="s">
        <v>498</v>
      </c>
      <c r="L45" s="6" t="s">
        <v>498</v>
      </c>
      <c r="M45" s="6" t="s">
        <v>498</v>
      </c>
      <c r="N45" s="10">
        <v>0</v>
      </c>
      <c r="T45" s="6" t="s">
        <v>498</v>
      </c>
      <c r="U45" s="6" t="s">
        <v>498</v>
      </c>
      <c r="V45" s="6" t="s">
        <v>498</v>
      </c>
      <c r="W45" s="6" t="s">
        <v>498</v>
      </c>
      <c r="X45" s="10">
        <v>0</v>
      </c>
      <c r="Y45" s="6" t="s">
        <v>498</v>
      </c>
      <c r="Z45" s="6" t="s">
        <v>498</v>
      </c>
      <c r="AA45" s="6" t="s">
        <v>498</v>
      </c>
      <c r="AB45" s="6" t="s">
        <v>498</v>
      </c>
      <c r="AC45" s="9">
        <v>0</v>
      </c>
    </row>
    <row r="46" spans="1:29">
      <c r="A46" t="s">
        <v>513</v>
      </c>
      <c r="B46" s="22" t="s">
        <v>719</v>
      </c>
      <c r="D46" s="13" t="s">
        <v>17</v>
      </c>
      <c r="E46" t="s">
        <v>498</v>
      </c>
      <c r="F46" t="s">
        <v>498</v>
      </c>
      <c r="G46">
        <v>62</v>
      </c>
      <c r="H46" s="28">
        <v>56</v>
      </c>
      <c r="I46" s="26">
        <f t="shared" si="1"/>
        <v>118</v>
      </c>
      <c r="J46" s="6">
        <v>0</v>
      </c>
      <c r="K46" s="6">
        <v>0</v>
      </c>
      <c r="L46" s="6">
        <v>0</v>
      </c>
      <c r="M46" s="6">
        <v>0</v>
      </c>
      <c r="N46" s="10">
        <v>0</v>
      </c>
      <c r="T46" s="6" t="s">
        <v>498</v>
      </c>
      <c r="U46" s="6" t="s">
        <v>498</v>
      </c>
      <c r="V46" s="6" t="s">
        <v>498</v>
      </c>
      <c r="W46" s="6" t="s">
        <v>498</v>
      </c>
      <c r="Y46" s="6">
        <v>0</v>
      </c>
      <c r="Z46">
        <v>0</v>
      </c>
      <c r="AA46">
        <v>0</v>
      </c>
      <c r="AB46">
        <v>0</v>
      </c>
      <c r="AC46" s="9">
        <v>0</v>
      </c>
    </row>
    <row r="47" spans="1:29">
      <c r="A47" t="s">
        <v>513</v>
      </c>
      <c r="B47" s="22" t="s">
        <v>720</v>
      </c>
      <c r="D47" s="13" t="s">
        <v>18</v>
      </c>
      <c r="E47">
        <v>9</v>
      </c>
      <c r="F47">
        <v>5</v>
      </c>
      <c r="G47">
        <v>2</v>
      </c>
      <c r="H47" s="28">
        <v>1</v>
      </c>
      <c r="I47" s="26">
        <f t="shared" si="1"/>
        <v>17</v>
      </c>
      <c r="J47" s="6">
        <v>1</v>
      </c>
      <c r="K47" s="6">
        <v>1</v>
      </c>
      <c r="L47" s="6">
        <v>0</v>
      </c>
      <c r="M47" s="6">
        <v>1</v>
      </c>
      <c r="T47" s="6">
        <v>0</v>
      </c>
      <c r="U47" s="6">
        <v>0</v>
      </c>
      <c r="V47" s="6">
        <v>0</v>
      </c>
      <c r="W47" s="6">
        <v>0</v>
      </c>
      <c r="X47" s="10">
        <v>0</v>
      </c>
      <c r="Y47" s="6">
        <v>3</v>
      </c>
      <c r="Z47" s="6">
        <v>6</v>
      </c>
      <c r="AA47" s="6">
        <v>5</v>
      </c>
      <c r="AB47" s="6">
        <v>0</v>
      </c>
    </row>
    <row r="48" spans="1:29">
      <c r="A48" t="s">
        <v>513</v>
      </c>
      <c r="B48" s="22" t="s">
        <v>721</v>
      </c>
      <c r="D48" s="13" t="s">
        <v>19</v>
      </c>
      <c r="I48" s="26">
        <f t="shared" si="1"/>
        <v>0</v>
      </c>
    </row>
    <row r="49" spans="1:29">
      <c r="A49" t="s">
        <v>513</v>
      </c>
      <c r="B49" s="22" t="s">
        <v>722</v>
      </c>
      <c r="D49" s="13" t="s">
        <v>20</v>
      </c>
      <c r="I49" s="26">
        <f t="shared" si="1"/>
        <v>0</v>
      </c>
    </row>
    <row r="50" spans="1:29">
      <c r="A50" t="s">
        <v>513</v>
      </c>
      <c r="B50" s="22" t="s">
        <v>723</v>
      </c>
      <c r="D50" s="13" t="s">
        <v>21</v>
      </c>
      <c r="E50">
        <v>0</v>
      </c>
      <c r="F50">
        <v>0</v>
      </c>
      <c r="G50">
        <v>0</v>
      </c>
      <c r="H50" s="28">
        <v>0</v>
      </c>
      <c r="I50" s="26">
        <f t="shared" si="1"/>
        <v>0</v>
      </c>
      <c r="J50" s="6">
        <v>0</v>
      </c>
      <c r="K50" s="6">
        <v>0</v>
      </c>
      <c r="L50" s="6">
        <v>0</v>
      </c>
      <c r="M50" s="6">
        <v>0</v>
      </c>
      <c r="N50" s="10">
        <v>0</v>
      </c>
      <c r="T50" s="6">
        <v>0</v>
      </c>
      <c r="U50" s="6">
        <v>0</v>
      </c>
      <c r="V50" s="6">
        <v>0</v>
      </c>
      <c r="W50" s="6">
        <v>0</v>
      </c>
      <c r="X50" s="10">
        <v>0</v>
      </c>
      <c r="Y50" s="6">
        <v>0</v>
      </c>
      <c r="Z50" s="6">
        <v>0</v>
      </c>
      <c r="AA50" s="6">
        <v>0</v>
      </c>
      <c r="AB50" s="6">
        <v>0</v>
      </c>
      <c r="AC50" s="9">
        <v>0</v>
      </c>
    </row>
    <row r="51" spans="1:29">
      <c r="A51" t="s">
        <v>513</v>
      </c>
      <c r="B51" s="22" t="s">
        <v>724</v>
      </c>
      <c r="D51" s="13" t="s">
        <v>22</v>
      </c>
      <c r="E51">
        <v>90</v>
      </c>
      <c r="F51">
        <v>95</v>
      </c>
      <c r="G51">
        <v>63</v>
      </c>
      <c r="H51" s="28">
        <v>31</v>
      </c>
      <c r="I51" s="26">
        <f t="shared" si="1"/>
        <v>279</v>
      </c>
      <c r="J51" s="6">
        <v>0</v>
      </c>
      <c r="K51" s="6">
        <v>0</v>
      </c>
      <c r="L51" s="6">
        <v>0</v>
      </c>
      <c r="M51" s="6">
        <v>0</v>
      </c>
      <c r="N51" s="10">
        <v>0</v>
      </c>
      <c r="T51">
        <v>90</v>
      </c>
      <c r="U51">
        <v>95</v>
      </c>
      <c r="V51">
        <v>63</v>
      </c>
      <c r="W51">
        <v>31</v>
      </c>
      <c r="X51" s="10">
        <f>SUM(T51:W51)</f>
        <v>279</v>
      </c>
      <c r="Y51" s="6">
        <v>0</v>
      </c>
      <c r="Z51" s="6">
        <v>0</v>
      </c>
      <c r="AA51" s="6">
        <v>0</v>
      </c>
      <c r="AB51" s="6">
        <v>0</v>
      </c>
      <c r="AC51" s="9">
        <v>0</v>
      </c>
    </row>
    <row r="52" spans="1:29">
      <c r="A52" t="s">
        <v>513</v>
      </c>
      <c r="B52" s="22" t="s">
        <v>725</v>
      </c>
      <c r="D52" s="13" t="s">
        <v>23</v>
      </c>
      <c r="I52" s="26">
        <f t="shared" si="1"/>
        <v>0</v>
      </c>
    </row>
    <row r="53" spans="1:29">
      <c r="A53" t="s">
        <v>513</v>
      </c>
      <c r="B53" s="22" t="s">
        <v>726</v>
      </c>
      <c r="D53" s="13" t="s">
        <v>24</v>
      </c>
      <c r="I53" s="26">
        <f t="shared" si="1"/>
        <v>0</v>
      </c>
    </row>
    <row r="54" spans="1:29">
      <c r="A54" t="s">
        <v>513</v>
      </c>
      <c r="B54" s="22" t="s">
        <v>727</v>
      </c>
      <c r="D54" s="13" t="s">
        <v>25</v>
      </c>
      <c r="E54">
        <v>0</v>
      </c>
      <c r="F54">
        <v>2</v>
      </c>
      <c r="G54">
        <v>5</v>
      </c>
      <c r="H54" s="28">
        <v>2</v>
      </c>
      <c r="I54" s="26">
        <f t="shared" si="1"/>
        <v>9</v>
      </c>
      <c r="J54" s="6">
        <v>0</v>
      </c>
      <c r="K54" s="6">
        <v>1</v>
      </c>
      <c r="L54" s="6">
        <v>4</v>
      </c>
      <c r="M54" s="6">
        <v>0</v>
      </c>
      <c r="T54" s="6">
        <v>0</v>
      </c>
      <c r="U54" s="6">
        <v>0</v>
      </c>
      <c r="V54" s="6">
        <v>0</v>
      </c>
      <c r="W54" s="6">
        <v>0</v>
      </c>
      <c r="X54" s="10">
        <v>0</v>
      </c>
      <c r="Y54" s="6">
        <v>0</v>
      </c>
      <c r="Z54" s="6">
        <v>1</v>
      </c>
      <c r="AA54" s="6">
        <v>1</v>
      </c>
      <c r="AB54" s="6">
        <v>2</v>
      </c>
    </row>
    <row r="55" spans="1:29">
      <c r="A55" t="s">
        <v>513</v>
      </c>
      <c r="B55" s="22" t="s">
        <v>728</v>
      </c>
      <c r="D55" s="13" t="s">
        <v>26</v>
      </c>
      <c r="E55">
        <v>6</v>
      </c>
      <c r="F55">
        <v>11</v>
      </c>
      <c r="G55">
        <v>17</v>
      </c>
      <c r="H55" s="28">
        <v>10</v>
      </c>
      <c r="I55" s="26">
        <v>43</v>
      </c>
      <c r="J55" s="6" t="s">
        <v>498</v>
      </c>
      <c r="K55" s="6" t="s">
        <v>498</v>
      </c>
      <c r="L55" s="6" t="s">
        <v>498</v>
      </c>
      <c r="M55" s="6" t="s">
        <v>498</v>
      </c>
      <c r="T55" s="6">
        <v>6</v>
      </c>
      <c r="U55" s="6">
        <v>11</v>
      </c>
      <c r="V55" s="6">
        <v>17</v>
      </c>
      <c r="W55" s="6">
        <v>10</v>
      </c>
      <c r="X55" s="10">
        <f>SUM(T55:W55)</f>
        <v>44</v>
      </c>
      <c r="Y55" s="6" t="s">
        <v>498</v>
      </c>
      <c r="Z55" t="s">
        <v>498</v>
      </c>
      <c r="AA55" t="s">
        <v>498</v>
      </c>
      <c r="AB55" t="s">
        <v>498</v>
      </c>
      <c r="AC55" s="9">
        <v>0</v>
      </c>
    </row>
    <row r="56" spans="1:29">
      <c r="A56" t="s">
        <v>513</v>
      </c>
      <c r="B56" s="22" t="s">
        <v>729</v>
      </c>
      <c r="D56" s="13" t="s">
        <v>27</v>
      </c>
      <c r="E56">
        <v>19</v>
      </c>
      <c r="F56">
        <v>11</v>
      </c>
      <c r="G56">
        <v>12</v>
      </c>
      <c r="H56" s="28">
        <v>17</v>
      </c>
      <c r="I56" s="26">
        <f t="shared" ref="I56:I71" si="2">SUM(E56:H56)</f>
        <v>59</v>
      </c>
      <c r="J56" s="6">
        <v>3</v>
      </c>
      <c r="K56" s="6">
        <v>5</v>
      </c>
      <c r="L56" s="6">
        <v>4</v>
      </c>
      <c r="M56" s="6">
        <v>2</v>
      </c>
      <c r="N56" s="10">
        <f>SUM(J56:M56)</f>
        <v>14</v>
      </c>
      <c r="T56" s="6">
        <v>5</v>
      </c>
      <c r="U56" s="6">
        <v>1</v>
      </c>
      <c r="V56" s="6">
        <v>3</v>
      </c>
      <c r="W56" s="6">
        <v>3</v>
      </c>
      <c r="X56" s="10">
        <f>SUM(T56:W56)</f>
        <v>12</v>
      </c>
      <c r="Y56" s="6">
        <v>11</v>
      </c>
      <c r="Z56" s="6">
        <v>5</v>
      </c>
      <c r="AA56" s="6">
        <v>5</v>
      </c>
      <c r="AB56" s="6">
        <v>12</v>
      </c>
      <c r="AC56" s="9">
        <f>SUM(Y56:AB56)</f>
        <v>33</v>
      </c>
    </row>
    <row r="57" spans="1:29">
      <c r="A57" t="s">
        <v>513</v>
      </c>
      <c r="B57" s="22" t="s">
        <v>730</v>
      </c>
      <c r="D57" s="13" t="s">
        <v>28</v>
      </c>
      <c r="E57">
        <v>21</v>
      </c>
      <c r="F57">
        <v>23</v>
      </c>
      <c r="G57">
        <v>7</v>
      </c>
      <c r="H57" s="28">
        <v>7</v>
      </c>
      <c r="I57" s="26">
        <f t="shared" si="2"/>
        <v>58</v>
      </c>
      <c r="J57" s="6">
        <v>10</v>
      </c>
      <c r="K57" s="6">
        <v>8</v>
      </c>
      <c r="L57" s="6">
        <v>3</v>
      </c>
      <c r="M57" s="6">
        <v>2</v>
      </c>
      <c r="N57" s="10">
        <v>23</v>
      </c>
      <c r="T57" s="6">
        <v>3</v>
      </c>
      <c r="U57" s="6">
        <v>2</v>
      </c>
      <c r="V57" s="6">
        <v>0</v>
      </c>
      <c r="W57" s="6">
        <v>0</v>
      </c>
      <c r="X57" s="10">
        <v>5</v>
      </c>
      <c r="Y57" s="6">
        <v>8</v>
      </c>
      <c r="Z57" s="6">
        <v>13</v>
      </c>
      <c r="AA57" s="6">
        <v>4</v>
      </c>
      <c r="AB57" s="6">
        <v>5</v>
      </c>
      <c r="AC57" s="9">
        <v>30</v>
      </c>
    </row>
    <row r="58" spans="1:29">
      <c r="A58" t="s">
        <v>513</v>
      </c>
      <c r="B58" s="22" t="s">
        <v>731</v>
      </c>
      <c r="D58" s="13" t="s">
        <v>29</v>
      </c>
      <c r="I58" s="26">
        <f t="shared" si="2"/>
        <v>0</v>
      </c>
    </row>
    <row r="59" spans="1:29">
      <c r="A59" t="s">
        <v>513</v>
      </c>
      <c r="B59" s="22" t="s">
        <v>732</v>
      </c>
      <c r="D59" s="13" t="s">
        <v>30</v>
      </c>
      <c r="E59" t="s">
        <v>498</v>
      </c>
      <c r="F59" t="s">
        <v>498</v>
      </c>
      <c r="G59" t="s">
        <v>498</v>
      </c>
      <c r="H59" s="28" t="s">
        <v>498</v>
      </c>
      <c r="I59" s="26">
        <f t="shared" si="2"/>
        <v>0</v>
      </c>
      <c r="J59" s="6" t="s">
        <v>498</v>
      </c>
      <c r="K59" s="6" t="s">
        <v>498</v>
      </c>
      <c r="L59" s="6" t="s">
        <v>498</v>
      </c>
      <c r="M59" s="6" t="s">
        <v>498</v>
      </c>
      <c r="N59" s="10" t="s">
        <v>498</v>
      </c>
      <c r="T59" s="6" t="s">
        <v>498</v>
      </c>
      <c r="U59" s="6" t="s">
        <v>498</v>
      </c>
      <c r="V59" s="6" t="s">
        <v>498</v>
      </c>
      <c r="W59" s="6" t="s">
        <v>498</v>
      </c>
      <c r="X59" s="10" t="s">
        <v>498</v>
      </c>
      <c r="Y59" s="6" t="s">
        <v>498</v>
      </c>
      <c r="Z59" s="6" t="s">
        <v>498</v>
      </c>
      <c r="AA59" s="6" t="s">
        <v>498</v>
      </c>
      <c r="AB59" s="6" t="s">
        <v>498</v>
      </c>
      <c r="AC59" s="9" t="s">
        <v>498</v>
      </c>
    </row>
    <row r="60" spans="1:29">
      <c r="A60" t="s">
        <v>513</v>
      </c>
      <c r="B60" s="22" t="s">
        <v>733</v>
      </c>
      <c r="D60" s="13" t="s">
        <v>31</v>
      </c>
      <c r="I60" s="26">
        <f t="shared" si="2"/>
        <v>0</v>
      </c>
    </row>
    <row r="61" spans="1:29">
      <c r="A61" t="s">
        <v>513</v>
      </c>
      <c r="B61" s="22" t="s">
        <v>734</v>
      </c>
      <c r="D61" s="13" t="s">
        <v>32</v>
      </c>
      <c r="I61" s="26">
        <f t="shared" si="2"/>
        <v>0</v>
      </c>
    </row>
    <row r="62" spans="1:29">
      <c r="A62" t="s">
        <v>513</v>
      </c>
      <c r="B62" s="22" t="s">
        <v>735</v>
      </c>
      <c r="D62" s="13" t="s">
        <v>33</v>
      </c>
      <c r="E62">
        <v>7</v>
      </c>
      <c r="F62">
        <v>14</v>
      </c>
      <c r="G62">
        <v>12</v>
      </c>
      <c r="H62" s="28">
        <v>7</v>
      </c>
      <c r="I62" s="26">
        <f t="shared" si="2"/>
        <v>40</v>
      </c>
      <c r="J62" s="6">
        <v>3</v>
      </c>
      <c r="K62" s="6">
        <v>5</v>
      </c>
      <c r="L62" s="6">
        <v>9</v>
      </c>
      <c r="M62" s="6">
        <v>7</v>
      </c>
      <c r="T62" s="6">
        <v>0</v>
      </c>
      <c r="U62" s="6">
        <v>0</v>
      </c>
      <c r="V62" s="6">
        <v>0</v>
      </c>
      <c r="W62" s="6">
        <v>0</v>
      </c>
      <c r="X62" s="10">
        <v>0</v>
      </c>
      <c r="Y62" s="6">
        <v>7</v>
      </c>
      <c r="Z62" s="6">
        <v>3</v>
      </c>
      <c r="AA62" s="6">
        <v>3</v>
      </c>
      <c r="AB62" s="6">
        <v>6</v>
      </c>
    </row>
    <row r="63" spans="1:29">
      <c r="A63" t="s">
        <v>513</v>
      </c>
      <c r="B63" s="22" t="s">
        <v>736</v>
      </c>
      <c r="D63" s="13" t="s">
        <v>34</v>
      </c>
      <c r="I63" s="26">
        <f t="shared" si="2"/>
        <v>0</v>
      </c>
    </row>
    <row r="64" spans="1:29">
      <c r="A64" t="s">
        <v>513</v>
      </c>
      <c r="B64" s="22" t="s">
        <v>737</v>
      </c>
      <c r="D64" s="13" t="s">
        <v>35</v>
      </c>
      <c r="I64" s="26">
        <f t="shared" si="2"/>
        <v>0</v>
      </c>
    </row>
    <row r="65" spans="1:29">
      <c r="A65" t="s">
        <v>513</v>
      </c>
      <c r="B65" s="22" t="s">
        <v>738</v>
      </c>
      <c r="D65" s="13" t="s">
        <v>36</v>
      </c>
      <c r="I65" s="26">
        <f t="shared" si="2"/>
        <v>0</v>
      </c>
    </row>
    <row r="66" spans="1:29">
      <c r="A66" t="s">
        <v>513</v>
      </c>
      <c r="B66" s="22" t="s">
        <v>739</v>
      </c>
      <c r="D66" s="13" t="s">
        <v>37</v>
      </c>
      <c r="E66" t="s">
        <v>498</v>
      </c>
      <c r="F66" t="s">
        <v>498</v>
      </c>
      <c r="G66" t="s">
        <v>498</v>
      </c>
      <c r="H66" s="28" t="s">
        <v>498</v>
      </c>
      <c r="I66" s="26">
        <f t="shared" si="2"/>
        <v>0</v>
      </c>
      <c r="J66" s="6" t="s">
        <v>498</v>
      </c>
      <c r="K66" s="6" t="s">
        <v>498</v>
      </c>
      <c r="L66" s="6" t="s">
        <v>498</v>
      </c>
      <c r="M66" s="6" t="s">
        <v>498</v>
      </c>
      <c r="N66" s="10">
        <v>0</v>
      </c>
      <c r="T66" s="6" t="s">
        <v>498</v>
      </c>
      <c r="U66" s="6" t="s">
        <v>498</v>
      </c>
      <c r="V66" s="6" t="s">
        <v>498</v>
      </c>
      <c r="W66" s="6" t="s">
        <v>498</v>
      </c>
      <c r="Y66" s="6" t="s">
        <v>498</v>
      </c>
      <c r="Z66" t="s">
        <v>498</v>
      </c>
      <c r="AA66" t="s">
        <v>498</v>
      </c>
      <c r="AB66" t="s">
        <v>498</v>
      </c>
      <c r="AC66" s="9">
        <v>0</v>
      </c>
    </row>
    <row r="67" spans="1:29">
      <c r="A67" t="s">
        <v>513</v>
      </c>
      <c r="B67" s="22" t="s">
        <v>740</v>
      </c>
      <c r="D67" s="13" t="s">
        <v>38</v>
      </c>
      <c r="I67" s="26">
        <f t="shared" si="2"/>
        <v>0</v>
      </c>
    </row>
    <row r="68" spans="1:29">
      <c r="A68" t="s">
        <v>513</v>
      </c>
      <c r="B68" s="22" t="s">
        <v>741</v>
      </c>
      <c r="D68" s="13" t="s">
        <v>39</v>
      </c>
      <c r="I68" s="26">
        <f t="shared" si="2"/>
        <v>0</v>
      </c>
    </row>
    <row r="69" spans="1:29">
      <c r="A69" t="s">
        <v>513</v>
      </c>
      <c r="B69" s="22" t="s">
        <v>742</v>
      </c>
      <c r="D69" s="13" t="s">
        <v>40</v>
      </c>
      <c r="I69" s="26">
        <f t="shared" si="2"/>
        <v>0</v>
      </c>
    </row>
    <row r="70" spans="1:29">
      <c r="A70" t="s">
        <v>513</v>
      </c>
      <c r="B70" s="22" t="s">
        <v>743</v>
      </c>
      <c r="D70" s="13" t="s">
        <v>41</v>
      </c>
      <c r="E70" t="s">
        <v>498</v>
      </c>
      <c r="F70">
        <v>14</v>
      </c>
      <c r="G70">
        <v>16</v>
      </c>
      <c r="H70" s="28">
        <v>9</v>
      </c>
      <c r="I70" s="26">
        <f t="shared" si="2"/>
        <v>39</v>
      </c>
      <c r="J70" s="6" t="s">
        <v>498</v>
      </c>
      <c r="K70" s="6" t="s">
        <v>498</v>
      </c>
      <c r="L70" s="6" t="s">
        <v>498</v>
      </c>
      <c r="M70" s="6" t="s">
        <v>498</v>
      </c>
      <c r="N70" s="10">
        <v>0</v>
      </c>
      <c r="T70" s="6" t="s">
        <v>498</v>
      </c>
      <c r="U70" s="6" t="s">
        <v>498</v>
      </c>
      <c r="V70" s="6" t="s">
        <v>498</v>
      </c>
      <c r="W70" s="6">
        <v>29</v>
      </c>
      <c r="Y70" s="6" t="s">
        <v>498</v>
      </c>
      <c r="Z70" s="6" t="s">
        <v>498</v>
      </c>
      <c r="AA70" s="6" t="s">
        <v>498</v>
      </c>
      <c r="AB70">
        <v>0</v>
      </c>
    </row>
    <row r="71" spans="1:29">
      <c r="A71" t="s">
        <v>513</v>
      </c>
      <c r="B71" s="22" t="s">
        <v>744</v>
      </c>
      <c r="D71" s="13" t="s">
        <v>42</v>
      </c>
      <c r="E71" t="s">
        <v>498</v>
      </c>
      <c r="F71" t="s">
        <v>498</v>
      </c>
      <c r="G71" t="s">
        <v>498</v>
      </c>
      <c r="H71" s="28" t="s">
        <v>498</v>
      </c>
      <c r="I71" s="26">
        <f t="shared" si="2"/>
        <v>0</v>
      </c>
      <c r="J71" s="6" t="s">
        <v>498</v>
      </c>
      <c r="K71" s="6" t="s">
        <v>498</v>
      </c>
      <c r="L71" s="6" t="s">
        <v>498</v>
      </c>
      <c r="M71" s="6" t="s">
        <v>498</v>
      </c>
      <c r="T71" s="6" t="s">
        <v>498</v>
      </c>
      <c r="U71" s="6" t="s">
        <v>498</v>
      </c>
      <c r="V71" s="6" t="s">
        <v>498</v>
      </c>
      <c r="W71" s="6" t="s">
        <v>498</v>
      </c>
      <c r="Y71" s="6" t="s">
        <v>498</v>
      </c>
      <c r="Z71" s="6" t="s">
        <v>498</v>
      </c>
      <c r="AA71" s="6" t="s">
        <v>498</v>
      </c>
      <c r="AB71" s="6" t="s">
        <v>498</v>
      </c>
    </row>
    <row r="72" spans="1:29">
      <c r="A72" t="s">
        <v>513</v>
      </c>
      <c r="B72" s="22" t="s">
        <v>745</v>
      </c>
      <c r="D72" s="13" t="s">
        <v>43</v>
      </c>
      <c r="E72" t="s">
        <v>498</v>
      </c>
      <c r="F72" t="s">
        <v>498</v>
      </c>
      <c r="G72" t="s">
        <v>498</v>
      </c>
      <c r="H72" s="28" t="s">
        <v>498</v>
      </c>
      <c r="I72" s="26">
        <v>10</v>
      </c>
      <c r="J72" s="6" t="s">
        <v>498</v>
      </c>
      <c r="K72" s="6" t="s">
        <v>498</v>
      </c>
      <c r="L72" s="6" t="s">
        <v>498</v>
      </c>
      <c r="M72" s="6" t="s">
        <v>498</v>
      </c>
      <c r="N72" s="10">
        <v>3</v>
      </c>
      <c r="T72" s="6" t="s">
        <v>498</v>
      </c>
      <c r="U72" s="6" t="s">
        <v>498</v>
      </c>
      <c r="V72" s="6" t="s">
        <v>498</v>
      </c>
      <c r="W72" s="6" t="s">
        <v>498</v>
      </c>
      <c r="X72" s="10">
        <v>2</v>
      </c>
      <c r="Y72" s="6" t="s">
        <v>498</v>
      </c>
      <c r="Z72" s="6" t="s">
        <v>498</v>
      </c>
      <c r="AA72" s="6" t="s">
        <v>498</v>
      </c>
      <c r="AB72" s="6" t="s">
        <v>498</v>
      </c>
      <c r="AC72" s="9">
        <v>5</v>
      </c>
    </row>
    <row r="73" spans="1:29">
      <c r="A73" t="s">
        <v>513</v>
      </c>
      <c r="B73" s="22" t="s">
        <v>746</v>
      </c>
      <c r="D73" s="13" t="s">
        <v>44</v>
      </c>
      <c r="E73" t="s">
        <v>498</v>
      </c>
      <c r="F73" t="s">
        <v>498</v>
      </c>
      <c r="G73" t="s">
        <v>498</v>
      </c>
      <c r="H73" s="28" t="s">
        <v>498</v>
      </c>
      <c r="I73" s="26">
        <f>SUM(E73:H73)</f>
        <v>0</v>
      </c>
      <c r="J73" s="6" t="s">
        <v>498</v>
      </c>
      <c r="K73" s="6" t="s">
        <v>498</v>
      </c>
      <c r="L73" s="6" t="s">
        <v>498</v>
      </c>
      <c r="M73" s="6" t="s">
        <v>498</v>
      </c>
      <c r="N73" s="10">
        <v>0</v>
      </c>
      <c r="T73" s="6">
        <v>24</v>
      </c>
      <c r="U73" s="6">
        <v>24</v>
      </c>
      <c r="V73" s="6">
        <v>21</v>
      </c>
      <c r="W73" s="6">
        <v>11</v>
      </c>
      <c r="Y73" s="6" t="s">
        <v>498</v>
      </c>
      <c r="Z73" t="s">
        <v>498</v>
      </c>
      <c r="AA73" t="s">
        <v>498</v>
      </c>
      <c r="AB73" t="s">
        <v>498</v>
      </c>
      <c r="AC73" s="9">
        <v>0</v>
      </c>
    </row>
    <row r="74" spans="1:29">
      <c r="A74" t="s">
        <v>513</v>
      </c>
      <c r="B74" s="22" t="s">
        <v>747</v>
      </c>
      <c r="D74" s="13" t="s">
        <v>45</v>
      </c>
      <c r="E74">
        <v>8</v>
      </c>
      <c r="F74">
        <v>15</v>
      </c>
      <c r="G74">
        <v>13</v>
      </c>
      <c r="H74" s="28">
        <v>9</v>
      </c>
      <c r="I74" s="26">
        <f>SUM(E74:H74)</f>
        <v>45</v>
      </c>
      <c r="J74" s="6">
        <v>8</v>
      </c>
      <c r="K74" s="6">
        <v>0</v>
      </c>
      <c r="L74" s="6">
        <v>0</v>
      </c>
      <c r="M74" s="6">
        <v>0</v>
      </c>
      <c r="N74" s="10">
        <v>8</v>
      </c>
      <c r="T74" s="6">
        <v>0</v>
      </c>
      <c r="U74" s="6">
        <v>14</v>
      </c>
      <c r="V74" s="6">
        <v>12</v>
      </c>
      <c r="W74" s="6">
        <v>9</v>
      </c>
      <c r="X74" s="10">
        <v>35</v>
      </c>
      <c r="Y74" s="6">
        <v>0</v>
      </c>
      <c r="Z74" s="6">
        <v>1</v>
      </c>
      <c r="AA74" s="6">
        <v>1</v>
      </c>
      <c r="AB74" s="6">
        <v>0</v>
      </c>
      <c r="AC74" s="9">
        <v>2</v>
      </c>
    </row>
    <row r="75" spans="1:29">
      <c r="A75" t="s">
        <v>513</v>
      </c>
      <c r="B75" s="22" t="s">
        <v>748</v>
      </c>
      <c r="D75" s="13" t="s">
        <v>46</v>
      </c>
      <c r="E75" t="s">
        <v>498</v>
      </c>
      <c r="F75" t="s">
        <v>498</v>
      </c>
      <c r="G75" t="s">
        <v>498</v>
      </c>
      <c r="H75" s="28" t="s">
        <v>498</v>
      </c>
      <c r="I75" s="26">
        <v>24</v>
      </c>
      <c r="J75" s="6" t="s">
        <v>498</v>
      </c>
      <c r="K75" s="6" t="s">
        <v>498</v>
      </c>
      <c r="L75" s="6" t="s">
        <v>498</v>
      </c>
      <c r="M75" s="6" t="s">
        <v>498</v>
      </c>
      <c r="N75" s="10">
        <v>3</v>
      </c>
      <c r="T75" s="6" t="s">
        <v>498</v>
      </c>
      <c r="U75" s="6" t="s">
        <v>498</v>
      </c>
      <c r="V75" s="6" t="s">
        <v>498</v>
      </c>
      <c r="W75" s="6" t="s">
        <v>498</v>
      </c>
      <c r="X75" s="10">
        <v>18</v>
      </c>
      <c r="Y75" s="6" t="s">
        <v>498</v>
      </c>
      <c r="Z75" s="6" t="s">
        <v>498</v>
      </c>
      <c r="AA75" s="6" t="s">
        <v>498</v>
      </c>
      <c r="AB75" s="6" t="s">
        <v>498</v>
      </c>
      <c r="AC75" s="9">
        <v>3</v>
      </c>
    </row>
    <row r="76" spans="1:29">
      <c r="A76" t="s">
        <v>513</v>
      </c>
      <c r="B76" s="22" t="s">
        <v>749</v>
      </c>
      <c r="D76" s="13" t="s">
        <v>47</v>
      </c>
      <c r="E76">
        <v>1</v>
      </c>
      <c r="F76">
        <v>1</v>
      </c>
      <c r="G76">
        <v>0</v>
      </c>
      <c r="H76" s="28">
        <v>0</v>
      </c>
      <c r="I76" s="26">
        <v>2</v>
      </c>
      <c r="J76" s="6">
        <v>0</v>
      </c>
      <c r="K76" s="6">
        <v>0</v>
      </c>
      <c r="L76" s="6">
        <v>0</v>
      </c>
      <c r="M76" s="6">
        <v>0</v>
      </c>
      <c r="N76" s="10">
        <v>0</v>
      </c>
      <c r="T76" s="6">
        <v>0</v>
      </c>
      <c r="U76" s="6">
        <v>0</v>
      </c>
      <c r="V76" s="6">
        <v>0</v>
      </c>
      <c r="W76" s="6">
        <v>0</v>
      </c>
      <c r="X76" s="10">
        <v>0</v>
      </c>
      <c r="Y76" s="6">
        <v>1</v>
      </c>
      <c r="Z76" s="6">
        <v>1</v>
      </c>
      <c r="AA76" s="6">
        <v>0</v>
      </c>
      <c r="AB76" s="6">
        <v>0</v>
      </c>
      <c r="AC76" s="9">
        <v>2</v>
      </c>
    </row>
    <row r="77" spans="1:29">
      <c r="A77" t="s">
        <v>513</v>
      </c>
      <c r="B77" s="22" t="s">
        <v>750</v>
      </c>
      <c r="D77" s="13" t="s">
        <v>48</v>
      </c>
      <c r="E77">
        <v>29</v>
      </c>
      <c r="F77">
        <v>15</v>
      </c>
      <c r="G77">
        <v>31</v>
      </c>
      <c r="H77" s="28">
        <v>33</v>
      </c>
      <c r="I77" s="26">
        <f>SUM(E77:H77)</f>
        <v>108</v>
      </c>
      <c r="J77" s="6">
        <v>0</v>
      </c>
      <c r="K77" s="6">
        <v>0</v>
      </c>
      <c r="L77" s="6">
        <v>0</v>
      </c>
      <c r="M77" s="6">
        <v>0</v>
      </c>
      <c r="N77" s="10">
        <v>0</v>
      </c>
      <c r="T77" s="6">
        <v>29</v>
      </c>
      <c r="U77" s="6">
        <v>15</v>
      </c>
      <c r="V77" s="6">
        <v>31</v>
      </c>
      <c r="W77" s="6">
        <v>33</v>
      </c>
      <c r="X77" s="10">
        <f>SUM(T77:W77)</f>
        <v>108</v>
      </c>
      <c r="Y77" s="6">
        <v>0</v>
      </c>
      <c r="Z77" s="6">
        <v>0</v>
      </c>
      <c r="AA77" s="6">
        <v>0</v>
      </c>
      <c r="AB77" s="6">
        <v>0</v>
      </c>
      <c r="AC77" s="9">
        <v>0</v>
      </c>
    </row>
    <row r="78" spans="1:29">
      <c r="A78" t="s">
        <v>513</v>
      </c>
      <c r="B78" s="22" t="s">
        <v>751</v>
      </c>
      <c r="D78" s="13" t="s">
        <v>49</v>
      </c>
      <c r="I78" s="26">
        <f>SUM(E78:H78)</f>
        <v>0</v>
      </c>
    </row>
    <row r="79" spans="1:29">
      <c r="A79" t="s">
        <v>513</v>
      </c>
      <c r="B79" s="22" t="s">
        <v>752</v>
      </c>
      <c r="D79" s="13" t="s">
        <v>50</v>
      </c>
      <c r="E79">
        <v>23</v>
      </c>
      <c r="F79">
        <v>10</v>
      </c>
      <c r="G79">
        <v>11</v>
      </c>
      <c r="H79" s="28">
        <v>15</v>
      </c>
      <c r="I79" s="26">
        <f>SUM(E79:H79)</f>
        <v>59</v>
      </c>
      <c r="J79" s="6" t="s">
        <v>498</v>
      </c>
      <c r="K79" s="6" t="s">
        <v>498</v>
      </c>
      <c r="L79" s="6" t="s">
        <v>498</v>
      </c>
      <c r="M79" s="6" t="s">
        <v>498</v>
      </c>
      <c r="N79" s="10">
        <v>0</v>
      </c>
      <c r="T79" s="6">
        <v>36</v>
      </c>
      <c r="U79" s="6">
        <v>10</v>
      </c>
      <c r="V79" s="6">
        <v>10</v>
      </c>
      <c r="W79" s="6">
        <v>8</v>
      </c>
      <c r="Y79" s="6">
        <v>0</v>
      </c>
      <c r="Z79" s="6">
        <v>0</v>
      </c>
      <c r="AA79" s="6">
        <v>0</v>
      </c>
      <c r="AB79" s="6">
        <v>0</v>
      </c>
      <c r="AC79" s="9">
        <v>0</v>
      </c>
    </row>
    <row r="80" spans="1:29">
      <c r="A80" t="s">
        <v>513</v>
      </c>
      <c r="B80" s="22" t="s">
        <v>753</v>
      </c>
      <c r="D80" s="13" t="s">
        <v>51</v>
      </c>
      <c r="E80" t="s">
        <v>498</v>
      </c>
      <c r="F80" t="s">
        <v>498</v>
      </c>
      <c r="G80" t="s">
        <v>498</v>
      </c>
      <c r="H80" s="28" t="s">
        <v>498</v>
      </c>
      <c r="I80" s="26">
        <v>298</v>
      </c>
      <c r="J80" s="6" t="s">
        <v>498</v>
      </c>
      <c r="K80" s="6" t="s">
        <v>498</v>
      </c>
      <c r="L80" s="6" t="s">
        <v>498</v>
      </c>
      <c r="M80" s="6" t="s">
        <v>498</v>
      </c>
      <c r="N80" s="10">
        <v>0</v>
      </c>
      <c r="O80" s="6" t="s">
        <v>498</v>
      </c>
      <c r="P80" s="6" t="s">
        <v>498</v>
      </c>
      <c r="Q80" s="6" t="s">
        <v>498</v>
      </c>
      <c r="R80" s="6" t="s">
        <v>498</v>
      </c>
      <c r="S80" s="10">
        <v>0</v>
      </c>
    </row>
    <row r="81" spans="1:30">
      <c r="A81" t="s">
        <v>513</v>
      </c>
      <c r="B81" s="22" t="s">
        <v>754</v>
      </c>
      <c r="D81" s="13" t="s">
        <v>52</v>
      </c>
      <c r="E81" t="s">
        <v>498</v>
      </c>
      <c r="F81" t="s">
        <v>498</v>
      </c>
      <c r="G81" t="s">
        <v>498</v>
      </c>
      <c r="H81" s="28" t="s">
        <v>498</v>
      </c>
      <c r="I81" s="26">
        <f>SUM(E81:H81)</f>
        <v>0</v>
      </c>
      <c r="J81" s="6">
        <v>34</v>
      </c>
      <c r="K81" s="6">
        <v>13</v>
      </c>
      <c r="L81" s="6">
        <v>14</v>
      </c>
      <c r="M81" s="6">
        <v>20</v>
      </c>
      <c r="T81" s="6">
        <v>1</v>
      </c>
      <c r="U81" s="6">
        <v>6</v>
      </c>
      <c r="V81" s="6">
        <v>7</v>
      </c>
      <c r="W81" s="6">
        <v>6</v>
      </c>
      <c r="Y81" s="6">
        <v>96</v>
      </c>
      <c r="Z81" s="6">
        <v>69</v>
      </c>
      <c r="AA81" s="6">
        <v>48</v>
      </c>
      <c r="AB81" s="6">
        <v>41</v>
      </c>
    </row>
    <row r="82" spans="1:30">
      <c r="A82" t="s">
        <v>513</v>
      </c>
      <c r="B82" s="22" t="s">
        <v>755</v>
      </c>
      <c r="D82" s="13" t="s">
        <v>53</v>
      </c>
      <c r="E82" t="s">
        <v>498</v>
      </c>
      <c r="F82">
        <v>51</v>
      </c>
      <c r="G82">
        <v>63</v>
      </c>
      <c r="H82" s="28">
        <v>43</v>
      </c>
      <c r="I82" s="26">
        <v>157</v>
      </c>
      <c r="J82" s="6" t="s">
        <v>498</v>
      </c>
      <c r="K82" s="6">
        <v>51</v>
      </c>
      <c r="L82" s="6">
        <v>63</v>
      </c>
      <c r="M82" s="6">
        <v>43</v>
      </c>
      <c r="N82" s="10">
        <f>SUM(J82:M82)</f>
        <v>157</v>
      </c>
      <c r="T82" s="6">
        <v>0</v>
      </c>
      <c r="U82" s="6">
        <v>0</v>
      </c>
      <c r="V82" s="6">
        <v>0</v>
      </c>
      <c r="W82" s="6">
        <v>0</v>
      </c>
      <c r="X82" s="10">
        <v>0</v>
      </c>
      <c r="Y82" s="6">
        <v>0</v>
      </c>
      <c r="Z82" s="6">
        <v>0</v>
      </c>
      <c r="AA82" s="6">
        <v>0</v>
      </c>
      <c r="AB82" s="6">
        <v>0</v>
      </c>
      <c r="AC82" s="9">
        <v>0</v>
      </c>
    </row>
    <row r="83" spans="1:30">
      <c r="A83" t="s">
        <v>513</v>
      </c>
      <c r="B83" s="22" t="s">
        <v>756</v>
      </c>
      <c r="D83" s="13" t="s">
        <v>54</v>
      </c>
      <c r="I83" s="26">
        <f t="shared" ref="I83:I100" si="3">SUM(E83:H83)</f>
        <v>0</v>
      </c>
    </row>
    <row r="84" spans="1:30">
      <c r="A84" t="s">
        <v>513</v>
      </c>
      <c r="B84" s="22" t="s">
        <v>757</v>
      </c>
      <c r="D84" s="13" t="s">
        <v>55</v>
      </c>
      <c r="E84" t="s">
        <v>498</v>
      </c>
      <c r="F84" t="s">
        <v>498</v>
      </c>
      <c r="G84" t="s">
        <v>498</v>
      </c>
      <c r="H84" s="28" t="s">
        <v>498</v>
      </c>
      <c r="I84" s="26">
        <f t="shared" si="3"/>
        <v>0</v>
      </c>
      <c r="J84" s="6">
        <v>40</v>
      </c>
      <c r="K84" s="6">
        <v>40</v>
      </c>
      <c r="L84" s="6">
        <v>35</v>
      </c>
      <c r="M84" s="6">
        <v>17</v>
      </c>
      <c r="N84" s="10">
        <f>SUM(J84:M84)</f>
        <v>132</v>
      </c>
      <c r="T84" s="6">
        <v>0</v>
      </c>
      <c r="U84" s="6">
        <v>0</v>
      </c>
      <c r="V84" s="6">
        <v>0</v>
      </c>
      <c r="W84" s="6">
        <v>0</v>
      </c>
      <c r="X84" s="10">
        <v>0</v>
      </c>
      <c r="Y84" s="6" t="s">
        <v>498</v>
      </c>
      <c r="Z84" t="s">
        <v>498</v>
      </c>
      <c r="AA84" t="s">
        <v>498</v>
      </c>
      <c r="AB84" t="s">
        <v>498</v>
      </c>
      <c r="AC84" s="9" t="s">
        <v>498</v>
      </c>
    </row>
    <row r="85" spans="1:30">
      <c r="A85" t="s">
        <v>513</v>
      </c>
      <c r="B85" s="22" t="s">
        <v>758</v>
      </c>
      <c r="D85" s="13" t="s">
        <v>56</v>
      </c>
      <c r="E85">
        <v>6</v>
      </c>
      <c r="F85">
        <v>4</v>
      </c>
      <c r="G85">
        <v>2</v>
      </c>
      <c r="H85" s="28">
        <v>0</v>
      </c>
      <c r="I85" s="26">
        <f t="shared" si="3"/>
        <v>12</v>
      </c>
      <c r="J85" s="6">
        <v>5</v>
      </c>
      <c r="K85" s="6">
        <v>3</v>
      </c>
      <c r="L85" s="6">
        <v>2</v>
      </c>
      <c r="M85" s="6">
        <v>0</v>
      </c>
      <c r="N85" s="10">
        <v>10</v>
      </c>
      <c r="T85" s="6">
        <v>1</v>
      </c>
      <c r="U85" s="6">
        <v>0</v>
      </c>
      <c r="V85" s="6">
        <v>0</v>
      </c>
      <c r="W85" s="6">
        <v>0</v>
      </c>
      <c r="X85" s="10">
        <v>1</v>
      </c>
      <c r="Y85" s="6">
        <v>0</v>
      </c>
      <c r="Z85" s="6">
        <v>1</v>
      </c>
      <c r="AA85" s="6">
        <v>0</v>
      </c>
      <c r="AB85" s="6">
        <v>0</v>
      </c>
      <c r="AC85" s="10">
        <v>1</v>
      </c>
    </row>
    <row r="86" spans="1:30">
      <c r="A86" t="s">
        <v>513</v>
      </c>
      <c r="B86" s="22" t="s">
        <v>759</v>
      </c>
      <c r="D86" s="13" t="s">
        <v>57</v>
      </c>
      <c r="E86">
        <v>4</v>
      </c>
      <c r="F86">
        <v>2</v>
      </c>
      <c r="G86">
        <v>2</v>
      </c>
      <c r="H86" s="28">
        <v>2</v>
      </c>
      <c r="I86" s="26">
        <f t="shared" si="3"/>
        <v>10</v>
      </c>
      <c r="J86" s="6">
        <v>4</v>
      </c>
      <c r="K86" s="6">
        <v>2</v>
      </c>
      <c r="L86" s="6">
        <v>2</v>
      </c>
      <c r="M86" s="6">
        <v>2</v>
      </c>
      <c r="N86" s="10">
        <v>10</v>
      </c>
      <c r="T86" s="6">
        <v>0</v>
      </c>
      <c r="U86" s="6">
        <v>0</v>
      </c>
      <c r="V86" s="6">
        <v>0</v>
      </c>
      <c r="W86" s="6">
        <v>0</v>
      </c>
      <c r="X86" s="10">
        <v>0</v>
      </c>
      <c r="Y86" s="6">
        <v>0</v>
      </c>
      <c r="Z86" s="6">
        <v>0</v>
      </c>
      <c r="AA86" s="6">
        <v>0</v>
      </c>
      <c r="AB86" s="6">
        <v>0</v>
      </c>
      <c r="AC86" s="9">
        <v>0</v>
      </c>
      <c r="AD86" s="6"/>
    </row>
    <row r="87" spans="1:30">
      <c r="A87" t="s">
        <v>513</v>
      </c>
      <c r="B87" s="22" t="s">
        <v>760</v>
      </c>
      <c r="D87" s="13" t="s">
        <v>58</v>
      </c>
      <c r="E87" t="s">
        <v>498</v>
      </c>
      <c r="F87" t="s">
        <v>498</v>
      </c>
      <c r="G87" t="s">
        <v>498</v>
      </c>
      <c r="H87" s="28" t="s">
        <v>498</v>
      </c>
      <c r="I87" s="26">
        <f t="shared" si="3"/>
        <v>0</v>
      </c>
      <c r="J87" s="6">
        <v>2</v>
      </c>
      <c r="K87" s="6">
        <v>0</v>
      </c>
      <c r="L87" s="6">
        <v>2</v>
      </c>
      <c r="M87" s="6">
        <v>1</v>
      </c>
      <c r="T87" s="6">
        <v>0</v>
      </c>
      <c r="U87" s="6">
        <v>0</v>
      </c>
      <c r="V87" s="6">
        <v>0</v>
      </c>
      <c r="W87" s="6">
        <v>0</v>
      </c>
      <c r="Y87" s="6">
        <v>3</v>
      </c>
      <c r="Z87" s="6">
        <v>0</v>
      </c>
      <c r="AA87" s="6">
        <v>2</v>
      </c>
      <c r="AB87" s="6">
        <v>0</v>
      </c>
    </row>
    <row r="88" spans="1:30">
      <c r="A88" t="s">
        <v>513</v>
      </c>
      <c r="B88" s="22" t="s">
        <v>761</v>
      </c>
      <c r="D88" s="13" t="s">
        <v>59</v>
      </c>
      <c r="E88">
        <v>36</v>
      </c>
      <c r="F88">
        <v>33</v>
      </c>
      <c r="G88">
        <v>14</v>
      </c>
      <c r="H88" s="28">
        <v>37</v>
      </c>
      <c r="I88" s="26">
        <f t="shared" si="3"/>
        <v>120</v>
      </c>
      <c r="J88" s="6">
        <v>36</v>
      </c>
      <c r="K88" s="6">
        <v>33</v>
      </c>
      <c r="L88" s="6">
        <v>14</v>
      </c>
      <c r="M88" s="6">
        <v>37</v>
      </c>
      <c r="N88" s="10">
        <v>120</v>
      </c>
      <c r="T88" s="6">
        <v>0</v>
      </c>
      <c r="U88" s="6">
        <v>0</v>
      </c>
      <c r="V88" s="6">
        <v>0</v>
      </c>
      <c r="W88" s="6">
        <v>0</v>
      </c>
      <c r="X88" s="10">
        <v>0</v>
      </c>
      <c r="Y88" s="6">
        <v>0</v>
      </c>
      <c r="Z88" s="6">
        <v>0</v>
      </c>
      <c r="AA88" s="6">
        <v>0</v>
      </c>
      <c r="AB88" s="6">
        <v>0</v>
      </c>
      <c r="AC88" s="9">
        <v>0</v>
      </c>
    </row>
    <row r="89" spans="1:30">
      <c r="A89" t="s">
        <v>513</v>
      </c>
      <c r="B89" s="22" t="s">
        <v>762</v>
      </c>
      <c r="D89" s="13" t="s">
        <v>60</v>
      </c>
      <c r="E89">
        <v>13</v>
      </c>
      <c r="F89">
        <v>11</v>
      </c>
      <c r="G89">
        <v>8</v>
      </c>
      <c r="H89" s="28">
        <v>6</v>
      </c>
      <c r="I89" s="26">
        <f t="shared" si="3"/>
        <v>38</v>
      </c>
      <c r="J89" s="6">
        <v>6</v>
      </c>
      <c r="K89" s="6">
        <v>4</v>
      </c>
      <c r="L89" s="6">
        <v>4</v>
      </c>
      <c r="M89" s="6">
        <v>4</v>
      </c>
      <c r="T89" s="6">
        <v>0</v>
      </c>
      <c r="U89" s="6">
        <v>0</v>
      </c>
      <c r="V89" s="6">
        <v>0</v>
      </c>
      <c r="W89" s="6">
        <v>0</v>
      </c>
      <c r="X89" s="10">
        <v>0</v>
      </c>
      <c r="Y89" s="6">
        <v>7</v>
      </c>
      <c r="Z89" s="6">
        <v>7</v>
      </c>
      <c r="AA89" s="6">
        <v>4</v>
      </c>
      <c r="AB89" s="6">
        <v>2</v>
      </c>
    </row>
    <row r="90" spans="1:30">
      <c r="A90" t="s">
        <v>513</v>
      </c>
      <c r="B90" s="22" t="s">
        <v>763</v>
      </c>
      <c r="D90" s="13" t="s">
        <v>61</v>
      </c>
      <c r="I90" s="26">
        <f t="shared" si="3"/>
        <v>0</v>
      </c>
    </row>
    <row r="91" spans="1:30">
      <c r="A91" t="s">
        <v>513</v>
      </c>
      <c r="B91" s="22" t="s">
        <v>764</v>
      </c>
      <c r="D91" s="13" t="s">
        <v>62</v>
      </c>
      <c r="I91" s="26">
        <f t="shared" si="3"/>
        <v>0</v>
      </c>
    </row>
    <row r="92" spans="1:30">
      <c r="A92" t="s">
        <v>513</v>
      </c>
      <c r="B92" s="22" t="s">
        <v>765</v>
      </c>
      <c r="D92" s="13" t="s">
        <v>63</v>
      </c>
      <c r="E92">
        <v>19</v>
      </c>
      <c r="F92">
        <v>16</v>
      </c>
      <c r="G92">
        <v>18</v>
      </c>
      <c r="H92" s="28">
        <v>17</v>
      </c>
      <c r="I92" s="26">
        <f t="shared" si="3"/>
        <v>70</v>
      </c>
      <c r="J92" s="6">
        <v>19</v>
      </c>
      <c r="K92" s="6">
        <v>16</v>
      </c>
      <c r="L92" s="6">
        <v>18</v>
      </c>
      <c r="M92" s="6">
        <v>17</v>
      </c>
      <c r="O92" s="6">
        <v>0</v>
      </c>
      <c r="P92" s="6">
        <v>0</v>
      </c>
      <c r="Q92" s="6">
        <v>0</v>
      </c>
      <c r="R92" s="6">
        <v>0</v>
      </c>
      <c r="S92" s="10">
        <v>0</v>
      </c>
      <c r="Y92" s="6">
        <v>0</v>
      </c>
      <c r="Z92">
        <v>0</v>
      </c>
      <c r="AA92">
        <v>0</v>
      </c>
      <c r="AB92">
        <v>0</v>
      </c>
      <c r="AC92" s="9">
        <v>0</v>
      </c>
      <c r="AD92" s="6"/>
    </row>
    <row r="93" spans="1:30">
      <c r="A93" t="s">
        <v>513</v>
      </c>
      <c r="B93" s="22" t="s">
        <v>766</v>
      </c>
      <c r="D93" s="13" t="s">
        <v>64</v>
      </c>
      <c r="E93">
        <v>15</v>
      </c>
      <c r="F93">
        <v>19</v>
      </c>
      <c r="G93">
        <v>7</v>
      </c>
      <c r="H93" s="28">
        <v>5</v>
      </c>
      <c r="I93" s="26">
        <f t="shared" si="3"/>
        <v>46</v>
      </c>
      <c r="J93" s="6">
        <v>15</v>
      </c>
      <c r="K93" s="6">
        <v>19</v>
      </c>
      <c r="L93" s="6">
        <v>7</v>
      </c>
      <c r="M93" s="6">
        <v>5</v>
      </c>
      <c r="T93" s="6">
        <v>0</v>
      </c>
      <c r="U93" s="6">
        <v>0</v>
      </c>
      <c r="V93" s="6">
        <v>0</v>
      </c>
      <c r="W93" s="6">
        <v>0</v>
      </c>
      <c r="X93" s="10">
        <v>0</v>
      </c>
      <c r="Y93" s="6">
        <v>0</v>
      </c>
      <c r="Z93" s="6">
        <v>0</v>
      </c>
      <c r="AA93" s="6">
        <v>0</v>
      </c>
      <c r="AB93" s="6">
        <v>0</v>
      </c>
      <c r="AC93" s="9">
        <v>0</v>
      </c>
    </row>
    <row r="94" spans="1:30">
      <c r="A94" t="s">
        <v>513</v>
      </c>
      <c r="B94" s="22" t="s">
        <v>767</v>
      </c>
      <c r="D94" s="13" t="s">
        <v>65</v>
      </c>
      <c r="E94">
        <v>0</v>
      </c>
      <c r="F94">
        <v>1</v>
      </c>
      <c r="G94">
        <v>0</v>
      </c>
      <c r="H94" s="28">
        <v>0</v>
      </c>
      <c r="I94" s="26">
        <f t="shared" si="3"/>
        <v>1</v>
      </c>
      <c r="J94" s="6">
        <v>0</v>
      </c>
      <c r="K94" s="6">
        <v>0</v>
      </c>
      <c r="L94" s="6">
        <v>0</v>
      </c>
      <c r="M94" s="6">
        <v>0</v>
      </c>
      <c r="N94" s="10">
        <v>0</v>
      </c>
      <c r="T94" s="6">
        <v>0</v>
      </c>
      <c r="U94" s="6">
        <v>1</v>
      </c>
      <c r="V94" s="6">
        <v>0</v>
      </c>
      <c r="W94" s="6">
        <v>0</v>
      </c>
      <c r="X94" s="10">
        <v>1</v>
      </c>
      <c r="Y94" s="6">
        <v>0</v>
      </c>
      <c r="Z94" s="6">
        <v>0</v>
      </c>
      <c r="AA94" s="6">
        <v>0</v>
      </c>
      <c r="AB94" s="6">
        <v>0</v>
      </c>
      <c r="AC94" s="9">
        <v>0</v>
      </c>
    </row>
    <row r="95" spans="1:30">
      <c r="A95" t="s">
        <v>513</v>
      </c>
      <c r="B95" s="22" t="s">
        <v>768</v>
      </c>
      <c r="D95" s="13" t="s">
        <v>66</v>
      </c>
      <c r="E95" t="s">
        <v>498</v>
      </c>
      <c r="F95" t="s">
        <v>498</v>
      </c>
      <c r="G95" t="s">
        <v>498</v>
      </c>
      <c r="H95" s="28">
        <v>73</v>
      </c>
      <c r="I95" s="26">
        <f t="shared" si="3"/>
        <v>73</v>
      </c>
      <c r="J95" s="6" t="s">
        <v>498</v>
      </c>
      <c r="K95" s="6" t="s">
        <v>498</v>
      </c>
      <c r="L95" s="6" t="s">
        <v>498</v>
      </c>
      <c r="M95" s="6">
        <v>27</v>
      </c>
      <c r="T95" s="6" t="s">
        <v>498</v>
      </c>
      <c r="U95" s="6" t="s">
        <v>498</v>
      </c>
      <c r="V95" s="6" t="s">
        <v>498</v>
      </c>
      <c r="W95" s="6">
        <v>46</v>
      </c>
      <c r="Y95" s="6" t="s">
        <v>498</v>
      </c>
      <c r="Z95" s="6" t="s">
        <v>498</v>
      </c>
      <c r="AA95" s="6" t="s">
        <v>498</v>
      </c>
      <c r="AB95">
        <v>0</v>
      </c>
      <c r="AC95" s="9">
        <v>0</v>
      </c>
    </row>
    <row r="96" spans="1:30">
      <c r="A96" t="s">
        <v>513</v>
      </c>
      <c r="B96" s="22" t="s">
        <v>769</v>
      </c>
      <c r="D96" s="13" t="s">
        <v>67</v>
      </c>
      <c r="E96">
        <v>0</v>
      </c>
      <c r="F96">
        <v>1</v>
      </c>
      <c r="G96">
        <v>4</v>
      </c>
      <c r="H96" s="28">
        <v>2</v>
      </c>
      <c r="I96" s="26">
        <f t="shared" si="3"/>
        <v>7</v>
      </c>
      <c r="J96" s="6">
        <v>0</v>
      </c>
      <c r="K96" s="6">
        <v>0</v>
      </c>
      <c r="L96" s="6">
        <v>2</v>
      </c>
      <c r="M96" s="6">
        <v>0</v>
      </c>
      <c r="N96" s="10">
        <v>2</v>
      </c>
      <c r="T96" s="6">
        <v>0</v>
      </c>
      <c r="U96" s="6">
        <v>0</v>
      </c>
      <c r="V96" s="6">
        <v>0</v>
      </c>
      <c r="W96" s="6">
        <v>0</v>
      </c>
      <c r="X96" s="10">
        <v>0</v>
      </c>
      <c r="Y96" s="6">
        <v>0</v>
      </c>
      <c r="Z96" s="6">
        <v>1</v>
      </c>
      <c r="AA96" s="6">
        <v>2</v>
      </c>
      <c r="AB96" s="6">
        <v>2</v>
      </c>
      <c r="AC96" s="9">
        <v>5</v>
      </c>
    </row>
    <row r="97" spans="1:29">
      <c r="A97" t="s">
        <v>513</v>
      </c>
      <c r="B97" s="22" t="s">
        <v>770</v>
      </c>
      <c r="D97" s="13" t="s">
        <v>68</v>
      </c>
      <c r="E97">
        <v>13</v>
      </c>
      <c r="F97">
        <v>7</v>
      </c>
      <c r="G97">
        <v>5</v>
      </c>
      <c r="H97" s="28">
        <v>4</v>
      </c>
      <c r="I97" s="26">
        <f t="shared" si="3"/>
        <v>29</v>
      </c>
    </row>
    <row r="98" spans="1:29">
      <c r="A98" t="s">
        <v>513</v>
      </c>
      <c r="B98" s="22" t="s">
        <v>771</v>
      </c>
      <c r="D98" s="13" t="s">
        <v>69</v>
      </c>
      <c r="E98" t="s">
        <v>498</v>
      </c>
      <c r="F98" t="s">
        <v>498</v>
      </c>
      <c r="G98" t="s">
        <v>498</v>
      </c>
      <c r="H98" s="28" t="s">
        <v>498</v>
      </c>
      <c r="I98" s="26">
        <f t="shared" si="3"/>
        <v>0</v>
      </c>
      <c r="J98" s="6" t="s">
        <v>498</v>
      </c>
      <c r="K98" s="6" t="s">
        <v>498</v>
      </c>
      <c r="L98" s="6" t="s">
        <v>498</v>
      </c>
      <c r="M98" s="6" t="s">
        <v>498</v>
      </c>
      <c r="N98" s="10">
        <v>0</v>
      </c>
      <c r="T98" s="6" t="s">
        <v>498</v>
      </c>
      <c r="U98" s="6" t="s">
        <v>498</v>
      </c>
      <c r="V98" s="6" t="s">
        <v>498</v>
      </c>
      <c r="W98" s="6" t="s">
        <v>498</v>
      </c>
      <c r="X98" s="10">
        <v>0</v>
      </c>
      <c r="Y98" s="6">
        <v>2</v>
      </c>
      <c r="Z98">
        <v>5</v>
      </c>
      <c r="AA98">
        <v>5</v>
      </c>
      <c r="AB98">
        <v>11</v>
      </c>
      <c r="AC98" s="9">
        <v>23</v>
      </c>
    </row>
    <row r="99" spans="1:29">
      <c r="A99" t="s">
        <v>513</v>
      </c>
      <c r="B99" s="22" t="s">
        <v>772</v>
      </c>
      <c r="D99" s="13" t="s">
        <v>70</v>
      </c>
      <c r="I99" s="26">
        <f t="shared" si="3"/>
        <v>0</v>
      </c>
    </row>
    <row r="100" spans="1:29">
      <c r="A100" t="s">
        <v>513</v>
      </c>
      <c r="B100" s="22" t="s">
        <v>773</v>
      </c>
      <c r="D100" s="13" t="s">
        <v>71</v>
      </c>
      <c r="I100" s="26">
        <f t="shared" si="3"/>
        <v>0</v>
      </c>
    </row>
    <row r="101" spans="1:29">
      <c r="A101" t="s">
        <v>513</v>
      </c>
      <c r="B101" s="22" t="s">
        <v>774</v>
      </c>
      <c r="D101" s="13" t="s">
        <v>72</v>
      </c>
      <c r="E101" t="s">
        <v>498</v>
      </c>
      <c r="F101" t="s">
        <v>498</v>
      </c>
      <c r="G101" t="s">
        <v>498</v>
      </c>
      <c r="H101" s="28" t="s">
        <v>498</v>
      </c>
      <c r="I101" s="26" t="s">
        <v>498</v>
      </c>
      <c r="J101" s="6" t="s">
        <v>498</v>
      </c>
      <c r="K101" s="6" t="s">
        <v>498</v>
      </c>
      <c r="L101" s="6" t="s">
        <v>498</v>
      </c>
      <c r="M101" s="6" t="s">
        <v>498</v>
      </c>
      <c r="N101" s="10" t="s">
        <v>498</v>
      </c>
      <c r="T101" s="6" t="s">
        <v>498</v>
      </c>
      <c r="U101" s="6" t="s">
        <v>498</v>
      </c>
      <c r="V101" s="6" t="s">
        <v>498</v>
      </c>
      <c r="W101" s="6" t="s">
        <v>498</v>
      </c>
      <c r="X101" s="10" t="s">
        <v>498</v>
      </c>
      <c r="Y101" s="6" t="s">
        <v>498</v>
      </c>
      <c r="Z101" s="6" t="s">
        <v>498</v>
      </c>
      <c r="AA101" s="6" t="s">
        <v>498</v>
      </c>
      <c r="AB101" s="6" t="s">
        <v>498</v>
      </c>
      <c r="AC101" s="9" t="s">
        <v>498</v>
      </c>
    </row>
    <row r="102" spans="1:29">
      <c r="A102" t="s">
        <v>513</v>
      </c>
      <c r="B102" s="22" t="s">
        <v>775</v>
      </c>
      <c r="D102" s="13" t="s">
        <v>73</v>
      </c>
      <c r="E102" t="s">
        <v>498</v>
      </c>
      <c r="F102" t="s">
        <v>498</v>
      </c>
      <c r="G102" t="s">
        <v>498</v>
      </c>
      <c r="H102" s="28" t="s">
        <v>498</v>
      </c>
      <c r="I102" s="26">
        <f t="shared" ref="I102:I114" si="4">SUM(E102:H102)</f>
        <v>0</v>
      </c>
      <c r="J102" s="6" t="s">
        <v>498</v>
      </c>
      <c r="K102" s="6" t="s">
        <v>498</v>
      </c>
      <c r="L102" s="6" t="s">
        <v>498</v>
      </c>
      <c r="M102" s="6" t="s">
        <v>498</v>
      </c>
      <c r="N102" s="10">
        <v>0</v>
      </c>
      <c r="T102" s="6" t="s">
        <v>498</v>
      </c>
      <c r="U102" s="6" t="s">
        <v>498</v>
      </c>
      <c r="V102" s="6" t="s">
        <v>498</v>
      </c>
      <c r="W102" s="6" t="s">
        <v>498</v>
      </c>
      <c r="X102" s="10">
        <v>0</v>
      </c>
      <c r="Y102" s="6" t="s">
        <v>498</v>
      </c>
      <c r="Z102" s="6" t="s">
        <v>498</v>
      </c>
      <c r="AA102" s="6" t="s">
        <v>498</v>
      </c>
      <c r="AB102" s="6" t="s">
        <v>498</v>
      </c>
      <c r="AC102" s="9">
        <v>0</v>
      </c>
    </row>
    <row r="103" spans="1:29">
      <c r="A103" t="s">
        <v>513</v>
      </c>
      <c r="B103" s="22" t="s">
        <v>776</v>
      </c>
      <c r="D103" s="13" t="s">
        <v>74</v>
      </c>
      <c r="E103">
        <v>0</v>
      </c>
      <c r="F103">
        <v>9</v>
      </c>
      <c r="G103">
        <v>14</v>
      </c>
      <c r="H103" s="28">
        <v>2</v>
      </c>
      <c r="I103" s="26">
        <f t="shared" si="4"/>
        <v>25</v>
      </c>
      <c r="J103" s="6" t="s">
        <v>498</v>
      </c>
      <c r="K103" s="6" t="s">
        <v>498</v>
      </c>
      <c r="L103" s="6" t="s">
        <v>498</v>
      </c>
      <c r="M103" s="6" t="s">
        <v>498</v>
      </c>
      <c r="N103" s="10" t="s">
        <v>498</v>
      </c>
      <c r="T103" s="6" t="s">
        <v>498</v>
      </c>
      <c r="U103" s="6" t="s">
        <v>498</v>
      </c>
      <c r="V103" s="6" t="s">
        <v>498</v>
      </c>
      <c r="W103" s="6" t="s">
        <v>498</v>
      </c>
      <c r="X103" s="10" t="s">
        <v>498</v>
      </c>
      <c r="Y103" s="6" t="s">
        <v>498</v>
      </c>
      <c r="Z103" s="6" t="s">
        <v>498</v>
      </c>
      <c r="AA103" s="6" t="s">
        <v>498</v>
      </c>
      <c r="AB103" s="6" t="s">
        <v>498</v>
      </c>
      <c r="AC103" s="9" t="s">
        <v>498</v>
      </c>
    </row>
    <row r="104" spans="1:29">
      <c r="A104" t="s">
        <v>513</v>
      </c>
      <c r="B104" s="22" t="s">
        <v>777</v>
      </c>
      <c r="D104" s="13" t="s">
        <v>75</v>
      </c>
      <c r="E104">
        <v>5</v>
      </c>
      <c r="F104">
        <v>6</v>
      </c>
      <c r="G104">
        <v>1</v>
      </c>
      <c r="H104" s="28">
        <v>2</v>
      </c>
      <c r="I104" s="26">
        <f t="shared" si="4"/>
        <v>14</v>
      </c>
      <c r="J104" s="6">
        <v>0</v>
      </c>
      <c r="K104" s="6">
        <v>0</v>
      </c>
      <c r="L104" s="6">
        <v>0</v>
      </c>
      <c r="M104" s="6">
        <v>0</v>
      </c>
      <c r="N104" s="10">
        <v>0</v>
      </c>
      <c r="T104" s="6">
        <v>5</v>
      </c>
      <c r="U104" s="6">
        <v>6</v>
      </c>
      <c r="V104" s="6">
        <v>1</v>
      </c>
      <c r="W104" s="6">
        <v>2</v>
      </c>
      <c r="X104" s="10">
        <v>14</v>
      </c>
      <c r="Y104" s="6">
        <v>0</v>
      </c>
      <c r="Z104" s="6">
        <v>0</v>
      </c>
      <c r="AA104" s="6">
        <v>0</v>
      </c>
      <c r="AB104" s="6">
        <v>0</v>
      </c>
      <c r="AC104" s="9">
        <v>0</v>
      </c>
    </row>
    <row r="105" spans="1:29">
      <c r="A105" t="s">
        <v>513</v>
      </c>
      <c r="B105" s="22" t="s">
        <v>778</v>
      </c>
      <c r="D105" s="13" t="s">
        <v>76</v>
      </c>
      <c r="I105" s="26">
        <f t="shared" si="4"/>
        <v>0</v>
      </c>
    </row>
    <row r="106" spans="1:29">
      <c r="A106" t="s">
        <v>513</v>
      </c>
      <c r="B106" s="22" t="s">
        <v>779</v>
      </c>
      <c r="D106" s="13" t="s">
        <v>77</v>
      </c>
      <c r="E106" t="s">
        <v>498</v>
      </c>
      <c r="F106" t="s">
        <v>498</v>
      </c>
      <c r="G106" t="s">
        <v>498</v>
      </c>
      <c r="H106" s="28" t="s">
        <v>498</v>
      </c>
      <c r="I106" s="26">
        <f t="shared" si="4"/>
        <v>0</v>
      </c>
      <c r="J106" s="6" t="s">
        <v>498</v>
      </c>
      <c r="K106" s="6" t="s">
        <v>498</v>
      </c>
      <c r="L106" s="6" t="s">
        <v>498</v>
      </c>
      <c r="M106" s="6" t="s">
        <v>498</v>
      </c>
      <c r="T106" s="6" t="s">
        <v>498</v>
      </c>
      <c r="U106" s="6" t="s">
        <v>498</v>
      </c>
      <c r="V106" s="6" t="s">
        <v>498</v>
      </c>
      <c r="W106" s="6" t="s">
        <v>498</v>
      </c>
      <c r="Y106" s="6" t="s">
        <v>498</v>
      </c>
      <c r="Z106" s="6" t="s">
        <v>498</v>
      </c>
      <c r="AA106" s="6" t="s">
        <v>498</v>
      </c>
      <c r="AB106" s="6" t="s">
        <v>498</v>
      </c>
    </row>
    <row r="107" spans="1:29">
      <c r="A107" t="s">
        <v>513</v>
      </c>
      <c r="B107" s="22" t="s">
        <v>780</v>
      </c>
      <c r="D107" s="13" t="s">
        <v>78</v>
      </c>
      <c r="E107" t="s">
        <v>498</v>
      </c>
      <c r="F107" t="s">
        <v>498</v>
      </c>
      <c r="G107" t="s">
        <v>498</v>
      </c>
      <c r="H107" s="28" t="s">
        <v>498</v>
      </c>
      <c r="I107" s="26">
        <f t="shared" si="4"/>
        <v>0</v>
      </c>
      <c r="J107" s="6" t="s">
        <v>498</v>
      </c>
      <c r="K107" s="6" t="s">
        <v>498</v>
      </c>
      <c r="L107" s="6" t="s">
        <v>498</v>
      </c>
      <c r="M107" s="6" t="s">
        <v>498</v>
      </c>
      <c r="N107" s="10" t="s">
        <v>498</v>
      </c>
      <c r="O107" s="6" t="s">
        <v>498</v>
      </c>
      <c r="P107" s="6" t="s">
        <v>498</v>
      </c>
      <c r="Q107" s="6" t="s">
        <v>498</v>
      </c>
      <c r="R107" s="6" t="s">
        <v>498</v>
      </c>
      <c r="S107" s="10" t="s">
        <v>498</v>
      </c>
      <c r="T107" s="6" t="s">
        <v>498</v>
      </c>
      <c r="U107" s="6" t="s">
        <v>498</v>
      </c>
      <c r="V107" s="6" t="s">
        <v>498</v>
      </c>
      <c r="W107" s="6" t="s">
        <v>498</v>
      </c>
      <c r="X107" s="10" t="s">
        <v>498</v>
      </c>
      <c r="Y107" s="6" t="s">
        <v>498</v>
      </c>
      <c r="Z107" s="6" t="s">
        <v>498</v>
      </c>
      <c r="AA107" s="6" t="s">
        <v>498</v>
      </c>
      <c r="AB107" s="6" t="s">
        <v>498</v>
      </c>
      <c r="AC107" s="9" t="s">
        <v>498</v>
      </c>
    </row>
    <row r="108" spans="1:29">
      <c r="A108" t="s">
        <v>513</v>
      </c>
      <c r="B108" s="22" t="s">
        <v>781</v>
      </c>
      <c r="D108" s="13" t="s">
        <v>79</v>
      </c>
      <c r="E108" t="s">
        <v>498</v>
      </c>
      <c r="F108" t="s">
        <v>498</v>
      </c>
      <c r="G108">
        <v>16</v>
      </c>
      <c r="H108" s="28">
        <v>15</v>
      </c>
      <c r="I108" s="26">
        <f t="shared" si="4"/>
        <v>31</v>
      </c>
      <c r="J108" s="6" t="s">
        <v>498</v>
      </c>
      <c r="K108" s="6" t="s">
        <v>498</v>
      </c>
      <c r="L108" s="6" t="s">
        <v>498</v>
      </c>
      <c r="M108" s="6" t="s">
        <v>498</v>
      </c>
      <c r="N108" s="10">
        <v>0</v>
      </c>
      <c r="T108" s="6" t="s">
        <v>498</v>
      </c>
      <c r="U108" s="6" t="s">
        <v>498</v>
      </c>
      <c r="V108" s="6" t="s">
        <v>498</v>
      </c>
      <c r="W108" s="6" t="s">
        <v>498</v>
      </c>
      <c r="X108" s="10">
        <v>0</v>
      </c>
      <c r="Y108" s="6" t="s">
        <v>498</v>
      </c>
      <c r="Z108" s="6" t="s">
        <v>498</v>
      </c>
      <c r="AA108" s="6" t="s">
        <v>498</v>
      </c>
      <c r="AB108" s="6" t="s">
        <v>498</v>
      </c>
      <c r="AC108" s="9">
        <v>0</v>
      </c>
    </row>
    <row r="109" spans="1:29">
      <c r="A109" t="s">
        <v>513</v>
      </c>
      <c r="B109" s="22" t="s">
        <v>782</v>
      </c>
      <c r="D109" s="13" t="s">
        <v>80</v>
      </c>
      <c r="I109" s="26">
        <f t="shared" si="4"/>
        <v>0</v>
      </c>
    </row>
    <row r="110" spans="1:29">
      <c r="A110" t="s">
        <v>513</v>
      </c>
      <c r="B110" s="22" t="s">
        <v>783</v>
      </c>
      <c r="D110" s="13" t="s">
        <v>81</v>
      </c>
      <c r="I110" s="26">
        <f t="shared" si="4"/>
        <v>0</v>
      </c>
    </row>
    <row r="111" spans="1:29">
      <c r="A111" t="s">
        <v>513</v>
      </c>
      <c r="B111" s="22" t="s">
        <v>784</v>
      </c>
      <c r="D111" s="13" t="s">
        <v>82</v>
      </c>
      <c r="E111" t="s">
        <v>498</v>
      </c>
      <c r="F111" t="s">
        <v>498</v>
      </c>
      <c r="G111" t="s">
        <v>498</v>
      </c>
      <c r="H111" s="28" t="s">
        <v>498</v>
      </c>
      <c r="I111" s="26">
        <f t="shared" si="4"/>
        <v>0</v>
      </c>
      <c r="J111" s="6" t="s">
        <v>498</v>
      </c>
      <c r="K111" s="6" t="s">
        <v>498</v>
      </c>
      <c r="L111" s="6" t="s">
        <v>498</v>
      </c>
      <c r="M111" s="6" t="s">
        <v>498</v>
      </c>
      <c r="T111" s="6" t="s">
        <v>498</v>
      </c>
      <c r="U111" s="6" t="s">
        <v>498</v>
      </c>
      <c r="V111" s="6" t="s">
        <v>498</v>
      </c>
      <c r="W111" s="6" t="s">
        <v>498</v>
      </c>
      <c r="Y111" s="6" t="s">
        <v>498</v>
      </c>
      <c r="Z111" s="6" t="s">
        <v>498</v>
      </c>
      <c r="AA111" s="6" t="s">
        <v>498</v>
      </c>
      <c r="AB111" s="6" t="s">
        <v>498</v>
      </c>
    </row>
    <row r="112" spans="1:29">
      <c r="A112" t="s">
        <v>513</v>
      </c>
      <c r="B112" s="22" t="s">
        <v>785</v>
      </c>
      <c r="D112" s="13" t="s">
        <v>83</v>
      </c>
      <c r="E112">
        <v>63</v>
      </c>
      <c r="F112">
        <v>54</v>
      </c>
      <c r="G112">
        <v>6</v>
      </c>
      <c r="H112" s="28">
        <v>1</v>
      </c>
      <c r="I112" s="26">
        <f t="shared" si="4"/>
        <v>124</v>
      </c>
      <c r="J112" s="6" t="s">
        <v>498</v>
      </c>
      <c r="K112" s="6" t="s">
        <v>498</v>
      </c>
      <c r="L112" s="6" t="s">
        <v>498</v>
      </c>
      <c r="M112" s="6" t="s">
        <v>498</v>
      </c>
      <c r="N112" s="10" t="s">
        <v>498</v>
      </c>
      <c r="T112" s="6" t="s">
        <v>498</v>
      </c>
      <c r="U112" s="6" t="s">
        <v>498</v>
      </c>
      <c r="V112" s="6" t="s">
        <v>498</v>
      </c>
      <c r="W112" s="6" t="s">
        <v>498</v>
      </c>
      <c r="X112" s="10" t="s">
        <v>498</v>
      </c>
      <c r="Y112" s="6" t="s">
        <v>498</v>
      </c>
      <c r="Z112" s="6" t="s">
        <v>498</v>
      </c>
      <c r="AA112" s="6" t="s">
        <v>498</v>
      </c>
      <c r="AB112" s="6" t="s">
        <v>498</v>
      </c>
      <c r="AC112" s="9" t="s">
        <v>498</v>
      </c>
    </row>
    <row r="113" spans="1:29">
      <c r="A113" t="s">
        <v>513</v>
      </c>
      <c r="B113" s="22" t="s">
        <v>786</v>
      </c>
      <c r="D113" s="13" t="s">
        <v>84</v>
      </c>
      <c r="E113" t="s">
        <v>498</v>
      </c>
      <c r="F113">
        <v>55</v>
      </c>
      <c r="G113">
        <v>11</v>
      </c>
      <c r="H113" s="28">
        <v>12</v>
      </c>
      <c r="I113" s="26">
        <f t="shared" si="4"/>
        <v>78</v>
      </c>
      <c r="J113" s="6" t="s">
        <v>498</v>
      </c>
      <c r="K113" s="6" t="s">
        <v>498</v>
      </c>
      <c r="L113" s="6">
        <v>2</v>
      </c>
      <c r="M113" s="6">
        <v>1</v>
      </c>
      <c r="T113" s="6" t="s">
        <v>498</v>
      </c>
      <c r="U113" s="6" t="s">
        <v>498</v>
      </c>
      <c r="V113" s="6">
        <v>2</v>
      </c>
      <c r="W113" s="6">
        <v>2</v>
      </c>
      <c r="Y113" s="6" t="s">
        <v>498</v>
      </c>
      <c r="Z113" s="6" t="s">
        <v>498</v>
      </c>
      <c r="AA113" s="6">
        <v>7</v>
      </c>
      <c r="AB113" s="6">
        <v>10</v>
      </c>
    </row>
    <row r="114" spans="1:29">
      <c r="A114" t="s">
        <v>513</v>
      </c>
      <c r="B114" s="22" t="s">
        <v>787</v>
      </c>
      <c r="D114" s="13" t="s">
        <v>85</v>
      </c>
      <c r="E114" t="s">
        <v>498</v>
      </c>
      <c r="F114" t="s">
        <v>498</v>
      </c>
      <c r="G114" t="s">
        <v>498</v>
      </c>
      <c r="H114" s="28" t="s">
        <v>498</v>
      </c>
      <c r="I114" s="26">
        <f t="shared" si="4"/>
        <v>0</v>
      </c>
      <c r="J114" s="6" t="s">
        <v>498</v>
      </c>
      <c r="K114" s="6" t="s">
        <v>498</v>
      </c>
      <c r="L114" s="6" t="s">
        <v>498</v>
      </c>
      <c r="M114" s="6" t="s">
        <v>498</v>
      </c>
      <c r="T114" s="6" t="s">
        <v>498</v>
      </c>
      <c r="U114" s="6" t="s">
        <v>498</v>
      </c>
      <c r="V114" s="6" t="s">
        <v>498</v>
      </c>
      <c r="W114" s="6" t="s">
        <v>498</v>
      </c>
      <c r="X114" s="10">
        <v>0</v>
      </c>
      <c r="Y114" s="6" t="s">
        <v>498</v>
      </c>
      <c r="Z114" s="6" t="s">
        <v>498</v>
      </c>
      <c r="AA114" s="6" t="s">
        <v>498</v>
      </c>
      <c r="AB114" s="6" t="s">
        <v>498</v>
      </c>
      <c r="AC114" s="9">
        <v>0</v>
      </c>
    </row>
    <row r="115" spans="1:29">
      <c r="A115" t="s">
        <v>513</v>
      </c>
      <c r="B115" s="22" t="s">
        <v>788</v>
      </c>
      <c r="D115" s="13" t="s">
        <v>86</v>
      </c>
      <c r="E115" t="s">
        <v>498</v>
      </c>
      <c r="F115" t="s">
        <v>498</v>
      </c>
      <c r="G115" t="s">
        <v>498</v>
      </c>
      <c r="H115" s="28" t="s">
        <v>498</v>
      </c>
      <c r="I115" s="26">
        <v>53</v>
      </c>
      <c r="J115" s="6" t="s">
        <v>498</v>
      </c>
      <c r="K115" s="6" t="s">
        <v>498</v>
      </c>
      <c r="L115" s="6" t="s">
        <v>498</v>
      </c>
      <c r="M115" s="6" t="s">
        <v>498</v>
      </c>
      <c r="N115" s="10">
        <v>0</v>
      </c>
      <c r="T115" s="6" t="s">
        <v>498</v>
      </c>
      <c r="U115" s="6" t="s">
        <v>498</v>
      </c>
      <c r="V115" s="6" t="s">
        <v>498</v>
      </c>
      <c r="W115" s="6" t="s">
        <v>498</v>
      </c>
      <c r="X115" s="10">
        <v>53</v>
      </c>
      <c r="Y115" s="6" t="s">
        <v>498</v>
      </c>
      <c r="Z115" s="6" t="s">
        <v>498</v>
      </c>
      <c r="AA115" s="6" t="s">
        <v>498</v>
      </c>
      <c r="AB115" s="6" t="s">
        <v>498</v>
      </c>
      <c r="AC115" s="9">
        <v>0</v>
      </c>
    </row>
    <row r="116" spans="1:29">
      <c r="A116" t="s">
        <v>513</v>
      </c>
      <c r="B116" s="22" t="s">
        <v>789</v>
      </c>
      <c r="D116" s="13" t="s">
        <v>87</v>
      </c>
      <c r="E116">
        <v>36</v>
      </c>
      <c r="F116">
        <v>48</v>
      </c>
      <c r="G116">
        <v>20</v>
      </c>
      <c r="H116" s="28">
        <v>28</v>
      </c>
      <c r="I116" s="26">
        <f t="shared" ref="I116:I129" si="5">SUM(E116:H116)</f>
        <v>132</v>
      </c>
      <c r="J116" s="6">
        <v>0</v>
      </c>
      <c r="K116" s="6">
        <v>0</v>
      </c>
      <c r="L116" s="6">
        <v>0</v>
      </c>
      <c r="M116" s="6">
        <v>0</v>
      </c>
      <c r="N116" s="10">
        <v>0</v>
      </c>
      <c r="T116" s="6">
        <v>36</v>
      </c>
      <c r="U116" s="6">
        <v>48</v>
      </c>
      <c r="V116" s="6">
        <v>20</v>
      </c>
      <c r="W116" s="6">
        <v>28</v>
      </c>
      <c r="X116" s="10">
        <v>132</v>
      </c>
      <c r="Y116" s="6">
        <v>0</v>
      </c>
      <c r="Z116" s="6">
        <v>0</v>
      </c>
      <c r="AA116" s="6">
        <v>0</v>
      </c>
      <c r="AB116" s="6">
        <v>0</v>
      </c>
      <c r="AC116" s="9">
        <v>0</v>
      </c>
    </row>
    <row r="117" spans="1:29">
      <c r="A117" t="s">
        <v>513</v>
      </c>
      <c r="B117" s="22" t="s">
        <v>790</v>
      </c>
      <c r="D117" s="13" t="s">
        <v>88</v>
      </c>
      <c r="E117">
        <v>55</v>
      </c>
      <c r="F117">
        <v>67</v>
      </c>
      <c r="G117">
        <v>74</v>
      </c>
      <c r="H117" s="28">
        <v>18</v>
      </c>
      <c r="I117" s="26">
        <f t="shared" si="5"/>
        <v>214</v>
      </c>
      <c r="J117" s="6">
        <v>0</v>
      </c>
      <c r="K117" s="6">
        <v>0</v>
      </c>
      <c r="L117" s="6">
        <v>0</v>
      </c>
      <c r="M117" s="6">
        <v>0</v>
      </c>
      <c r="N117" s="10">
        <v>0</v>
      </c>
      <c r="T117" s="6">
        <v>55</v>
      </c>
      <c r="U117" s="6">
        <v>67</v>
      </c>
      <c r="V117" s="6">
        <v>74</v>
      </c>
      <c r="W117" s="6">
        <v>18</v>
      </c>
      <c r="Y117" s="6">
        <v>0</v>
      </c>
      <c r="Z117" s="6">
        <v>0</v>
      </c>
      <c r="AA117" s="6">
        <v>0</v>
      </c>
      <c r="AB117" s="6">
        <v>0</v>
      </c>
    </row>
    <row r="118" spans="1:29">
      <c r="A118" t="s">
        <v>513</v>
      </c>
      <c r="B118" s="22" t="s">
        <v>791</v>
      </c>
      <c r="D118" s="13" t="s">
        <v>89</v>
      </c>
      <c r="E118">
        <v>5</v>
      </c>
      <c r="F118">
        <v>3</v>
      </c>
      <c r="G118">
        <v>2</v>
      </c>
      <c r="H118" s="28">
        <v>1</v>
      </c>
      <c r="I118" s="26">
        <f t="shared" si="5"/>
        <v>11</v>
      </c>
      <c r="J118" s="6">
        <v>5</v>
      </c>
      <c r="K118" s="6">
        <v>3</v>
      </c>
      <c r="L118" s="6">
        <v>2</v>
      </c>
      <c r="M118" s="6">
        <v>1</v>
      </c>
      <c r="N118" s="10">
        <v>11</v>
      </c>
      <c r="T118" s="6">
        <v>0</v>
      </c>
      <c r="U118" s="6">
        <v>0</v>
      </c>
      <c r="V118" s="6">
        <v>0</v>
      </c>
      <c r="W118" s="6">
        <v>0</v>
      </c>
      <c r="X118" s="10">
        <v>0</v>
      </c>
      <c r="Y118" s="6">
        <v>0</v>
      </c>
      <c r="Z118" s="6">
        <v>0</v>
      </c>
      <c r="AA118" s="6">
        <v>0</v>
      </c>
      <c r="AB118" s="6">
        <v>0</v>
      </c>
      <c r="AC118" s="9">
        <v>0</v>
      </c>
    </row>
    <row r="119" spans="1:29">
      <c r="A119" t="s">
        <v>513</v>
      </c>
      <c r="B119" s="22" t="s">
        <v>792</v>
      </c>
      <c r="D119" s="13" t="s">
        <v>90</v>
      </c>
      <c r="E119">
        <v>64</v>
      </c>
      <c r="F119">
        <v>16</v>
      </c>
      <c r="G119">
        <v>46</v>
      </c>
      <c r="H119" s="28">
        <v>26</v>
      </c>
      <c r="I119" s="26">
        <f t="shared" si="5"/>
        <v>152</v>
      </c>
      <c r="J119" s="6">
        <v>0</v>
      </c>
      <c r="K119" s="6">
        <v>0</v>
      </c>
      <c r="L119" s="6">
        <v>0</v>
      </c>
      <c r="M119" s="6">
        <v>0</v>
      </c>
      <c r="N119" s="10">
        <v>0</v>
      </c>
      <c r="T119" s="6">
        <v>64</v>
      </c>
      <c r="U119" s="6">
        <v>16</v>
      </c>
      <c r="V119" s="6">
        <v>46</v>
      </c>
      <c r="W119" s="6">
        <v>23</v>
      </c>
      <c r="Y119" s="6">
        <v>0</v>
      </c>
      <c r="Z119">
        <v>0</v>
      </c>
      <c r="AA119">
        <v>0</v>
      </c>
      <c r="AB119">
        <v>0</v>
      </c>
      <c r="AC119" s="9">
        <v>0</v>
      </c>
    </row>
    <row r="120" spans="1:29">
      <c r="A120" t="s">
        <v>513</v>
      </c>
      <c r="B120" s="22" t="s">
        <v>793</v>
      </c>
      <c r="D120" s="13" t="s">
        <v>91</v>
      </c>
      <c r="E120" t="s">
        <v>498</v>
      </c>
      <c r="F120" t="s">
        <v>498</v>
      </c>
      <c r="G120" t="s">
        <v>498</v>
      </c>
      <c r="H120" s="28" t="s">
        <v>498</v>
      </c>
      <c r="I120" s="26">
        <f t="shared" si="5"/>
        <v>0</v>
      </c>
      <c r="J120" s="6" t="s">
        <v>498</v>
      </c>
      <c r="K120" s="6" t="s">
        <v>498</v>
      </c>
      <c r="L120" s="6" t="s">
        <v>498</v>
      </c>
      <c r="M120" s="6" t="s">
        <v>498</v>
      </c>
      <c r="T120" s="6">
        <v>4</v>
      </c>
      <c r="U120" s="6">
        <v>23</v>
      </c>
      <c r="V120" s="6">
        <v>14</v>
      </c>
      <c r="W120" s="6">
        <v>16</v>
      </c>
      <c r="Y120" s="6" t="s">
        <v>498</v>
      </c>
      <c r="Z120" t="s">
        <v>498</v>
      </c>
      <c r="AA120" t="s">
        <v>498</v>
      </c>
      <c r="AB120" t="s">
        <v>498</v>
      </c>
    </row>
    <row r="121" spans="1:29">
      <c r="A121" t="s">
        <v>513</v>
      </c>
      <c r="B121" s="22" t="s">
        <v>794</v>
      </c>
      <c r="D121" s="13" t="s">
        <v>92</v>
      </c>
      <c r="E121">
        <v>3</v>
      </c>
      <c r="F121">
        <v>5</v>
      </c>
      <c r="G121">
        <v>9</v>
      </c>
      <c r="H121" s="28">
        <v>4</v>
      </c>
      <c r="I121" s="26">
        <f t="shared" si="5"/>
        <v>21</v>
      </c>
      <c r="J121" s="6">
        <v>1</v>
      </c>
      <c r="K121" s="6">
        <v>3</v>
      </c>
      <c r="L121" s="6">
        <v>6</v>
      </c>
      <c r="M121" s="6">
        <v>0</v>
      </c>
      <c r="N121" s="10">
        <f>SUM(J121:M121)</f>
        <v>10</v>
      </c>
      <c r="T121" s="6">
        <v>0</v>
      </c>
      <c r="U121" s="6">
        <v>0</v>
      </c>
      <c r="V121" s="6">
        <v>0</v>
      </c>
      <c r="W121" s="6">
        <v>0</v>
      </c>
      <c r="X121" s="10">
        <v>0</v>
      </c>
      <c r="Y121" s="6">
        <v>2</v>
      </c>
      <c r="Z121" s="6">
        <v>2</v>
      </c>
      <c r="AA121" s="6">
        <v>3</v>
      </c>
      <c r="AB121" s="6">
        <v>4</v>
      </c>
      <c r="AC121" s="9">
        <v>11</v>
      </c>
    </row>
    <row r="122" spans="1:29">
      <c r="A122" t="s">
        <v>513</v>
      </c>
      <c r="B122" s="22" t="s">
        <v>795</v>
      </c>
      <c r="D122" s="13" t="s">
        <v>93</v>
      </c>
      <c r="E122">
        <v>2</v>
      </c>
      <c r="F122">
        <v>12</v>
      </c>
      <c r="G122">
        <v>8</v>
      </c>
      <c r="H122" s="28">
        <v>5</v>
      </c>
      <c r="I122" s="26">
        <f t="shared" si="5"/>
        <v>27</v>
      </c>
      <c r="J122" s="6" t="s">
        <v>498</v>
      </c>
      <c r="K122" s="6" t="s">
        <v>498</v>
      </c>
      <c r="L122" s="6" t="s">
        <v>498</v>
      </c>
      <c r="M122" s="6" t="s">
        <v>498</v>
      </c>
      <c r="N122" s="10">
        <v>0</v>
      </c>
      <c r="T122" s="6" t="s">
        <v>498</v>
      </c>
      <c r="U122" s="6" t="s">
        <v>498</v>
      </c>
      <c r="V122" s="6" t="s">
        <v>498</v>
      </c>
      <c r="W122" s="6" t="s">
        <v>498</v>
      </c>
      <c r="X122" s="10">
        <v>0</v>
      </c>
      <c r="Y122" s="6" t="s">
        <v>498</v>
      </c>
      <c r="Z122" s="6" t="s">
        <v>498</v>
      </c>
      <c r="AA122" s="6" t="s">
        <v>498</v>
      </c>
      <c r="AB122" s="6" t="s">
        <v>498</v>
      </c>
      <c r="AC122" s="9">
        <v>0</v>
      </c>
    </row>
    <row r="123" spans="1:29">
      <c r="A123" t="s">
        <v>513</v>
      </c>
      <c r="B123" s="22" t="s">
        <v>796</v>
      </c>
      <c r="D123" s="13" t="s">
        <v>94</v>
      </c>
      <c r="E123">
        <v>11</v>
      </c>
      <c r="F123">
        <v>11</v>
      </c>
      <c r="G123">
        <v>10</v>
      </c>
      <c r="H123" s="28">
        <v>12</v>
      </c>
      <c r="I123" s="26">
        <f t="shared" si="5"/>
        <v>44</v>
      </c>
      <c r="J123" s="6">
        <v>8</v>
      </c>
      <c r="K123" s="6">
        <v>11</v>
      </c>
      <c r="L123" s="6">
        <v>10</v>
      </c>
      <c r="M123" s="6">
        <v>11</v>
      </c>
      <c r="T123" s="6">
        <v>2</v>
      </c>
      <c r="U123" s="6">
        <v>0</v>
      </c>
      <c r="V123" s="6">
        <v>0</v>
      </c>
      <c r="W123" s="6">
        <v>1</v>
      </c>
      <c r="Y123" s="6">
        <v>1</v>
      </c>
      <c r="Z123" s="6">
        <v>0</v>
      </c>
      <c r="AA123" s="6">
        <v>0</v>
      </c>
      <c r="AB123" s="6">
        <v>0</v>
      </c>
    </row>
    <row r="124" spans="1:29">
      <c r="A124" t="s">
        <v>513</v>
      </c>
      <c r="B124" s="22" t="s">
        <v>797</v>
      </c>
      <c r="D124" s="13" t="s">
        <v>95</v>
      </c>
      <c r="E124">
        <v>3</v>
      </c>
      <c r="F124">
        <v>9</v>
      </c>
      <c r="G124">
        <v>5</v>
      </c>
      <c r="H124" s="28">
        <v>1</v>
      </c>
      <c r="I124" s="26">
        <f t="shared" si="5"/>
        <v>18</v>
      </c>
      <c r="J124" s="6">
        <v>3</v>
      </c>
      <c r="K124" s="6">
        <v>9</v>
      </c>
      <c r="L124" s="6">
        <v>5</v>
      </c>
      <c r="M124" s="6">
        <v>1</v>
      </c>
      <c r="N124" s="10">
        <v>18</v>
      </c>
      <c r="T124" s="6">
        <v>0</v>
      </c>
      <c r="U124" s="6">
        <v>0</v>
      </c>
      <c r="V124" s="6">
        <v>0</v>
      </c>
      <c r="W124" s="6">
        <v>0</v>
      </c>
      <c r="X124" s="10">
        <v>0</v>
      </c>
      <c r="Y124" s="6">
        <v>0</v>
      </c>
      <c r="Z124" s="6">
        <v>0</v>
      </c>
      <c r="AA124" s="6">
        <v>0</v>
      </c>
      <c r="AB124" s="6">
        <v>0</v>
      </c>
      <c r="AC124" s="9">
        <v>0</v>
      </c>
    </row>
    <row r="125" spans="1:29">
      <c r="A125" t="s">
        <v>513</v>
      </c>
      <c r="B125" s="22" t="s">
        <v>798</v>
      </c>
      <c r="D125" s="13" t="s">
        <v>96</v>
      </c>
      <c r="E125">
        <v>14</v>
      </c>
      <c r="F125">
        <v>12</v>
      </c>
      <c r="G125">
        <v>7</v>
      </c>
      <c r="H125" s="28">
        <v>7</v>
      </c>
      <c r="I125" s="26">
        <f t="shared" si="5"/>
        <v>40</v>
      </c>
      <c r="J125" s="6">
        <v>12</v>
      </c>
      <c r="K125" s="6">
        <v>11</v>
      </c>
      <c r="L125" s="6">
        <v>6</v>
      </c>
      <c r="M125" s="6">
        <v>7</v>
      </c>
      <c r="N125" s="10">
        <v>36</v>
      </c>
      <c r="T125" s="6">
        <v>0</v>
      </c>
      <c r="U125" s="6">
        <v>0</v>
      </c>
      <c r="V125" s="6">
        <v>0</v>
      </c>
      <c r="W125" s="6">
        <v>0</v>
      </c>
      <c r="X125" s="10">
        <v>0</v>
      </c>
      <c r="Y125" s="6">
        <v>2</v>
      </c>
      <c r="Z125" s="6">
        <v>1</v>
      </c>
      <c r="AA125" s="6">
        <v>1</v>
      </c>
      <c r="AB125" s="6">
        <v>0</v>
      </c>
      <c r="AC125" s="9">
        <v>4</v>
      </c>
    </row>
    <row r="126" spans="1:29">
      <c r="A126" t="s">
        <v>513</v>
      </c>
      <c r="B126" s="22" t="s">
        <v>799</v>
      </c>
      <c r="D126" s="13" t="s">
        <v>97</v>
      </c>
      <c r="E126">
        <v>48</v>
      </c>
      <c r="F126">
        <v>64</v>
      </c>
      <c r="G126">
        <v>44</v>
      </c>
      <c r="H126" s="28">
        <v>57</v>
      </c>
      <c r="I126" s="26">
        <f t="shared" si="5"/>
        <v>213</v>
      </c>
      <c r="J126" s="6">
        <v>0</v>
      </c>
      <c r="K126" s="6">
        <v>0</v>
      </c>
      <c r="L126" s="6">
        <v>44</v>
      </c>
      <c r="M126" s="6">
        <v>57</v>
      </c>
      <c r="N126" s="10">
        <f>SUM(J126:M126)</f>
        <v>101</v>
      </c>
      <c r="O126" s="6">
        <v>0</v>
      </c>
      <c r="P126" s="6">
        <v>0</v>
      </c>
      <c r="Q126" s="6">
        <v>0</v>
      </c>
      <c r="R126" s="6">
        <v>0</v>
      </c>
      <c r="S126" s="10">
        <v>0</v>
      </c>
      <c r="T126" s="6">
        <v>48</v>
      </c>
      <c r="U126" s="6">
        <v>64</v>
      </c>
      <c r="V126" s="6">
        <v>0</v>
      </c>
      <c r="W126" s="6">
        <v>0</v>
      </c>
      <c r="X126" s="10">
        <f>SUM(T126:W126)</f>
        <v>112</v>
      </c>
      <c r="Y126" s="6">
        <v>1</v>
      </c>
      <c r="Z126">
        <v>7</v>
      </c>
      <c r="AA126">
        <v>15</v>
      </c>
      <c r="AB126">
        <v>1</v>
      </c>
      <c r="AC126" s="9">
        <v>24</v>
      </c>
    </row>
    <row r="127" spans="1:29">
      <c r="A127" t="s">
        <v>513</v>
      </c>
      <c r="B127" s="22" t="s">
        <v>800</v>
      </c>
      <c r="D127" s="13" t="s">
        <v>98</v>
      </c>
      <c r="E127" t="s">
        <v>498</v>
      </c>
      <c r="F127">
        <v>38</v>
      </c>
      <c r="G127">
        <v>52</v>
      </c>
      <c r="H127" s="28">
        <v>35</v>
      </c>
      <c r="I127" s="26">
        <f t="shared" si="5"/>
        <v>125</v>
      </c>
      <c r="J127" s="6" t="s">
        <v>498</v>
      </c>
      <c r="K127" s="6">
        <v>25</v>
      </c>
      <c r="L127" s="6">
        <v>39</v>
      </c>
      <c r="M127" s="6">
        <v>29</v>
      </c>
      <c r="T127" s="6" t="s">
        <v>498</v>
      </c>
      <c r="U127" s="6">
        <v>0</v>
      </c>
      <c r="V127" s="6">
        <v>0</v>
      </c>
      <c r="W127" s="6">
        <v>0</v>
      </c>
      <c r="Y127" s="6" t="s">
        <v>498</v>
      </c>
      <c r="Z127" s="6">
        <v>8</v>
      </c>
      <c r="AA127" s="6">
        <v>10</v>
      </c>
      <c r="AB127" s="6">
        <v>2</v>
      </c>
    </row>
    <row r="128" spans="1:29">
      <c r="A128" t="s">
        <v>513</v>
      </c>
      <c r="B128" s="22" t="s">
        <v>801</v>
      </c>
      <c r="D128" s="13" t="s">
        <v>99</v>
      </c>
      <c r="E128">
        <v>10</v>
      </c>
      <c r="F128">
        <v>13</v>
      </c>
      <c r="G128">
        <v>15</v>
      </c>
      <c r="H128" s="28">
        <v>15</v>
      </c>
      <c r="I128" s="26">
        <f t="shared" si="5"/>
        <v>53</v>
      </c>
      <c r="J128" s="6">
        <v>3</v>
      </c>
      <c r="K128" s="6">
        <v>2</v>
      </c>
      <c r="L128" s="6">
        <v>1</v>
      </c>
      <c r="M128" s="6">
        <v>0</v>
      </c>
      <c r="T128" s="6">
        <v>0</v>
      </c>
      <c r="U128" s="6">
        <v>0</v>
      </c>
      <c r="V128" s="6">
        <v>0</v>
      </c>
      <c r="W128" s="6">
        <v>0</v>
      </c>
      <c r="X128" s="10">
        <v>0</v>
      </c>
      <c r="Y128" s="6">
        <v>0</v>
      </c>
      <c r="Z128" s="6">
        <v>0</v>
      </c>
      <c r="AA128" s="6">
        <v>0</v>
      </c>
      <c r="AB128" s="6">
        <v>0</v>
      </c>
      <c r="AC128" s="9">
        <v>0</v>
      </c>
    </row>
    <row r="129" spans="1:29">
      <c r="A129" t="s">
        <v>513</v>
      </c>
      <c r="B129" s="22" t="s">
        <v>802</v>
      </c>
      <c r="D129" s="13" t="s">
        <v>100</v>
      </c>
      <c r="E129">
        <v>10</v>
      </c>
      <c r="F129">
        <v>37</v>
      </c>
      <c r="G129">
        <v>37</v>
      </c>
      <c r="H129" s="28">
        <v>35</v>
      </c>
      <c r="I129" s="26">
        <f t="shared" si="5"/>
        <v>119</v>
      </c>
      <c r="J129" s="6" t="s">
        <v>498</v>
      </c>
      <c r="K129" s="6" t="s">
        <v>498</v>
      </c>
      <c r="L129" s="6" t="s">
        <v>498</v>
      </c>
      <c r="M129" s="6" t="s">
        <v>498</v>
      </c>
      <c r="N129" s="10">
        <v>0</v>
      </c>
      <c r="T129" s="6">
        <v>0</v>
      </c>
      <c r="U129" s="6">
        <v>0</v>
      </c>
      <c r="V129" s="6">
        <v>0</v>
      </c>
      <c r="W129" s="6">
        <v>0</v>
      </c>
      <c r="X129" s="10">
        <v>0</v>
      </c>
      <c r="Y129" s="6" t="s">
        <v>498</v>
      </c>
      <c r="Z129" t="s">
        <v>498</v>
      </c>
      <c r="AA129" t="s">
        <v>498</v>
      </c>
      <c r="AB129" t="s">
        <v>498</v>
      </c>
      <c r="AC129" s="9">
        <v>0</v>
      </c>
    </row>
    <row r="130" spans="1:29">
      <c r="A130" t="s">
        <v>513</v>
      </c>
      <c r="B130" s="22" t="s">
        <v>803</v>
      </c>
      <c r="D130" s="13" t="s">
        <v>101</v>
      </c>
      <c r="E130">
        <v>35</v>
      </c>
      <c r="F130">
        <v>44</v>
      </c>
      <c r="G130">
        <v>42</v>
      </c>
      <c r="I130" s="26">
        <v>38</v>
      </c>
      <c r="J130" s="6" t="s">
        <v>498</v>
      </c>
      <c r="K130" s="6" t="s">
        <v>498</v>
      </c>
      <c r="L130" s="6" t="s">
        <v>498</v>
      </c>
      <c r="M130" s="6" t="s">
        <v>498</v>
      </c>
      <c r="N130" s="10" t="s">
        <v>498</v>
      </c>
      <c r="T130" s="6" t="s">
        <v>498</v>
      </c>
      <c r="U130" s="6" t="s">
        <v>498</v>
      </c>
      <c r="V130" s="6" t="s">
        <v>498</v>
      </c>
      <c r="W130" s="6" t="s">
        <v>498</v>
      </c>
      <c r="X130" s="10" t="s">
        <v>498</v>
      </c>
      <c r="Y130" s="6" t="s">
        <v>498</v>
      </c>
      <c r="Z130" s="6" t="s">
        <v>498</v>
      </c>
      <c r="AA130" s="6" t="s">
        <v>498</v>
      </c>
      <c r="AB130" s="6" t="s">
        <v>498</v>
      </c>
      <c r="AC130" s="9" t="s">
        <v>498</v>
      </c>
    </row>
    <row r="131" spans="1:29">
      <c r="A131" t="s">
        <v>513</v>
      </c>
      <c r="B131" s="22" t="s">
        <v>804</v>
      </c>
      <c r="D131" s="13" t="s">
        <v>102</v>
      </c>
      <c r="E131">
        <v>30</v>
      </c>
      <c r="F131">
        <v>35</v>
      </c>
      <c r="G131">
        <v>22</v>
      </c>
      <c r="H131" s="28">
        <v>18</v>
      </c>
      <c r="I131" s="26">
        <f t="shared" ref="I131:I139" si="6">SUM(E131:H131)</f>
        <v>105</v>
      </c>
      <c r="J131" s="6">
        <v>30</v>
      </c>
      <c r="K131" s="6">
        <v>35</v>
      </c>
      <c r="L131" s="6">
        <v>22</v>
      </c>
      <c r="M131" s="6">
        <v>18</v>
      </c>
      <c r="T131" s="6">
        <v>0</v>
      </c>
      <c r="U131" s="6">
        <v>0</v>
      </c>
      <c r="V131" s="6">
        <v>0</v>
      </c>
      <c r="W131" s="6">
        <v>0</v>
      </c>
      <c r="X131" s="10">
        <v>0</v>
      </c>
      <c r="Y131" s="6">
        <v>0</v>
      </c>
      <c r="Z131" s="6">
        <v>0</v>
      </c>
      <c r="AA131" s="6">
        <v>0</v>
      </c>
      <c r="AB131" s="6">
        <v>0</v>
      </c>
      <c r="AC131" s="9">
        <v>0</v>
      </c>
    </row>
    <row r="132" spans="1:29">
      <c r="A132" t="s">
        <v>513</v>
      </c>
      <c r="B132" s="22" t="s">
        <v>805</v>
      </c>
      <c r="D132" s="13" t="s">
        <v>103</v>
      </c>
      <c r="E132">
        <v>9</v>
      </c>
      <c r="F132">
        <v>7</v>
      </c>
      <c r="G132">
        <v>18</v>
      </c>
      <c r="H132" s="28">
        <v>3</v>
      </c>
      <c r="I132" s="26">
        <f t="shared" si="6"/>
        <v>37</v>
      </c>
      <c r="J132" s="6" t="s">
        <v>498</v>
      </c>
      <c r="K132" s="6" t="s">
        <v>498</v>
      </c>
      <c r="L132" s="6" t="s">
        <v>498</v>
      </c>
      <c r="M132" s="6" t="s">
        <v>498</v>
      </c>
      <c r="N132" s="10">
        <v>18</v>
      </c>
      <c r="T132" s="6">
        <v>0</v>
      </c>
      <c r="U132" s="6">
        <v>0</v>
      </c>
      <c r="V132" s="6">
        <v>0</v>
      </c>
      <c r="W132" s="6">
        <v>0</v>
      </c>
      <c r="X132" s="10">
        <v>0</v>
      </c>
      <c r="Y132" s="6" t="s">
        <v>498</v>
      </c>
      <c r="Z132" t="s">
        <v>498</v>
      </c>
      <c r="AA132" t="s">
        <v>498</v>
      </c>
      <c r="AB132" t="s">
        <v>498</v>
      </c>
      <c r="AC132" s="9">
        <v>19</v>
      </c>
    </row>
    <row r="133" spans="1:29">
      <c r="A133" t="s">
        <v>513</v>
      </c>
      <c r="B133" s="22" t="s">
        <v>806</v>
      </c>
      <c r="D133" s="13" t="s">
        <v>104</v>
      </c>
      <c r="E133" t="s">
        <v>498</v>
      </c>
      <c r="F133" t="s">
        <v>498</v>
      </c>
      <c r="G133" t="s">
        <v>498</v>
      </c>
      <c r="H133" s="28" t="s">
        <v>498</v>
      </c>
      <c r="I133" s="26">
        <f t="shared" si="6"/>
        <v>0</v>
      </c>
      <c r="J133" s="6" t="s">
        <v>498</v>
      </c>
      <c r="K133" s="6" t="s">
        <v>498</v>
      </c>
      <c r="L133" s="6" t="s">
        <v>498</v>
      </c>
      <c r="M133" s="6" t="s">
        <v>498</v>
      </c>
      <c r="T133" s="6" t="s">
        <v>498</v>
      </c>
      <c r="U133" s="6" t="s">
        <v>498</v>
      </c>
      <c r="V133" s="6" t="s">
        <v>498</v>
      </c>
      <c r="W133" s="6" t="s">
        <v>498</v>
      </c>
      <c r="X133" s="10">
        <v>0</v>
      </c>
      <c r="Y133" s="6" t="s">
        <v>498</v>
      </c>
      <c r="Z133" s="6" t="s">
        <v>498</v>
      </c>
      <c r="AA133" s="6" t="s">
        <v>498</v>
      </c>
      <c r="AB133" s="6" t="s">
        <v>498</v>
      </c>
      <c r="AC133" s="9">
        <v>0</v>
      </c>
    </row>
    <row r="134" spans="1:29">
      <c r="A134" t="s">
        <v>513</v>
      </c>
      <c r="B134" s="22" t="s">
        <v>807</v>
      </c>
      <c r="D134" s="13" t="s">
        <v>105</v>
      </c>
      <c r="E134">
        <v>2</v>
      </c>
      <c r="F134">
        <v>3</v>
      </c>
      <c r="G134">
        <v>8</v>
      </c>
      <c r="H134" s="28">
        <v>3</v>
      </c>
      <c r="I134" s="26">
        <f t="shared" si="6"/>
        <v>16</v>
      </c>
      <c r="J134" s="6">
        <v>2</v>
      </c>
      <c r="K134" s="6">
        <v>2</v>
      </c>
      <c r="L134" s="6">
        <v>6</v>
      </c>
      <c r="M134" s="6">
        <v>3</v>
      </c>
      <c r="N134" s="10">
        <v>13</v>
      </c>
      <c r="T134" s="6">
        <v>0</v>
      </c>
      <c r="U134" s="6">
        <v>1</v>
      </c>
      <c r="V134" s="6">
        <v>1</v>
      </c>
      <c r="W134" s="6">
        <v>0</v>
      </c>
      <c r="X134" s="10">
        <v>2</v>
      </c>
      <c r="Y134" s="6">
        <v>1</v>
      </c>
      <c r="Z134" s="6">
        <v>1</v>
      </c>
      <c r="AA134" s="6">
        <v>2</v>
      </c>
      <c r="AB134" s="6">
        <v>0</v>
      </c>
      <c r="AC134" s="9">
        <v>4</v>
      </c>
    </row>
    <row r="135" spans="1:29">
      <c r="A135" t="s">
        <v>513</v>
      </c>
      <c r="B135" s="22" t="s">
        <v>808</v>
      </c>
      <c r="D135" s="13" t="s">
        <v>106</v>
      </c>
      <c r="E135">
        <v>27</v>
      </c>
      <c r="F135">
        <v>12</v>
      </c>
      <c r="G135">
        <v>12</v>
      </c>
      <c r="H135" s="28">
        <v>5</v>
      </c>
      <c r="I135" s="26">
        <f t="shared" si="6"/>
        <v>56</v>
      </c>
      <c r="J135" s="6">
        <v>6</v>
      </c>
      <c r="K135" s="6">
        <v>3</v>
      </c>
      <c r="L135" s="6">
        <v>3</v>
      </c>
      <c r="M135" s="6">
        <v>2</v>
      </c>
      <c r="T135" s="6">
        <v>0</v>
      </c>
      <c r="U135" s="6">
        <v>0</v>
      </c>
      <c r="V135" s="6">
        <v>0</v>
      </c>
      <c r="W135" s="6">
        <v>0</v>
      </c>
      <c r="Y135" s="6">
        <v>21</v>
      </c>
      <c r="Z135" s="6">
        <v>9</v>
      </c>
      <c r="AA135" s="6">
        <v>9</v>
      </c>
      <c r="AB135" s="6">
        <v>3</v>
      </c>
    </row>
    <row r="136" spans="1:29">
      <c r="A136" t="s">
        <v>513</v>
      </c>
      <c r="B136" s="22" t="s">
        <v>809</v>
      </c>
      <c r="D136" s="13" t="s">
        <v>107</v>
      </c>
      <c r="E136" t="s">
        <v>498</v>
      </c>
      <c r="F136" t="s">
        <v>498</v>
      </c>
      <c r="G136" t="s">
        <v>498</v>
      </c>
      <c r="H136" s="28" t="s">
        <v>498</v>
      </c>
      <c r="I136" s="26">
        <f t="shared" si="6"/>
        <v>0</v>
      </c>
      <c r="J136" s="6" t="s">
        <v>498</v>
      </c>
      <c r="K136" s="6" t="s">
        <v>498</v>
      </c>
      <c r="L136" s="6" t="s">
        <v>498</v>
      </c>
      <c r="M136" s="6" t="s">
        <v>498</v>
      </c>
      <c r="N136" s="10" t="s">
        <v>498</v>
      </c>
      <c r="T136" s="6" t="s">
        <v>498</v>
      </c>
      <c r="U136" s="6" t="s">
        <v>498</v>
      </c>
      <c r="V136" s="6" t="s">
        <v>498</v>
      </c>
      <c r="W136" s="6" t="s">
        <v>498</v>
      </c>
      <c r="X136" s="10" t="s">
        <v>498</v>
      </c>
      <c r="Y136" s="6" t="s">
        <v>498</v>
      </c>
      <c r="Z136" s="6" t="s">
        <v>498</v>
      </c>
      <c r="AA136" s="6" t="s">
        <v>498</v>
      </c>
      <c r="AB136" s="6" t="s">
        <v>498</v>
      </c>
      <c r="AC136" s="9" t="s">
        <v>498</v>
      </c>
    </row>
    <row r="137" spans="1:29">
      <c r="A137" t="s">
        <v>513</v>
      </c>
      <c r="B137" s="22" t="s">
        <v>810</v>
      </c>
      <c r="D137" s="13" t="s">
        <v>108</v>
      </c>
      <c r="E137">
        <v>11</v>
      </c>
      <c r="F137">
        <v>7</v>
      </c>
      <c r="G137">
        <v>14</v>
      </c>
      <c r="H137" s="28">
        <v>8</v>
      </c>
      <c r="I137" s="26">
        <f t="shared" si="6"/>
        <v>40</v>
      </c>
      <c r="J137" s="6" t="s">
        <v>498</v>
      </c>
      <c r="K137" s="6" t="s">
        <v>498</v>
      </c>
      <c r="L137" s="6">
        <v>8</v>
      </c>
      <c r="M137" s="6">
        <v>2</v>
      </c>
      <c r="N137" s="10">
        <v>0</v>
      </c>
      <c r="T137" s="6">
        <v>0</v>
      </c>
      <c r="U137" s="6">
        <v>0</v>
      </c>
      <c r="V137" s="6">
        <v>0</v>
      </c>
      <c r="W137" s="6">
        <v>0</v>
      </c>
      <c r="X137" s="10">
        <v>0</v>
      </c>
      <c r="Y137" s="6" t="s">
        <v>498</v>
      </c>
      <c r="Z137" t="s">
        <v>498</v>
      </c>
      <c r="AA137">
        <v>6</v>
      </c>
      <c r="AB137">
        <v>6</v>
      </c>
    </row>
    <row r="138" spans="1:29">
      <c r="A138" t="s">
        <v>513</v>
      </c>
      <c r="B138" s="22" t="s">
        <v>811</v>
      </c>
      <c r="D138" s="13" t="s">
        <v>109</v>
      </c>
      <c r="E138">
        <v>4</v>
      </c>
      <c r="F138">
        <v>2</v>
      </c>
      <c r="G138">
        <v>15</v>
      </c>
      <c r="H138" s="28">
        <v>11</v>
      </c>
      <c r="I138" s="26">
        <f t="shared" si="6"/>
        <v>32</v>
      </c>
      <c r="J138" s="6">
        <v>1</v>
      </c>
      <c r="K138" s="6">
        <v>0</v>
      </c>
      <c r="L138" s="6">
        <v>9</v>
      </c>
      <c r="M138" s="6">
        <v>7</v>
      </c>
      <c r="N138" s="10">
        <v>17</v>
      </c>
      <c r="T138" s="6">
        <v>0</v>
      </c>
      <c r="U138" s="6">
        <v>0</v>
      </c>
      <c r="V138" s="6">
        <v>0</v>
      </c>
      <c r="W138" s="6">
        <v>0</v>
      </c>
      <c r="X138" s="10">
        <v>0</v>
      </c>
      <c r="Y138" s="6">
        <v>3</v>
      </c>
      <c r="Z138" s="6">
        <v>2</v>
      </c>
      <c r="AA138" s="6">
        <v>6</v>
      </c>
      <c r="AB138" s="6">
        <v>4</v>
      </c>
      <c r="AC138" s="9">
        <v>15</v>
      </c>
    </row>
    <row r="139" spans="1:29">
      <c r="A139" t="s">
        <v>513</v>
      </c>
      <c r="B139" s="22" t="s">
        <v>812</v>
      </c>
      <c r="D139" s="13" t="s">
        <v>543</v>
      </c>
      <c r="E139">
        <v>7</v>
      </c>
      <c r="F139">
        <v>7</v>
      </c>
      <c r="G139">
        <v>10</v>
      </c>
      <c r="H139" s="28">
        <v>2</v>
      </c>
      <c r="I139" s="26">
        <f t="shared" si="6"/>
        <v>26</v>
      </c>
      <c r="J139" s="6">
        <v>7</v>
      </c>
      <c r="K139" s="6">
        <v>7</v>
      </c>
      <c r="L139" s="6">
        <v>10</v>
      </c>
      <c r="M139" s="6">
        <v>2</v>
      </c>
      <c r="N139" s="10">
        <v>26</v>
      </c>
      <c r="T139" s="6">
        <v>0</v>
      </c>
      <c r="U139" s="6">
        <v>0</v>
      </c>
      <c r="V139" s="6">
        <v>0</v>
      </c>
      <c r="W139" s="6">
        <v>0</v>
      </c>
      <c r="X139" s="10">
        <v>0</v>
      </c>
      <c r="Y139" s="6">
        <v>0</v>
      </c>
      <c r="Z139" s="6">
        <v>0</v>
      </c>
      <c r="AA139" s="6">
        <v>0</v>
      </c>
      <c r="AB139" s="6">
        <v>0</v>
      </c>
      <c r="AC139" s="9">
        <v>0</v>
      </c>
    </row>
    <row r="140" spans="1:29">
      <c r="A140" t="s">
        <v>513</v>
      </c>
      <c r="B140" s="22" t="s">
        <v>813</v>
      </c>
      <c r="D140" s="13" t="s">
        <v>110</v>
      </c>
      <c r="E140" t="s">
        <v>498</v>
      </c>
      <c r="F140" t="s">
        <v>498</v>
      </c>
      <c r="G140" t="s">
        <v>498</v>
      </c>
      <c r="H140" s="28" t="s">
        <v>498</v>
      </c>
      <c r="I140" s="26" t="s">
        <v>498</v>
      </c>
      <c r="J140" s="6" t="s">
        <v>498</v>
      </c>
      <c r="K140" s="6" t="s">
        <v>498</v>
      </c>
      <c r="L140" s="6" t="s">
        <v>498</v>
      </c>
      <c r="M140" s="6" t="s">
        <v>498</v>
      </c>
      <c r="N140" s="10" t="s">
        <v>498</v>
      </c>
      <c r="T140" s="6" t="s">
        <v>498</v>
      </c>
      <c r="U140" s="6" t="s">
        <v>498</v>
      </c>
      <c r="V140" s="6" t="s">
        <v>498</v>
      </c>
      <c r="W140" s="6" t="s">
        <v>498</v>
      </c>
      <c r="X140" s="10" t="s">
        <v>498</v>
      </c>
      <c r="Y140" s="6" t="s">
        <v>498</v>
      </c>
      <c r="Z140" s="6" t="s">
        <v>498</v>
      </c>
      <c r="AA140" s="6" t="s">
        <v>498</v>
      </c>
      <c r="AB140" s="6" t="s">
        <v>498</v>
      </c>
      <c r="AC140" s="9" t="s">
        <v>498</v>
      </c>
    </row>
    <row r="141" spans="1:29">
      <c r="A141" t="s">
        <v>513</v>
      </c>
      <c r="B141" s="22" t="s">
        <v>814</v>
      </c>
      <c r="D141" s="13" t="s">
        <v>111</v>
      </c>
      <c r="E141">
        <v>2</v>
      </c>
      <c r="F141">
        <v>6</v>
      </c>
      <c r="G141">
        <v>0</v>
      </c>
      <c r="H141" s="28">
        <v>6</v>
      </c>
      <c r="I141" s="26">
        <f t="shared" ref="I141:I149" si="7">SUM(E141:H141)</f>
        <v>14</v>
      </c>
      <c r="J141" s="6">
        <v>0</v>
      </c>
      <c r="K141" s="6">
        <v>0</v>
      </c>
      <c r="L141" s="6">
        <v>0</v>
      </c>
      <c r="M141" s="6">
        <v>1</v>
      </c>
      <c r="T141" s="6">
        <v>2</v>
      </c>
      <c r="U141" s="6">
        <v>6</v>
      </c>
      <c r="V141" s="6">
        <v>0</v>
      </c>
      <c r="W141" s="6">
        <v>2</v>
      </c>
      <c r="Y141" s="6">
        <v>0</v>
      </c>
      <c r="Z141" s="6">
        <v>0</v>
      </c>
      <c r="AA141" s="6">
        <v>0</v>
      </c>
      <c r="AB141" s="6">
        <v>3</v>
      </c>
    </row>
    <row r="142" spans="1:29">
      <c r="A142" t="s">
        <v>513</v>
      </c>
      <c r="B142" s="22" t="s">
        <v>815</v>
      </c>
      <c r="D142" s="13" t="s">
        <v>112</v>
      </c>
      <c r="E142">
        <v>61</v>
      </c>
      <c r="F142">
        <v>60</v>
      </c>
      <c r="G142">
        <v>57</v>
      </c>
      <c r="H142" s="28">
        <v>57</v>
      </c>
      <c r="I142" s="26">
        <f t="shared" si="7"/>
        <v>235</v>
      </c>
      <c r="J142" s="6">
        <v>6</v>
      </c>
      <c r="K142" s="6">
        <v>9</v>
      </c>
      <c r="L142" s="6">
        <v>4</v>
      </c>
      <c r="M142" s="6">
        <v>4</v>
      </c>
      <c r="T142" s="6">
        <v>7</v>
      </c>
      <c r="U142" s="6">
        <v>11</v>
      </c>
      <c r="V142" s="6">
        <v>19</v>
      </c>
      <c r="W142" s="6">
        <v>23</v>
      </c>
      <c r="Y142" s="6">
        <v>34</v>
      </c>
      <c r="Z142" s="6">
        <v>32</v>
      </c>
      <c r="AA142" s="6">
        <v>25</v>
      </c>
      <c r="AB142" s="6">
        <v>26</v>
      </c>
    </row>
    <row r="143" spans="1:29">
      <c r="A143" t="s">
        <v>513</v>
      </c>
      <c r="B143" s="22" t="s">
        <v>816</v>
      </c>
      <c r="D143" s="13" t="s">
        <v>113</v>
      </c>
      <c r="I143" s="26">
        <f t="shared" si="7"/>
        <v>0</v>
      </c>
    </row>
    <row r="144" spans="1:29">
      <c r="A144" t="s">
        <v>513</v>
      </c>
      <c r="B144" s="22" t="s">
        <v>817</v>
      </c>
      <c r="D144" s="13" t="s">
        <v>114</v>
      </c>
      <c r="E144">
        <v>10</v>
      </c>
      <c r="F144">
        <v>14</v>
      </c>
      <c r="G144">
        <v>11</v>
      </c>
      <c r="H144" s="28">
        <v>13</v>
      </c>
      <c r="I144" s="26">
        <f t="shared" si="7"/>
        <v>48</v>
      </c>
      <c r="J144" s="6">
        <v>0</v>
      </c>
      <c r="K144" s="6">
        <v>1</v>
      </c>
      <c r="L144" s="6">
        <v>0</v>
      </c>
      <c r="M144" s="6">
        <v>0</v>
      </c>
      <c r="T144" s="6">
        <v>5</v>
      </c>
      <c r="U144" s="6">
        <v>13</v>
      </c>
      <c r="V144" s="6">
        <v>11</v>
      </c>
      <c r="W144" s="6">
        <v>12</v>
      </c>
      <c r="Y144" s="6">
        <v>5</v>
      </c>
      <c r="Z144" s="6">
        <v>0</v>
      </c>
      <c r="AA144" s="6">
        <v>0</v>
      </c>
      <c r="AB144" s="6">
        <v>1</v>
      </c>
    </row>
    <row r="145" spans="1:29">
      <c r="A145" t="s">
        <v>513</v>
      </c>
      <c r="B145" s="22" t="s">
        <v>818</v>
      </c>
      <c r="D145" s="13" t="s">
        <v>115</v>
      </c>
      <c r="E145">
        <v>37</v>
      </c>
      <c r="F145">
        <v>41</v>
      </c>
      <c r="G145">
        <v>39</v>
      </c>
      <c r="H145" s="28">
        <v>41</v>
      </c>
      <c r="I145" s="26">
        <f t="shared" si="7"/>
        <v>158</v>
      </c>
      <c r="J145" s="6">
        <v>0</v>
      </c>
      <c r="K145" s="6">
        <v>0</v>
      </c>
      <c r="L145" s="6">
        <v>0</v>
      </c>
      <c r="M145" s="6">
        <v>0</v>
      </c>
      <c r="N145" s="10">
        <v>0</v>
      </c>
      <c r="T145" s="6">
        <v>37</v>
      </c>
      <c r="U145" s="6">
        <v>41</v>
      </c>
      <c r="V145" s="6">
        <v>39</v>
      </c>
      <c r="W145" s="6">
        <v>41</v>
      </c>
      <c r="Y145" s="6">
        <v>0</v>
      </c>
      <c r="Z145" s="6">
        <v>0</v>
      </c>
      <c r="AA145" s="6">
        <v>0</v>
      </c>
      <c r="AB145" s="6">
        <v>0</v>
      </c>
      <c r="AC145" s="9">
        <v>0</v>
      </c>
    </row>
    <row r="146" spans="1:29">
      <c r="A146" t="s">
        <v>513</v>
      </c>
      <c r="B146" s="22" t="s">
        <v>819</v>
      </c>
      <c r="D146" s="13" t="s">
        <v>116</v>
      </c>
      <c r="E146" t="s">
        <v>498</v>
      </c>
      <c r="F146" t="s">
        <v>498</v>
      </c>
      <c r="G146" t="s">
        <v>498</v>
      </c>
      <c r="H146" s="28" t="s">
        <v>498</v>
      </c>
      <c r="I146" s="26">
        <f t="shared" si="7"/>
        <v>0</v>
      </c>
      <c r="J146" s="6" t="s">
        <v>498</v>
      </c>
      <c r="K146" s="6" t="s">
        <v>498</v>
      </c>
      <c r="L146" s="6" t="s">
        <v>498</v>
      </c>
      <c r="M146" s="6" t="s">
        <v>498</v>
      </c>
      <c r="N146" s="10">
        <v>0</v>
      </c>
      <c r="T146" s="6" t="s">
        <v>498</v>
      </c>
      <c r="U146" s="6" t="s">
        <v>498</v>
      </c>
      <c r="V146" s="6" t="s">
        <v>498</v>
      </c>
      <c r="W146" s="6" t="s">
        <v>498</v>
      </c>
      <c r="X146" s="10">
        <v>0</v>
      </c>
      <c r="Y146" s="6" t="s">
        <v>498</v>
      </c>
      <c r="Z146" s="6" t="s">
        <v>498</v>
      </c>
      <c r="AA146" s="6" t="s">
        <v>498</v>
      </c>
      <c r="AB146" s="6" t="s">
        <v>498</v>
      </c>
      <c r="AC146" s="9">
        <v>0</v>
      </c>
    </row>
    <row r="147" spans="1:29">
      <c r="A147" t="s">
        <v>513</v>
      </c>
      <c r="B147" s="22" t="s">
        <v>820</v>
      </c>
      <c r="D147" s="13" t="s">
        <v>117</v>
      </c>
      <c r="I147" s="26">
        <f t="shared" si="7"/>
        <v>0</v>
      </c>
    </row>
    <row r="148" spans="1:29">
      <c r="A148" t="s">
        <v>513</v>
      </c>
      <c r="B148" s="22" t="s">
        <v>821</v>
      </c>
      <c r="D148" s="13" t="s">
        <v>118</v>
      </c>
      <c r="E148" t="s">
        <v>498</v>
      </c>
      <c r="F148">
        <v>1</v>
      </c>
      <c r="G148">
        <v>0</v>
      </c>
      <c r="H148" s="28">
        <v>1</v>
      </c>
      <c r="I148" s="26">
        <f t="shared" si="7"/>
        <v>2</v>
      </c>
      <c r="J148" s="6" t="s">
        <v>498</v>
      </c>
      <c r="K148" s="6" t="s">
        <v>498</v>
      </c>
      <c r="L148" s="6" t="s">
        <v>498</v>
      </c>
      <c r="M148" s="6" t="s">
        <v>498</v>
      </c>
      <c r="N148" s="10">
        <v>1</v>
      </c>
      <c r="T148" s="6" t="s">
        <v>498</v>
      </c>
      <c r="U148" s="6" t="s">
        <v>498</v>
      </c>
      <c r="V148" s="6" t="s">
        <v>498</v>
      </c>
      <c r="W148" s="6" t="s">
        <v>498</v>
      </c>
      <c r="X148" s="10">
        <v>1</v>
      </c>
      <c r="Y148" s="6" t="s">
        <v>498</v>
      </c>
      <c r="Z148" s="6" t="s">
        <v>498</v>
      </c>
      <c r="AA148" s="6" t="s">
        <v>498</v>
      </c>
      <c r="AB148" s="6" t="s">
        <v>498</v>
      </c>
      <c r="AC148" s="9">
        <v>0</v>
      </c>
    </row>
    <row r="149" spans="1:29">
      <c r="A149" t="s">
        <v>513</v>
      </c>
      <c r="B149" s="22" t="s">
        <v>822</v>
      </c>
      <c r="D149" s="13" t="s">
        <v>119</v>
      </c>
      <c r="E149" t="s">
        <v>498</v>
      </c>
      <c r="F149" t="s">
        <v>498</v>
      </c>
      <c r="G149" t="s">
        <v>498</v>
      </c>
      <c r="H149" s="28" t="s">
        <v>498</v>
      </c>
      <c r="I149" s="26">
        <f t="shared" si="7"/>
        <v>0</v>
      </c>
      <c r="J149" s="6" t="s">
        <v>498</v>
      </c>
      <c r="K149" s="6" t="s">
        <v>498</v>
      </c>
      <c r="L149" s="6" t="s">
        <v>498</v>
      </c>
      <c r="M149" s="6" t="s">
        <v>498</v>
      </c>
      <c r="N149" s="10">
        <v>23</v>
      </c>
      <c r="T149" s="6" t="s">
        <v>498</v>
      </c>
      <c r="U149" s="6" t="s">
        <v>498</v>
      </c>
      <c r="V149" s="6" t="s">
        <v>498</v>
      </c>
      <c r="W149" s="6" t="s">
        <v>498</v>
      </c>
      <c r="X149" s="10">
        <v>12</v>
      </c>
      <c r="Y149" s="6">
        <v>0</v>
      </c>
      <c r="Z149">
        <v>0</v>
      </c>
      <c r="AA149">
        <v>0</v>
      </c>
      <c r="AB149">
        <v>0</v>
      </c>
      <c r="AC149" s="9">
        <v>0</v>
      </c>
    </row>
    <row r="150" spans="1:29">
      <c r="A150" t="s">
        <v>513</v>
      </c>
      <c r="B150" s="22" t="s">
        <v>823</v>
      </c>
      <c r="D150" s="13" t="s">
        <v>120</v>
      </c>
      <c r="E150" t="s">
        <v>498</v>
      </c>
      <c r="F150" t="s">
        <v>498</v>
      </c>
      <c r="G150" t="s">
        <v>498</v>
      </c>
      <c r="H150" s="28" t="s">
        <v>498</v>
      </c>
      <c r="I150" s="26" t="s">
        <v>498</v>
      </c>
      <c r="J150" s="6" t="s">
        <v>498</v>
      </c>
      <c r="K150" s="6" t="s">
        <v>498</v>
      </c>
      <c r="L150" s="6" t="s">
        <v>498</v>
      </c>
      <c r="M150" s="6" t="s">
        <v>498</v>
      </c>
      <c r="N150" s="10" t="s">
        <v>498</v>
      </c>
      <c r="T150" s="6" t="s">
        <v>498</v>
      </c>
      <c r="U150" s="6" t="s">
        <v>498</v>
      </c>
      <c r="V150" s="6" t="s">
        <v>498</v>
      </c>
      <c r="W150" s="6" t="s">
        <v>498</v>
      </c>
      <c r="X150" s="10" t="s">
        <v>498</v>
      </c>
      <c r="Y150" s="6" t="s">
        <v>498</v>
      </c>
      <c r="Z150" s="6" t="s">
        <v>498</v>
      </c>
      <c r="AA150" s="6" t="s">
        <v>498</v>
      </c>
      <c r="AB150" s="6" t="s">
        <v>498</v>
      </c>
      <c r="AC150" s="9" t="s">
        <v>498</v>
      </c>
    </row>
    <row r="151" spans="1:29">
      <c r="A151" t="s">
        <v>513</v>
      </c>
      <c r="B151" s="22" t="s">
        <v>824</v>
      </c>
      <c r="D151" s="13" t="s">
        <v>121</v>
      </c>
      <c r="E151">
        <v>21</v>
      </c>
      <c r="F151">
        <v>5</v>
      </c>
      <c r="G151">
        <v>3</v>
      </c>
      <c r="H151" s="28">
        <v>4</v>
      </c>
      <c r="I151" s="26">
        <f t="shared" ref="I151:I169" si="8">SUM(E151:H151)</f>
        <v>33</v>
      </c>
      <c r="N151" s="10">
        <v>23</v>
      </c>
      <c r="Z151" s="6"/>
      <c r="AA151" s="6"/>
      <c r="AB151" s="6"/>
      <c r="AC151" s="9">
        <v>10</v>
      </c>
    </row>
    <row r="152" spans="1:29">
      <c r="A152" t="s">
        <v>513</v>
      </c>
      <c r="B152" s="22" t="s">
        <v>825</v>
      </c>
      <c r="D152" s="13" t="s">
        <v>544</v>
      </c>
      <c r="E152">
        <v>73</v>
      </c>
      <c r="F152">
        <v>49</v>
      </c>
      <c r="G152">
        <v>37</v>
      </c>
      <c r="H152" s="28">
        <v>40</v>
      </c>
      <c r="I152" s="26">
        <f t="shared" si="8"/>
        <v>199</v>
      </c>
      <c r="J152" s="6">
        <v>4</v>
      </c>
      <c r="K152" s="6">
        <v>9</v>
      </c>
      <c r="L152" s="6">
        <v>5</v>
      </c>
      <c r="M152" s="6">
        <v>8</v>
      </c>
      <c r="T152" s="6">
        <v>0</v>
      </c>
      <c r="U152" s="6">
        <v>0</v>
      </c>
      <c r="V152" s="6">
        <v>0</v>
      </c>
      <c r="W152" s="6">
        <v>0</v>
      </c>
      <c r="X152" s="10">
        <v>0</v>
      </c>
      <c r="Y152" s="6">
        <v>69</v>
      </c>
      <c r="Z152" s="6">
        <v>40</v>
      </c>
      <c r="AA152" s="6">
        <v>5</v>
      </c>
      <c r="AB152" s="6">
        <v>32</v>
      </c>
    </row>
    <row r="153" spans="1:29">
      <c r="A153" t="s">
        <v>513</v>
      </c>
      <c r="B153" s="22" t="s">
        <v>826</v>
      </c>
      <c r="D153" s="13" t="s">
        <v>122</v>
      </c>
      <c r="E153" t="s">
        <v>498</v>
      </c>
      <c r="F153">
        <v>31</v>
      </c>
      <c r="G153">
        <v>10</v>
      </c>
      <c r="H153" s="28">
        <v>15</v>
      </c>
      <c r="I153" s="26">
        <f t="shared" si="8"/>
        <v>56</v>
      </c>
      <c r="J153" s="6" t="s">
        <v>498</v>
      </c>
      <c r="K153" s="6" t="s">
        <v>498</v>
      </c>
      <c r="L153" s="6" t="s">
        <v>498</v>
      </c>
      <c r="M153" s="6" t="s">
        <v>498</v>
      </c>
      <c r="N153" s="10">
        <v>0</v>
      </c>
      <c r="T153" s="6" t="s">
        <v>498</v>
      </c>
      <c r="U153" s="6" t="s">
        <v>498</v>
      </c>
      <c r="V153" s="6" t="s">
        <v>498</v>
      </c>
      <c r="W153" s="6" t="s">
        <v>498</v>
      </c>
      <c r="X153" s="10">
        <v>0</v>
      </c>
      <c r="Y153" s="6" t="s">
        <v>498</v>
      </c>
      <c r="Z153" s="6" t="s">
        <v>498</v>
      </c>
      <c r="AA153" s="6" t="s">
        <v>498</v>
      </c>
      <c r="AB153" s="6" t="s">
        <v>498</v>
      </c>
      <c r="AC153" s="9">
        <v>0</v>
      </c>
    </row>
    <row r="154" spans="1:29">
      <c r="A154" t="s">
        <v>513</v>
      </c>
      <c r="B154" s="22" t="s">
        <v>827</v>
      </c>
      <c r="D154" s="13" t="s">
        <v>123</v>
      </c>
      <c r="E154">
        <v>1</v>
      </c>
      <c r="F154">
        <v>2</v>
      </c>
      <c r="G154">
        <v>2</v>
      </c>
      <c r="H154" s="28">
        <v>1</v>
      </c>
      <c r="I154" s="26">
        <f t="shared" si="8"/>
        <v>6</v>
      </c>
      <c r="J154" s="6">
        <v>1</v>
      </c>
      <c r="K154" s="6">
        <v>2</v>
      </c>
      <c r="L154" s="6">
        <v>2</v>
      </c>
      <c r="M154" s="6">
        <v>1</v>
      </c>
      <c r="N154" s="10">
        <v>6</v>
      </c>
      <c r="T154" s="6">
        <v>0</v>
      </c>
      <c r="U154" s="6">
        <v>0</v>
      </c>
      <c r="V154" s="6">
        <v>0</v>
      </c>
      <c r="W154" s="6">
        <v>0</v>
      </c>
      <c r="X154" s="10">
        <v>0</v>
      </c>
      <c r="Y154" s="6">
        <v>0</v>
      </c>
      <c r="Z154" s="6">
        <v>0</v>
      </c>
      <c r="AA154" s="6">
        <v>0</v>
      </c>
      <c r="AB154" s="6">
        <v>0</v>
      </c>
      <c r="AC154" s="9">
        <v>0</v>
      </c>
    </row>
    <row r="155" spans="1:29">
      <c r="A155" t="s">
        <v>513</v>
      </c>
      <c r="B155" s="22" t="s">
        <v>828</v>
      </c>
      <c r="D155" s="13" t="s">
        <v>124</v>
      </c>
      <c r="E155" t="s">
        <v>498</v>
      </c>
      <c r="F155" t="s">
        <v>498</v>
      </c>
      <c r="G155" t="s">
        <v>498</v>
      </c>
      <c r="H155" s="28" t="s">
        <v>498</v>
      </c>
      <c r="I155" s="26">
        <f t="shared" si="8"/>
        <v>0</v>
      </c>
      <c r="J155" s="6" t="s">
        <v>498</v>
      </c>
      <c r="K155" s="6" t="s">
        <v>498</v>
      </c>
      <c r="L155" s="6" t="s">
        <v>498</v>
      </c>
      <c r="M155" s="6" t="s">
        <v>498</v>
      </c>
      <c r="N155" s="10" t="s">
        <v>498</v>
      </c>
      <c r="T155" s="6" t="s">
        <v>498</v>
      </c>
      <c r="U155" s="6" t="s">
        <v>498</v>
      </c>
      <c r="V155" s="6" t="s">
        <v>498</v>
      </c>
      <c r="W155" s="6" t="s">
        <v>498</v>
      </c>
      <c r="X155" s="10" t="s">
        <v>498</v>
      </c>
      <c r="Y155" s="6" t="s">
        <v>498</v>
      </c>
      <c r="Z155" s="6" t="s">
        <v>498</v>
      </c>
      <c r="AA155" s="6" t="s">
        <v>498</v>
      </c>
      <c r="AB155" s="6" t="s">
        <v>498</v>
      </c>
      <c r="AC155" s="9" t="s">
        <v>498</v>
      </c>
    </row>
    <row r="156" spans="1:29">
      <c r="A156" t="s">
        <v>513</v>
      </c>
      <c r="B156" s="22" t="s">
        <v>829</v>
      </c>
      <c r="D156" s="13" t="s">
        <v>125</v>
      </c>
      <c r="E156">
        <v>0</v>
      </c>
      <c r="F156">
        <v>0</v>
      </c>
      <c r="G156">
        <v>2</v>
      </c>
      <c r="H156" s="28">
        <v>3</v>
      </c>
      <c r="I156" s="26">
        <f t="shared" si="8"/>
        <v>5</v>
      </c>
      <c r="J156" s="6" t="s">
        <v>498</v>
      </c>
      <c r="K156" s="6" t="s">
        <v>498</v>
      </c>
      <c r="L156" s="6" t="s">
        <v>498</v>
      </c>
      <c r="M156" s="6" t="s">
        <v>498</v>
      </c>
      <c r="N156" s="10">
        <v>5</v>
      </c>
      <c r="T156" s="6">
        <v>0</v>
      </c>
      <c r="U156" s="6">
        <v>0</v>
      </c>
      <c r="V156" s="6">
        <v>0</v>
      </c>
      <c r="W156" s="6">
        <v>0</v>
      </c>
      <c r="X156" s="10">
        <v>0</v>
      </c>
      <c r="Y156" s="6">
        <v>0</v>
      </c>
      <c r="Z156" s="6">
        <v>0</v>
      </c>
      <c r="AA156" s="6">
        <v>0</v>
      </c>
      <c r="AB156" s="6">
        <v>0</v>
      </c>
      <c r="AC156" s="9">
        <v>0</v>
      </c>
    </row>
    <row r="157" spans="1:29">
      <c r="A157" t="s">
        <v>513</v>
      </c>
      <c r="B157" s="22" t="s">
        <v>830</v>
      </c>
      <c r="D157" s="13" t="s">
        <v>126</v>
      </c>
      <c r="E157" t="s">
        <v>498</v>
      </c>
      <c r="F157" t="s">
        <v>498</v>
      </c>
      <c r="G157">
        <v>10</v>
      </c>
      <c r="H157" s="28">
        <v>7</v>
      </c>
      <c r="I157" s="26">
        <f t="shared" si="8"/>
        <v>17</v>
      </c>
      <c r="J157" s="6" t="s">
        <v>498</v>
      </c>
      <c r="K157" s="6" t="s">
        <v>498</v>
      </c>
      <c r="L157" s="6">
        <v>10</v>
      </c>
      <c r="M157" s="6">
        <v>7</v>
      </c>
      <c r="T157" s="6" t="s">
        <v>498</v>
      </c>
      <c r="U157" s="6" t="s">
        <v>498</v>
      </c>
      <c r="V157" s="6" t="s">
        <v>498</v>
      </c>
      <c r="W157" s="6">
        <v>1</v>
      </c>
      <c r="Y157" s="6" t="s">
        <v>498</v>
      </c>
      <c r="Z157" s="6" t="s">
        <v>498</v>
      </c>
      <c r="AA157" s="6" t="s">
        <v>498</v>
      </c>
      <c r="AB157" s="6" t="s">
        <v>498</v>
      </c>
    </row>
    <row r="158" spans="1:29">
      <c r="A158" t="s">
        <v>513</v>
      </c>
      <c r="B158" s="22" t="s">
        <v>831</v>
      </c>
      <c r="D158" s="13" t="s">
        <v>127</v>
      </c>
      <c r="E158" t="s">
        <v>498</v>
      </c>
      <c r="F158">
        <v>15</v>
      </c>
      <c r="G158">
        <v>15</v>
      </c>
      <c r="H158" s="28">
        <v>15</v>
      </c>
      <c r="I158" s="26">
        <f t="shared" si="8"/>
        <v>45</v>
      </c>
      <c r="J158" s="6" t="s">
        <v>498</v>
      </c>
      <c r="K158" s="6">
        <v>15</v>
      </c>
      <c r="L158" s="6">
        <v>15</v>
      </c>
      <c r="M158" s="6">
        <v>15</v>
      </c>
      <c r="T158" s="6" t="s">
        <v>498</v>
      </c>
      <c r="U158" s="6">
        <v>0</v>
      </c>
      <c r="V158" s="6">
        <v>0</v>
      </c>
      <c r="W158" s="6">
        <v>0</v>
      </c>
      <c r="Y158" s="6" t="s">
        <v>498</v>
      </c>
      <c r="Z158" s="6">
        <v>0</v>
      </c>
      <c r="AA158" s="6">
        <v>0</v>
      </c>
      <c r="AB158" s="6">
        <v>0</v>
      </c>
    </row>
    <row r="159" spans="1:29">
      <c r="A159" t="s">
        <v>513</v>
      </c>
      <c r="B159" s="22" t="s">
        <v>832</v>
      </c>
      <c r="D159" s="13" t="s">
        <v>128</v>
      </c>
      <c r="E159">
        <v>8</v>
      </c>
      <c r="F159">
        <v>10</v>
      </c>
      <c r="G159">
        <v>5</v>
      </c>
      <c r="H159" s="28">
        <v>9</v>
      </c>
      <c r="I159" s="26">
        <f t="shared" si="8"/>
        <v>32</v>
      </c>
      <c r="J159" s="6">
        <v>7</v>
      </c>
      <c r="K159" s="6">
        <v>10</v>
      </c>
      <c r="L159" s="6">
        <v>4</v>
      </c>
      <c r="M159" s="6">
        <v>8</v>
      </c>
      <c r="T159" s="6">
        <v>0</v>
      </c>
      <c r="U159" s="6">
        <v>0</v>
      </c>
      <c r="V159" s="6">
        <v>0</v>
      </c>
      <c r="W159" s="6">
        <v>0</v>
      </c>
      <c r="X159" s="10">
        <v>0</v>
      </c>
      <c r="Y159" s="6">
        <v>1</v>
      </c>
      <c r="Z159" s="6">
        <v>0</v>
      </c>
      <c r="AA159" s="6">
        <v>1</v>
      </c>
      <c r="AB159" s="6">
        <v>1</v>
      </c>
    </row>
    <row r="160" spans="1:29">
      <c r="A160" t="s">
        <v>513</v>
      </c>
      <c r="B160" s="22" t="s">
        <v>833</v>
      </c>
      <c r="D160" s="13" t="s">
        <v>129</v>
      </c>
      <c r="E160">
        <v>3</v>
      </c>
      <c r="F160">
        <v>7</v>
      </c>
      <c r="G160">
        <v>9</v>
      </c>
      <c r="H160" s="28">
        <v>5</v>
      </c>
      <c r="I160" s="26">
        <f t="shared" si="8"/>
        <v>24</v>
      </c>
      <c r="J160" s="6">
        <v>0</v>
      </c>
      <c r="K160" s="6">
        <v>1</v>
      </c>
      <c r="L160" s="6">
        <v>2</v>
      </c>
      <c r="M160" s="6">
        <v>3</v>
      </c>
      <c r="T160" s="6">
        <v>0</v>
      </c>
      <c r="U160" s="6">
        <v>2</v>
      </c>
      <c r="V160" s="6">
        <v>3</v>
      </c>
      <c r="W160" s="6">
        <v>0</v>
      </c>
      <c r="Y160" s="6">
        <v>3</v>
      </c>
      <c r="Z160" s="6">
        <v>4</v>
      </c>
      <c r="AA160" s="6">
        <v>4</v>
      </c>
      <c r="AB160" s="6">
        <v>2</v>
      </c>
    </row>
    <row r="161" spans="1:29">
      <c r="A161" t="s">
        <v>513</v>
      </c>
      <c r="B161" s="22" t="s">
        <v>834</v>
      </c>
      <c r="D161" s="13" t="s">
        <v>130</v>
      </c>
      <c r="E161">
        <v>23</v>
      </c>
      <c r="F161">
        <v>6</v>
      </c>
      <c r="G161">
        <v>28</v>
      </c>
      <c r="H161" s="28">
        <v>9</v>
      </c>
      <c r="I161" s="26">
        <f t="shared" si="8"/>
        <v>66</v>
      </c>
      <c r="J161" s="6">
        <v>0</v>
      </c>
      <c r="K161" s="6">
        <v>0</v>
      </c>
      <c r="L161" s="6">
        <v>0</v>
      </c>
      <c r="M161" s="6">
        <v>0</v>
      </c>
      <c r="N161" s="10">
        <v>0</v>
      </c>
      <c r="T161" s="6">
        <v>23</v>
      </c>
      <c r="U161" s="6">
        <v>6</v>
      </c>
      <c r="V161" s="6">
        <v>28</v>
      </c>
      <c r="W161" s="6">
        <v>9</v>
      </c>
      <c r="X161" s="10">
        <f>SUM(T161:W161)</f>
        <v>66</v>
      </c>
      <c r="Y161" s="6">
        <v>0</v>
      </c>
      <c r="Z161" s="6">
        <v>0</v>
      </c>
      <c r="AA161" s="6">
        <v>0</v>
      </c>
      <c r="AB161" s="6">
        <v>0</v>
      </c>
      <c r="AC161" s="9">
        <v>0</v>
      </c>
    </row>
    <row r="162" spans="1:29">
      <c r="A162" t="s">
        <v>513</v>
      </c>
      <c r="B162" s="22" t="s">
        <v>835</v>
      </c>
      <c r="D162" s="13" t="s">
        <v>131</v>
      </c>
      <c r="E162" t="s">
        <v>498</v>
      </c>
      <c r="F162" t="s">
        <v>498</v>
      </c>
      <c r="G162">
        <v>35</v>
      </c>
      <c r="H162" s="28">
        <v>87</v>
      </c>
      <c r="I162" s="26">
        <f t="shared" si="8"/>
        <v>122</v>
      </c>
      <c r="J162" s="6" t="s">
        <v>498</v>
      </c>
      <c r="K162" s="6" t="s">
        <v>498</v>
      </c>
      <c r="L162" s="6">
        <v>35</v>
      </c>
      <c r="M162" s="6">
        <v>87</v>
      </c>
      <c r="T162" s="6" t="s">
        <v>498</v>
      </c>
      <c r="U162" s="6" t="s">
        <v>498</v>
      </c>
      <c r="V162" s="6" t="s">
        <v>498</v>
      </c>
      <c r="W162" s="6" t="s">
        <v>498</v>
      </c>
      <c r="Y162" s="6">
        <v>0</v>
      </c>
      <c r="Z162" s="6">
        <v>0</v>
      </c>
      <c r="AA162" s="6">
        <v>0</v>
      </c>
      <c r="AB162" s="6">
        <v>0</v>
      </c>
      <c r="AC162" s="9">
        <v>0</v>
      </c>
    </row>
    <row r="163" spans="1:29">
      <c r="A163" t="s">
        <v>513</v>
      </c>
      <c r="B163" s="22" t="s">
        <v>836</v>
      </c>
      <c r="D163" s="13" t="s">
        <v>132</v>
      </c>
      <c r="E163">
        <v>9</v>
      </c>
      <c r="F163">
        <v>10</v>
      </c>
      <c r="G163">
        <v>12</v>
      </c>
      <c r="H163" s="28">
        <v>11</v>
      </c>
      <c r="I163" s="26">
        <f t="shared" si="8"/>
        <v>42</v>
      </c>
      <c r="J163" s="6">
        <v>0</v>
      </c>
      <c r="K163" s="6">
        <v>0</v>
      </c>
      <c r="L163" s="6">
        <v>8</v>
      </c>
      <c r="M163" s="6">
        <v>5</v>
      </c>
      <c r="T163" s="6">
        <v>8</v>
      </c>
      <c r="U163" s="6">
        <v>6</v>
      </c>
      <c r="V163" s="6">
        <v>0</v>
      </c>
      <c r="W163" s="6">
        <v>0</v>
      </c>
      <c r="Y163" s="6">
        <v>1</v>
      </c>
      <c r="Z163" s="6">
        <v>4</v>
      </c>
      <c r="AA163" s="6">
        <v>4</v>
      </c>
      <c r="AB163" s="6">
        <v>6</v>
      </c>
    </row>
    <row r="164" spans="1:29">
      <c r="A164" t="s">
        <v>513</v>
      </c>
      <c r="B164" s="22" t="s">
        <v>837</v>
      </c>
      <c r="D164" s="13" t="s">
        <v>133</v>
      </c>
      <c r="E164">
        <v>16</v>
      </c>
      <c r="F164">
        <v>12</v>
      </c>
      <c r="G164">
        <v>19</v>
      </c>
      <c r="H164" s="28">
        <v>20</v>
      </c>
      <c r="I164" s="26">
        <f t="shared" si="8"/>
        <v>67</v>
      </c>
      <c r="J164" s="6">
        <v>13</v>
      </c>
      <c r="K164" s="6">
        <v>12</v>
      </c>
      <c r="L164" s="6">
        <v>19</v>
      </c>
      <c r="M164" s="6">
        <v>20</v>
      </c>
      <c r="T164" s="6">
        <v>13</v>
      </c>
      <c r="U164" s="6">
        <v>12</v>
      </c>
      <c r="V164" s="6">
        <v>19</v>
      </c>
      <c r="W164" s="6">
        <v>20</v>
      </c>
      <c r="Y164" s="6">
        <v>3</v>
      </c>
      <c r="Z164" s="6">
        <v>0</v>
      </c>
      <c r="AA164" s="6">
        <v>0</v>
      </c>
      <c r="AB164" s="6">
        <v>0</v>
      </c>
    </row>
    <row r="165" spans="1:29">
      <c r="A165" t="s">
        <v>513</v>
      </c>
      <c r="B165" s="22" t="s">
        <v>838</v>
      </c>
      <c r="D165" s="13" t="s">
        <v>134</v>
      </c>
      <c r="E165">
        <v>4</v>
      </c>
      <c r="F165">
        <v>2</v>
      </c>
      <c r="G165">
        <v>3</v>
      </c>
      <c r="H165" s="28">
        <v>4</v>
      </c>
      <c r="I165" s="26">
        <f t="shared" si="8"/>
        <v>13</v>
      </c>
      <c r="J165" s="6">
        <v>2</v>
      </c>
      <c r="K165" s="6">
        <v>1</v>
      </c>
      <c r="L165" s="6">
        <v>2</v>
      </c>
      <c r="M165" s="6">
        <v>2</v>
      </c>
      <c r="N165" s="10">
        <v>7</v>
      </c>
      <c r="T165" s="6">
        <v>2</v>
      </c>
      <c r="U165" s="6">
        <v>1</v>
      </c>
      <c r="V165" s="6">
        <v>1</v>
      </c>
      <c r="W165" s="6">
        <v>2</v>
      </c>
      <c r="X165" s="10">
        <v>6</v>
      </c>
      <c r="Y165" s="6">
        <v>0</v>
      </c>
      <c r="Z165" s="6">
        <v>0</v>
      </c>
      <c r="AA165" s="6">
        <v>0</v>
      </c>
      <c r="AB165" s="6">
        <v>0</v>
      </c>
      <c r="AC165" s="9">
        <v>0</v>
      </c>
    </row>
    <row r="166" spans="1:29">
      <c r="A166" t="s">
        <v>513</v>
      </c>
      <c r="B166" s="22" t="s">
        <v>839</v>
      </c>
      <c r="D166" s="13" t="s">
        <v>135</v>
      </c>
      <c r="E166">
        <v>32</v>
      </c>
      <c r="F166">
        <v>36</v>
      </c>
      <c r="G166">
        <v>47</v>
      </c>
      <c r="H166" s="28">
        <v>36</v>
      </c>
      <c r="I166" s="26">
        <f t="shared" si="8"/>
        <v>151</v>
      </c>
      <c r="J166" s="6">
        <v>0</v>
      </c>
      <c r="K166" s="6">
        <v>0</v>
      </c>
      <c r="L166" s="6">
        <v>0</v>
      </c>
      <c r="M166" s="6">
        <v>0</v>
      </c>
      <c r="N166" s="10">
        <v>0</v>
      </c>
      <c r="T166" s="6">
        <v>32</v>
      </c>
      <c r="U166" s="6">
        <v>36</v>
      </c>
      <c r="V166" s="6">
        <v>47</v>
      </c>
      <c r="W166" s="6">
        <v>36</v>
      </c>
      <c r="X166" s="10">
        <f>SUM(T166:W166)</f>
        <v>151</v>
      </c>
      <c r="Y166" s="6">
        <v>0</v>
      </c>
      <c r="Z166" s="6">
        <v>0</v>
      </c>
      <c r="AA166" s="6">
        <v>0</v>
      </c>
      <c r="AB166" s="6">
        <v>0</v>
      </c>
      <c r="AC166" s="9">
        <v>0</v>
      </c>
    </row>
    <row r="167" spans="1:29">
      <c r="A167" t="s">
        <v>513</v>
      </c>
      <c r="B167" s="22" t="s">
        <v>840</v>
      </c>
      <c r="D167" s="13" t="s">
        <v>136</v>
      </c>
      <c r="E167">
        <v>4</v>
      </c>
      <c r="F167">
        <v>4</v>
      </c>
      <c r="G167">
        <v>2</v>
      </c>
      <c r="H167" s="28">
        <v>1</v>
      </c>
      <c r="I167" s="26">
        <f t="shared" si="8"/>
        <v>11</v>
      </c>
      <c r="J167" s="6">
        <v>1</v>
      </c>
      <c r="K167" s="6">
        <v>0</v>
      </c>
      <c r="L167" s="6">
        <v>0</v>
      </c>
      <c r="M167" s="6">
        <v>0</v>
      </c>
      <c r="T167" s="6">
        <v>2</v>
      </c>
      <c r="U167" s="6">
        <v>3</v>
      </c>
      <c r="V167" s="6">
        <v>2</v>
      </c>
      <c r="W167" s="6">
        <v>1</v>
      </c>
      <c r="Y167" s="6">
        <v>1</v>
      </c>
      <c r="Z167" s="6">
        <v>1</v>
      </c>
      <c r="AA167" s="6">
        <v>0</v>
      </c>
      <c r="AB167" s="6">
        <v>0</v>
      </c>
    </row>
    <row r="168" spans="1:29">
      <c r="A168" t="s">
        <v>513</v>
      </c>
      <c r="B168" s="22" t="s">
        <v>841</v>
      </c>
      <c r="D168" s="13" t="s">
        <v>137</v>
      </c>
      <c r="G168">
        <v>0</v>
      </c>
      <c r="H168" s="28">
        <v>0</v>
      </c>
      <c r="I168" s="26">
        <f t="shared" si="8"/>
        <v>0</v>
      </c>
      <c r="L168" s="6">
        <v>0</v>
      </c>
      <c r="M168" s="6">
        <v>0</v>
      </c>
      <c r="N168" s="10">
        <v>0</v>
      </c>
      <c r="V168" s="6">
        <v>0</v>
      </c>
      <c r="W168" s="6">
        <v>0</v>
      </c>
      <c r="X168" s="10">
        <v>0</v>
      </c>
      <c r="AA168">
        <v>0</v>
      </c>
      <c r="AB168">
        <v>0</v>
      </c>
      <c r="AC168" s="9">
        <v>0</v>
      </c>
    </row>
    <row r="169" spans="1:29">
      <c r="A169" t="s">
        <v>513</v>
      </c>
      <c r="B169" s="22" t="s">
        <v>842</v>
      </c>
      <c r="D169" s="13" t="s">
        <v>138</v>
      </c>
      <c r="E169">
        <v>6</v>
      </c>
      <c r="F169">
        <v>7</v>
      </c>
      <c r="G169">
        <v>4</v>
      </c>
      <c r="H169" s="28">
        <v>3</v>
      </c>
      <c r="I169" s="26">
        <f t="shared" si="8"/>
        <v>20</v>
      </c>
      <c r="J169" s="6">
        <v>5</v>
      </c>
      <c r="K169" s="6">
        <v>4</v>
      </c>
      <c r="L169" s="6">
        <v>3</v>
      </c>
      <c r="M169" s="6">
        <v>3</v>
      </c>
      <c r="N169" s="10">
        <v>15</v>
      </c>
      <c r="T169" s="6">
        <v>0</v>
      </c>
      <c r="U169" s="6">
        <v>1</v>
      </c>
      <c r="V169" s="6">
        <v>0</v>
      </c>
      <c r="W169" s="6">
        <v>0</v>
      </c>
      <c r="X169" s="10">
        <v>1</v>
      </c>
      <c r="Y169" s="6">
        <v>1</v>
      </c>
      <c r="Z169" s="6">
        <v>2</v>
      </c>
      <c r="AA169" s="6">
        <v>1</v>
      </c>
      <c r="AB169" s="6">
        <v>0</v>
      </c>
      <c r="AC169" s="9">
        <v>4</v>
      </c>
    </row>
    <row r="170" spans="1:29">
      <c r="A170" t="s">
        <v>513</v>
      </c>
      <c r="B170" s="22" t="s">
        <v>843</v>
      </c>
      <c r="D170" s="13" t="s">
        <v>139</v>
      </c>
      <c r="E170" t="s">
        <v>498</v>
      </c>
      <c r="F170" t="s">
        <v>498</v>
      </c>
      <c r="G170" t="s">
        <v>498</v>
      </c>
      <c r="H170" s="28" t="s">
        <v>498</v>
      </c>
      <c r="I170" s="26" t="s">
        <v>498</v>
      </c>
      <c r="J170" s="6" t="s">
        <v>498</v>
      </c>
      <c r="K170" s="6" t="s">
        <v>498</v>
      </c>
      <c r="L170" s="6" t="s">
        <v>498</v>
      </c>
      <c r="M170" s="6" t="s">
        <v>498</v>
      </c>
      <c r="N170" s="10" t="s">
        <v>498</v>
      </c>
      <c r="T170" s="6" t="s">
        <v>498</v>
      </c>
      <c r="U170" s="6" t="s">
        <v>498</v>
      </c>
      <c r="V170" s="6" t="s">
        <v>498</v>
      </c>
      <c r="W170" s="6" t="s">
        <v>498</v>
      </c>
      <c r="X170" s="10" t="s">
        <v>498</v>
      </c>
      <c r="Y170" s="6" t="s">
        <v>498</v>
      </c>
      <c r="Z170" s="6" t="s">
        <v>498</v>
      </c>
      <c r="AA170" s="6" t="s">
        <v>498</v>
      </c>
      <c r="AB170" s="6" t="s">
        <v>498</v>
      </c>
      <c r="AC170" s="9" t="s">
        <v>498</v>
      </c>
    </row>
    <row r="171" spans="1:29">
      <c r="A171" t="s">
        <v>513</v>
      </c>
      <c r="B171" s="22" t="s">
        <v>844</v>
      </c>
      <c r="D171" s="13" t="s">
        <v>140</v>
      </c>
      <c r="E171" t="s">
        <v>498</v>
      </c>
      <c r="F171" t="s">
        <v>498</v>
      </c>
      <c r="G171" t="s">
        <v>498</v>
      </c>
      <c r="H171" s="28" t="s">
        <v>498</v>
      </c>
      <c r="I171" s="26">
        <f>SUM(E171:H171)</f>
        <v>0</v>
      </c>
      <c r="J171" s="6" t="s">
        <v>498</v>
      </c>
      <c r="K171" s="6" t="s">
        <v>498</v>
      </c>
      <c r="L171" s="6" t="s">
        <v>498</v>
      </c>
      <c r="M171" s="6" t="s">
        <v>498</v>
      </c>
      <c r="T171" s="6" t="s">
        <v>498</v>
      </c>
      <c r="U171" s="6" t="s">
        <v>498</v>
      </c>
      <c r="V171" s="6" t="s">
        <v>498</v>
      </c>
      <c r="W171" s="6" t="s">
        <v>498</v>
      </c>
      <c r="Y171" s="6" t="s">
        <v>498</v>
      </c>
      <c r="Z171" s="6" t="s">
        <v>498</v>
      </c>
      <c r="AA171" s="6" t="s">
        <v>498</v>
      </c>
      <c r="AB171" s="6" t="s">
        <v>498</v>
      </c>
    </row>
    <row r="172" spans="1:29">
      <c r="A172" t="s">
        <v>513</v>
      </c>
      <c r="B172" s="22" t="s">
        <v>845</v>
      </c>
      <c r="D172" s="13" t="s">
        <v>141</v>
      </c>
      <c r="E172" t="s">
        <v>498</v>
      </c>
      <c r="F172">
        <v>3</v>
      </c>
      <c r="G172">
        <v>3</v>
      </c>
      <c r="H172" s="28">
        <v>4</v>
      </c>
      <c r="I172" s="26">
        <f>SUM(E172:H172)</f>
        <v>10</v>
      </c>
      <c r="J172" s="6" t="s">
        <v>498</v>
      </c>
      <c r="K172" s="6">
        <v>1</v>
      </c>
      <c r="L172" s="6">
        <v>0</v>
      </c>
      <c r="M172" s="6">
        <v>0</v>
      </c>
      <c r="N172" s="10">
        <v>1</v>
      </c>
      <c r="T172" s="6" t="s">
        <v>498</v>
      </c>
      <c r="U172" s="6">
        <v>0</v>
      </c>
      <c r="V172" s="6">
        <v>0</v>
      </c>
      <c r="W172" s="6">
        <v>0</v>
      </c>
      <c r="X172" s="10">
        <v>0</v>
      </c>
      <c r="Y172" s="6" t="s">
        <v>498</v>
      </c>
      <c r="Z172" s="6">
        <v>2</v>
      </c>
      <c r="AA172" s="6">
        <v>3</v>
      </c>
      <c r="AB172" s="6">
        <v>4</v>
      </c>
      <c r="AC172" s="9">
        <v>9</v>
      </c>
    </row>
    <row r="173" spans="1:29">
      <c r="A173" t="s">
        <v>513</v>
      </c>
      <c r="B173" s="22" t="s">
        <v>846</v>
      </c>
      <c r="D173" s="13" t="s">
        <v>142</v>
      </c>
      <c r="E173">
        <v>46</v>
      </c>
      <c r="F173">
        <v>23</v>
      </c>
      <c r="G173">
        <v>18</v>
      </c>
      <c r="H173" s="28">
        <v>25</v>
      </c>
      <c r="I173" s="26">
        <f>SUM(E173:H173)</f>
        <v>112</v>
      </c>
      <c r="J173" s="6">
        <v>46</v>
      </c>
      <c r="K173" s="6">
        <v>23</v>
      </c>
      <c r="L173" s="6">
        <v>18</v>
      </c>
      <c r="M173" s="6">
        <v>25</v>
      </c>
      <c r="T173" s="6">
        <v>0</v>
      </c>
      <c r="U173" s="6">
        <v>0</v>
      </c>
      <c r="V173" s="6">
        <v>0</v>
      </c>
      <c r="W173" s="6">
        <v>0</v>
      </c>
      <c r="X173" s="10">
        <v>0</v>
      </c>
      <c r="Y173" s="6">
        <v>0</v>
      </c>
      <c r="Z173" s="6">
        <v>0</v>
      </c>
      <c r="AA173" s="6">
        <v>0</v>
      </c>
      <c r="AB173" s="6">
        <v>0</v>
      </c>
      <c r="AC173" s="9">
        <v>0</v>
      </c>
    </row>
    <row r="174" spans="1:29">
      <c r="A174" t="s">
        <v>513</v>
      </c>
      <c r="B174" s="22" t="s">
        <v>847</v>
      </c>
      <c r="D174" s="13" t="s">
        <v>143</v>
      </c>
      <c r="E174">
        <v>7</v>
      </c>
      <c r="F174">
        <v>10</v>
      </c>
      <c r="G174">
        <v>1</v>
      </c>
      <c r="H174" s="28">
        <v>0</v>
      </c>
      <c r="I174" s="26">
        <f>SUM(E174:H174)</f>
        <v>18</v>
      </c>
      <c r="J174" s="6">
        <v>7</v>
      </c>
      <c r="K174" s="6">
        <v>10</v>
      </c>
      <c r="L174" s="6">
        <v>1</v>
      </c>
      <c r="M174" s="6">
        <v>0</v>
      </c>
      <c r="T174" s="6">
        <v>0</v>
      </c>
      <c r="U174" s="6">
        <v>0</v>
      </c>
      <c r="V174" s="6">
        <v>0</v>
      </c>
      <c r="W174" s="6">
        <v>0</v>
      </c>
      <c r="X174" s="10">
        <v>0</v>
      </c>
      <c r="Y174" s="6">
        <v>0</v>
      </c>
      <c r="Z174" s="6">
        <v>0</v>
      </c>
      <c r="AA174" s="6">
        <v>0</v>
      </c>
      <c r="AB174" s="6">
        <v>0</v>
      </c>
      <c r="AC174" s="9">
        <v>0</v>
      </c>
    </row>
    <row r="175" spans="1:29">
      <c r="A175" t="s">
        <v>513</v>
      </c>
      <c r="B175" s="22" t="s">
        <v>848</v>
      </c>
      <c r="D175" s="13" t="s">
        <v>144</v>
      </c>
      <c r="E175">
        <v>8</v>
      </c>
      <c r="F175">
        <v>1</v>
      </c>
      <c r="G175">
        <v>0</v>
      </c>
      <c r="H175" s="28">
        <v>0</v>
      </c>
      <c r="I175" s="26">
        <f>SUM(E175:H175)</f>
        <v>9</v>
      </c>
      <c r="J175" s="6" t="s">
        <v>498</v>
      </c>
      <c r="K175" s="6" t="s">
        <v>498</v>
      </c>
      <c r="L175" s="6" t="s">
        <v>498</v>
      </c>
      <c r="M175" s="6" t="s">
        <v>498</v>
      </c>
      <c r="N175" s="10" t="s">
        <v>498</v>
      </c>
      <c r="T175" s="6">
        <v>8</v>
      </c>
      <c r="U175" s="6">
        <v>1</v>
      </c>
      <c r="V175" s="6">
        <v>0</v>
      </c>
      <c r="W175" s="6">
        <v>0</v>
      </c>
      <c r="X175" s="10">
        <v>9</v>
      </c>
      <c r="Y175" s="6" t="s">
        <v>498</v>
      </c>
      <c r="Z175" t="s">
        <v>498</v>
      </c>
      <c r="AA175" t="s">
        <v>498</v>
      </c>
      <c r="AB175" t="s">
        <v>498</v>
      </c>
      <c r="AC175" s="9" t="s">
        <v>498</v>
      </c>
    </row>
    <row r="176" spans="1:29">
      <c r="A176" t="s">
        <v>513</v>
      </c>
      <c r="B176" s="22" t="s">
        <v>849</v>
      </c>
      <c r="D176" s="13" t="s">
        <v>145</v>
      </c>
      <c r="E176" t="s">
        <v>498</v>
      </c>
      <c r="F176" t="s">
        <v>498</v>
      </c>
      <c r="G176" t="s">
        <v>498</v>
      </c>
      <c r="H176" s="28" t="s">
        <v>498</v>
      </c>
      <c r="I176" s="26" t="s">
        <v>498</v>
      </c>
      <c r="J176" s="6" t="s">
        <v>498</v>
      </c>
      <c r="K176" s="6" t="s">
        <v>498</v>
      </c>
      <c r="L176" s="6" t="s">
        <v>498</v>
      </c>
      <c r="M176" s="6" t="s">
        <v>498</v>
      </c>
      <c r="N176" s="10" t="s">
        <v>498</v>
      </c>
      <c r="T176" s="6" t="s">
        <v>498</v>
      </c>
      <c r="U176" s="6" t="s">
        <v>498</v>
      </c>
      <c r="V176" s="6" t="s">
        <v>498</v>
      </c>
      <c r="W176" s="6" t="s">
        <v>498</v>
      </c>
      <c r="X176" s="10" t="s">
        <v>498</v>
      </c>
      <c r="Y176" s="6" t="s">
        <v>498</v>
      </c>
      <c r="Z176" s="6" t="s">
        <v>498</v>
      </c>
      <c r="AA176" s="6" t="s">
        <v>498</v>
      </c>
      <c r="AB176" s="6" t="s">
        <v>498</v>
      </c>
      <c r="AC176" s="9" t="s">
        <v>498</v>
      </c>
    </row>
    <row r="177" spans="1:30">
      <c r="A177" t="s">
        <v>513</v>
      </c>
      <c r="B177" s="22" t="s">
        <v>850</v>
      </c>
      <c r="D177" s="13" t="s">
        <v>146</v>
      </c>
      <c r="E177">
        <v>0</v>
      </c>
      <c r="F177">
        <v>0</v>
      </c>
      <c r="G177">
        <v>0</v>
      </c>
      <c r="H177" s="28">
        <v>0</v>
      </c>
      <c r="I177" s="26">
        <f t="shared" ref="I177:I212" si="9">SUM(E177:H177)</f>
        <v>0</v>
      </c>
      <c r="J177" s="6" t="s">
        <v>498</v>
      </c>
      <c r="K177" s="6" t="s">
        <v>498</v>
      </c>
      <c r="L177" s="6" t="s">
        <v>498</v>
      </c>
      <c r="M177" s="6" t="s">
        <v>498</v>
      </c>
      <c r="N177" s="10" t="s">
        <v>498</v>
      </c>
      <c r="T177" s="6" t="s">
        <v>498</v>
      </c>
      <c r="U177" s="6" t="s">
        <v>498</v>
      </c>
      <c r="V177" s="6" t="s">
        <v>498</v>
      </c>
      <c r="W177" s="6" t="s">
        <v>498</v>
      </c>
      <c r="X177" s="10" t="s">
        <v>498</v>
      </c>
      <c r="Y177" s="6" t="s">
        <v>498</v>
      </c>
      <c r="Z177" s="6" t="s">
        <v>498</v>
      </c>
      <c r="AA177" s="6" t="s">
        <v>498</v>
      </c>
      <c r="AB177" s="6" t="s">
        <v>498</v>
      </c>
      <c r="AC177" s="9" t="s">
        <v>498</v>
      </c>
    </row>
    <row r="178" spans="1:30">
      <c r="A178" t="s">
        <v>513</v>
      </c>
      <c r="B178" s="22" t="s">
        <v>851</v>
      </c>
      <c r="D178" s="13" t="s">
        <v>147</v>
      </c>
      <c r="E178">
        <v>2</v>
      </c>
      <c r="F178">
        <v>0</v>
      </c>
      <c r="G178">
        <v>0</v>
      </c>
      <c r="H178" s="28">
        <v>1</v>
      </c>
      <c r="I178" s="26">
        <f t="shared" si="9"/>
        <v>3</v>
      </c>
      <c r="J178" s="6">
        <v>0</v>
      </c>
      <c r="K178" s="6">
        <v>0</v>
      </c>
      <c r="L178" s="6">
        <v>0</v>
      </c>
      <c r="M178" s="6">
        <v>0</v>
      </c>
      <c r="N178" s="10">
        <v>0</v>
      </c>
      <c r="T178" s="6">
        <v>2</v>
      </c>
      <c r="U178" s="6">
        <v>0</v>
      </c>
      <c r="V178" s="6">
        <v>0</v>
      </c>
      <c r="W178" s="6">
        <v>1</v>
      </c>
      <c r="X178" s="10">
        <v>3</v>
      </c>
      <c r="Y178" s="6">
        <v>0</v>
      </c>
      <c r="Z178" s="6">
        <v>0</v>
      </c>
      <c r="AA178" s="6">
        <v>0</v>
      </c>
      <c r="AB178" s="6">
        <v>0</v>
      </c>
      <c r="AC178" s="9">
        <v>0</v>
      </c>
    </row>
    <row r="179" spans="1:30">
      <c r="A179" t="s">
        <v>513</v>
      </c>
      <c r="B179" s="22" t="s">
        <v>852</v>
      </c>
      <c r="D179" s="13" t="s">
        <v>148</v>
      </c>
      <c r="E179">
        <v>28</v>
      </c>
      <c r="F179">
        <v>36</v>
      </c>
      <c r="G179">
        <v>26</v>
      </c>
      <c r="H179" s="28">
        <v>34</v>
      </c>
      <c r="I179" s="26">
        <f t="shared" si="9"/>
        <v>124</v>
      </c>
      <c r="J179" s="6">
        <v>0</v>
      </c>
      <c r="K179" s="6">
        <v>0</v>
      </c>
      <c r="L179" s="6">
        <v>0</v>
      </c>
      <c r="M179" s="6">
        <v>0</v>
      </c>
      <c r="N179" s="10">
        <v>0</v>
      </c>
      <c r="T179">
        <v>28</v>
      </c>
      <c r="U179">
        <v>36</v>
      </c>
      <c r="V179">
        <v>26</v>
      </c>
      <c r="W179">
        <v>34</v>
      </c>
      <c r="X179" s="10">
        <f>SUM(T179:W179)</f>
        <v>124</v>
      </c>
      <c r="Y179" s="6">
        <v>0</v>
      </c>
      <c r="Z179" s="6">
        <v>0</v>
      </c>
      <c r="AA179" s="6">
        <v>0</v>
      </c>
      <c r="AB179" s="6">
        <v>0</v>
      </c>
      <c r="AC179" s="9">
        <v>0</v>
      </c>
    </row>
    <row r="180" spans="1:30">
      <c r="A180" t="s">
        <v>513</v>
      </c>
      <c r="B180" s="22" t="s">
        <v>853</v>
      </c>
      <c r="D180" s="13" t="s">
        <v>149</v>
      </c>
      <c r="E180">
        <v>0</v>
      </c>
      <c r="F180">
        <v>0</v>
      </c>
      <c r="G180">
        <v>0</v>
      </c>
      <c r="H180" s="28">
        <v>0</v>
      </c>
      <c r="I180" s="26">
        <f t="shared" si="9"/>
        <v>0</v>
      </c>
      <c r="J180" s="6">
        <v>0</v>
      </c>
      <c r="K180" s="6">
        <v>0</v>
      </c>
      <c r="L180" s="6">
        <v>0</v>
      </c>
      <c r="M180" s="6">
        <v>0</v>
      </c>
      <c r="N180" s="10">
        <v>0</v>
      </c>
      <c r="T180" s="6">
        <v>0</v>
      </c>
      <c r="U180" s="6">
        <v>0</v>
      </c>
      <c r="V180" s="6">
        <v>0</v>
      </c>
      <c r="W180" s="6">
        <v>0</v>
      </c>
      <c r="X180" s="10">
        <v>0</v>
      </c>
      <c r="Y180" s="6">
        <v>0</v>
      </c>
      <c r="Z180" s="6">
        <v>0</v>
      </c>
      <c r="AA180" s="6">
        <v>0</v>
      </c>
      <c r="AB180" s="6">
        <v>0</v>
      </c>
      <c r="AC180" s="10">
        <v>0</v>
      </c>
    </row>
    <row r="181" spans="1:30">
      <c r="A181" t="s">
        <v>513</v>
      </c>
      <c r="B181" s="22" t="s">
        <v>854</v>
      </c>
      <c r="D181" s="13" t="s">
        <v>150</v>
      </c>
      <c r="E181" t="s">
        <v>498</v>
      </c>
      <c r="F181" t="s">
        <v>498</v>
      </c>
      <c r="G181" t="s">
        <v>498</v>
      </c>
      <c r="H181" s="28" t="s">
        <v>498</v>
      </c>
      <c r="I181" s="26">
        <f t="shared" si="9"/>
        <v>0</v>
      </c>
      <c r="J181" s="6" t="s">
        <v>498</v>
      </c>
      <c r="K181" s="6" t="s">
        <v>498</v>
      </c>
      <c r="L181" s="6" t="s">
        <v>498</v>
      </c>
      <c r="M181" s="6" t="s">
        <v>498</v>
      </c>
      <c r="N181" s="10">
        <v>0</v>
      </c>
      <c r="T181" s="6" t="s">
        <v>498</v>
      </c>
      <c r="U181" s="6" t="s">
        <v>498</v>
      </c>
      <c r="V181" s="6" t="s">
        <v>498</v>
      </c>
      <c r="W181" s="6" t="s">
        <v>498</v>
      </c>
      <c r="X181" s="10">
        <v>0</v>
      </c>
      <c r="Y181" s="6" t="s">
        <v>498</v>
      </c>
      <c r="Z181" s="6" t="s">
        <v>498</v>
      </c>
      <c r="AA181" s="6" t="s">
        <v>498</v>
      </c>
      <c r="AB181" s="6" t="s">
        <v>498</v>
      </c>
      <c r="AC181" s="9">
        <v>0</v>
      </c>
    </row>
    <row r="182" spans="1:30">
      <c r="A182" t="s">
        <v>513</v>
      </c>
      <c r="B182" s="22" t="s">
        <v>855</v>
      </c>
      <c r="D182" s="13" t="s">
        <v>151</v>
      </c>
      <c r="E182">
        <v>9</v>
      </c>
      <c r="F182">
        <v>4</v>
      </c>
      <c r="G182">
        <v>2</v>
      </c>
      <c r="H182" s="28">
        <v>1</v>
      </c>
      <c r="I182" s="26">
        <f t="shared" si="9"/>
        <v>16</v>
      </c>
    </row>
    <row r="183" spans="1:30">
      <c r="A183" t="s">
        <v>513</v>
      </c>
      <c r="B183" s="22" t="s">
        <v>856</v>
      </c>
      <c r="D183" s="13" t="s">
        <v>152</v>
      </c>
      <c r="E183">
        <v>17</v>
      </c>
      <c r="F183">
        <v>15</v>
      </c>
      <c r="G183">
        <v>3</v>
      </c>
      <c r="H183" s="28">
        <v>1</v>
      </c>
      <c r="I183" s="26">
        <f t="shared" si="9"/>
        <v>36</v>
      </c>
      <c r="J183" s="6" t="s">
        <v>498</v>
      </c>
      <c r="K183" s="6" t="s">
        <v>498</v>
      </c>
      <c r="L183" s="6" t="s">
        <v>498</v>
      </c>
      <c r="M183" s="6" t="s">
        <v>498</v>
      </c>
      <c r="N183" s="10" t="s">
        <v>498</v>
      </c>
      <c r="T183" s="6" t="s">
        <v>498</v>
      </c>
      <c r="U183" s="6" t="s">
        <v>498</v>
      </c>
      <c r="V183" s="6" t="s">
        <v>498</v>
      </c>
      <c r="W183" s="6" t="s">
        <v>498</v>
      </c>
      <c r="X183" s="10" t="s">
        <v>498</v>
      </c>
      <c r="Y183" s="6" t="s">
        <v>498</v>
      </c>
      <c r="Z183" s="6" t="s">
        <v>498</v>
      </c>
      <c r="AA183" s="6" t="s">
        <v>498</v>
      </c>
      <c r="AB183" s="6" t="s">
        <v>498</v>
      </c>
      <c r="AC183" s="9" t="s">
        <v>498</v>
      </c>
    </row>
    <row r="184" spans="1:30">
      <c r="A184" t="s">
        <v>513</v>
      </c>
      <c r="B184" s="22" t="s">
        <v>857</v>
      </c>
      <c r="D184" s="13" t="s">
        <v>153</v>
      </c>
      <c r="E184">
        <v>13</v>
      </c>
      <c r="F184">
        <v>5</v>
      </c>
      <c r="G184">
        <v>9</v>
      </c>
      <c r="H184" s="28">
        <v>12</v>
      </c>
      <c r="I184" s="26">
        <f t="shared" si="9"/>
        <v>39</v>
      </c>
      <c r="J184" s="6" t="s">
        <v>498</v>
      </c>
      <c r="K184" s="6" t="s">
        <v>498</v>
      </c>
      <c r="L184" s="6" t="s">
        <v>498</v>
      </c>
      <c r="M184" s="6" t="s">
        <v>498</v>
      </c>
      <c r="N184" s="10" t="s">
        <v>498</v>
      </c>
      <c r="T184" s="6" t="s">
        <v>498</v>
      </c>
      <c r="U184" s="6" t="s">
        <v>498</v>
      </c>
      <c r="V184" s="6" t="s">
        <v>498</v>
      </c>
      <c r="W184" s="6" t="s">
        <v>498</v>
      </c>
      <c r="X184" s="10" t="s">
        <v>498</v>
      </c>
      <c r="Y184" s="6" t="s">
        <v>498</v>
      </c>
      <c r="Z184" s="6" t="s">
        <v>498</v>
      </c>
      <c r="AA184" s="6" t="s">
        <v>498</v>
      </c>
      <c r="AB184" s="6" t="s">
        <v>498</v>
      </c>
      <c r="AC184" s="9" t="s">
        <v>498</v>
      </c>
    </row>
    <row r="185" spans="1:30">
      <c r="A185" t="s">
        <v>513</v>
      </c>
      <c r="B185" s="22" t="s">
        <v>858</v>
      </c>
      <c r="D185" s="13" t="s">
        <v>154</v>
      </c>
      <c r="E185">
        <v>94</v>
      </c>
      <c r="F185">
        <v>70</v>
      </c>
      <c r="G185">
        <v>28</v>
      </c>
      <c r="H185" s="28">
        <v>16</v>
      </c>
      <c r="I185" s="26">
        <f t="shared" si="9"/>
        <v>208</v>
      </c>
      <c r="J185" s="6">
        <v>47</v>
      </c>
      <c r="K185" s="6">
        <v>35</v>
      </c>
      <c r="L185" s="6">
        <v>14</v>
      </c>
      <c r="M185" s="6">
        <v>8</v>
      </c>
      <c r="N185" s="10">
        <f>SUM(J185:M185)</f>
        <v>104</v>
      </c>
      <c r="T185" s="6">
        <v>20</v>
      </c>
      <c r="U185" s="6">
        <v>25</v>
      </c>
      <c r="V185" s="6">
        <v>14</v>
      </c>
      <c r="W185" s="6">
        <v>8</v>
      </c>
      <c r="X185" s="10">
        <f>SUM(T185:W185)</f>
        <v>67</v>
      </c>
      <c r="Y185" s="6">
        <v>27</v>
      </c>
      <c r="Z185" s="6">
        <v>10</v>
      </c>
      <c r="AA185" s="6">
        <v>0</v>
      </c>
      <c r="AB185" s="6">
        <v>0</v>
      </c>
      <c r="AC185" s="9">
        <v>37</v>
      </c>
    </row>
    <row r="186" spans="1:30">
      <c r="A186" t="s">
        <v>513</v>
      </c>
      <c r="B186" s="22" t="s">
        <v>859</v>
      </c>
      <c r="D186" s="13" t="s">
        <v>155</v>
      </c>
      <c r="E186">
        <v>38</v>
      </c>
      <c r="F186">
        <v>48</v>
      </c>
      <c r="G186">
        <v>26</v>
      </c>
      <c r="H186" s="28">
        <v>27</v>
      </c>
      <c r="I186" s="26">
        <f t="shared" si="9"/>
        <v>139</v>
      </c>
      <c r="J186" s="6">
        <v>0</v>
      </c>
      <c r="K186" s="6">
        <v>1</v>
      </c>
      <c r="L186" s="6">
        <v>0</v>
      </c>
      <c r="M186" s="6">
        <v>0</v>
      </c>
      <c r="N186" s="10">
        <v>1</v>
      </c>
      <c r="T186" s="6">
        <v>0</v>
      </c>
      <c r="U186" s="6">
        <v>0</v>
      </c>
      <c r="V186" s="6">
        <v>0</v>
      </c>
      <c r="W186" s="6">
        <v>0</v>
      </c>
      <c r="X186" s="10">
        <v>0</v>
      </c>
      <c r="Y186" s="6">
        <v>38</v>
      </c>
      <c r="Z186" s="6">
        <v>47</v>
      </c>
      <c r="AA186" s="6">
        <v>26</v>
      </c>
      <c r="AB186" s="6">
        <v>27</v>
      </c>
      <c r="AC186" s="9">
        <f>SUM(Y186:AB186)</f>
        <v>138</v>
      </c>
    </row>
    <row r="187" spans="1:30">
      <c r="A187" t="s">
        <v>513</v>
      </c>
      <c r="B187" s="22" t="s">
        <v>860</v>
      </c>
      <c r="D187" s="13" t="s">
        <v>156</v>
      </c>
      <c r="I187" s="26">
        <f t="shared" si="9"/>
        <v>0</v>
      </c>
    </row>
    <row r="188" spans="1:30">
      <c r="A188" t="s">
        <v>513</v>
      </c>
      <c r="B188" s="22" t="s">
        <v>861</v>
      </c>
      <c r="D188" s="13" t="s">
        <v>157</v>
      </c>
      <c r="I188" s="26">
        <f t="shared" si="9"/>
        <v>0</v>
      </c>
    </row>
    <row r="189" spans="1:30">
      <c r="A189" t="s">
        <v>513</v>
      </c>
      <c r="B189" s="22" t="s">
        <v>862</v>
      </c>
      <c r="D189" s="13" t="s">
        <v>158</v>
      </c>
      <c r="E189">
        <v>5</v>
      </c>
      <c r="F189">
        <v>3</v>
      </c>
      <c r="G189">
        <v>4</v>
      </c>
      <c r="H189" s="28">
        <v>1</v>
      </c>
      <c r="I189" s="26">
        <f t="shared" si="9"/>
        <v>13</v>
      </c>
      <c r="J189" s="6" t="s">
        <v>498</v>
      </c>
      <c r="K189" s="6" t="s">
        <v>498</v>
      </c>
      <c r="L189" s="6" t="s">
        <v>498</v>
      </c>
      <c r="M189" s="6" t="s">
        <v>498</v>
      </c>
      <c r="T189" s="6" t="s">
        <v>498</v>
      </c>
      <c r="U189" s="6" t="s">
        <v>498</v>
      </c>
      <c r="V189" s="6" t="s">
        <v>498</v>
      </c>
      <c r="W189" s="6" t="s">
        <v>498</v>
      </c>
      <c r="Y189" s="6" t="s">
        <v>498</v>
      </c>
      <c r="Z189" s="6" t="s">
        <v>498</v>
      </c>
      <c r="AA189" s="6" t="s">
        <v>498</v>
      </c>
      <c r="AB189" s="6" t="s">
        <v>498</v>
      </c>
      <c r="AD189" s="6"/>
    </row>
    <row r="190" spans="1:30">
      <c r="A190" t="s">
        <v>513</v>
      </c>
      <c r="B190" s="22" t="s">
        <v>863</v>
      </c>
      <c r="D190" s="13" t="s">
        <v>545</v>
      </c>
      <c r="E190">
        <v>5</v>
      </c>
      <c r="F190">
        <v>1</v>
      </c>
      <c r="G190">
        <v>4</v>
      </c>
      <c r="H190" s="28">
        <v>2</v>
      </c>
      <c r="I190" s="26">
        <f t="shared" si="9"/>
        <v>12</v>
      </c>
      <c r="J190" s="6">
        <v>3</v>
      </c>
      <c r="K190" s="6">
        <v>1</v>
      </c>
      <c r="L190" s="6">
        <v>4</v>
      </c>
      <c r="M190" s="6">
        <v>1</v>
      </c>
      <c r="N190" s="10">
        <v>9</v>
      </c>
      <c r="Y190" s="6">
        <v>2</v>
      </c>
      <c r="Z190">
        <v>0</v>
      </c>
      <c r="AA190">
        <v>0</v>
      </c>
      <c r="AB190">
        <v>1</v>
      </c>
      <c r="AC190" s="9">
        <v>3</v>
      </c>
    </row>
    <row r="191" spans="1:30">
      <c r="A191" t="s">
        <v>513</v>
      </c>
      <c r="B191" s="22" t="s">
        <v>864</v>
      </c>
      <c r="D191" s="13" t="s">
        <v>159</v>
      </c>
      <c r="E191">
        <v>3</v>
      </c>
      <c r="F191">
        <v>3</v>
      </c>
      <c r="G191">
        <v>4</v>
      </c>
      <c r="H191" s="28">
        <v>1</v>
      </c>
      <c r="I191" s="26">
        <f t="shared" si="9"/>
        <v>11</v>
      </c>
      <c r="J191" s="6">
        <v>3</v>
      </c>
      <c r="K191" s="6">
        <v>3</v>
      </c>
      <c r="L191" s="6">
        <v>4</v>
      </c>
      <c r="M191" s="6">
        <v>1</v>
      </c>
      <c r="N191" s="10">
        <v>11</v>
      </c>
      <c r="T191" s="6">
        <v>0</v>
      </c>
      <c r="U191" s="6">
        <v>0</v>
      </c>
      <c r="V191" s="6">
        <v>0</v>
      </c>
      <c r="W191" s="6">
        <v>0</v>
      </c>
      <c r="X191" s="10">
        <v>0</v>
      </c>
      <c r="Y191" s="6">
        <v>0</v>
      </c>
      <c r="Z191" s="6">
        <v>0</v>
      </c>
      <c r="AA191" s="6">
        <v>0</v>
      </c>
      <c r="AB191" s="6">
        <v>0</v>
      </c>
      <c r="AC191" s="9">
        <v>0</v>
      </c>
    </row>
    <row r="192" spans="1:30">
      <c r="A192" t="s">
        <v>513</v>
      </c>
      <c r="B192" s="22" t="s">
        <v>865</v>
      </c>
      <c r="D192" s="13" t="s">
        <v>160</v>
      </c>
      <c r="E192">
        <v>52</v>
      </c>
      <c r="F192">
        <v>73</v>
      </c>
      <c r="G192">
        <v>50</v>
      </c>
      <c r="H192" s="28">
        <v>34</v>
      </c>
      <c r="I192" s="26">
        <f t="shared" si="9"/>
        <v>209</v>
      </c>
      <c r="J192" s="6" t="s">
        <v>498</v>
      </c>
      <c r="K192" s="6" t="s">
        <v>498</v>
      </c>
      <c r="L192" s="6" t="s">
        <v>498</v>
      </c>
      <c r="M192" s="6" t="s">
        <v>498</v>
      </c>
      <c r="N192" s="10">
        <v>0</v>
      </c>
      <c r="T192" s="6">
        <v>0</v>
      </c>
      <c r="U192" s="6">
        <v>0</v>
      </c>
      <c r="V192" s="6">
        <v>0</v>
      </c>
      <c r="W192" s="6">
        <v>0</v>
      </c>
      <c r="X192" s="10">
        <v>0</v>
      </c>
      <c r="Y192" s="6" t="s">
        <v>498</v>
      </c>
      <c r="Z192" t="s">
        <v>498</v>
      </c>
      <c r="AA192" t="s">
        <v>498</v>
      </c>
      <c r="AB192" t="s">
        <v>498</v>
      </c>
      <c r="AC192" s="9">
        <v>0</v>
      </c>
    </row>
    <row r="193" spans="1:29">
      <c r="A193" t="s">
        <v>513</v>
      </c>
      <c r="B193" s="22" t="s">
        <v>866</v>
      </c>
      <c r="D193" s="13" t="s">
        <v>161</v>
      </c>
      <c r="E193">
        <v>8</v>
      </c>
      <c r="F193">
        <v>4</v>
      </c>
      <c r="G193">
        <v>0</v>
      </c>
      <c r="H193" s="28">
        <v>2</v>
      </c>
      <c r="I193" s="26">
        <f t="shared" si="9"/>
        <v>14</v>
      </c>
      <c r="J193" s="6" t="s">
        <v>498</v>
      </c>
      <c r="K193" s="6" t="s">
        <v>498</v>
      </c>
      <c r="L193" s="6" t="s">
        <v>498</v>
      </c>
      <c r="M193" s="6" t="s">
        <v>498</v>
      </c>
      <c r="N193" s="10" t="s">
        <v>498</v>
      </c>
      <c r="T193" s="6">
        <v>0</v>
      </c>
      <c r="U193" s="6">
        <v>0</v>
      </c>
      <c r="V193" s="6">
        <v>0</v>
      </c>
      <c r="W193" s="6">
        <v>0</v>
      </c>
      <c r="X193" s="10">
        <v>0</v>
      </c>
      <c r="Y193" s="6" t="s">
        <v>498</v>
      </c>
      <c r="Z193" t="s">
        <v>498</v>
      </c>
      <c r="AA193" t="s">
        <v>498</v>
      </c>
      <c r="AB193" t="s">
        <v>498</v>
      </c>
      <c r="AC193" s="9" t="s">
        <v>498</v>
      </c>
    </row>
    <row r="194" spans="1:29">
      <c r="A194" t="s">
        <v>513</v>
      </c>
      <c r="B194" s="22" t="s">
        <v>867</v>
      </c>
      <c r="D194" s="13" t="s">
        <v>162</v>
      </c>
      <c r="E194">
        <v>36</v>
      </c>
      <c r="F194">
        <v>21</v>
      </c>
      <c r="G194">
        <v>35</v>
      </c>
      <c r="H194" s="28">
        <v>7</v>
      </c>
      <c r="I194" s="26">
        <f t="shared" si="9"/>
        <v>99</v>
      </c>
      <c r="J194" s="6">
        <v>0</v>
      </c>
      <c r="K194" s="6">
        <v>0</v>
      </c>
      <c r="L194" s="6">
        <v>0</v>
      </c>
      <c r="M194" s="6">
        <v>0</v>
      </c>
      <c r="N194" s="10">
        <v>0</v>
      </c>
      <c r="T194" s="6">
        <v>36</v>
      </c>
      <c r="U194" s="6">
        <v>21</v>
      </c>
      <c r="V194" s="6">
        <v>35</v>
      </c>
      <c r="W194" s="6">
        <v>7</v>
      </c>
      <c r="X194" s="10">
        <f>SUM(T194:W194)</f>
        <v>99</v>
      </c>
      <c r="Y194" s="6">
        <v>0</v>
      </c>
      <c r="Z194" s="6">
        <v>0</v>
      </c>
      <c r="AA194" s="6">
        <v>0</v>
      </c>
      <c r="AB194" s="6">
        <v>0</v>
      </c>
      <c r="AC194" s="9">
        <v>0</v>
      </c>
    </row>
    <row r="195" spans="1:29">
      <c r="A195" t="s">
        <v>513</v>
      </c>
      <c r="B195" s="22" t="s">
        <v>868</v>
      </c>
      <c r="D195" s="13" t="s">
        <v>163</v>
      </c>
      <c r="E195">
        <v>17</v>
      </c>
      <c r="F195">
        <v>8</v>
      </c>
      <c r="G195">
        <v>18</v>
      </c>
      <c r="H195" s="28">
        <v>46</v>
      </c>
      <c r="I195" s="26">
        <f t="shared" si="9"/>
        <v>89</v>
      </c>
      <c r="J195" s="6" t="s">
        <v>498</v>
      </c>
      <c r="K195" s="6" t="s">
        <v>498</v>
      </c>
      <c r="L195" s="6" t="s">
        <v>498</v>
      </c>
      <c r="M195" s="6" t="s">
        <v>498</v>
      </c>
      <c r="N195" s="10" t="s">
        <v>498</v>
      </c>
      <c r="T195" s="6" t="s">
        <v>498</v>
      </c>
      <c r="U195" s="6" t="s">
        <v>498</v>
      </c>
      <c r="V195" s="6" t="s">
        <v>498</v>
      </c>
      <c r="W195" s="6" t="s">
        <v>498</v>
      </c>
      <c r="X195" s="10" t="s">
        <v>498</v>
      </c>
      <c r="Y195" s="6" t="s">
        <v>498</v>
      </c>
      <c r="Z195" s="6" t="s">
        <v>498</v>
      </c>
      <c r="AA195" s="6" t="s">
        <v>498</v>
      </c>
      <c r="AB195" s="6" t="s">
        <v>498</v>
      </c>
      <c r="AC195" s="9" t="s">
        <v>498</v>
      </c>
    </row>
    <row r="196" spans="1:29">
      <c r="A196" t="s">
        <v>513</v>
      </c>
      <c r="B196" s="22" t="s">
        <v>869</v>
      </c>
      <c r="D196" s="13" t="s">
        <v>164</v>
      </c>
      <c r="I196" s="26">
        <f t="shared" si="9"/>
        <v>0</v>
      </c>
    </row>
    <row r="197" spans="1:29">
      <c r="A197" t="s">
        <v>513</v>
      </c>
      <c r="B197" s="22" t="s">
        <v>870</v>
      </c>
      <c r="D197" s="13" t="s">
        <v>165</v>
      </c>
      <c r="E197" t="s">
        <v>498</v>
      </c>
      <c r="F197" t="s">
        <v>498</v>
      </c>
      <c r="G197" t="s">
        <v>498</v>
      </c>
      <c r="H197" s="28" t="s">
        <v>498</v>
      </c>
      <c r="I197" s="26">
        <f t="shared" si="9"/>
        <v>0</v>
      </c>
      <c r="J197" s="6" t="s">
        <v>498</v>
      </c>
      <c r="K197" s="6" t="s">
        <v>498</v>
      </c>
      <c r="L197" s="6" t="s">
        <v>498</v>
      </c>
      <c r="M197" s="6" t="s">
        <v>498</v>
      </c>
      <c r="N197" s="10">
        <v>0</v>
      </c>
      <c r="T197" s="6" t="s">
        <v>498</v>
      </c>
      <c r="U197" s="6" t="s">
        <v>498</v>
      </c>
      <c r="V197" s="6" t="s">
        <v>498</v>
      </c>
      <c r="W197" s="6" t="s">
        <v>498</v>
      </c>
      <c r="X197" s="10">
        <v>0</v>
      </c>
      <c r="Y197" s="6" t="s">
        <v>498</v>
      </c>
      <c r="Z197" s="6" t="s">
        <v>498</v>
      </c>
      <c r="AA197" s="6" t="s">
        <v>498</v>
      </c>
      <c r="AB197" s="6" t="s">
        <v>498</v>
      </c>
      <c r="AC197" s="9">
        <v>0</v>
      </c>
    </row>
    <row r="198" spans="1:29">
      <c r="A198" t="s">
        <v>513</v>
      </c>
      <c r="B198" s="22" t="s">
        <v>871</v>
      </c>
      <c r="D198" s="13" t="s">
        <v>166</v>
      </c>
      <c r="I198" s="26">
        <f t="shared" si="9"/>
        <v>0</v>
      </c>
    </row>
    <row r="199" spans="1:29">
      <c r="A199" t="s">
        <v>513</v>
      </c>
      <c r="B199" s="22" t="s">
        <v>872</v>
      </c>
      <c r="D199" s="13" t="s">
        <v>167</v>
      </c>
      <c r="I199" s="26">
        <f t="shared" si="9"/>
        <v>0</v>
      </c>
    </row>
    <row r="200" spans="1:29">
      <c r="A200" t="s">
        <v>513</v>
      </c>
      <c r="B200" s="22" t="s">
        <v>873</v>
      </c>
      <c r="D200" s="13" t="s">
        <v>168</v>
      </c>
      <c r="I200" s="26">
        <f t="shared" si="9"/>
        <v>0</v>
      </c>
    </row>
    <row r="201" spans="1:29">
      <c r="A201" t="s">
        <v>513</v>
      </c>
      <c r="B201" s="22" t="s">
        <v>874</v>
      </c>
      <c r="D201" s="13" t="s">
        <v>169</v>
      </c>
      <c r="E201">
        <v>25</v>
      </c>
      <c r="F201">
        <v>20</v>
      </c>
      <c r="G201">
        <v>26</v>
      </c>
      <c r="H201" s="28">
        <v>9</v>
      </c>
      <c r="I201" s="26">
        <f t="shared" si="9"/>
        <v>80</v>
      </c>
      <c r="J201" s="6">
        <v>0</v>
      </c>
      <c r="K201" s="6">
        <v>0</v>
      </c>
      <c r="L201" s="6">
        <v>0</v>
      </c>
      <c r="M201" s="6">
        <v>0</v>
      </c>
      <c r="N201" s="10">
        <v>0</v>
      </c>
      <c r="T201" s="6">
        <v>19</v>
      </c>
      <c r="U201" s="6">
        <v>13</v>
      </c>
      <c r="V201" s="6">
        <v>18</v>
      </c>
      <c r="W201" s="6">
        <v>6</v>
      </c>
      <c r="X201" s="10">
        <f>SUM(T201:W201)</f>
        <v>56</v>
      </c>
      <c r="Y201" s="6">
        <v>0</v>
      </c>
      <c r="Z201" s="6">
        <v>0</v>
      </c>
      <c r="AA201" s="6">
        <v>0</v>
      </c>
      <c r="AB201" s="6">
        <v>0</v>
      </c>
      <c r="AC201" s="9">
        <v>0</v>
      </c>
    </row>
    <row r="202" spans="1:29">
      <c r="A202" t="s">
        <v>513</v>
      </c>
      <c r="B202" s="22" t="s">
        <v>875</v>
      </c>
      <c r="D202" s="13" t="s">
        <v>170</v>
      </c>
      <c r="E202">
        <v>3</v>
      </c>
      <c r="F202">
        <v>6</v>
      </c>
      <c r="G202">
        <v>0</v>
      </c>
      <c r="H202" s="28">
        <v>0</v>
      </c>
      <c r="I202" s="26">
        <f t="shared" si="9"/>
        <v>9</v>
      </c>
      <c r="J202" s="6">
        <v>2</v>
      </c>
      <c r="K202" s="6">
        <v>4</v>
      </c>
      <c r="L202" s="6">
        <v>0</v>
      </c>
      <c r="M202" s="6">
        <v>0</v>
      </c>
      <c r="N202" s="10">
        <v>6</v>
      </c>
      <c r="T202" s="6">
        <v>0</v>
      </c>
      <c r="U202" s="6">
        <v>0</v>
      </c>
      <c r="V202" s="6">
        <v>0</v>
      </c>
      <c r="W202" s="6">
        <v>0</v>
      </c>
      <c r="X202" s="10">
        <v>0</v>
      </c>
      <c r="Y202" s="6">
        <v>1</v>
      </c>
      <c r="Z202" s="6">
        <v>2</v>
      </c>
      <c r="AA202" s="6">
        <v>0</v>
      </c>
      <c r="AB202" s="6">
        <v>0</v>
      </c>
      <c r="AC202" s="9">
        <v>3</v>
      </c>
    </row>
    <row r="203" spans="1:29">
      <c r="A203" t="s">
        <v>513</v>
      </c>
      <c r="B203" s="22" t="s">
        <v>876</v>
      </c>
      <c r="D203" s="13" t="s">
        <v>171</v>
      </c>
      <c r="E203">
        <v>29</v>
      </c>
      <c r="F203">
        <v>29</v>
      </c>
      <c r="G203">
        <v>20</v>
      </c>
      <c r="H203" s="28">
        <v>13</v>
      </c>
      <c r="I203" s="26">
        <f t="shared" si="9"/>
        <v>91</v>
      </c>
      <c r="J203" s="6">
        <v>6</v>
      </c>
      <c r="K203" s="6">
        <v>11</v>
      </c>
      <c r="L203" s="6">
        <v>5</v>
      </c>
      <c r="M203" s="6">
        <v>4</v>
      </c>
      <c r="T203" s="6">
        <v>13</v>
      </c>
      <c r="U203" s="6">
        <v>7</v>
      </c>
      <c r="V203" s="6">
        <v>10</v>
      </c>
      <c r="W203" s="6">
        <v>7</v>
      </c>
      <c r="Y203" s="6">
        <v>10</v>
      </c>
      <c r="Z203" s="6">
        <v>11</v>
      </c>
      <c r="AA203" s="6">
        <v>5</v>
      </c>
      <c r="AB203" s="6">
        <v>2</v>
      </c>
    </row>
    <row r="204" spans="1:29">
      <c r="A204" t="s">
        <v>513</v>
      </c>
      <c r="B204" s="22" t="s">
        <v>877</v>
      </c>
      <c r="D204" s="13" t="s">
        <v>172</v>
      </c>
      <c r="I204" s="26">
        <f t="shared" si="9"/>
        <v>0</v>
      </c>
    </row>
    <row r="205" spans="1:29">
      <c r="A205" t="s">
        <v>513</v>
      </c>
      <c r="B205" s="22" t="s">
        <v>878</v>
      </c>
      <c r="D205" s="13" t="s">
        <v>173</v>
      </c>
      <c r="E205">
        <v>66</v>
      </c>
      <c r="F205">
        <v>43</v>
      </c>
      <c r="G205">
        <v>29</v>
      </c>
      <c r="H205" s="28">
        <v>16</v>
      </c>
      <c r="I205" s="26">
        <f t="shared" si="9"/>
        <v>154</v>
      </c>
      <c r="J205" s="6" t="s">
        <v>498</v>
      </c>
      <c r="K205" s="6" t="s">
        <v>498</v>
      </c>
      <c r="L205" s="6" t="s">
        <v>498</v>
      </c>
      <c r="M205" s="6" t="s">
        <v>498</v>
      </c>
      <c r="N205" s="10" t="s">
        <v>498</v>
      </c>
      <c r="T205" s="6" t="s">
        <v>498</v>
      </c>
      <c r="U205" s="6" t="s">
        <v>498</v>
      </c>
      <c r="V205" s="6" t="s">
        <v>498</v>
      </c>
      <c r="W205" s="6" t="s">
        <v>498</v>
      </c>
      <c r="X205" s="10" t="s">
        <v>498</v>
      </c>
      <c r="Y205" s="6" t="s">
        <v>498</v>
      </c>
      <c r="Z205" s="6" t="s">
        <v>498</v>
      </c>
      <c r="AA205" s="6" t="s">
        <v>498</v>
      </c>
      <c r="AB205" s="6" t="s">
        <v>498</v>
      </c>
      <c r="AC205" s="9" t="s">
        <v>498</v>
      </c>
    </row>
    <row r="206" spans="1:29">
      <c r="A206" t="s">
        <v>513</v>
      </c>
      <c r="B206" s="22" t="s">
        <v>879</v>
      </c>
      <c r="D206" s="13" t="s">
        <v>174</v>
      </c>
      <c r="E206" t="s">
        <v>498</v>
      </c>
      <c r="F206" t="s">
        <v>498</v>
      </c>
      <c r="G206" t="s">
        <v>498</v>
      </c>
      <c r="H206" s="28" t="s">
        <v>498</v>
      </c>
      <c r="I206" s="26">
        <f t="shared" si="9"/>
        <v>0</v>
      </c>
      <c r="J206" s="6">
        <v>1</v>
      </c>
      <c r="K206" s="6">
        <v>1</v>
      </c>
      <c r="L206" s="6">
        <v>0</v>
      </c>
      <c r="M206" s="6">
        <v>0</v>
      </c>
      <c r="T206" s="6" t="s">
        <v>498</v>
      </c>
      <c r="U206" s="6" t="s">
        <v>498</v>
      </c>
      <c r="V206" s="6" t="s">
        <v>498</v>
      </c>
      <c r="W206" s="6" t="s">
        <v>498</v>
      </c>
      <c r="Y206" s="6" t="s">
        <v>498</v>
      </c>
      <c r="Z206" s="6" t="s">
        <v>498</v>
      </c>
      <c r="AA206" s="6" t="s">
        <v>498</v>
      </c>
      <c r="AB206" s="6" t="s">
        <v>498</v>
      </c>
    </row>
    <row r="207" spans="1:29">
      <c r="A207" t="s">
        <v>513</v>
      </c>
      <c r="B207" s="22" t="s">
        <v>880</v>
      </c>
      <c r="D207" s="13" t="s">
        <v>175</v>
      </c>
      <c r="E207">
        <v>5</v>
      </c>
      <c r="F207">
        <v>1</v>
      </c>
      <c r="G207">
        <v>1</v>
      </c>
      <c r="H207" s="28">
        <v>0</v>
      </c>
      <c r="I207" s="26">
        <f t="shared" si="9"/>
        <v>7</v>
      </c>
      <c r="J207" s="6">
        <v>5</v>
      </c>
      <c r="K207" s="6">
        <v>1</v>
      </c>
      <c r="L207" s="6">
        <v>1</v>
      </c>
      <c r="M207" s="6">
        <v>0</v>
      </c>
      <c r="N207" s="10">
        <v>7</v>
      </c>
      <c r="T207" s="6">
        <v>5</v>
      </c>
      <c r="U207" s="6">
        <v>1</v>
      </c>
      <c r="V207" s="6">
        <v>1</v>
      </c>
      <c r="W207" s="6">
        <v>0</v>
      </c>
      <c r="X207" s="10">
        <v>7</v>
      </c>
      <c r="Y207" s="6">
        <v>0</v>
      </c>
      <c r="Z207" s="6">
        <v>0</v>
      </c>
      <c r="AA207" s="6">
        <v>0</v>
      </c>
      <c r="AB207" s="6">
        <v>0</v>
      </c>
      <c r="AC207" s="9">
        <v>0</v>
      </c>
    </row>
    <row r="208" spans="1:29">
      <c r="A208" t="s">
        <v>513</v>
      </c>
      <c r="B208" s="22" t="s">
        <v>881</v>
      </c>
      <c r="D208" s="13" t="s">
        <v>546</v>
      </c>
      <c r="I208" s="26">
        <f t="shared" si="9"/>
        <v>0</v>
      </c>
    </row>
    <row r="209" spans="1:29">
      <c r="A209" t="s">
        <v>513</v>
      </c>
      <c r="B209" s="22" t="s">
        <v>882</v>
      </c>
      <c r="D209" s="13" t="s">
        <v>176</v>
      </c>
      <c r="I209" s="26">
        <f t="shared" si="9"/>
        <v>0</v>
      </c>
    </row>
    <row r="210" spans="1:29">
      <c r="A210" t="s">
        <v>513</v>
      </c>
      <c r="B210" s="22" t="s">
        <v>883</v>
      </c>
      <c r="D210" s="13" t="s">
        <v>177</v>
      </c>
      <c r="E210" t="s">
        <v>498</v>
      </c>
      <c r="F210" t="s">
        <v>498</v>
      </c>
      <c r="G210" t="s">
        <v>498</v>
      </c>
      <c r="H210" s="28" t="s">
        <v>498</v>
      </c>
      <c r="I210" s="26">
        <f t="shared" si="9"/>
        <v>0</v>
      </c>
      <c r="J210" s="6" t="s">
        <v>498</v>
      </c>
      <c r="K210" s="6" t="s">
        <v>498</v>
      </c>
      <c r="L210" s="6" t="s">
        <v>498</v>
      </c>
      <c r="M210" s="6" t="s">
        <v>498</v>
      </c>
      <c r="N210" s="10">
        <v>0</v>
      </c>
      <c r="T210" s="6" t="s">
        <v>498</v>
      </c>
      <c r="U210" s="6" t="s">
        <v>498</v>
      </c>
      <c r="V210" s="6" t="s">
        <v>498</v>
      </c>
      <c r="W210" s="6" t="s">
        <v>498</v>
      </c>
      <c r="X210" s="10">
        <v>0</v>
      </c>
      <c r="Y210" s="6" t="s">
        <v>498</v>
      </c>
      <c r="Z210" s="6" t="s">
        <v>498</v>
      </c>
      <c r="AA210" s="6" t="s">
        <v>498</v>
      </c>
      <c r="AB210" s="6" t="s">
        <v>498</v>
      </c>
      <c r="AC210" s="9">
        <v>0</v>
      </c>
    </row>
    <row r="211" spans="1:29">
      <c r="A211" t="s">
        <v>513</v>
      </c>
      <c r="B211" s="22" t="s">
        <v>884</v>
      </c>
      <c r="D211" s="13" t="s">
        <v>178</v>
      </c>
      <c r="E211" t="s">
        <v>498</v>
      </c>
      <c r="F211">
        <v>4</v>
      </c>
      <c r="G211">
        <v>3</v>
      </c>
      <c r="H211" s="28">
        <v>2</v>
      </c>
      <c r="I211" s="26">
        <f t="shared" si="9"/>
        <v>9</v>
      </c>
      <c r="J211" s="6" t="s">
        <v>498</v>
      </c>
      <c r="K211" s="6">
        <v>0</v>
      </c>
      <c r="L211" s="6">
        <v>0</v>
      </c>
      <c r="M211" s="6">
        <v>0</v>
      </c>
      <c r="N211" s="10">
        <v>0</v>
      </c>
      <c r="T211" s="6" t="s">
        <v>498</v>
      </c>
      <c r="U211" s="6">
        <v>4</v>
      </c>
      <c r="V211" s="6">
        <v>3</v>
      </c>
      <c r="W211" s="6">
        <v>2</v>
      </c>
      <c r="Y211" s="6" t="s">
        <v>498</v>
      </c>
      <c r="Z211" s="6">
        <v>0</v>
      </c>
      <c r="AA211" s="6">
        <v>0</v>
      </c>
      <c r="AB211" s="6">
        <v>0</v>
      </c>
    </row>
    <row r="212" spans="1:29">
      <c r="A212" t="s">
        <v>513</v>
      </c>
      <c r="B212" s="22" t="s">
        <v>885</v>
      </c>
      <c r="D212" s="13" t="s">
        <v>179</v>
      </c>
      <c r="E212" t="s">
        <v>498</v>
      </c>
      <c r="F212">
        <v>26</v>
      </c>
      <c r="G212">
        <v>45</v>
      </c>
      <c r="H212" s="28">
        <v>32</v>
      </c>
      <c r="I212" s="26">
        <f t="shared" si="9"/>
        <v>103</v>
      </c>
      <c r="J212" s="6" t="s">
        <v>498</v>
      </c>
      <c r="K212" s="6">
        <v>0</v>
      </c>
      <c r="L212" s="6">
        <v>0</v>
      </c>
      <c r="M212" s="6">
        <v>0</v>
      </c>
      <c r="N212" s="10">
        <v>0</v>
      </c>
      <c r="T212" s="6" t="s">
        <v>498</v>
      </c>
      <c r="U212" s="6">
        <v>26</v>
      </c>
      <c r="V212" s="6">
        <v>45</v>
      </c>
      <c r="W212" s="6">
        <v>32</v>
      </c>
      <c r="Y212" s="6" t="s">
        <v>498</v>
      </c>
      <c r="Z212" s="6">
        <v>0</v>
      </c>
      <c r="AA212" s="6">
        <v>0</v>
      </c>
      <c r="AB212" s="6">
        <v>0</v>
      </c>
      <c r="AC212" s="9">
        <v>0</v>
      </c>
    </row>
    <row r="213" spans="1:29">
      <c r="A213" t="s">
        <v>513</v>
      </c>
      <c r="B213" s="22" t="s">
        <v>886</v>
      </c>
      <c r="D213" s="13" t="s">
        <v>180</v>
      </c>
      <c r="E213" t="s">
        <v>498</v>
      </c>
      <c r="F213" t="s">
        <v>498</v>
      </c>
      <c r="G213" t="s">
        <v>498</v>
      </c>
      <c r="H213" s="28" t="s">
        <v>498</v>
      </c>
      <c r="I213" s="26" t="s">
        <v>498</v>
      </c>
      <c r="J213" s="6" t="s">
        <v>498</v>
      </c>
      <c r="K213" s="6" t="s">
        <v>498</v>
      </c>
      <c r="L213" s="6" t="s">
        <v>498</v>
      </c>
      <c r="M213" s="6" t="s">
        <v>498</v>
      </c>
      <c r="N213" s="10" t="s">
        <v>498</v>
      </c>
      <c r="T213" s="6" t="s">
        <v>498</v>
      </c>
      <c r="U213" s="6" t="s">
        <v>498</v>
      </c>
      <c r="V213" s="6" t="s">
        <v>498</v>
      </c>
      <c r="W213" s="6" t="s">
        <v>498</v>
      </c>
      <c r="X213" s="10" t="s">
        <v>498</v>
      </c>
      <c r="Y213" s="6" t="s">
        <v>498</v>
      </c>
      <c r="Z213" s="6" t="s">
        <v>498</v>
      </c>
      <c r="AA213" s="6" t="s">
        <v>498</v>
      </c>
      <c r="AB213" s="6" t="s">
        <v>498</v>
      </c>
      <c r="AC213" s="9" t="s">
        <v>498</v>
      </c>
    </row>
    <row r="214" spans="1:29">
      <c r="A214" t="s">
        <v>513</v>
      </c>
      <c r="B214" s="22" t="s">
        <v>887</v>
      </c>
      <c r="D214" s="13" t="s">
        <v>547</v>
      </c>
      <c r="I214" s="26">
        <f>SUM(E214:H214)</f>
        <v>0</v>
      </c>
    </row>
    <row r="215" spans="1:29">
      <c r="A215" t="s">
        <v>513</v>
      </c>
      <c r="B215" s="22" t="s">
        <v>888</v>
      </c>
      <c r="D215" s="13" t="s">
        <v>181</v>
      </c>
      <c r="E215">
        <v>2</v>
      </c>
      <c r="F215">
        <v>5</v>
      </c>
      <c r="G215">
        <v>1</v>
      </c>
      <c r="H215" s="28">
        <v>1</v>
      </c>
      <c r="I215" s="26">
        <f>SUM(E215:H215)</f>
        <v>9</v>
      </c>
      <c r="J215" s="6">
        <v>2</v>
      </c>
      <c r="K215" s="6">
        <v>5</v>
      </c>
      <c r="L215" s="6">
        <v>1</v>
      </c>
      <c r="M215" s="6">
        <v>1</v>
      </c>
      <c r="T215" s="6">
        <v>2</v>
      </c>
      <c r="U215" s="6">
        <v>5</v>
      </c>
      <c r="V215" s="6">
        <v>1</v>
      </c>
      <c r="W215" s="6">
        <v>1</v>
      </c>
      <c r="Y215" s="6">
        <v>0</v>
      </c>
      <c r="Z215" s="6">
        <v>0</v>
      </c>
      <c r="AA215" s="6">
        <v>0</v>
      </c>
      <c r="AB215" s="6">
        <v>0</v>
      </c>
    </row>
    <row r="216" spans="1:29">
      <c r="A216" t="s">
        <v>512</v>
      </c>
      <c r="B216" s="23" t="s">
        <v>548</v>
      </c>
      <c r="D216" s="13" t="s">
        <v>340</v>
      </c>
      <c r="E216" t="s">
        <v>498</v>
      </c>
      <c r="F216">
        <v>255</v>
      </c>
      <c r="G216">
        <v>357</v>
      </c>
      <c r="H216" s="28">
        <v>267</v>
      </c>
      <c r="I216" s="26">
        <f>SUM(E216:H216)</f>
        <v>879</v>
      </c>
      <c r="J216" s="6" t="s">
        <v>498</v>
      </c>
      <c r="K216" s="6" t="s">
        <v>498</v>
      </c>
      <c r="L216" s="6" t="s">
        <v>498</v>
      </c>
      <c r="M216" s="6" t="s">
        <v>498</v>
      </c>
      <c r="N216" s="10">
        <v>0</v>
      </c>
      <c r="O216" s="6" t="s">
        <v>498</v>
      </c>
      <c r="P216" s="6" t="s">
        <v>498</v>
      </c>
      <c r="Q216" s="6" t="s">
        <v>498</v>
      </c>
      <c r="R216" s="6" t="s">
        <v>498</v>
      </c>
      <c r="S216" s="10">
        <v>0</v>
      </c>
      <c r="T216" s="6" t="s">
        <v>498</v>
      </c>
      <c r="U216" s="6">
        <v>140</v>
      </c>
      <c r="V216" s="6">
        <v>166</v>
      </c>
      <c r="W216" s="6">
        <v>115</v>
      </c>
    </row>
    <row r="217" spans="1:29">
      <c r="A217" t="s">
        <v>513</v>
      </c>
      <c r="B217" s="22" t="s">
        <v>889</v>
      </c>
      <c r="D217" s="13" t="s">
        <v>182</v>
      </c>
      <c r="E217" t="s">
        <v>498</v>
      </c>
      <c r="F217" t="s">
        <v>498</v>
      </c>
      <c r="G217" t="s">
        <v>498</v>
      </c>
      <c r="H217" s="28" t="s">
        <v>498</v>
      </c>
      <c r="I217" s="26" t="s">
        <v>498</v>
      </c>
      <c r="J217" s="6" t="s">
        <v>498</v>
      </c>
      <c r="K217" s="6" t="s">
        <v>498</v>
      </c>
      <c r="L217" s="6" t="s">
        <v>498</v>
      </c>
      <c r="M217" s="6" t="s">
        <v>498</v>
      </c>
      <c r="N217" s="10" t="s">
        <v>498</v>
      </c>
      <c r="T217" s="6" t="s">
        <v>498</v>
      </c>
      <c r="U217" s="6" t="s">
        <v>498</v>
      </c>
      <c r="V217" s="6" t="s">
        <v>498</v>
      </c>
      <c r="W217" s="6" t="s">
        <v>498</v>
      </c>
      <c r="X217" s="10" t="s">
        <v>498</v>
      </c>
      <c r="Y217" s="6" t="s">
        <v>498</v>
      </c>
      <c r="Z217" s="6" t="s">
        <v>498</v>
      </c>
      <c r="AA217" s="6" t="s">
        <v>498</v>
      </c>
      <c r="AB217" s="6" t="s">
        <v>498</v>
      </c>
      <c r="AC217" s="9" t="s">
        <v>498</v>
      </c>
    </row>
    <row r="218" spans="1:29">
      <c r="A218" t="s">
        <v>513</v>
      </c>
      <c r="B218" s="22" t="s">
        <v>890</v>
      </c>
      <c r="D218" s="13" t="s">
        <v>183</v>
      </c>
      <c r="E218" t="s">
        <v>498</v>
      </c>
      <c r="F218" t="s">
        <v>498</v>
      </c>
      <c r="G218">
        <v>57</v>
      </c>
      <c r="H218" s="28">
        <v>58</v>
      </c>
      <c r="I218" s="26">
        <f>SUM(E218:H218)</f>
        <v>115</v>
      </c>
      <c r="J218" s="6" t="s">
        <v>498</v>
      </c>
      <c r="K218" s="6" t="s">
        <v>498</v>
      </c>
      <c r="L218" s="6">
        <v>57</v>
      </c>
      <c r="M218" s="6">
        <v>58</v>
      </c>
      <c r="N218" s="10">
        <v>115</v>
      </c>
      <c r="T218" s="6" t="s">
        <v>498</v>
      </c>
      <c r="U218" s="6" t="s">
        <v>498</v>
      </c>
      <c r="V218" s="6">
        <v>0</v>
      </c>
      <c r="W218" s="6">
        <v>0</v>
      </c>
      <c r="X218" s="10">
        <v>0</v>
      </c>
      <c r="Y218" s="6" t="s">
        <v>498</v>
      </c>
      <c r="Z218" s="6" t="s">
        <v>498</v>
      </c>
      <c r="AA218" s="6">
        <v>0</v>
      </c>
      <c r="AB218" s="6">
        <v>0</v>
      </c>
      <c r="AC218" s="9">
        <v>0</v>
      </c>
    </row>
    <row r="219" spans="1:29">
      <c r="A219" t="s">
        <v>513</v>
      </c>
      <c r="B219" s="22" t="s">
        <v>891</v>
      </c>
      <c r="D219" s="13" t="s">
        <v>184</v>
      </c>
      <c r="E219">
        <v>5</v>
      </c>
      <c r="F219">
        <v>7</v>
      </c>
      <c r="G219">
        <v>2</v>
      </c>
      <c r="H219" s="28">
        <v>2</v>
      </c>
      <c r="I219" s="26">
        <f>SUM(E219:H219)</f>
        <v>16</v>
      </c>
      <c r="J219" s="6">
        <v>0</v>
      </c>
      <c r="K219" s="6">
        <v>0</v>
      </c>
      <c r="L219" s="6">
        <v>0</v>
      </c>
      <c r="M219" s="6">
        <v>0</v>
      </c>
      <c r="N219" s="10">
        <v>0</v>
      </c>
      <c r="T219" s="6">
        <v>2</v>
      </c>
      <c r="U219" s="6">
        <v>3</v>
      </c>
      <c r="V219" s="6">
        <v>1</v>
      </c>
      <c r="W219" s="6">
        <v>1</v>
      </c>
      <c r="Y219" s="6">
        <v>3</v>
      </c>
      <c r="Z219" s="6">
        <v>4</v>
      </c>
      <c r="AA219" s="6">
        <v>1</v>
      </c>
      <c r="AB219" s="6">
        <v>1</v>
      </c>
    </row>
    <row r="220" spans="1:29">
      <c r="A220" t="s">
        <v>513</v>
      </c>
      <c r="B220" s="22" t="s">
        <v>892</v>
      </c>
      <c r="D220" s="13" t="s">
        <v>185</v>
      </c>
      <c r="E220">
        <v>0</v>
      </c>
      <c r="F220">
        <v>0</v>
      </c>
      <c r="G220">
        <v>0</v>
      </c>
      <c r="H220" s="28">
        <v>0</v>
      </c>
      <c r="I220" s="26">
        <v>0</v>
      </c>
      <c r="J220" s="6">
        <v>0</v>
      </c>
      <c r="K220" s="6">
        <v>0</v>
      </c>
      <c r="L220" s="6">
        <v>0</v>
      </c>
      <c r="M220" s="6">
        <v>0</v>
      </c>
      <c r="N220" s="10">
        <v>0</v>
      </c>
      <c r="T220" s="6">
        <v>0</v>
      </c>
      <c r="U220" s="6">
        <v>0</v>
      </c>
      <c r="V220" s="6">
        <v>0</v>
      </c>
      <c r="W220" s="6">
        <v>0</v>
      </c>
      <c r="X220" s="10">
        <v>0</v>
      </c>
      <c r="Y220" s="6">
        <v>0</v>
      </c>
      <c r="Z220" s="6">
        <v>0</v>
      </c>
      <c r="AA220" s="6">
        <v>0</v>
      </c>
      <c r="AB220" s="6">
        <v>0</v>
      </c>
      <c r="AC220" s="9">
        <v>0</v>
      </c>
    </row>
    <row r="221" spans="1:29">
      <c r="A221" t="s">
        <v>513</v>
      </c>
      <c r="B221" s="22" t="s">
        <v>893</v>
      </c>
      <c r="D221" s="13" t="s">
        <v>186</v>
      </c>
      <c r="E221" t="s">
        <v>498</v>
      </c>
      <c r="F221" t="s">
        <v>498</v>
      </c>
      <c r="G221" t="s">
        <v>498</v>
      </c>
      <c r="H221" s="28" t="s">
        <v>498</v>
      </c>
      <c r="I221" s="26">
        <f>SUM(E221:H221)</f>
        <v>0</v>
      </c>
      <c r="J221" s="6" t="s">
        <v>498</v>
      </c>
      <c r="K221" s="6" t="s">
        <v>498</v>
      </c>
      <c r="L221" s="6" t="s">
        <v>498</v>
      </c>
      <c r="M221" s="6" t="s">
        <v>498</v>
      </c>
      <c r="N221" s="10">
        <v>0</v>
      </c>
      <c r="T221" s="6" t="s">
        <v>498</v>
      </c>
      <c r="U221" s="6" t="s">
        <v>498</v>
      </c>
      <c r="V221" s="6" t="s">
        <v>498</v>
      </c>
      <c r="W221" s="6" t="s">
        <v>498</v>
      </c>
      <c r="Y221" s="6" t="s">
        <v>498</v>
      </c>
      <c r="Z221" s="6" t="s">
        <v>498</v>
      </c>
      <c r="AA221" s="6" t="s">
        <v>498</v>
      </c>
      <c r="AB221" s="6" t="s">
        <v>498</v>
      </c>
    </row>
    <row r="222" spans="1:29">
      <c r="A222" t="s">
        <v>513</v>
      </c>
      <c r="B222" s="22" t="s">
        <v>894</v>
      </c>
      <c r="D222" s="13" t="s">
        <v>187</v>
      </c>
      <c r="E222">
        <v>35</v>
      </c>
      <c r="F222">
        <v>28</v>
      </c>
      <c r="G222">
        <v>12</v>
      </c>
      <c r="H222" s="28">
        <v>15</v>
      </c>
      <c r="I222" s="26">
        <f>SUM(E222:H222)</f>
        <v>90</v>
      </c>
      <c r="J222" s="6">
        <v>4</v>
      </c>
      <c r="K222" s="6" t="s">
        <v>498</v>
      </c>
      <c r="L222" s="6" t="s">
        <v>498</v>
      </c>
      <c r="M222" s="6" t="s">
        <v>498</v>
      </c>
      <c r="T222" s="6">
        <v>19</v>
      </c>
      <c r="U222" s="6" t="s">
        <v>498</v>
      </c>
      <c r="V222" s="6" t="s">
        <v>498</v>
      </c>
      <c r="W222" s="6" t="s">
        <v>498</v>
      </c>
      <c r="Y222" s="6">
        <v>12</v>
      </c>
      <c r="Z222" s="6" t="s">
        <v>498</v>
      </c>
      <c r="AA222" s="6" t="s">
        <v>498</v>
      </c>
      <c r="AB222" s="6" t="s">
        <v>498</v>
      </c>
    </row>
    <row r="223" spans="1:29">
      <c r="A223" t="s">
        <v>513</v>
      </c>
      <c r="B223" s="22" t="s">
        <v>895</v>
      </c>
      <c r="D223" s="13" t="s">
        <v>188</v>
      </c>
      <c r="E223" t="s">
        <v>498</v>
      </c>
      <c r="F223" t="s">
        <v>498</v>
      </c>
      <c r="G223" t="s">
        <v>498</v>
      </c>
      <c r="H223" s="28" t="s">
        <v>498</v>
      </c>
      <c r="I223" s="26" t="s">
        <v>498</v>
      </c>
      <c r="J223" s="6" t="s">
        <v>498</v>
      </c>
      <c r="K223" s="6" t="s">
        <v>498</v>
      </c>
      <c r="L223" s="6" t="s">
        <v>498</v>
      </c>
      <c r="M223" s="6" t="s">
        <v>498</v>
      </c>
      <c r="N223" s="10" t="s">
        <v>498</v>
      </c>
      <c r="T223" s="6" t="s">
        <v>498</v>
      </c>
      <c r="U223" s="6" t="s">
        <v>498</v>
      </c>
      <c r="V223" s="6" t="s">
        <v>498</v>
      </c>
      <c r="W223" s="6" t="s">
        <v>498</v>
      </c>
      <c r="X223" s="10" t="s">
        <v>498</v>
      </c>
      <c r="Y223" s="6" t="s">
        <v>498</v>
      </c>
      <c r="Z223" s="6" t="s">
        <v>498</v>
      </c>
      <c r="AA223" s="6" t="s">
        <v>498</v>
      </c>
      <c r="AB223" s="6" t="s">
        <v>498</v>
      </c>
      <c r="AC223" s="9" t="s">
        <v>498</v>
      </c>
    </row>
    <row r="224" spans="1:29">
      <c r="A224" t="s">
        <v>513</v>
      </c>
      <c r="B224" s="22" t="s">
        <v>896</v>
      </c>
      <c r="D224" s="13" t="s">
        <v>189</v>
      </c>
      <c r="E224" t="s">
        <v>498</v>
      </c>
      <c r="F224">
        <v>111</v>
      </c>
      <c r="G224">
        <v>110</v>
      </c>
      <c r="H224" s="28">
        <v>61</v>
      </c>
      <c r="I224" s="26">
        <f t="shared" ref="I224:I229" si="10">SUM(E224:H224)</f>
        <v>282</v>
      </c>
      <c r="J224" s="6" t="s">
        <v>498</v>
      </c>
      <c r="K224" s="6">
        <v>7</v>
      </c>
      <c r="L224" s="6">
        <v>4</v>
      </c>
      <c r="M224" s="6">
        <v>1</v>
      </c>
      <c r="T224" s="6" t="s">
        <v>498</v>
      </c>
      <c r="U224" s="6" t="s">
        <v>498</v>
      </c>
      <c r="V224" s="6" t="s">
        <v>498</v>
      </c>
      <c r="W224" s="6" t="s">
        <v>498</v>
      </c>
      <c r="Y224" s="6" t="s">
        <v>498</v>
      </c>
      <c r="Z224" s="6" t="s">
        <v>498</v>
      </c>
      <c r="AA224" s="6" t="s">
        <v>498</v>
      </c>
      <c r="AB224" s="6" t="s">
        <v>498</v>
      </c>
    </row>
    <row r="225" spans="1:29">
      <c r="A225" t="s">
        <v>513</v>
      </c>
      <c r="B225" s="22" t="s">
        <v>897</v>
      </c>
      <c r="D225" s="13" t="s">
        <v>190</v>
      </c>
      <c r="I225" s="26">
        <f t="shared" si="10"/>
        <v>0</v>
      </c>
    </row>
    <row r="226" spans="1:29">
      <c r="A226" t="s">
        <v>513</v>
      </c>
      <c r="B226" s="22" t="s">
        <v>898</v>
      </c>
      <c r="D226" s="13" t="s">
        <v>191</v>
      </c>
      <c r="I226" s="26">
        <f t="shared" si="10"/>
        <v>0</v>
      </c>
      <c r="Y226" s="6">
        <v>1</v>
      </c>
      <c r="Z226">
        <v>7</v>
      </c>
      <c r="AA226">
        <v>5</v>
      </c>
      <c r="AB226">
        <v>1</v>
      </c>
    </row>
    <row r="227" spans="1:29">
      <c r="A227" t="s">
        <v>513</v>
      </c>
      <c r="B227" s="22" t="s">
        <v>899</v>
      </c>
      <c r="D227" s="13" t="s">
        <v>192</v>
      </c>
      <c r="E227" t="s">
        <v>498</v>
      </c>
      <c r="F227" t="s">
        <v>498</v>
      </c>
      <c r="G227" t="s">
        <v>498</v>
      </c>
      <c r="H227" s="28" t="s">
        <v>498</v>
      </c>
      <c r="I227" s="26">
        <f t="shared" si="10"/>
        <v>0</v>
      </c>
      <c r="J227" s="6" t="s">
        <v>498</v>
      </c>
      <c r="K227" s="6" t="s">
        <v>498</v>
      </c>
      <c r="L227" s="6" t="s">
        <v>498</v>
      </c>
      <c r="M227" s="6" t="s">
        <v>498</v>
      </c>
      <c r="T227" s="6" t="s">
        <v>498</v>
      </c>
      <c r="U227" s="6" t="s">
        <v>498</v>
      </c>
      <c r="V227" s="6" t="s">
        <v>498</v>
      </c>
      <c r="W227" s="6" t="s">
        <v>498</v>
      </c>
      <c r="Y227" s="6" t="s">
        <v>498</v>
      </c>
      <c r="Z227" s="6" t="s">
        <v>498</v>
      </c>
      <c r="AA227" s="6" t="s">
        <v>498</v>
      </c>
      <c r="AB227" s="6" t="s">
        <v>498</v>
      </c>
    </row>
    <row r="228" spans="1:29">
      <c r="A228" t="s">
        <v>513</v>
      </c>
      <c r="B228" s="22" t="s">
        <v>900</v>
      </c>
      <c r="D228" s="13" t="s">
        <v>193</v>
      </c>
      <c r="E228">
        <v>5</v>
      </c>
      <c r="F228">
        <v>8</v>
      </c>
      <c r="G228">
        <v>4</v>
      </c>
      <c r="H228" s="28">
        <v>6</v>
      </c>
      <c r="I228" s="26">
        <f t="shared" si="10"/>
        <v>23</v>
      </c>
      <c r="J228" s="6">
        <v>5</v>
      </c>
      <c r="K228" s="6">
        <v>8</v>
      </c>
      <c r="L228" s="6">
        <v>4</v>
      </c>
      <c r="M228" s="6">
        <v>6</v>
      </c>
      <c r="N228" s="10">
        <v>23</v>
      </c>
      <c r="T228" s="6">
        <v>0</v>
      </c>
      <c r="U228" s="6">
        <v>0</v>
      </c>
      <c r="V228" s="6">
        <v>0</v>
      </c>
      <c r="W228" s="6">
        <v>0</v>
      </c>
      <c r="X228" s="10">
        <v>0</v>
      </c>
      <c r="Y228" s="6">
        <v>0</v>
      </c>
      <c r="Z228" s="6">
        <v>0</v>
      </c>
      <c r="AA228" s="6">
        <v>0</v>
      </c>
      <c r="AB228" s="6">
        <v>0</v>
      </c>
      <c r="AC228" s="9">
        <v>0</v>
      </c>
    </row>
    <row r="229" spans="1:29">
      <c r="A229" t="s">
        <v>513</v>
      </c>
      <c r="B229" s="22" t="s">
        <v>901</v>
      </c>
      <c r="D229" s="13" t="s">
        <v>194</v>
      </c>
      <c r="E229">
        <v>48</v>
      </c>
      <c r="F229">
        <v>42</v>
      </c>
      <c r="G229">
        <v>39</v>
      </c>
      <c r="H229" s="28">
        <v>28</v>
      </c>
      <c r="I229" s="26">
        <f t="shared" si="10"/>
        <v>157</v>
      </c>
      <c r="J229" s="6">
        <v>16</v>
      </c>
      <c r="K229" s="6">
        <v>19</v>
      </c>
      <c r="L229" s="6">
        <v>18</v>
      </c>
      <c r="M229" s="6">
        <v>9</v>
      </c>
      <c r="N229" s="10">
        <f>SUM(J229:M229)</f>
        <v>62</v>
      </c>
      <c r="T229" s="6">
        <v>0</v>
      </c>
      <c r="U229" s="6">
        <v>0</v>
      </c>
      <c r="V229" s="6">
        <v>0</v>
      </c>
      <c r="W229" s="6">
        <v>0</v>
      </c>
      <c r="X229" s="10">
        <v>0</v>
      </c>
      <c r="Y229" s="6">
        <v>32</v>
      </c>
      <c r="Z229" s="6">
        <v>23</v>
      </c>
      <c r="AA229" s="6">
        <v>21</v>
      </c>
      <c r="AB229" s="6">
        <v>19</v>
      </c>
      <c r="AC229" s="9">
        <f>SUM(Y229:AB229)</f>
        <v>95</v>
      </c>
    </row>
    <row r="230" spans="1:29">
      <c r="A230" t="s">
        <v>511</v>
      </c>
      <c r="B230" s="22" t="s">
        <v>902</v>
      </c>
      <c r="C230" t="s">
        <v>550</v>
      </c>
      <c r="D230" s="14" t="s">
        <v>307</v>
      </c>
      <c r="E230" t="s">
        <v>498</v>
      </c>
      <c r="F230" t="s">
        <v>498</v>
      </c>
      <c r="G230" t="s">
        <v>498</v>
      </c>
      <c r="H230" s="28" t="s">
        <v>498</v>
      </c>
      <c r="I230" s="26">
        <v>0</v>
      </c>
      <c r="N230" s="10">
        <v>39</v>
      </c>
      <c r="O230" s="6" t="s">
        <v>498</v>
      </c>
      <c r="P230" s="6" t="s">
        <v>498</v>
      </c>
      <c r="Q230" s="6" t="s">
        <v>498</v>
      </c>
      <c r="R230" s="6" t="s">
        <v>498</v>
      </c>
      <c r="S230" s="10">
        <v>0</v>
      </c>
      <c r="T230" s="6">
        <v>0</v>
      </c>
      <c r="U230" s="6">
        <v>0</v>
      </c>
      <c r="V230" s="6">
        <v>0</v>
      </c>
      <c r="W230" s="6">
        <v>0</v>
      </c>
      <c r="X230" s="10">
        <v>0</v>
      </c>
    </row>
    <row r="231" spans="1:29">
      <c r="A231" t="s">
        <v>511</v>
      </c>
      <c r="B231" s="22" t="s">
        <v>903</v>
      </c>
      <c r="C231" t="s">
        <v>551</v>
      </c>
      <c r="D231" s="15" t="s">
        <v>308</v>
      </c>
      <c r="E231">
        <v>82</v>
      </c>
      <c r="F231">
        <v>129</v>
      </c>
      <c r="G231">
        <v>143</v>
      </c>
      <c r="H231" s="28">
        <v>128</v>
      </c>
      <c r="I231" s="26">
        <f>SUM(E231:H231)</f>
        <v>482</v>
      </c>
      <c r="J231" s="6">
        <v>0</v>
      </c>
      <c r="K231" s="6">
        <v>0</v>
      </c>
      <c r="L231" s="6">
        <v>0</v>
      </c>
      <c r="M231" s="6">
        <v>0</v>
      </c>
      <c r="O231" s="6">
        <v>0</v>
      </c>
      <c r="P231" s="6">
        <v>0</v>
      </c>
      <c r="Q231" s="6">
        <v>0</v>
      </c>
      <c r="R231" s="6">
        <v>0</v>
      </c>
      <c r="T231" s="6">
        <v>41</v>
      </c>
      <c r="U231" s="6">
        <v>29</v>
      </c>
      <c r="V231" s="6">
        <v>27</v>
      </c>
      <c r="W231" s="6">
        <v>22</v>
      </c>
    </row>
    <row r="232" spans="1:29">
      <c r="A232" t="s">
        <v>511</v>
      </c>
      <c r="B232" s="22" t="s">
        <v>904</v>
      </c>
      <c r="C232" t="s">
        <v>552</v>
      </c>
      <c r="D232" s="15" t="s">
        <v>309</v>
      </c>
      <c r="E232">
        <v>105</v>
      </c>
      <c r="F232">
        <v>34</v>
      </c>
      <c r="G232">
        <v>35</v>
      </c>
      <c r="H232" s="28">
        <v>51</v>
      </c>
      <c r="I232" s="26">
        <f>SUM(E232:H232)</f>
        <v>225</v>
      </c>
      <c r="J232" s="6">
        <v>0</v>
      </c>
      <c r="K232" s="6">
        <v>0</v>
      </c>
      <c r="L232" s="6">
        <v>0</v>
      </c>
      <c r="M232" s="6">
        <v>0</v>
      </c>
      <c r="N232" s="10">
        <v>0</v>
      </c>
      <c r="O232" s="6">
        <v>105</v>
      </c>
      <c r="P232" s="6">
        <v>34</v>
      </c>
      <c r="Q232" s="6">
        <v>35</v>
      </c>
      <c r="R232" s="6">
        <v>51</v>
      </c>
      <c r="T232" s="6">
        <v>0</v>
      </c>
      <c r="U232" s="6">
        <v>0</v>
      </c>
      <c r="V232" s="6">
        <v>0</v>
      </c>
      <c r="W232" s="6">
        <v>0</v>
      </c>
      <c r="X232" s="10">
        <v>0</v>
      </c>
    </row>
    <row r="233" spans="1:29">
      <c r="A233" t="s">
        <v>511</v>
      </c>
      <c r="B233" s="22" t="s">
        <v>905</v>
      </c>
      <c r="C233" t="s">
        <v>553</v>
      </c>
      <c r="D233" s="15" t="s">
        <v>310</v>
      </c>
      <c r="E233" t="s">
        <v>498</v>
      </c>
      <c r="F233" t="s">
        <v>498</v>
      </c>
      <c r="G233" t="s">
        <v>498</v>
      </c>
      <c r="H233" s="28">
        <v>46</v>
      </c>
      <c r="I233" s="26">
        <v>46</v>
      </c>
      <c r="J233" s="6" t="s">
        <v>498</v>
      </c>
      <c r="K233" s="6" t="s">
        <v>498</v>
      </c>
      <c r="L233" s="6" t="s">
        <v>498</v>
      </c>
      <c r="M233" s="6" t="s">
        <v>498</v>
      </c>
      <c r="N233" s="10">
        <v>0</v>
      </c>
      <c r="O233" s="6" t="s">
        <v>498</v>
      </c>
      <c r="P233" s="6" t="s">
        <v>498</v>
      </c>
      <c r="Q233" s="6" t="s">
        <v>498</v>
      </c>
      <c r="R233" s="6" t="s">
        <v>498</v>
      </c>
      <c r="S233" s="10">
        <v>0</v>
      </c>
      <c r="T233" s="6" t="s">
        <v>498</v>
      </c>
      <c r="U233" s="6" t="s">
        <v>498</v>
      </c>
      <c r="V233" s="6" t="s">
        <v>498</v>
      </c>
      <c r="W233" s="6" t="s">
        <v>498</v>
      </c>
      <c r="X233" s="10">
        <v>0</v>
      </c>
    </row>
    <row r="234" spans="1:29">
      <c r="A234" t="s">
        <v>511</v>
      </c>
      <c r="B234" s="22" t="s">
        <v>906</v>
      </c>
      <c r="C234" t="s">
        <v>554</v>
      </c>
      <c r="D234" s="15" t="s">
        <v>311</v>
      </c>
      <c r="E234">
        <v>181</v>
      </c>
      <c r="F234">
        <v>150</v>
      </c>
      <c r="G234">
        <v>128</v>
      </c>
      <c r="H234" s="28">
        <v>119</v>
      </c>
      <c r="I234" s="26">
        <f t="shared" ref="I234:I248" si="11">SUM(E234:H234)</f>
        <v>578</v>
      </c>
      <c r="J234" s="6" t="s">
        <v>498</v>
      </c>
      <c r="K234" s="6" t="s">
        <v>498</v>
      </c>
      <c r="L234" s="6" t="s">
        <v>498</v>
      </c>
      <c r="M234" s="6" t="s">
        <v>498</v>
      </c>
      <c r="N234" s="10">
        <v>0</v>
      </c>
      <c r="O234" s="6" t="s">
        <v>498</v>
      </c>
      <c r="P234" s="6" t="s">
        <v>498</v>
      </c>
      <c r="Q234" s="6" t="s">
        <v>498</v>
      </c>
      <c r="R234" s="6" t="s">
        <v>498</v>
      </c>
      <c r="S234" s="10">
        <v>0</v>
      </c>
      <c r="T234" s="6">
        <v>2</v>
      </c>
      <c r="U234" s="6">
        <v>31</v>
      </c>
      <c r="V234" s="6">
        <v>7</v>
      </c>
      <c r="W234" s="6">
        <v>27</v>
      </c>
    </row>
    <row r="235" spans="1:29">
      <c r="A235" t="s">
        <v>511</v>
      </c>
      <c r="B235" s="22" t="s">
        <v>907</v>
      </c>
      <c r="C235" t="s">
        <v>555</v>
      </c>
      <c r="D235" s="15" t="s">
        <v>312</v>
      </c>
      <c r="I235" s="26">
        <f t="shared" si="11"/>
        <v>0</v>
      </c>
    </row>
    <row r="236" spans="1:29">
      <c r="A236" t="s">
        <v>511</v>
      </c>
      <c r="B236" s="22" t="s">
        <v>908</v>
      </c>
      <c r="C236" t="s">
        <v>556</v>
      </c>
      <c r="D236" s="15" t="s">
        <v>313</v>
      </c>
      <c r="I236" s="26">
        <f t="shared" si="11"/>
        <v>0</v>
      </c>
    </row>
    <row r="237" spans="1:29">
      <c r="A237" t="s">
        <v>511</v>
      </c>
      <c r="B237" s="22" t="s">
        <v>909</v>
      </c>
      <c r="C237" t="s">
        <v>557</v>
      </c>
      <c r="D237" s="15" t="s">
        <v>314</v>
      </c>
      <c r="E237">
        <v>420</v>
      </c>
      <c r="F237">
        <v>487</v>
      </c>
      <c r="G237">
        <v>712</v>
      </c>
      <c r="H237" s="28">
        <v>612</v>
      </c>
      <c r="I237" s="26">
        <f t="shared" si="11"/>
        <v>2231</v>
      </c>
      <c r="T237" s="6">
        <v>420</v>
      </c>
      <c r="U237" s="6">
        <v>487</v>
      </c>
      <c r="V237" s="6">
        <v>712</v>
      </c>
      <c r="W237" s="6">
        <v>612</v>
      </c>
    </row>
    <row r="238" spans="1:29">
      <c r="A238" t="s">
        <v>511</v>
      </c>
      <c r="B238" s="22" t="s">
        <v>910</v>
      </c>
      <c r="C238" t="s">
        <v>558</v>
      </c>
      <c r="D238" s="15" t="s">
        <v>315</v>
      </c>
      <c r="I238" s="26">
        <f t="shared" si="11"/>
        <v>0</v>
      </c>
    </row>
    <row r="239" spans="1:29">
      <c r="A239" t="s">
        <v>511</v>
      </c>
      <c r="B239" s="22" t="s">
        <v>911</v>
      </c>
      <c r="C239" t="s">
        <v>559</v>
      </c>
      <c r="D239" s="15" t="s">
        <v>316</v>
      </c>
      <c r="E239" t="s">
        <v>498</v>
      </c>
      <c r="F239" t="s">
        <v>498</v>
      </c>
      <c r="G239">
        <v>194</v>
      </c>
      <c r="H239" s="28">
        <v>130</v>
      </c>
      <c r="I239" s="26">
        <f t="shared" si="11"/>
        <v>324</v>
      </c>
      <c r="J239" s="6" t="s">
        <v>498</v>
      </c>
      <c r="K239" s="6" t="s">
        <v>498</v>
      </c>
      <c r="L239" s="6">
        <v>0</v>
      </c>
      <c r="M239" s="6">
        <v>0</v>
      </c>
      <c r="N239" s="10">
        <v>0</v>
      </c>
      <c r="O239" s="6" t="s">
        <v>498</v>
      </c>
      <c r="P239" s="6" t="s">
        <v>498</v>
      </c>
      <c r="Q239" s="6">
        <v>0</v>
      </c>
      <c r="R239" s="6">
        <v>0</v>
      </c>
      <c r="S239" s="10">
        <v>0</v>
      </c>
      <c r="T239" s="6" t="s">
        <v>498</v>
      </c>
      <c r="U239" s="6" t="s">
        <v>498</v>
      </c>
      <c r="V239" s="6">
        <v>194</v>
      </c>
      <c r="W239" s="6">
        <v>130</v>
      </c>
    </row>
    <row r="240" spans="1:29">
      <c r="A240" t="s">
        <v>511</v>
      </c>
      <c r="B240" s="22" t="s">
        <v>912</v>
      </c>
      <c r="C240" t="s">
        <v>560</v>
      </c>
      <c r="D240" s="14" t="s">
        <v>317</v>
      </c>
      <c r="E240">
        <v>221</v>
      </c>
      <c r="F240">
        <v>224</v>
      </c>
      <c r="G240">
        <v>195</v>
      </c>
      <c r="H240" s="28">
        <v>135</v>
      </c>
      <c r="I240" s="26">
        <f t="shared" si="11"/>
        <v>775</v>
      </c>
      <c r="J240" s="6">
        <v>0</v>
      </c>
      <c r="K240" s="6">
        <v>0</v>
      </c>
      <c r="L240" s="6">
        <v>0</v>
      </c>
      <c r="M240" s="6">
        <v>0</v>
      </c>
      <c r="N240" s="10">
        <v>0</v>
      </c>
      <c r="O240" s="6">
        <v>0</v>
      </c>
      <c r="P240" s="6">
        <v>0</v>
      </c>
      <c r="Q240" s="6">
        <v>0</v>
      </c>
      <c r="R240" s="6">
        <v>0</v>
      </c>
      <c r="S240" s="10">
        <v>0</v>
      </c>
      <c r="T240" s="6">
        <v>221</v>
      </c>
      <c r="U240" s="6">
        <v>224</v>
      </c>
      <c r="V240" s="6">
        <v>195</v>
      </c>
      <c r="W240" s="6">
        <v>135</v>
      </c>
      <c r="X240" s="10">
        <v>775</v>
      </c>
      <c r="Y240" s="6">
        <v>0</v>
      </c>
      <c r="Z240" s="6">
        <v>0</v>
      </c>
      <c r="AA240" s="6">
        <v>0</v>
      </c>
      <c r="AB240" s="6">
        <v>0</v>
      </c>
      <c r="AC240" s="9">
        <v>0</v>
      </c>
    </row>
    <row r="241" spans="1:24">
      <c r="A241" t="s">
        <v>511</v>
      </c>
      <c r="B241" s="22" t="s">
        <v>913</v>
      </c>
      <c r="C241" t="s">
        <v>561</v>
      </c>
      <c r="D241" s="15" t="s">
        <v>318</v>
      </c>
      <c r="I241" s="26">
        <f t="shared" si="11"/>
        <v>0</v>
      </c>
    </row>
    <row r="242" spans="1:24">
      <c r="A242" t="s">
        <v>511</v>
      </c>
      <c r="B242" s="22" t="s">
        <v>914</v>
      </c>
      <c r="C242" t="s">
        <v>562</v>
      </c>
      <c r="D242" s="14" t="s">
        <v>319</v>
      </c>
      <c r="I242" s="26">
        <f t="shared" si="11"/>
        <v>0</v>
      </c>
    </row>
    <row r="243" spans="1:24">
      <c r="A243" t="s">
        <v>511</v>
      </c>
      <c r="B243" s="22" t="s">
        <v>915</v>
      </c>
      <c r="C243" t="s">
        <v>563</v>
      </c>
      <c r="D243" s="15" t="s">
        <v>320</v>
      </c>
      <c r="E243">
        <f>59+68</f>
        <v>127</v>
      </c>
      <c r="F243">
        <f>68+43</f>
        <v>111</v>
      </c>
      <c r="G243">
        <f>49+65</f>
        <v>114</v>
      </c>
      <c r="H243" s="28">
        <f>27+37</f>
        <v>64</v>
      </c>
      <c r="I243" s="26">
        <f t="shared" si="11"/>
        <v>416</v>
      </c>
      <c r="J243" s="6" t="s">
        <v>498</v>
      </c>
      <c r="K243" s="6" t="s">
        <v>498</v>
      </c>
      <c r="L243" s="6" t="s">
        <v>498</v>
      </c>
      <c r="M243" s="6" t="s">
        <v>498</v>
      </c>
      <c r="N243" s="10">
        <v>0</v>
      </c>
      <c r="O243" s="6" t="s">
        <v>498</v>
      </c>
      <c r="P243" s="6" t="s">
        <v>498</v>
      </c>
      <c r="Q243" s="6" t="s">
        <v>498</v>
      </c>
      <c r="R243" s="6" t="s">
        <v>498</v>
      </c>
      <c r="S243" s="10">
        <v>0</v>
      </c>
      <c r="T243" s="6" t="s">
        <v>498</v>
      </c>
      <c r="U243" s="6" t="s">
        <v>498</v>
      </c>
      <c r="V243" s="6" t="s">
        <v>498</v>
      </c>
      <c r="W243" s="6" t="s">
        <v>498</v>
      </c>
      <c r="X243" s="10">
        <v>0</v>
      </c>
    </row>
    <row r="244" spans="1:24">
      <c r="A244" t="s">
        <v>511</v>
      </c>
      <c r="B244" s="22" t="s">
        <v>916</v>
      </c>
      <c r="C244" t="s">
        <v>564</v>
      </c>
      <c r="D244" s="15" t="s">
        <v>321</v>
      </c>
      <c r="I244" s="26">
        <f t="shared" si="11"/>
        <v>0</v>
      </c>
    </row>
    <row r="245" spans="1:24">
      <c r="A245" t="s">
        <v>511</v>
      </c>
      <c r="B245" s="22" t="s">
        <v>917</v>
      </c>
      <c r="C245" t="s">
        <v>565</v>
      </c>
      <c r="D245" s="15" t="s">
        <v>322</v>
      </c>
      <c r="I245" s="26">
        <f t="shared" si="11"/>
        <v>0</v>
      </c>
    </row>
    <row r="246" spans="1:24">
      <c r="A246" t="s">
        <v>511</v>
      </c>
      <c r="B246" s="22" t="s">
        <v>918</v>
      </c>
      <c r="C246" t="s">
        <v>566</v>
      </c>
      <c r="D246" s="15" t="s">
        <v>323</v>
      </c>
      <c r="E246" t="s">
        <v>498</v>
      </c>
      <c r="F246" t="s">
        <v>498</v>
      </c>
      <c r="G246" t="s">
        <v>498</v>
      </c>
      <c r="H246" s="28" t="s">
        <v>498</v>
      </c>
      <c r="I246" s="26">
        <f t="shared" si="11"/>
        <v>0</v>
      </c>
      <c r="J246" s="6" t="s">
        <v>498</v>
      </c>
      <c r="K246" s="6" t="s">
        <v>498</v>
      </c>
      <c r="L246" s="6" t="s">
        <v>498</v>
      </c>
      <c r="M246" s="6" t="s">
        <v>498</v>
      </c>
      <c r="N246" s="10">
        <v>0</v>
      </c>
      <c r="O246" s="6" t="s">
        <v>498</v>
      </c>
      <c r="P246" s="6" t="s">
        <v>498</v>
      </c>
      <c r="Q246" s="6" t="s">
        <v>498</v>
      </c>
      <c r="R246" s="6" t="s">
        <v>498</v>
      </c>
      <c r="S246" s="10">
        <v>0</v>
      </c>
      <c r="T246" s="6" t="s">
        <v>498</v>
      </c>
      <c r="U246" s="6" t="s">
        <v>498</v>
      </c>
      <c r="V246" s="6" t="s">
        <v>498</v>
      </c>
      <c r="W246" s="6" t="s">
        <v>498</v>
      </c>
      <c r="X246" s="10">
        <v>0</v>
      </c>
    </row>
    <row r="247" spans="1:24">
      <c r="A247" t="s">
        <v>511</v>
      </c>
      <c r="B247" s="22" t="s">
        <v>919</v>
      </c>
      <c r="C247" t="s">
        <v>567</v>
      </c>
      <c r="D247" s="15" t="s">
        <v>324</v>
      </c>
      <c r="I247" s="26">
        <f t="shared" si="11"/>
        <v>0</v>
      </c>
    </row>
    <row r="248" spans="1:24">
      <c r="A248" t="s">
        <v>511</v>
      </c>
      <c r="B248" s="22" t="s">
        <v>920</v>
      </c>
      <c r="C248" t="s">
        <v>568</v>
      </c>
      <c r="D248" s="15" t="s">
        <v>325</v>
      </c>
      <c r="I248" s="26">
        <f t="shared" si="11"/>
        <v>0</v>
      </c>
    </row>
    <row r="249" spans="1:24">
      <c r="A249" t="s">
        <v>511</v>
      </c>
      <c r="B249" s="22" t="s">
        <v>921</v>
      </c>
      <c r="C249" t="s">
        <v>569</v>
      </c>
      <c r="D249" s="15" t="s">
        <v>326</v>
      </c>
      <c r="E249" t="s">
        <v>498</v>
      </c>
      <c r="F249" t="s">
        <v>498</v>
      </c>
      <c r="G249" t="s">
        <v>498</v>
      </c>
      <c r="H249" s="28" t="s">
        <v>498</v>
      </c>
      <c r="I249" s="26">
        <v>0</v>
      </c>
      <c r="J249" s="6" t="s">
        <v>498</v>
      </c>
      <c r="K249" s="6" t="s">
        <v>498</v>
      </c>
      <c r="L249" s="6" t="s">
        <v>498</v>
      </c>
      <c r="M249" s="6" t="s">
        <v>498</v>
      </c>
      <c r="N249" s="10">
        <v>0</v>
      </c>
      <c r="O249" s="6" t="s">
        <v>498</v>
      </c>
      <c r="P249" s="6" t="s">
        <v>498</v>
      </c>
      <c r="Q249" s="6" t="s">
        <v>498</v>
      </c>
      <c r="R249" s="6" t="s">
        <v>498</v>
      </c>
      <c r="S249" s="10">
        <v>0</v>
      </c>
      <c r="T249" s="6" t="s">
        <v>498</v>
      </c>
      <c r="U249" s="6" t="s">
        <v>498</v>
      </c>
      <c r="V249" s="6" t="s">
        <v>498</v>
      </c>
      <c r="W249" s="6" t="s">
        <v>498</v>
      </c>
      <c r="X249" s="10">
        <v>0</v>
      </c>
    </row>
    <row r="250" spans="1:24">
      <c r="A250" t="s">
        <v>511</v>
      </c>
      <c r="B250" s="22" t="s">
        <v>922</v>
      </c>
      <c r="C250" t="s">
        <v>570</v>
      </c>
      <c r="D250" s="15" t="s">
        <v>327</v>
      </c>
      <c r="I250" s="26">
        <f t="shared" ref="I250:I261" si="12">SUM(E250:H250)</f>
        <v>0</v>
      </c>
    </row>
    <row r="251" spans="1:24">
      <c r="A251" t="s">
        <v>511</v>
      </c>
      <c r="B251" s="22" t="s">
        <v>923</v>
      </c>
      <c r="C251" t="s">
        <v>571</v>
      </c>
      <c r="D251" s="15" t="s">
        <v>328</v>
      </c>
      <c r="E251">
        <v>75</v>
      </c>
      <c r="F251">
        <v>43</v>
      </c>
      <c r="G251">
        <v>20</v>
      </c>
      <c r="H251" s="28">
        <v>10</v>
      </c>
      <c r="I251" s="26">
        <f t="shared" si="12"/>
        <v>148</v>
      </c>
      <c r="J251" s="6" t="s">
        <v>498</v>
      </c>
      <c r="K251" s="6" t="s">
        <v>498</v>
      </c>
      <c r="L251" s="6" t="s">
        <v>498</v>
      </c>
      <c r="M251" s="6">
        <v>0</v>
      </c>
      <c r="N251" s="10">
        <v>0</v>
      </c>
      <c r="O251" s="6" t="s">
        <v>498</v>
      </c>
      <c r="P251" s="6" t="s">
        <v>498</v>
      </c>
      <c r="Q251" s="6" t="s">
        <v>498</v>
      </c>
      <c r="R251" s="6" t="s">
        <v>498</v>
      </c>
      <c r="S251" s="10" t="s">
        <v>498</v>
      </c>
      <c r="T251" s="6" t="s">
        <v>498</v>
      </c>
      <c r="U251" s="6" t="s">
        <v>498</v>
      </c>
      <c r="V251" s="6" t="s">
        <v>498</v>
      </c>
      <c r="W251" s="6" t="s">
        <v>498</v>
      </c>
      <c r="X251" s="10" t="s">
        <v>498</v>
      </c>
    </row>
    <row r="252" spans="1:24">
      <c r="A252" t="s">
        <v>511</v>
      </c>
      <c r="B252" s="22" t="s">
        <v>924</v>
      </c>
      <c r="C252" t="s">
        <v>572</v>
      </c>
      <c r="D252" s="15" t="s">
        <v>329</v>
      </c>
      <c r="I252" s="26">
        <f t="shared" si="12"/>
        <v>0</v>
      </c>
    </row>
    <row r="253" spans="1:24">
      <c r="A253" t="s">
        <v>511</v>
      </c>
      <c r="B253" s="22" t="s">
        <v>925</v>
      </c>
      <c r="C253" t="s">
        <v>573</v>
      </c>
      <c r="D253" s="15" t="s">
        <v>330</v>
      </c>
      <c r="I253" s="26">
        <f t="shared" si="12"/>
        <v>0</v>
      </c>
    </row>
    <row r="254" spans="1:24">
      <c r="A254" t="s">
        <v>511</v>
      </c>
      <c r="B254" s="22" t="s">
        <v>926</v>
      </c>
      <c r="C254" t="s">
        <v>574</v>
      </c>
      <c r="D254" s="15" t="s">
        <v>331</v>
      </c>
      <c r="I254" s="26">
        <f t="shared" si="12"/>
        <v>0</v>
      </c>
    </row>
    <row r="255" spans="1:24">
      <c r="A255" t="s">
        <v>511</v>
      </c>
      <c r="B255" s="22" t="s">
        <v>927</v>
      </c>
      <c r="C255" t="s">
        <v>575</v>
      </c>
      <c r="D255" s="15" t="s">
        <v>332</v>
      </c>
      <c r="I255" s="26">
        <f t="shared" si="12"/>
        <v>0</v>
      </c>
    </row>
    <row r="256" spans="1:24">
      <c r="A256" t="s">
        <v>511</v>
      </c>
      <c r="B256" s="22" t="s">
        <v>928</v>
      </c>
      <c r="C256" t="s">
        <v>576</v>
      </c>
      <c r="D256" s="15" t="s">
        <v>333</v>
      </c>
      <c r="I256" s="26">
        <f t="shared" si="12"/>
        <v>0</v>
      </c>
    </row>
    <row r="257" spans="1:29">
      <c r="A257" t="s">
        <v>511</v>
      </c>
      <c r="B257" s="22" t="s">
        <v>929</v>
      </c>
      <c r="C257" t="s">
        <v>577</v>
      </c>
      <c r="D257" s="15" t="s">
        <v>334</v>
      </c>
      <c r="I257" s="26">
        <f t="shared" si="12"/>
        <v>0</v>
      </c>
    </row>
    <row r="258" spans="1:29">
      <c r="A258" t="s">
        <v>511</v>
      </c>
      <c r="B258" s="22" t="s">
        <v>930</v>
      </c>
      <c r="C258" t="s">
        <v>578</v>
      </c>
      <c r="D258" s="15" t="s">
        <v>335</v>
      </c>
      <c r="I258" s="26">
        <f t="shared" si="12"/>
        <v>0</v>
      </c>
    </row>
    <row r="259" spans="1:29">
      <c r="A259" t="s">
        <v>511</v>
      </c>
      <c r="B259" s="23" t="s">
        <v>549</v>
      </c>
      <c r="C259" t="s">
        <v>579</v>
      </c>
      <c r="D259" s="15" t="s">
        <v>336</v>
      </c>
      <c r="E259">
        <v>154</v>
      </c>
      <c r="F259">
        <v>140</v>
      </c>
      <c r="G259">
        <v>150</v>
      </c>
      <c r="H259" s="28">
        <v>73</v>
      </c>
      <c r="I259" s="26">
        <f t="shared" si="12"/>
        <v>517</v>
      </c>
      <c r="J259" s="6" t="s">
        <v>498</v>
      </c>
      <c r="K259" s="6" t="s">
        <v>498</v>
      </c>
      <c r="L259" s="6" t="s">
        <v>498</v>
      </c>
      <c r="M259" s="6" t="s">
        <v>498</v>
      </c>
      <c r="N259" s="10">
        <v>0</v>
      </c>
      <c r="O259" s="6">
        <v>19</v>
      </c>
      <c r="P259" s="6">
        <v>42</v>
      </c>
      <c r="Q259" s="6">
        <v>36</v>
      </c>
      <c r="R259" s="6">
        <v>73</v>
      </c>
      <c r="T259" s="6" t="s">
        <v>498</v>
      </c>
      <c r="U259" s="6" t="s">
        <v>498</v>
      </c>
      <c r="V259" s="6" t="s">
        <v>498</v>
      </c>
      <c r="W259" s="6" t="s">
        <v>498</v>
      </c>
      <c r="X259" s="10">
        <v>0</v>
      </c>
    </row>
    <row r="260" spans="1:29">
      <c r="A260" t="s">
        <v>511</v>
      </c>
      <c r="B260" s="22" t="s">
        <v>931</v>
      </c>
      <c r="C260" t="s">
        <v>580</v>
      </c>
      <c r="D260" s="15" t="s">
        <v>337</v>
      </c>
      <c r="I260" s="26">
        <f t="shared" si="12"/>
        <v>0</v>
      </c>
    </row>
    <row r="261" spans="1:29">
      <c r="A261" t="s">
        <v>511</v>
      </c>
      <c r="B261" s="22" t="s">
        <v>932</v>
      </c>
      <c r="C261" t="s">
        <v>581</v>
      </c>
      <c r="D261" s="15" t="s">
        <v>338</v>
      </c>
      <c r="I261" s="26">
        <f t="shared" si="12"/>
        <v>0</v>
      </c>
    </row>
    <row r="262" spans="1:29">
      <c r="A262" t="s">
        <v>511</v>
      </c>
      <c r="B262" s="22" t="s">
        <v>933</v>
      </c>
      <c r="C262" t="s">
        <v>582</v>
      </c>
      <c r="D262" s="15" t="s">
        <v>339</v>
      </c>
      <c r="E262" t="s">
        <v>498</v>
      </c>
      <c r="F262" t="s">
        <v>498</v>
      </c>
      <c r="G262" t="s">
        <v>498</v>
      </c>
      <c r="H262" s="28" t="s">
        <v>498</v>
      </c>
      <c r="I262" s="26">
        <v>0</v>
      </c>
      <c r="J262" s="6" t="s">
        <v>498</v>
      </c>
      <c r="K262" s="6" t="s">
        <v>498</v>
      </c>
      <c r="L262" s="6" t="s">
        <v>498</v>
      </c>
      <c r="M262" s="6" t="s">
        <v>498</v>
      </c>
      <c r="N262" s="10">
        <v>0</v>
      </c>
      <c r="O262" s="6" t="s">
        <v>498</v>
      </c>
      <c r="P262" s="6" t="s">
        <v>498</v>
      </c>
      <c r="Q262" s="6" t="s">
        <v>498</v>
      </c>
      <c r="R262" s="6" t="s">
        <v>498</v>
      </c>
      <c r="S262" s="10">
        <v>0</v>
      </c>
      <c r="T262" s="6" t="s">
        <v>498</v>
      </c>
      <c r="U262" s="6" t="s">
        <v>498</v>
      </c>
      <c r="V262" s="6" t="s">
        <v>498</v>
      </c>
      <c r="W262" s="6" t="s">
        <v>498</v>
      </c>
      <c r="X262" s="10">
        <v>0</v>
      </c>
    </row>
    <row r="263" spans="1:29">
      <c r="A263" t="s">
        <v>511</v>
      </c>
      <c r="B263" s="22" t="s">
        <v>934</v>
      </c>
      <c r="C263" t="s">
        <v>583</v>
      </c>
      <c r="D263" s="16" t="s">
        <v>195</v>
      </c>
      <c r="E263">
        <v>9</v>
      </c>
      <c r="F263">
        <v>13</v>
      </c>
      <c r="G263">
        <v>5</v>
      </c>
      <c r="H263" s="28">
        <v>1</v>
      </c>
      <c r="I263" s="26">
        <f>SUM(E263:H263)</f>
        <v>28</v>
      </c>
      <c r="J263" s="6" t="s">
        <v>498</v>
      </c>
      <c r="K263" s="6" t="s">
        <v>498</v>
      </c>
      <c r="L263" s="6" t="s">
        <v>498</v>
      </c>
      <c r="M263" s="6" t="s">
        <v>498</v>
      </c>
      <c r="N263" s="10">
        <v>0</v>
      </c>
      <c r="O263" s="6" t="s">
        <v>498</v>
      </c>
      <c r="P263" s="6" t="s">
        <v>498</v>
      </c>
      <c r="Q263" s="6" t="s">
        <v>498</v>
      </c>
      <c r="R263" s="6" t="s">
        <v>498</v>
      </c>
      <c r="S263" s="10">
        <v>0</v>
      </c>
      <c r="T263" s="6" t="s">
        <v>498</v>
      </c>
      <c r="U263" s="6" t="s">
        <v>498</v>
      </c>
      <c r="V263" s="6" t="s">
        <v>498</v>
      </c>
      <c r="W263" s="6" t="s">
        <v>498</v>
      </c>
      <c r="X263" s="10">
        <v>0</v>
      </c>
    </row>
    <row r="264" spans="1:29">
      <c r="A264" t="s">
        <v>511</v>
      </c>
      <c r="B264" s="22" t="s">
        <v>935</v>
      </c>
      <c r="C264" t="s">
        <v>609</v>
      </c>
      <c r="D264" s="20" t="s">
        <v>196</v>
      </c>
      <c r="E264" t="s">
        <v>498</v>
      </c>
      <c r="F264" t="s">
        <v>498</v>
      </c>
      <c r="G264" t="s">
        <v>498</v>
      </c>
      <c r="H264" s="28" t="s">
        <v>498</v>
      </c>
      <c r="I264" s="26">
        <v>235</v>
      </c>
      <c r="J264" s="6">
        <v>0</v>
      </c>
      <c r="K264" s="6">
        <v>0</v>
      </c>
      <c r="L264" s="6">
        <v>0</v>
      </c>
      <c r="M264" s="6">
        <v>0</v>
      </c>
      <c r="N264" s="10">
        <v>0</v>
      </c>
      <c r="O264" s="6" t="s">
        <v>498</v>
      </c>
      <c r="P264" s="6" t="s">
        <v>498</v>
      </c>
      <c r="Q264" s="6" t="s">
        <v>498</v>
      </c>
      <c r="R264" s="6" t="s">
        <v>498</v>
      </c>
      <c r="S264" s="10">
        <v>235</v>
      </c>
      <c r="T264" s="6">
        <v>0</v>
      </c>
      <c r="U264" s="6">
        <v>0</v>
      </c>
      <c r="V264" s="6">
        <v>0</v>
      </c>
      <c r="W264" s="6">
        <v>0</v>
      </c>
      <c r="X264" s="10">
        <v>0</v>
      </c>
      <c r="Y264" s="6">
        <v>0</v>
      </c>
      <c r="Z264" s="6">
        <v>0</v>
      </c>
      <c r="AA264" s="6">
        <v>0</v>
      </c>
      <c r="AB264" s="6">
        <v>0</v>
      </c>
      <c r="AC264" s="9">
        <v>0</v>
      </c>
    </row>
    <row r="265" spans="1:29">
      <c r="A265" t="s">
        <v>511</v>
      </c>
      <c r="B265" s="22" t="s">
        <v>936</v>
      </c>
      <c r="C265" t="s">
        <v>610</v>
      </c>
      <c r="D265" s="16" t="s">
        <v>197</v>
      </c>
      <c r="E265">
        <v>153</v>
      </c>
      <c r="F265">
        <v>112</v>
      </c>
      <c r="G265">
        <v>76</v>
      </c>
      <c r="H265" s="28">
        <v>62</v>
      </c>
      <c r="I265" s="26">
        <f t="shared" ref="I265:I280" si="13">SUM(E265:H265)</f>
        <v>403</v>
      </c>
      <c r="J265" s="6">
        <v>21</v>
      </c>
      <c r="K265" s="6">
        <v>7</v>
      </c>
      <c r="L265" s="6">
        <v>10</v>
      </c>
      <c r="M265" s="6">
        <v>12</v>
      </c>
      <c r="O265" s="6">
        <v>0</v>
      </c>
      <c r="P265" s="6">
        <v>3</v>
      </c>
      <c r="Q265" s="6">
        <v>4</v>
      </c>
      <c r="R265" s="6">
        <v>6</v>
      </c>
      <c r="T265" s="6">
        <v>0</v>
      </c>
      <c r="U265" s="6">
        <v>0</v>
      </c>
      <c r="V265" s="6">
        <v>0</v>
      </c>
      <c r="W265" s="6">
        <v>0</v>
      </c>
      <c r="X265" s="10">
        <v>0</v>
      </c>
    </row>
    <row r="266" spans="1:29">
      <c r="A266" t="s">
        <v>511</v>
      </c>
      <c r="B266" s="22" t="s">
        <v>937</v>
      </c>
      <c r="C266" t="s">
        <v>584</v>
      </c>
      <c r="D266" s="16" t="s">
        <v>198</v>
      </c>
      <c r="I266" s="26">
        <f t="shared" si="13"/>
        <v>0</v>
      </c>
    </row>
    <row r="267" spans="1:29">
      <c r="A267" t="s">
        <v>511</v>
      </c>
      <c r="B267" s="22" t="s">
        <v>938</v>
      </c>
      <c r="C267" t="s">
        <v>611</v>
      </c>
      <c r="D267" s="16" t="s">
        <v>199</v>
      </c>
      <c r="I267" s="26">
        <f t="shared" si="13"/>
        <v>0</v>
      </c>
    </row>
    <row r="268" spans="1:29">
      <c r="A268" t="s">
        <v>511</v>
      </c>
      <c r="B268" s="22" t="s">
        <v>939</v>
      </c>
      <c r="C268" t="s">
        <v>612</v>
      </c>
      <c r="D268" s="16" t="s">
        <v>200</v>
      </c>
      <c r="I268" s="26">
        <f t="shared" si="13"/>
        <v>0</v>
      </c>
    </row>
    <row r="269" spans="1:29">
      <c r="A269" t="s">
        <v>511</v>
      </c>
      <c r="B269" s="22" t="s">
        <v>940</v>
      </c>
      <c r="C269" t="s">
        <v>613</v>
      </c>
      <c r="D269" s="16" t="s">
        <v>201</v>
      </c>
      <c r="I269" s="26">
        <f t="shared" si="13"/>
        <v>0</v>
      </c>
    </row>
    <row r="270" spans="1:29">
      <c r="A270" t="s">
        <v>511</v>
      </c>
      <c r="B270" s="22" t="s">
        <v>941</v>
      </c>
      <c r="C270" t="s">
        <v>614</v>
      </c>
      <c r="D270" s="16" t="s">
        <v>202</v>
      </c>
      <c r="E270">
        <v>98</v>
      </c>
      <c r="F270">
        <v>62</v>
      </c>
      <c r="G270">
        <v>80</v>
      </c>
      <c r="H270" s="28">
        <v>51</v>
      </c>
      <c r="I270" s="26">
        <f t="shared" si="13"/>
        <v>291</v>
      </c>
      <c r="J270" s="6" t="s">
        <v>498</v>
      </c>
      <c r="K270" s="6" t="s">
        <v>498</v>
      </c>
      <c r="L270" s="6" t="s">
        <v>498</v>
      </c>
      <c r="M270" s="6" t="s">
        <v>498</v>
      </c>
      <c r="N270" s="10" t="s">
        <v>498</v>
      </c>
      <c r="O270" s="6">
        <v>98</v>
      </c>
      <c r="P270" s="6">
        <v>62</v>
      </c>
      <c r="Q270" s="6">
        <v>80</v>
      </c>
      <c r="R270" s="6">
        <v>51</v>
      </c>
      <c r="S270" s="10">
        <v>291</v>
      </c>
      <c r="T270" s="6">
        <v>0</v>
      </c>
      <c r="U270" s="6">
        <v>0</v>
      </c>
      <c r="V270" s="6">
        <v>0</v>
      </c>
      <c r="W270" s="6">
        <v>0</v>
      </c>
      <c r="X270" s="10">
        <v>0</v>
      </c>
      <c r="Y270" s="6">
        <v>0</v>
      </c>
      <c r="Z270" s="6">
        <v>0</v>
      </c>
      <c r="AA270" s="6">
        <v>0</v>
      </c>
      <c r="AB270" s="6">
        <v>0</v>
      </c>
      <c r="AC270" s="9">
        <v>0</v>
      </c>
    </row>
    <row r="271" spans="1:29">
      <c r="A271" t="s">
        <v>511</v>
      </c>
      <c r="B271" s="22" t="s">
        <v>942</v>
      </c>
      <c r="C271" t="s">
        <v>585</v>
      </c>
      <c r="D271" s="20" t="s">
        <v>203</v>
      </c>
      <c r="E271">
        <v>83</v>
      </c>
      <c r="F271">
        <v>78</v>
      </c>
      <c r="G271">
        <v>120</v>
      </c>
      <c r="H271" s="28">
        <v>185</v>
      </c>
      <c r="I271" s="26">
        <f t="shared" si="13"/>
        <v>466</v>
      </c>
      <c r="J271" s="6">
        <v>10</v>
      </c>
      <c r="K271" s="6">
        <v>7</v>
      </c>
      <c r="L271" s="6">
        <v>7</v>
      </c>
      <c r="M271" s="6">
        <v>9</v>
      </c>
      <c r="O271" s="6">
        <v>12</v>
      </c>
      <c r="P271" s="6">
        <v>16</v>
      </c>
      <c r="Q271" s="6">
        <v>11</v>
      </c>
      <c r="R271" s="6">
        <v>33</v>
      </c>
      <c r="T271" s="6">
        <v>10</v>
      </c>
      <c r="U271" s="6">
        <v>7</v>
      </c>
      <c r="V271" s="6">
        <v>7</v>
      </c>
      <c r="W271" s="6">
        <v>9</v>
      </c>
    </row>
    <row r="272" spans="1:29">
      <c r="A272" t="s">
        <v>511</v>
      </c>
      <c r="B272" s="22" t="s">
        <v>943</v>
      </c>
      <c r="C272" t="s">
        <v>586</v>
      </c>
      <c r="D272" s="16" t="s">
        <v>204</v>
      </c>
      <c r="E272" t="s">
        <v>498</v>
      </c>
      <c r="F272" t="s">
        <v>498</v>
      </c>
      <c r="G272" t="s">
        <v>498</v>
      </c>
      <c r="H272" s="28" t="s">
        <v>498</v>
      </c>
      <c r="I272" s="26">
        <f t="shared" si="13"/>
        <v>0</v>
      </c>
      <c r="J272" s="6" t="s">
        <v>498</v>
      </c>
      <c r="K272" s="6" t="s">
        <v>498</v>
      </c>
      <c r="L272" s="6" t="s">
        <v>498</v>
      </c>
      <c r="M272" s="6" t="s">
        <v>498</v>
      </c>
      <c r="N272" s="10">
        <v>0</v>
      </c>
      <c r="O272" s="6" t="s">
        <v>498</v>
      </c>
      <c r="P272" s="6" t="s">
        <v>498</v>
      </c>
      <c r="Q272" s="6" t="s">
        <v>498</v>
      </c>
      <c r="R272" s="6" t="s">
        <v>498</v>
      </c>
      <c r="S272" s="10">
        <v>0</v>
      </c>
      <c r="T272" s="6" t="s">
        <v>498</v>
      </c>
      <c r="U272" s="6" t="s">
        <v>498</v>
      </c>
      <c r="V272" s="6" t="s">
        <v>498</v>
      </c>
      <c r="W272" s="6" t="s">
        <v>498</v>
      </c>
      <c r="X272" s="10">
        <v>0</v>
      </c>
    </row>
    <row r="273" spans="1:29">
      <c r="A273" t="s">
        <v>511</v>
      </c>
      <c r="B273" s="22" t="s">
        <v>944</v>
      </c>
      <c r="C273" t="s">
        <v>587</v>
      </c>
      <c r="D273" s="16" t="s">
        <v>205</v>
      </c>
      <c r="I273" s="26">
        <f t="shared" si="13"/>
        <v>0</v>
      </c>
    </row>
    <row r="274" spans="1:29">
      <c r="A274" t="s">
        <v>511</v>
      </c>
      <c r="B274" s="22" t="s">
        <v>945</v>
      </c>
      <c r="C274" t="s">
        <v>588</v>
      </c>
      <c r="D274" s="16" t="s">
        <v>206</v>
      </c>
      <c r="E274">
        <v>42</v>
      </c>
      <c r="F274">
        <v>140</v>
      </c>
      <c r="G274">
        <v>89</v>
      </c>
      <c r="H274" s="28">
        <v>144</v>
      </c>
      <c r="I274" s="26">
        <f t="shared" si="13"/>
        <v>415</v>
      </c>
      <c r="J274" s="6">
        <v>42</v>
      </c>
      <c r="K274" s="6">
        <v>140</v>
      </c>
      <c r="L274" s="6">
        <v>89</v>
      </c>
      <c r="M274" s="6">
        <v>144</v>
      </c>
      <c r="O274" s="6" t="s">
        <v>498</v>
      </c>
      <c r="P274" s="6" t="s">
        <v>498</v>
      </c>
      <c r="Q274" s="6" t="s">
        <v>498</v>
      </c>
      <c r="R274" s="6" t="s">
        <v>498</v>
      </c>
      <c r="S274" s="10">
        <v>0</v>
      </c>
      <c r="T274" s="6" t="s">
        <v>498</v>
      </c>
      <c r="U274" s="6" t="s">
        <v>498</v>
      </c>
      <c r="V274" s="6" t="s">
        <v>498</v>
      </c>
      <c r="W274" s="6" t="s">
        <v>498</v>
      </c>
      <c r="X274" s="10">
        <v>0</v>
      </c>
    </row>
    <row r="275" spans="1:29">
      <c r="A275" t="s">
        <v>511</v>
      </c>
      <c r="B275" s="22" t="s">
        <v>946</v>
      </c>
      <c r="C275" t="s">
        <v>669</v>
      </c>
      <c r="D275" s="16" t="s">
        <v>207</v>
      </c>
      <c r="E275">
        <v>222</v>
      </c>
      <c r="F275">
        <v>210</v>
      </c>
      <c r="G275">
        <v>195</v>
      </c>
      <c r="H275" s="28">
        <v>152</v>
      </c>
      <c r="I275" s="26">
        <f t="shared" si="13"/>
        <v>779</v>
      </c>
      <c r="J275" s="6" t="s">
        <v>498</v>
      </c>
      <c r="K275" s="6" t="s">
        <v>498</v>
      </c>
      <c r="L275" s="6" t="s">
        <v>498</v>
      </c>
      <c r="M275" s="6" t="s">
        <v>498</v>
      </c>
      <c r="N275" s="10">
        <v>0</v>
      </c>
      <c r="O275" s="6" t="s">
        <v>498</v>
      </c>
      <c r="P275" s="6" t="s">
        <v>498</v>
      </c>
      <c r="Q275" s="6" t="s">
        <v>498</v>
      </c>
      <c r="R275" s="6" t="s">
        <v>498</v>
      </c>
      <c r="S275" s="10">
        <v>0</v>
      </c>
      <c r="T275" s="6">
        <v>74</v>
      </c>
      <c r="U275" s="6">
        <v>82</v>
      </c>
      <c r="V275" s="6">
        <v>57</v>
      </c>
      <c r="W275" s="6">
        <v>36</v>
      </c>
      <c r="X275" s="10">
        <f>SUM(T275:W275)</f>
        <v>249</v>
      </c>
    </row>
    <row r="276" spans="1:29">
      <c r="A276" t="s">
        <v>511</v>
      </c>
      <c r="B276" s="22" t="s">
        <v>947</v>
      </c>
      <c r="C276" t="s">
        <v>670</v>
      </c>
      <c r="D276" s="16" t="s">
        <v>208</v>
      </c>
      <c r="I276" s="26">
        <f t="shared" si="13"/>
        <v>0</v>
      </c>
    </row>
    <row r="277" spans="1:29">
      <c r="A277" t="s">
        <v>511</v>
      </c>
      <c r="B277" s="22" t="s">
        <v>948</v>
      </c>
      <c r="C277" t="s">
        <v>671</v>
      </c>
      <c r="D277" s="16" t="s">
        <v>209</v>
      </c>
      <c r="I277" s="26">
        <f t="shared" si="13"/>
        <v>0</v>
      </c>
      <c r="J277" s="6">
        <v>2</v>
      </c>
      <c r="K277" s="6">
        <v>6</v>
      </c>
      <c r="L277" s="6">
        <v>9</v>
      </c>
      <c r="M277" s="6">
        <v>7</v>
      </c>
      <c r="O277" s="6" t="s">
        <v>498</v>
      </c>
      <c r="P277" s="6">
        <v>2</v>
      </c>
      <c r="Q277" s="6">
        <v>3</v>
      </c>
      <c r="R277" s="6">
        <v>7</v>
      </c>
      <c r="T277" s="6" t="s">
        <v>498</v>
      </c>
      <c r="U277" s="6">
        <v>2</v>
      </c>
      <c r="V277" s="6">
        <v>2</v>
      </c>
      <c r="W277" s="6">
        <v>2</v>
      </c>
    </row>
    <row r="278" spans="1:29">
      <c r="A278" t="s">
        <v>511</v>
      </c>
      <c r="B278" s="22" t="s">
        <v>949</v>
      </c>
      <c r="C278" t="s">
        <v>589</v>
      </c>
      <c r="D278" s="16" t="s">
        <v>210</v>
      </c>
      <c r="E278">
        <v>20</v>
      </c>
      <c r="F278">
        <v>11</v>
      </c>
      <c r="G278">
        <v>15</v>
      </c>
      <c r="H278" s="28">
        <v>6</v>
      </c>
      <c r="I278" s="26">
        <f t="shared" si="13"/>
        <v>52</v>
      </c>
      <c r="J278" s="6" t="s">
        <v>498</v>
      </c>
      <c r="K278" s="6" t="s">
        <v>498</v>
      </c>
      <c r="L278" s="6" t="s">
        <v>498</v>
      </c>
      <c r="M278" s="6" t="s">
        <v>498</v>
      </c>
      <c r="N278" s="10">
        <v>0</v>
      </c>
      <c r="O278" s="6" t="s">
        <v>498</v>
      </c>
      <c r="P278" s="6" t="s">
        <v>498</v>
      </c>
      <c r="Q278" s="6" t="s">
        <v>498</v>
      </c>
      <c r="R278" s="6" t="s">
        <v>498</v>
      </c>
      <c r="S278" s="10">
        <v>0</v>
      </c>
      <c r="T278" s="6" t="s">
        <v>498</v>
      </c>
      <c r="U278" s="6" t="s">
        <v>498</v>
      </c>
      <c r="V278" s="6" t="s">
        <v>498</v>
      </c>
      <c r="W278" s="6" t="s">
        <v>498</v>
      </c>
      <c r="X278" s="10">
        <v>0</v>
      </c>
    </row>
    <row r="279" spans="1:29">
      <c r="A279" t="s">
        <v>511</v>
      </c>
      <c r="B279" s="22" t="s">
        <v>950</v>
      </c>
      <c r="C279" t="s">
        <v>673</v>
      </c>
      <c r="D279" s="16" t="s">
        <v>211</v>
      </c>
      <c r="E279">
        <v>9</v>
      </c>
      <c r="F279">
        <v>8</v>
      </c>
      <c r="G279">
        <v>7</v>
      </c>
      <c r="H279" s="28">
        <v>2</v>
      </c>
      <c r="I279" s="26">
        <f t="shared" si="13"/>
        <v>26</v>
      </c>
      <c r="J279" s="6">
        <v>0</v>
      </c>
      <c r="K279" s="6">
        <v>0</v>
      </c>
      <c r="L279" s="6">
        <v>0</v>
      </c>
      <c r="M279" s="6">
        <v>0</v>
      </c>
      <c r="N279" s="10">
        <v>0</v>
      </c>
      <c r="T279" s="6">
        <v>9</v>
      </c>
      <c r="U279" s="6">
        <v>8</v>
      </c>
      <c r="V279" s="6">
        <v>7</v>
      </c>
      <c r="W279" s="6">
        <v>2</v>
      </c>
      <c r="X279" s="10">
        <v>26</v>
      </c>
      <c r="Y279" s="6">
        <v>0</v>
      </c>
      <c r="Z279" s="6">
        <v>0</v>
      </c>
      <c r="AA279" s="6">
        <v>0</v>
      </c>
      <c r="AB279" s="6">
        <v>0</v>
      </c>
      <c r="AC279" s="9">
        <v>0</v>
      </c>
    </row>
    <row r="280" spans="1:29">
      <c r="A280" t="s">
        <v>511</v>
      </c>
      <c r="B280" s="22" t="s">
        <v>951</v>
      </c>
      <c r="C280" t="s">
        <v>672</v>
      </c>
      <c r="D280" s="16" t="s">
        <v>212</v>
      </c>
      <c r="I280" s="26">
        <f t="shared" si="13"/>
        <v>0</v>
      </c>
    </row>
    <row r="281" spans="1:29">
      <c r="A281" t="s">
        <v>511</v>
      </c>
      <c r="B281" s="22" t="s">
        <v>952</v>
      </c>
      <c r="C281" t="s">
        <v>590</v>
      </c>
      <c r="D281" s="16" t="s">
        <v>213</v>
      </c>
      <c r="E281" t="s">
        <v>498</v>
      </c>
      <c r="F281" t="s">
        <v>498</v>
      </c>
      <c r="G281" t="s">
        <v>498</v>
      </c>
      <c r="H281" s="28" t="s">
        <v>498</v>
      </c>
      <c r="I281" s="26" t="s">
        <v>498</v>
      </c>
      <c r="J281" s="6" t="s">
        <v>498</v>
      </c>
      <c r="K281" s="6" t="s">
        <v>498</v>
      </c>
      <c r="L281" s="6" t="s">
        <v>498</v>
      </c>
      <c r="M281" s="6" t="s">
        <v>498</v>
      </c>
      <c r="N281" s="10" t="s">
        <v>498</v>
      </c>
      <c r="O281" s="6" t="s">
        <v>498</v>
      </c>
      <c r="P281" s="6" t="s">
        <v>498</v>
      </c>
      <c r="Q281" s="6" t="s">
        <v>498</v>
      </c>
      <c r="R281" s="6" t="s">
        <v>498</v>
      </c>
      <c r="S281" s="10" t="s">
        <v>498</v>
      </c>
      <c r="T281" s="6" t="s">
        <v>498</v>
      </c>
      <c r="U281" s="6" t="s">
        <v>498</v>
      </c>
      <c r="V281" s="6" t="s">
        <v>498</v>
      </c>
      <c r="W281" s="6" t="s">
        <v>498</v>
      </c>
      <c r="X281" s="10" t="s">
        <v>498</v>
      </c>
      <c r="Y281" s="6" t="s">
        <v>498</v>
      </c>
      <c r="Z281" s="6" t="s">
        <v>498</v>
      </c>
      <c r="AA281" s="6" t="s">
        <v>498</v>
      </c>
      <c r="AB281" s="6" t="s">
        <v>498</v>
      </c>
      <c r="AC281" s="9" t="s">
        <v>498</v>
      </c>
    </row>
    <row r="282" spans="1:29">
      <c r="A282" t="s">
        <v>511</v>
      </c>
      <c r="B282" s="22" t="s">
        <v>953</v>
      </c>
      <c r="C282" t="s">
        <v>591</v>
      </c>
      <c r="D282" s="16" t="s">
        <v>214</v>
      </c>
      <c r="I282" s="26">
        <f t="shared" ref="I282:I287" si="14">SUM(E282:H282)</f>
        <v>0</v>
      </c>
    </row>
    <row r="283" spans="1:29">
      <c r="A283" t="s">
        <v>511</v>
      </c>
      <c r="B283" s="23" t="s">
        <v>674</v>
      </c>
      <c r="C283" t="s">
        <v>660</v>
      </c>
      <c r="D283" s="16" t="s">
        <v>215</v>
      </c>
      <c r="E283" t="s">
        <v>498</v>
      </c>
      <c r="F283">
        <v>139</v>
      </c>
      <c r="G283">
        <v>285</v>
      </c>
      <c r="H283" s="28">
        <v>191</v>
      </c>
      <c r="I283" s="26">
        <f t="shared" si="14"/>
        <v>615</v>
      </c>
      <c r="J283" s="6" t="s">
        <v>498</v>
      </c>
      <c r="K283" s="6">
        <v>46</v>
      </c>
      <c r="L283" s="6">
        <v>52</v>
      </c>
      <c r="M283" s="6">
        <v>31</v>
      </c>
      <c r="O283" s="6" t="s">
        <v>498</v>
      </c>
      <c r="P283" s="6" t="s">
        <v>498</v>
      </c>
      <c r="Q283" s="6" t="s">
        <v>498</v>
      </c>
      <c r="R283" s="6" t="s">
        <v>498</v>
      </c>
      <c r="S283" s="10">
        <v>0</v>
      </c>
      <c r="T283" s="6" t="s">
        <v>498</v>
      </c>
      <c r="U283" s="6" t="s">
        <v>498</v>
      </c>
      <c r="V283" s="6" t="s">
        <v>498</v>
      </c>
      <c r="W283" s="6" t="s">
        <v>498</v>
      </c>
      <c r="X283" s="10">
        <v>0</v>
      </c>
    </row>
    <row r="284" spans="1:29">
      <c r="A284" t="s">
        <v>511</v>
      </c>
      <c r="B284" s="22" t="s">
        <v>954</v>
      </c>
      <c r="C284" t="s">
        <v>661</v>
      </c>
      <c r="D284" s="16" t="s">
        <v>216</v>
      </c>
      <c r="E284" t="s">
        <v>498</v>
      </c>
      <c r="F284">
        <v>6</v>
      </c>
      <c r="G284">
        <v>15</v>
      </c>
      <c r="H284" s="28">
        <v>13</v>
      </c>
      <c r="I284" s="26">
        <f t="shared" si="14"/>
        <v>34</v>
      </c>
      <c r="J284" s="6" t="s">
        <v>498</v>
      </c>
      <c r="K284" s="6" t="s">
        <v>498</v>
      </c>
      <c r="L284" s="6" t="s">
        <v>498</v>
      </c>
      <c r="M284" s="6" t="s">
        <v>498</v>
      </c>
      <c r="N284" s="10">
        <v>0</v>
      </c>
      <c r="O284" s="6" t="s">
        <v>498</v>
      </c>
      <c r="P284" s="6" t="s">
        <v>498</v>
      </c>
      <c r="Q284" s="6" t="s">
        <v>498</v>
      </c>
      <c r="R284" s="6" t="s">
        <v>498</v>
      </c>
      <c r="S284" s="10">
        <v>0</v>
      </c>
      <c r="T284" s="6" t="s">
        <v>498</v>
      </c>
      <c r="U284" s="6" t="s">
        <v>498</v>
      </c>
      <c r="V284" s="6" t="s">
        <v>498</v>
      </c>
      <c r="W284" s="6" t="s">
        <v>498</v>
      </c>
      <c r="X284" s="10">
        <v>0</v>
      </c>
    </row>
    <row r="285" spans="1:29">
      <c r="A285" t="s">
        <v>511</v>
      </c>
      <c r="B285" s="22" t="s">
        <v>955</v>
      </c>
      <c r="C285" t="s">
        <v>662</v>
      </c>
      <c r="D285" s="16" t="s">
        <v>217</v>
      </c>
      <c r="I285" s="26">
        <f t="shared" si="14"/>
        <v>0</v>
      </c>
    </row>
    <row r="286" spans="1:29">
      <c r="A286" t="s">
        <v>511</v>
      </c>
      <c r="B286" s="22" t="s">
        <v>956</v>
      </c>
      <c r="C286" t="s">
        <v>592</v>
      </c>
      <c r="D286" s="16" t="s">
        <v>218</v>
      </c>
      <c r="I286" s="26">
        <f t="shared" si="14"/>
        <v>0</v>
      </c>
    </row>
    <row r="287" spans="1:29">
      <c r="A287" t="s">
        <v>511</v>
      </c>
      <c r="B287" s="22" t="s">
        <v>957</v>
      </c>
      <c r="C287" t="s">
        <v>663</v>
      </c>
      <c r="D287" s="16" t="s">
        <v>219</v>
      </c>
      <c r="E287">
        <v>45</v>
      </c>
      <c r="F287">
        <v>64</v>
      </c>
      <c r="G287">
        <v>49</v>
      </c>
      <c r="H287" s="28">
        <v>89</v>
      </c>
      <c r="I287" s="26">
        <f t="shared" si="14"/>
        <v>247</v>
      </c>
      <c r="J287" s="6">
        <v>15</v>
      </c>
      <c r="K287" s="6">
        <v>14</v>
      </c>
      <c r="L287" s="6">
        <v>22</v>
      </c>
      <c r="M287" s="6">
        <v>25</v>
      </c>
      <c r="O287" s="6">
        <v>30</v>
      </c>
      <c r="P287" s="6">
        <v>50</v>
      </c>
      <c r="Q287" s="6">
        <v>27</v>
      </c>
      <c r="R287" s="6">
        <v>44</v>
      </c>
      <c r="T287" s="6">
        <v>0</v>
      </c>
      <c r="U287" s="6">
        <v>0</v>
      </c>
      <c r="V287" s="6">
        <v>0</v>
      </c>
      <c r="W287" s="6">
        <v>0</v>
      </c>
      <c r="X287" s="10">
        <v>0</v>
      </c>
    </row>
    <row r="288" spans="1:29">
      <c r="A288" t="s">
        <v>511</v>
      </c>
      <c r="B288" s="22" t="s">
        <v>958</v>
      </c>
      <c r="C288" t="s">
        <v>593</v>
      </c>
      <c r="D288" s="16" t="s">
        <v>220</v>
      </c>
      <c r="E288" t="s">
        <v>498</v>
      </c>
      <c r="F288" t="s">
        <v>498</v>
      </c>
      <c r="G288" t="s">
        <v>498</v>
      </c>
      <c r="H288" s="28" t="s">
        <v>498</v>
      </c>
      <c r="I288" s="26">
        <v>0</v>
      </c>
      <c r="J288" s="6" t="s">
        <v>498</v>
      </c>
      <c r="K288" s="6" t="s">
        <v>498</v>
      </c>
      <c r="L288" s="6" t="s">
        <v>498</v>
      </c>
      <c r="M288" s="6" t="s">
        <v>498</v>
      </c>
      <c r="N288" s="10">
        <v>0</v>
      </c>
      <c r="O288" s="6" t="s">
        <v>498</v>
      </c>
      <c r="P288" s="6" t="s">
        <v>498</v>
      </c>
      <c r="Q288" s="6" t="s">
        <v>498</v>
      </c>
      <c r="R288" s="6" t="s">
        <v>498</v>
      </c>
      <c r="S288" s="10">
        <v>0</v>
      </c>
      <c r="T288" s="6" t="s">
        <v>498</v>
      </c>
      <c r="U288" s="6" t="s">
        <v>498</v>
      </c>
      <c r="V288" s="6" t="s">
        <v>498</v>
      </c>
      <c r="W288" s="6" t="s">
        <v>498</v>
      </c>
      <c r="X288" s="10">
        <v>0</v>
      </c>
    </row>
    <row r="289" spans="1:29">
      <c r="A289" t="s">
        <v>511</v>
      </c>
      <c r="B289" s="22" t="s">
        <v>959</v>
      </c>
      <c r="C289" t="s">
        <v>594</v>
      </c>
      <c r="D289" s="16" t="s">
        <v>221</v>
      </c>
      <c r="I289" s="26">
        <f>SUM(E289:H289)</f>
        <v>0</v>
      </c>
    </row>
    <row r="290" spans="1:29">
      <c r="A290" t="s">
        <v>511</v>
      </c>
      <c r="B290" s="22" t="s">
        <v>960</v>
      </c>
      <c r="C290" t="s">
        <v>595</v>
      </c>
      <c r="D290" s="16" t="s">
        <v>222</v>
      </c>
      <c r="E290" t="s">
        <v>498</v>
      </c>
      <c r="F290" t="s">
        <v>498</v>
      </c>
      <c r="G290" t="s">
        <v>498</v>
      </c>
      <c r="H290" s="28" t="s">
        <v>498</v>
      </c>
      <c r="I290" s="26">
        <v>14</v>
      </c>
      <c r="J290" s="6" t="s">
        <v>498</v>
      </c>
      <c r="K290" s="6" t="s">
        <v>498</v>
      </c>
      <c r="L290" s="6" t="s">
        <v>498</v>
      </c>
      <c r="M290" s="6">
        <v>0</v>
      </c>
      <c r="N290" s="10">
        <v>0</v>
      </c>
      <c r="O290" s="6" t="s">
        <v>498</v>
      </c>
      <c r="P290" s="6" t="s">
        <v>498</v>
      </c>
      <c r="Q290" s="6" t="s">
        <v>498</v>
      </c>
      <c r="R290" s="6">
        <v>14</v>
      </c>
      <c r="S290" s="10">
        <v>14</v>
      </c>
      <c r="T290" s="6" t="s">
        <v>498</v>
      </c>
      <c r="U290" s="6" t="s">
        <v>498</v>
      </c>
      <c r="V290" s="6" t="s">
        <v>498</v>
      </c>
      <c r="W290" s="6">
        <v>0</v>
      </c>
      <c r="X290" s="10">
        <v>0</v>
      </c>
      <c r="Y290" s="6" t="s">
        <v>498</v>
      </c>
      <c r="Z290" s="6" t="s">
        <v>498</v>
      </c>
      <c r="AA290" s="6" t="s">
        <v>498</v>
      </c>
      <c r="AB290" s="6">
        <v>0</v>
      </c>
      <c r="AC290" s="9">
        <v>0</v>
      </c>
    </row>
    <row r="291" spans="1:29">
      <c r="A291" t="s">
        <v>511</v>
      </c>
      <c r="B291" s="22" t="s">
        <v>961</v>
      </c>
      <c r="C291" t="s">
        <v>596</v>
      </c>
      <c r="D291" s="16" t="s">
        <v>223</v>
      </c>
      <c r="E291">
        <v>144</v>
      </c>
      <c r="F291">
        <v>154</v>
      </c>
      <c r="G291">
        <v>120</v>
      </c>
      <c r="H291" s="28">
        <v>114</v>
      </c>
      <c r="I291" s="26">
        <f t="shared" ref="I291:I303" si="15">SUM(E291:H291)</f>
        <v>532</v>
      </c>
      <c r="J291" s="6" t="s">
        <v>498</v>
      </c>
      <c r="K291" s="6" t="s">
        <v>498</v>
      </c>
      <c r="L291" s="6" t="s">
        <v>498</v>
      </c>
      <c r="M291" s="6" t="s">
        <v>498</v>
      </c>
      <c r="N291" s="10">
        <v>0</v>
      </c>
      <c r="O291" s="6" t="s">
        <v>498</v>
      </c>
      <c r="P291" s="6" t="s">
        <v>498</v>
      </c>
      <c r="Q291" s="6" t="s">
        <v>498</v>
      </c>
      <c r="R291" s="6" t="s">
        <v>498</v>
      </c>
      <c r="S291" s="10">
        <v>0</v>
      </c>
      <c r="T291" s="6" t="s">
        <v>498</v>
      </c>
      <c r="U291" s="6" t="s">
        <v>498</v>
      </c>
      <c r="V291" s="6" t="s">
        <v>498</v>
      </c>
      <c r="W291" s="6" t="s">
        <v>498</v>
      </c>
      <c r="X291" s="10">
        <v>0</v>
      </c>
    </row>
    <row r="292" spans="1:29">
      <c r="A292" t="s">
        <v>511</v>
      </c>
      <c r="B292" s="22" t="s">
        <v>962</v>
      </c>
      <c r="C292" t="s">
        <v>664</v>
      </c>
      <c r="D292" s="16" t="s">
        <v>224</v>
      </c>
      <c r="E292">
        <v>11</v>
      </c>
      <c r="F292">
        <v>7</v>
      </c>
      <c r="G292">
        <v>2</v>
      </c>
      <c r="H292" s="28">
        <v>5</v>
      </c>
      <c r="I292" s="26">
        <f t="shared" si="15"/>
        <v>25</v>
      </c>
      <c r="J292" s="6" t="s">
        <v>498</v>
      </c>
      <c r="K292" s="6" t="s">
        <v>498</v>
      </c>
      <c r="L292" s="6" t="s">
        <v>498</v>
      </c>
      <c r="M292" s="6" t="s">
        <v>498</v>
      </c>
      <c r="N292" s="10">
        <v>0</v>
      </c>
      <c r="O292" s="6" t="s">
        <v>498</v>
      </c>
      <c r="P292" s="6" t="s">
        <v>498</v>
      </c>
      <c r="Q292" s="6" t="s">
        <v>498</v>
      </c>
      <c r="R292" s="6" t="s">
        <v>498</v>
      </c>
      <c r="S292" s="10">
        <v>0</v>
      </c>
      <c r="T292" s="6" t="s">
        <v>498</v>
      </c>
      <c r="U292" s="6" t="s">
        <v>498</v>
      </c>
      <c r="V292" s="6" t="s">
        <v>498</v>
      </c>
      <c r="W292" s="6" t="s">
        <v>498</v>
      </c>
      <c r="X292" s="10">
        <v>0</v>
      </c>
    </row>
    <row r="293" spans="1:29">
      <c r="A293" t="s">
        <v>511</v>
      </c>
      <c r="B293" s="22" t="s">
        <v>963</v>
      </c>
      <c r="C293" t="s">
        <v>665</v>
      </c>
      <c r="D293" s="16" t="s">
        <v>225</v>
      </c>
      <c r="E293">
        <v>520</v>
      </c>
      <c r="F293">
        <v>440</v>
      </c>
      <c r="G293">
        <v>215</v>
      </c>
      <c r="H293" s="28">
        <v>211</v>
      </c>
      <c r="I293" s="26">
        <f t="shared" si="15"/>
        <v>1386</v>
      </c>
      <c r="J293" s="6" t="s">
        <v>498</v>
      </c>
      <c r="K293" s="6" t="s">
        <v>498</v>
      </c>
      <c r="L293" s="6" t="s">
        <v>498</v>
      </c>
      <c r="M293" s="6" t="s">
        <v>498</v>
      </c>
      <c r="N293" s="10">
        <v>0</v>
      </c>
      <c r="O293" s="6" t="s">
        <v>498</v>
      </c>
      <c r="P293" s="6" t="s">
        <v>498</v>
      </c>
      <c r="Q293" s="6" t="s">
        <v>498</v>
      </c>
      <c r="R293" s="6" t="s">
        <v>498</v>
      </c>
      <c r="S293" s="10">
        <v>0</v>
      </c>
      <c r="T293" s="6" t="s">
        <v>498</v>
      </c>
      <c r="U293" s="6" t="s">
        <v>498</v>
      </c>
      <c r="V293" s="6" t="s">
        <v>498</v>
      </c>
      <c r="W293" s="6" t="s">
        <v>498</v>
      </c>
      <c r="X293" s="10">
        <v>0</v>
      </c>
    </row>
    <row r="294" spans="1:29">
      <c r="A294" t="s">
        <v>511</v>
      </c>
      <c r="B294" s="22" t="s">
        <v>964</v>
      </c>
      <c r="C294" t="s">
        <v>666</v>
      </c>
      <c r="D294" s="16" t="s">
        <v>226</v>
      </c>
      <c r="E294">
        <v>123</v>
      </c>
      <c r="F294">
        <v>55</v>
      </c>
      <c r="G294">
        <v>45</v>
      </c>
      <c r="H294" s="28">
        <v>25</v>
      </c>
      <c r="I294" s="26">
        <f t="shared" si="15"/>
        <v>248</v>
      </c>
      <c r="J294" s="6">
        <v>123</v>
      </c>
      <c r="K294" s="6">
        <v>55</v>
      </c>
      <c r="L294" s="6">
        <v>0</v>
      </c>
      <c r="M294" s="6">
        <v>0</v>
      </c>
      <c r="O294" s="6">
        <v>0</v>
      </c>
      <c r="P294" s="6">
        <v>0</v>
      </c>
      <c r="Q294" s="6">
        <v>0</v>
      </c>
      <c r="R294" s="6">
        <v>0</v>
      </c>
      <c r="T294" s="6">
        <v>0</v>
      </c>
      <c r="U294" s="6">
        <v>0</v>
      </c>
      <c r="V294" s="6">
        <v>45</v>
      </c>
      <c r="W294" s="6">
        <v>25</v>
      </c>
    </row>
    <row r="295" spans="1:29">
      <c r="A295" t="s">
        <v>511</v>
      </c>
      <c r="B295" s="22" t="s">
        <v>965</v>
      </c>
      <c r="C295" t="s">
        <v>667</v>
      </c>
      <c r="D295" s="16" t="s">
        <v>227</v>
      </c>
      <c r="E295" t="s">
        <v>498</v>
      </c>
      <c r="F295">
        <v>165</v>
      </c>
      <c r="G295">
        <v>164</v>
      </c>
      <c r="H295" s="28">
        <v>190</v>
      </c>
      <c r="I295" s="26">
        <f t="shared" si="15"/>
        <v>519</v>
      </c>
      <c r="J295" s="6" t="s">
        <v>498</v>
      </c>
      <c r="K295" s="6" t="s">
        <v>498</v>
      </c>
      <c r="L295" s="6" t="s">
        <v>498</v>
      </c>
      <c r="M295" s="6" t="s">
        <v>498</v>
      </c>
      <c r="N295" s="10">
        <v>0</v>
      </c>
      <c r="O295" s="6" t="s">
        <v>498</v>
      </c>
      <c r="P295" s="6" t="s">
        <v>498</v>
      </c>
      <c r="Q295" s="6" t="s">
        <v>498</v>
      </c>
      <c r="R295" s="6" t="s">
        <v>498</v>
      </c>
      <c r="S295" s="10">
        <v>0</v>
      </c>
      <c r="T295" s="6" t="s">
        <v>498</v>
      </c>
      <c r="U295" s="6">
        <v>91</v>
      </c>
      <c r="V295" s="6">
        <v>64</v>
      </c>
      <c r="W295" s="6">
        <v>58</v>
      </c>
    </row>
    <row r="296" spans="1:29">
      <c r="A296" t="s">
        <v>511</v>
      </c>
      <c r="B296" s="22" t="s">
        <v>966</v>
      </c>
      <c r="C296" t="s">
        <v>668</v>
      </c>
      <c r="D296" s="16" t="s">
        <v>228</v>
      </c>
      <c r="E296" t="s">
        <v>498</v>
      </c>
      <c r="F296" t="s">
        <v>498</v>
      </c>
      <c r="G296" t="s">
        <v>498</v>
      </c>
      <c r="H296" s="28">
        <v>76</v>
      </c>
      <c r="I296" s="26">
        <f t="shared" si="15"/>
        <v>76</v>
      </c>
      <c r="J296" s="6" t="s">
        <v>498</v>
      </c>
      <c r="K296" s="6" t="s">
        <v>498</v>
      </c>
      <c r="L296" s="6" t="s">
        <v>498</v>
      </c>
      <c r="M296" s="6" t="s">
        <v>498</v>
      </c>
      <c r="N296" s="10" t="s">
        <v>498</v>
      </c>
      <c r="O296" s="6" t="s">
        <v>498</v>
      </c>
      <c r="P296" s="6" t="s">
        <v>498</v>
      </c>
      <c r="Q296" s="6" t="s">
        <v>498</v>
      </c>
      <c r="R296" s="6" t="s">
        <v>498</v>
      </c>
      <c r="S296" s="10" t="s">
        <v>498</v>
      </c>
      <c r="T296" s="6" t="s">
        <v>498</v>
      </c>
      <c r="U296" s="6" t="s">
        <v>498</v>
      </c>
      <c r="V296" s="6" t="s">
        <v>498</v>
      </c>
      <c r="W296" s="6">
        <v>42</v>
      </c>
      <c r="X296" s="10">
        <v>42</v>
      </c>
      <c r="Y296" s="6" t="s">
        <v>498</v>
      </c>
      <c r="Z296" s="6" t="s">
        <v>498</v>
      </c>
      <c r="AA296" s="6" t="s">
        <v>498</v>
      </c>
      <c r="AB296" s="6" t="s">
        <v>498</v>
      </c>
      <c r="AC296" s="9" t="s">
        <v>498</v>
      </c>
    </row>
    <row r="297" spans="1:29">
      <c r="A297" t="s">
        <v>511</v>
      </c>
      <c r="B297" s="22" t="s">
        <v>967</v>
      </c>
      <c r="C297" t="s">
        <v>658</v>
      </c>
      <c r="D297" s="16" t="s">
        <v>229</v>
      </c>
      <c r="E297">
        <v>49</v>
      </c>
      <c r="F297">
        <v>47</v>
      </c>
      <c r="G297">
        <v>42</v>
      </c>
      <c r="H297" s="28">
        <v>22</v>
      </c>
      <c r="I297" s="26">
        <f t="shared" si="15"/>
        <v>160</v>
      </c>
      <c r="J297" s="6" t="s">
        <v>498</v>
      </c>
      <c r="K297" s="6" t="s">
        <v>498</v>
      </c>
      <c r="L297" s="6" t="s">
        <v>498</v>
      </c>
      <c r="M297" s="6">
        <v>0</v>
      </c>
      <c r="N297" s="10">
        <v>0</v>
      </c>
      <c r="O297" s="6" t="s">
        <v>498</v>
      </c>
      <c r="P297" s="6" t="s">
        <v>498</v>
      </c>
      <c r="Q297" s="6" t="s">
        <v>498</v>
      </c>
      <c r="R297" s="6">
        <v>0</v>
      </c>
      <c r="S297" s="10">
        <v>0</v>
      </c>
      <c r="T297" s="6" t="s">
        <v>498</v>
      </c>
      <c r="U297" s="6" t="s">
        <v>498</v>
      </c>
      <c r="V297" s="6" t="s">
        <v>498</v>
      </c>
      <c r="W297" s="6">
        <v>22</v>
      </c>
      <c r="X297" s="10">
        <v>22</v>
      </c>
    </row>
    <row r="298" spans="1:29">
      <c r="A298" t="s">
        <v>511</v>
      </c>
      <c r="B298" s="22" t="s">
        <v>968</v>
      </c>
      <c r="C298" t="s">
        <v>659</v>
      </c>
      <c r="D298" s="16" t="s">
        <v>230</v>
      </c>
      <c r="I298" s="26">
        <f t="shared" si="15"/>
        <v>0</v>
      </c>
    </row>
    <row r="299" spans="1:29">
      <c r="A299" t="s">
        <v>511</v>
      </c>
      <c r="B299" s="22" t="s">
        <v>969</v>
      </c>
      <c r="C299" t="s">
        <v>615</v>
      </c>
      <c r="D299" s="16" t="s">
        <v>231</v>
      </c>
      <c r="E299">
        <v>71</v>
      </c>
      <c r="F299">
        <v>61</v>
      </c>
      <c r="G299">
        <v>42</v>
      </c>
      <c r="H299" s="28">
        <v>28</v>
      </c>
      <c r="I299" s="26">
        <f t="shared" si="15"/>
        <v>202</v>
      </c>
      <c r="J299" s="6" t="s">
        <v>498</v>
      </c>
      <c r="K299" s="6" t="s">
        <v>498</v>
      </c>
      <c r="L299" s="6" t="s">
        <v>498</v>
      </c>
      <c r="M299" s="6" t="s">
        <v>498</v>
      </c>
      <c r="N299" s="10">
        <v>0</v>
      </c>
      <c r="O299" s="6" t="s">
        <v>498</v>
      </c>
      <c r="P299" s="6" t="s">
        <v>498</v>
      </c>
      <c r="Q299" s="6" t="s">
        <v>498</v>
      </c>
      <c r="R299" s="6" t="s">
        <v>498</v>
      </c>
      <c r="S299" s="10">
        <v>0</v>
      </c>
      <c r="T299" s="6" t="s">
        <v>498</v>
      </c>
      <c r="U299" s="6" t="s">
        <v>498</v>
      </c>
      <c r="V299" s="6" t="s">
        <v>498</v>
      </c>
      <c r="W299" s="6" t="s">
        <v>498</v>
      </c>
      <c r="X299" s="10">
        <v>0</v>
      </c>
    </row>
    <row r="300" spans="1:29">
      <c r="A300" t="s">
        <v>511</v>
      </c>
      <c r="B300" s="22" t="s">
        <v>970</v>
      </c>
      <c r="C300" t="s">
        <v>657</v>
      </c>
      <c r="D300" s="16" t="s">
        <v>232</v>
      </c>
      <c r="E300">
        <v>1</v>
      </c>
      <c r="F300">
        <v>5</v>
      </c>
      <c r="G300">
        <v>3</v>
      </c>
      <c r="H300" s="28">
        <v>3</v>
      </c>
      <c r="I300" s="26">
        <f t="shared" si="15"/>
        <v>12</v>
      </c>
      <c r="J300" s="6">
        <v>0</v>
      </c>
      <c r="K300" s="6">
        <v>0</v>
      </c>
      <c r="L300" s="6">
        <v>0</v>
      </c>
      <c r="M300" s="6">
        <v>0</v>
      </c>
      <c r="N300" s="10">
        <v>0</v>
      </c>
      <c r="O300" s="6">
        <v>0</v>
      </c>
      <c r="P300" s="6">
        <v>0</v>
      </c>
      <c r="Q300" s="6">
        <v>0</v>
      </c>
      <c r="R300" s="6">
        <v>0</v>
      </c>
      <c r="S300" s="10">
        <v>0</v>
      </c>
      <c r="T300" s="6">
        <v>1</v>
      </c>
      <c r="U300" s="6">
        <v>5</v>
      </c>
      <c r="V300" s="6">
        <v>3</v>
      </c>
      <c r="W300" s="6">
        <v>3</v>
      </c>
    </row>
    <row r="301" spans="1:29">
      <c r="A301" t="s">
        <v>511</v>
      </c>
      <c r="B301" s="22" t="s">
        <v>971</v>
      </c>
      <c r="C301" t="s">
        <v>597</v>
      </c>
      <c r="D301" s="16" t="s">
        <v>233</v>
      </c>
      <c r="I301" s="26">
        <f t="shared" si="15"/>
        <v>0</v>
      </c>
    </row>
    <row r="302" spans="1:29">
      <c r="A302" t="s">
        <v>511</v>
      </c>
      <c r="B302" s="22" t="s">
        <v>972</v>
      </c>
      <c r="C302" t="s">
        <v>656</v>
      </c>
      <c r="D302" s="16" t="s">
        <v>234</v>
      </c>
      <c r="E302" t="s">
        <v>498</v>
      </c>
      <c r="F302" t="s">
        <v>498</v>
      </c>
      <c r="G302" t="s">
        <v>498</v>
      </c>
      <c r="H302" s="28">
        <v>23</v>
      </c>
      <c r="I302" s="26">
        <f t="shared" si="15"/>
        <v>23</v>
      </c>
      <c r="J302" s="6" t="s">
        <v>498</v>
      </c>
      <c r="K302" s="6" t="s">
        <v>498</v>
      </c>
      <c r="L302" s="6" t="s">
        <v>498</v>
      </c>
      <c r="M302" s="6">
        <v>4</v>
      </c>
      <c r="N302" s="10">
        <v>4</v>
      </c>
      <c r="O302" s="6" t="s">
        <v>498</v>
      </c>
      <c r="P302" s="6" t="s">
        <v>498</v>
      </c>
      <c r="Q302" s="6" t="s">
        <v>498</v>
      </c>
      <c r="R302" s="6">
        <v>18</v>
      </c>
      <c r="S302" s="10">
        <v>18</v>
      </c>
      <c r="T302" s="6" t="s">
        <v>498</v>
      </c>
      <c r="U302" s="6" t="s">
        <v>498</v>
      </c>
      <c r="V302" s="6" t="s">
        <v>498</v>
      </c>
      <c r="W302" s="6">
        <v>1</v>
      </c>
      <c r="X302" s="10">
        <v>1</v>
      </c>
    </row>
    <row r="303" spans="1:29">
      <c r="A303" t="s">
        <v>511</v>
      </c>
      <c r="B303" s="22" t="s">
        <v>973</v>
      </c>
      <c r="C303" t="s">
        <v>655</v>
      </c>
      <c r="D303" s="16" t="s">
        <v>235</v>
      </c>
      <c r="E303">
        <v>326</v>
      </c>
      <c r="F303">
        <v>276</v>
      </c>
      <c r="G303">
        <v>261</v>
      </c>
      <c r="H303" s="28">
        <v>268</v>
      </c>
      <c r="I303" s="26">
        <f t="shared" si="15"/>
        <v>1131</v>
      </c>
      <c r="J303" s="6" t="s">
        <v>498</v>
      </c>
      <c r="K303" s="6" t="s">
        <v>498</v>
      </c>
      <c r="L303" s="6" t="s">
        <v>498</v>
      </c>
      <c r="M303" s="6" t="s">
        <v>498</v>
      </c>
      <c r="N303" s="10">
        <v>0</v>
      </c>
      <c r="O303" s="6" t="s">
        <v>498</v>
      </c>
      <c r="P303" s="6" t="s">
        <v>498</v>
      </c>
      <c r="Q303" s="6" t="s">
        <v>498</v>
      </c>
      <c r="R303" s="6" t="s">
        <v>498</v>
      </c>
      <c r="S303" s="10">
        <v>0</v>
      </c>
      <c r="T303" s="6" t="s">
        <v>498</v>
      </c>
      <c r="U303" s="6" t="s">
        <v>498</v>
      </c>
      <c r="V303" s="6" t="s">
        <v>498</v>
      </c>
      <c r="W303" s="6" t="s">
        <v>498</v>
      </c>
      <c r="X303" s="10">
        <v>0</v>
      </c>
    </row>
    <row r="304" spans="1:29">
      <c r="A304" t="s">
        <v>511</v>
      </c>
      <c r="B304" s="22" t="s">
        <v>974</v>
      </c>
      <c r="C304" t="s">
        <v>1029</v>
      </c>
      <c r="D304" s="16" t="s">
        <v>1028</v>
      </c>
      <c r="E304" t="s">
        <v>498</v>
      </c>
      <c r="F304" t="s">
        <v>498</v>
      </c>
      <c r="G304" t="s">
        <v>498</v>
      </c>
      <c r="H304" s="28" t="s">
        <v>498</v>
      </c>
      <c r="I304" s="26">
        <v>0</v>
      </c>
      <c r="J304" s="6" t="s">
        <v>498</v>
      </c>
      <c r="K304" s="6" t="s">
        <v>498</v>
      </c>
      <c r="L304" s="6" t="s">
        <v>498</v>
      </c>
      <c r="M304" s="6" t="s">
        <v>498</v>
      </c>
      <c r="N304" s="10">
        <v>0</v>
      </c>
      <c r="O304" s="6" t="s">
        <v>498</v>
      </c>
      <c r="P304" s="6" t="s">
        <v>498</v>
      </c>
      <c r="Q304" s="6" t="s">
        <v>498</v>
      </c>
      <c r="R304" s="6" t="s">
        <v>498</v>
      </c>
      <c r="S304" s="10">
        <v>0</v>
      </c>
      <c r="T304" s="6" t="s">
        <v>498</v>
      </c>
      <c r="U304" s="6" t="s">
        <v>498</v>
      </c>
      <c r="V304" s="6" t="s">
        <v>498</v>
      </c>
      <c r="W304" s="6" t="s">
        <v>498</v>
      </c>
      <c r="X304" s="10">
        <v>0</v>
      </c>
    </row>
    <row r="305" spans="1:31">
      <c r="A305" t="s">
        <v>511</v>
      </c>
      <c r="B305" s="22" t="s">
        <v>975</v>
      </c>
      <c r="C305" t="s">
        <v>598</v>
      </c>
      <c r="D305" s="16" t="s">
        <v>236</v>
      </c>
      <c r="I305" s="26">
        <f>SUM(E305:H305)</f>
        <v>0</v>
      </c>
    </row>
    <row r="306" spans="1:31">
      <c r="A306" t="s">
        <v>511</v>
      </c>
      <c r="B306" s="22" t="s">
        <v>976</v>
      </c>
      <c r="C306" t="s">
        <v>616</v>
      </c>
      <c r="D306" s="16" t="s">
        <v>1027</v>
      </c>
      <c r="I306" s="26">
        <f>SUM(E306:H306)</f>
        <v>0</v>
      </c>
    </row>
    <row r="307" spans="1:31">
      <c r="A307" t="s">
        <v>511</v>
      </c>
      <c r="B307" s="22" t="s">
        <v>977</v>
      </c>
      <c r="C307" t="s">
        <v>617</v>
      </c>
      <c r="D307" s="16" t="s">
        <v>1026</v>
      </c>
      <c r="I307" s="26">
        <f>SUM(E307:H307)</f>
        <v>0</v>
      </c>
    </row>
    <row r="308" spans="1:31">
      <c r="A308" t="s">
        <v>511</v>
      </c>
      <c r="B308" s="22" t="s">
        <v>978</v>
      </c>
      <c r="C308" t="s">
        <v>618</v>
      </c>
      <c r="D308" s="16" t="s">
        <v>237</v>
      </c>
      <c r="E308" t="s">
        <v>498</v>
      </c>
      <c r="F308" t="s">
        <v>498</v>
      </c>
      <c r="G308" t="s">
        <v>498</v>
      </c>
      <c r="H308" s="28" t="s">
        <v>498</v>
      </c>
      <c r="I308" s="26">
        <v>0</v>
      </c>
      <c r="J308" s="6" t="s">
        <v>498</v>
      </c>
      <c r="K308" s="6" t="s">
        <v>498</v>
      </c>
      <c r="L308" s="6" t="s">
        <v>498</v>
      </c>
      <c r="M308" s="6" t="s">
        <v>498</v>
      </c>
      <c r="N308" s="10">
        <v>0</v>
      </c>
      <c r="O308" s="6" t="s">
        <v>498</v>
      </c>
      <c r="P308" s="6" t="s">
        <v>498</v>
      </c>
      <c r="Q308" s="6" t="s">
        <v>498</v>
      </c>
      <c r="R308" s="6" t="s">
        <v>498</v>
      </c>
      <c r="S308" s="10">
        <v>0</v>
      </c>
      <c r="T308" s="6" t="s">
        <v>498</v>
      </c>
      <c r="U308" s="6" t="s">
        <v>498</v>
      </c>
      <c r="V308" s="6" t="s">
        <v>498</v>
      </c>
      <c r="W308" s="6" t="s">
        <v>498</v>
      </c>
      <c r="X308" s="10">
        <v>0</v>
      </c>
    </row>
    <row r="309" spans="1:31">
      <c r="A309" t="s">
        <v>511</v>
      </c>
      <c r="B309" s="23" t="s">
        <v>654</v>
      </c>
      <c r="C309" t="s">
        <v>619</v>
      </c>
      <c r="D309" s="16" t="s">
        <v>238</v>
      </c>
      <c r="E309">
        <v>70</v>
      </c>
      <c r="F309">
        <v>61</v>
      </c>
      <c r="G309">
        <v>73</v>
      </c>
      <c r="H309" s="28">
        <v>55</v>
      </c>
      <c r="I309" s="26">
        <f>SUM(E309:H309)</f>
        <v>259</v>
      </c>
      <c r="J309" s="6" t="s">
        <v>498</v>
      </c>
      <c r="K309" s="6" t="s">
        <v>498</v>
      </c>
      <c r="L309" s="6" t="s">
        <v>498</v>
      </c>
      <c r="M309" s="6" t="s">
        <v>498</v>
      </c>
      <c r="N309" s="10">
        <v>0</v>
      </c>
      <c r="O309" s="6" t="s">
        <v>498</v>
      </c>
      <c r="P309" s="6" t="s">
        <v>498</v>
      </c>
      <c r="Q309" s="6" t="s">
        <v>498</v>
      </c>
      <c r="R309" s="6" t="s">
        <v>498</v>
      </c>
      <c r="S309" s="10">
        <v>0</v>
      </c>
      <c r="T309" s="6" t="s">
        <v>498</v>
      </c>
      <c r="U309" s="6" t="s">
        <v>498</v>
      </c>
      <c r="V309" s="6" t="s">
        <v>498</v>
      </c>
      <c r="W309" s="6" t="s">
        <v>498</v>
      </c>
      <c r="X309" s="10">
        <v>0</v>
      </c>
    </row>
    <row r="310" spans="1:31">
      <c r="A310" t="s">
        <v>511</v>
      </c>
      <c r="B310" s="22" t="s">
        <v>979</v>
      </c>
      <c r="C310" t="s">
        <v>599</v>
      </c>
      <c r="D310" s="16" t="s">
        <v>239</v>
      </c>
      <c r="E310">
        <v>73</v>
      </c>
      <c r="F310">
        <v>22</v>
      </c>
      <c r="G310">
        <v>22</v>
      </c>
      <c r="H310" s="28">
        <v>38</v>
      </c>
      <c r="I310" s="26">
        <v>155</v>
      </c>
      <c r="N310" s="10">
        <v>57</v>
      </c>
      <c r="O310" s="6">
        <v>73</v>
      </c>
      <c r="P310" s="6">
        <v>22</v>
      </c>
      <c r="Q310" s="6">
        <v>22</v>
      </c>
      <c r="R310" s="6">
        <v>38</v>
      </c>
      <c r="S310" s="10">
        <v>155</v>
      </c>
      <c r="T310" s="6">
        <v>73</v>
      </c>
      <c r="U310" s="6">
        <v>22</v>
      </c>
      <c r="V310" s="6">
        <v>22</v>
      </c>
      <c r="W310" s="6">
        <v>38</v>
      </c>
      <c r="X310" s="10">
        <v>155</v>
      </c>
    </row>
    <row r="311" spans="1:31">
      <c r="A311" t="s">
        <v>511</v>
      </c>
      <c r="B311" s="22" t="s">
        <v>980</v>
      </c>
      <c r="C311" t="s">
        <v>600</v>
      </c>
      <c r="D311" s="16" t="s">
        <v>240</v>
      </c>
      <c r="E311" t="s">
        <v>498</v>
      </c>
      <c r="F311" t="s">
        <v>498</v>
      </c>
      <c r="G311" t="s">
        <v>498</v>
      </c>
      <c r="H311" s="28" t="s">
        <v>498</v>
      </c>
      <c r="I311" s="26">
        <v>0</v>
      </c>
      <c r="J311" s="6" t="s">
        <v>498</v>
      </c>
      <c r="K311" s="6" t="s">
        <v>498</v>
      </c>
      <c r="L311" s="6" t="s">
        <v>498</v>
      </c>
      <c r="M311" s="6" t="s">
        <v>498</v>
      </c>
      <c r="N311" s="10">
        <v>0</v>
      </c>
      <c r="O311" s="6" t="s">
        <v>498</v>
      </c>
      <c r="P311" s="6" t="s">
        <v>498</v>
      </c>
      <c r="Q311" s="6" t="s">
        <v>498</v>
      </c>
      <c r="R311" s="6" t="s">
        <v>498</v>
      </c>
      <c r="S311" s="10">
        <v>0</v>
      </c>
      <c r="T311" s="6" t="s">
        <v>498</v>
      </c>
      <c r="U311" s="6" t="s">
        <v>498</v>
      </c>
      <c r="V311" s="6" t="s">
        <v>498</v>
      </c>
      <c r="W311" s="6" t="s">
        <v>498</v>
      </c>
      <c r="X311" s="10">
        <v>0</v>
      </c>
    </row>
    <row r="312" spans="1:31">
      <c r="A312" t="s">
        <v>511</v>
      </c>
      <c r="B312" s="22" t="s">
        <v>981</v>
      </c>
      <c r="C312" t="s">
        <v>620</v>
      </c>
      <c r="D312" s="16" t="s">
        <v>241</v>
      </c>
      <c r="I312" s="26">
        <v>290</v>
      </c>
      <c r="M312" s="6">
        <v>0</v>
      </c>
      <c r="N312" s="10">
        <v>108</v>
      </c>
      <c r="R312" s="6">
        <v>8</v>
      </c>
      <c r="S312" s="10">
        <v>108</v>
      </c>
      <c r="W312" s="6">
        <v>52</v>
      </c>
      <c r="X312" s="10">
        <v>52</v>
      </c>
    </row>
    <row r="313" spans="1:31">
      <c r="A313" t="s">
        <v>511</v>
      </c>
      <c r="B313" s="22" t="s">
        <v>982</v>
      </c>
      <c r="C313" t="s">
        <v>601</v>
      </c>
      <c r="D313" s="16" t="s">
        <v>242</v>
      </c>
      <c r="E313" t="s">
        <v>498</v>
      </c>
      <c r="F313" t="s">
        <v>498</v>
      </c>
      <c r="G313" t="s">
        <v>498</v>
      </c>
      <c r="H313" s="28" t="s">
        <v>498</v>
      </c>
      <c r="I313" s="26">
        <v>0</v>
      </c>
      <c r="J313" s="6" t="s">
        <v>498</v>
      </c>
      <c r="K313" s="6" t="s">
        <v>498</v>
      </c>
      <c r="L313" s="6" t="s">
        <v>498</v>
      </c>
      <c r="M313" s="6" t="s">
        <v>498</v>
      </c>
      <c r="N313" s="10">
        <v>0</v>
      </c>
      <c r="O313" s="6" t="s">
        <v>498</v>
      </c>
      <c r="P313" s="6" t="s">
        <v>498</v>
      </c>
      <c r="Q313" s="6" t="s">
        <v>498</v>
      </c>
      <c r="R313" s="6" t="s">
        <v>498</v>
      </c>
      <c r="S313" s="10">
        <v>0</v>
      </c>
      <c r="T313" s="6" t="s">
        <v>498</v>
      </c>
      <c r="U313" s="6" t="s">
        <v>498</v>
      </c>
      <c r="V313" s="6" t="s">
        <v>498</v>
      </c>
      <c r="W313" s="6" t="s">
        <v>498</v>
      </c>
      <c r="X313" s="10">
        <v>0</v>
      </c>
    </row>
    <row r="314" spans="1:31">
      <c r="A314" t="s">
        <v>511</v>
      </c>
      <c r="B314" s="22" t="s">
        <v>983</v>
      </c>
      <c r="C314" t="s">
        <v>602</v>
      </c>
      <c r="D314" s="16" t="s">
        <v>243</v>
      </c>
      <c r="I314" s="26">
        <f>SUM(E314:H314)</f>
        <v>0</v>
      </c>
    </row>
    <row r="315" spans="1:31">
      <c r="A315" t="s">
        <v>511</v>
      </c>
      <c r="B315" s="22" t="s">
        <v>984</v>
      </c>
      <c r="C315" t="s">
        <v>621</v>
      </c>
      <c r="D315" s="16" t="s">
        <v>244</v>
      </c>
      <c r="E315" t="s">
        <v>498</v>
      </c>
      <c r="F315" t="s">
        <v>498</v>
      </c>
      <c r="G315" t="s">
        <v>498</v>
      </c>
      <c r="H315" s="28" t="s">
        <v>498</v>
      </c>
      <c r="I315" s="26">
        <f>SUM(E315:H315)</f>
        <v>0</v>
      </c>
      <c r="J315" s="6" t="s">
        <v>498</v>
      </c>
      <c r="K315" s="6" t="s">
        <v>498</v>
      </c>
      <c r="L315" s="6" t="s">
        <v>498</v>
      </c>
      <c r="M315" s="6" t="s">
        <v>498</v>
      </c>
      <c r="N315" s="10">
        <v>0</v>
      </c>
      <c r="O315" s="6">
        <v>0</v>
      </c>
      <c r="P315" s="6">
        <v>0</v>
      </c>
      <c r="Q315" s="6">
        <v>0</v>
      </c>
      <c r="R315" s="6">
        <v>0</v>
      </c>
      <c r="S315" s="10">
        <v>0</v>
      </c>
      <c r="T315" s="6" t="s">
        <v>498</v>
      </c>
      <c r="U315" s="6" t="s">
        <v>498</v>
      </c>
      <c r="V315" s="6" t="s">
        <v>498</v>
      </c>
      <c r="W315" s="6" t="s">
        <v>498</v>
      </c>
      <c r="X315" s="10">
        <v>0</v>
      </c>
    </row>
    <row r="316" spans="1:31">
      <c r="A316" t="s">
        <v>511</v>
      </c>
      <c r="B316" s="22" t="s">
        <v>985</v>
      </c>
      <c r="C316" t="s">
        <v>623</v>
      </c>
      <c r="D316" s="16" t="s">
        <v>245</v>
      </c>
      <c r="E316" t="s">
        <v>504</v>
      </c>
      <c r="F316" t="s">
        <v>504</v>
      </c>
      <c r="G316" t="s">
        <v>504</v>
      </c>
      <c r="H316" s="28" t="s">
        <v>504</v>
      </c>
      <c r="I316" s="26">
        <f>SUM(E316:H316)</f>
        <v>0</v>
      </c>
      <c r="J316" s="6">
        <v>0</v>
      </c>
      <c r="K316" s="6">
        <v>0</v>
      </c>
      <c r="L316" s="6">
        <v>0</v>
      </c>
      <c r="M316" s="6">
        <v>0</v>
      </c>
      <c r="N316" s="10">
        <v>0</v>
      </c>
      <c r="O316" s="6">
        <v>0</v>
      </c>
      <c r="P316" s="6">
        <v>0</v>
      </c>
      <c r="Q316" s="6">
        <v>0</v>
      </c>
      <c r="R316" s="6">
        <v>0</v>
      </c>
      <c r="S316" s="10">
        <v>0</v>
      </c>
      <c r="T316" s="6" t="s">
        <v>504</v>
      </c>
      <c r="U316" s="6" t="s">
        <v>504</v>
      </c>
      <c r="V316" s="6" t="s">
        <v>504</v>
      </c>
      <c r="W316" s="6" t="s">
        <v>504</v>
      </c>
    </row>
    <row r="317" spans="1:31">
      <c r="A317" t="s">
        <v>511</v>
      </c>
      <c r="B317" s="22" t="s">
        <v>986</v>
      </c>
      <c r="C317" t="s">
        <v>622</v>
      </c>
      <c r="D317" s="16" t="s">
        <v>246</v>
      </c>
      <c r="E317">
        <v>49</v>
      </c>
      <c r="F317">
        <v>22</v>
      </c>
      <c r="G317">
        <v>2</v>
      </c>
      <c r="H317" s="28">
        <v>1</v>
      </c>
      <c r="I317" s="26">
        <f>SUM(E317:H317)</f>
        <v>74</v>
      </c>
      <c r="J317" s="6" t="s">
        <v>498</v>
      </c>
      <c r="K317" s="6" t="s">
        <v>498</v>
      </c>
      <c r="L317" s="6" t="s">
        <v>498</v>
      </c>
      <c r="M317" s="6" t="s">
        <v>498</v>
      </c>
      <c r="N317" s="10">
        <v>0</v>
      </c>
      <c r="O317" s="6" t="s">
        <v>498</v>
      </c>
      <c r="P317" s="6" t="s">
        <v>498</v>
      </c>
      <c r="Q317" s="6" t="s">
        <v>498</v>
      </c>
      <c r="R317" s="6" t="s">
        <v>498</v>
      </c>
      <c r="S317" s="10">
        <v>0</v>
      </c>
      <c r="T317" s="6" t="s">
        <v>498</v>
      </c>
      <c r="U317" s="6" t="s">
        <v>498</v>
      </c>
      <c r="V317" s="6">
        <v>66</v>
      </c>
      <c r="W317" s="6">
        <v>61</v>
      </c>
    </row>
    <row r="318" spans="1:31">
      <c r="A318" t="s">
        <v>511</v>
      </c>
      <c r="B318" s="22" t="s">
        <v>987</v>
      </c>
      <c r="C318" t="s">
        <v>624</v>
      </c>
      <c r="D318" s="17" t="s">
        <v>247</v>
      </c>
      <c r="E318" t="s">
        <v>498</v>
      </c>
      <c r="F318" t="s">
        <v>498</v>
      </c>
      <c r="G318" t="s">
        <v>498</v>
      </c>
      <c r="H318" s="28" t="s">
        <v>498</v>
      </c>
      <c r="I318" s="26" t="s">
        <v>498</v>
      </c>
      <c r="J318" s="6" t="s">
        <v>498</v>
      </c>
      <c r="K318" s="6" t="s">
        <v>498</v>
      </c>
      <c r="L318" s="6" t="s">
        <v>498</v>
      </c>
      <c r="M318" s="6" t="s">
        <v>498</v>
      </c>
      <c r="N318" s="10" t="s">
        <v>498</v>
      </c>
      <c r="O318" s="6" t="s">
        <v>498</v>
      </c>
      <c r="P318" s="6" t="s">
        <v>498</v>
      </c>
      <c r="Q318" s="6" t="s">
        <v>498</v>
      </c>
      <c r="R318" s="6" t="s">
        <v>498</v>
      </c>
      <c r="S318" s="10" t="s">
        <v>498</v>
      </c>
      <c r="T318" s="6" t="s">
        <v>498</v>
      </c>
      <c r="U318" s="6" t="s">
        <v>498</v>
      </c>
      <c r="V318" s="6" t="s">
        <v>498</v>
      </c>
      <c r="W318" s="6" t="s">
        <v>498</v>
      </c>
      <c r="X318" s="10" t="s">
        <v>498</v>
      </c>
      <c r="Y318" s="6" t="s">
        <v>498</v>
      </c>
      <c r="Z318" s="6" t="s">
        <v>498</v>
      </c>
      <c r="AA318" s="6" t="s">
        <v>498</v>
      </c>
      <c r="AB318" s="6" t="s">
        <v>498</v>
      </c>
      <c r="AC318" s="9" t="s">
        <v>498</v>
      </c>
      <c r="AD318" s="6"/>
      <c r="AE318" s="6"/>
    </row>
    <row r="319" spans="1:31">
      <c r="A319" t="s">
        <v>511</v>
      </c>
      <c r="B319" s="22" t="s">
        <v>988</v>
      </c>
      <c r="C319" t="s">
        <v>603</v>
      </c>
      <c r="D319" s="17" t="s">
        <v>248</v>
      </c>
      <c r="E319" t="s">
        <v>498</v>
      </c>
      <c r="F319">
        <v>19</v>
      </c>
      <c r="G319">
        <v>39</v>
      </c>
      <c r="H319" s="28">
        <v>28</v>
      </c>
      <c r="I319" s="26">
        <f>SUM(E319:H319)</f>
        <v>86</v>
      </c>
      <c r="J319" s="6">
        <v>0</v>
      </c>
      <c r="K319" s="6">
        <v>0</v>
      </c>
      <c r="L319" s="6">
        <v>0</v>
      </c>
      <c r="M319" s="6">
        <v>0</v>
      </c>
      <c r="N319" s="10">
        <v>0</v>
      </c>
      <c r="O319" s="6" t="s">
        <v>498</v>
      </c>
      <c r="P319" s="6">
        <v>12</v>
      </c>
      <c r="Q319" s="6">
        <v>15</v>
      </c>
      <c r="R319" s="6">
        <v>15</v>
      </c>
      <c r="S319" s="10">
        <v>42</v>
      </c>
      <c r="T319" s="6">
        <v>0</v>
      </c>
      <c r="U319" s="6">
        <v>0</v>
      </c>
      <c r="V319" s="6">
        <v>0</v>
      </c>
      <c r="W319" s="6">
        <v>0</v>
      </c>
      <c r="X319" s="10">
        <v>0</v>
      </c>
      <c r="Y319" s="6" t="s">
        <v>498</v>
      </c>
      <c r="Z319" t="s">
        <v>498</v>
      </c>
      <c r="AA319" t="s">
        <v>498</v>
      </c>
      <c r="AB319" t="s">
        <v>498</v>
      </c>
      <c r="AC319" s="9" t="s">
        <v>498</v>
      </c>
    </row>
    <row r="320" spans="1:31">
      <c r="A320" t="s">
        <v>511</v>
      </c>
      <c r="B320" s="22" t="s">
        <v>989</v>
      </c>
      <c r="C320" t="s">
        <v>642</v>
      </c>
      <c r="D320" s="17" t="s">
        <v>249</v>
      </c>
      <c r="E320">
        <v>3</v>
      </c>
      <c r="F320">
        <v>9</v>
      </c>
      <c r="G320">
        <v>6</v>
      </c>
      <c r="H320" s="28">
        <v>5</v>
      </c>
      <c r="I320" s="26">
        <f>SUM(E320:H320)</f>
        <v>23</v>
      </c>
      <c r="J320" s="6" t="s">
        <v>498</v>
      </c>
      <c r="K320" s="6" t="s">
        <v>498</v>
      </c>
      <c r="L320" s="6" t="s">
        <v>498</v>
      </c>
      <c r="M320" s="6" t="s">
        <v>498</v>
      </c>
      <c r="N320" s="10">
        <v>0</v>
      </c>
      <c r="O320" s="6">
        <v>0</v>
      </c>
      <c r="P320" s="6">
        <v>0</v>
      </c>
      <c r="Q320" s="6">
        <v>5</v>
      </c>
      <c r="R320" s="6" t="s">
        <v>498</v>
      </c>
      <c r="T320" s="6" t="s">
        <v>498</v>
      </c>
      <c r="U320" s="6" t="s">
        <v>498</v>
      </c>
      <c r="V320" s="6" t="s">
        <v>498</v>
      </c>
      <c r="W320" s="6" t="s">
        <v>498</v>
      </c>
      <c r="X320" s="10">
        <v>0</v>
      </c>
    </row>
    <row r="321" spans="1:29">
      <c r="A321" t="s">
        <v>511</v>
      </c>
      <c r="B321" s="22" t="s">
        <v>990</v>
      </c>
      <c r="C321" t="s">
        <v>604</v>
      </c>
      <c r="D321" s="17" t="s">
        <v>250</v>
      </c>
      <c r="E321">
        <v>15</v>
      </c>
      <c r="F321">
        <v>39</v>
      </c>
      <c r="G321">
        <v>59</v>
      </c>
      <c r="H321" s="28">
        <v>64</v>
      </c>
      <c r="I321" s="26">
        <f>SUM(E321:H321)</f>
        <v>177</v>
      </c>
      <c r="J321" s="6">
        <v>0</v>
      </c>
      <c r="K321" s="6">
        <v>0</v>
      </c>
      <c r="L321" s="6">
        <v>0</v>
      </c>
      <c r="M321" s="6">
        <v>0</v>
      </c>
      <c r="N321" s="10">
        <v>0</v>
      </c>
      <c r="O321" s="6">
        <v>0</v>
      </c>
      <c r="P321" s="6">
        <v>0</v>
      </c>
      <c r="Q321" s="6">
        <v>0</v>
      </c>
      <c r="R321" s="6">
        <v>0</v>
      </c>
      <c r="S321" s="10">
        <v>0</v>
      </c>
      <c r="T321" s="6">
        <v>15</v>
      </c>
      <c r="U321" s="6">
        <v>39</v>
      </c>
      <c r="V321" s="6">
        <v>59</v>
      </c>
      <c r="W321" s="6">
        <v>64</v>
      </c>
    </row>
    <row r="322" spans="1:29">
      <c r="A322" t="s">
        <v>511</v>
      </c>
      <c r="B322" s="22" t="s">
        <v>991</v>
      </c>
      <c r="C322" t="s">
        <v>643</v>
      </c>
      <c r="D322" s="17" t="s">
        <v>251</v>
      </c>
      <c r="E322" t="s">
        <v>498</v>
      </c>
      <c r="F322" t="s">
        <v>498</v>
      </c>
      <c r="G322" t="s">
        <v>498</v>
      </c>
      <c r="H322" s="28" t="s">
        <v>498</v>
      </c>
      <c r="I322" s="26">
        <v>0</v>
      </c>
      <c r="J322" s="6" t="s">
        <v>498</v>
      </c>
      <c r="K322" s="6" t="s">
        <v>498</v>
      </c>
      <c r="L322" s="6" t="s">
        <v>498</v>
      </c>
      <c r="M322" s="6" t="s">
        <v>498</v>
      </c>
      <c r="N322" s="10">
        <v>0</v>
      </c>
      <c r="O322" s="6" t="s">
        <v>498</v>
      </c>
      <c r="P322" s="6" t="s">
        <v>498</v>
      </c>
      <c r="Q322" s="6" t="s">
        <v>498</v>
      </c>
      <c r="R322" s="6" t="s">
        <v>498</v>
      </c>
      <c r="S322" s="10">
        <v>0</v>
      </c>
      <c r="T322" s="6" t="s">
        <v>498</v>
      </c>
      <c r="U322" s="6" t="s">
        <v>498</v>
      </c>
      <c r="V322" s="6" t="s">
        <v>498</v>
      </c>
      <c r="W322" s="6" t="s">
        <v>498</v>
      </c>
      <c r="X322" s="10">
        <v>0</v>
      </c>
    </row>
    <row r="323" spans="1:29">
      <c r="A323" t="s">
        <v>511</v>
      </c>
      <c r="B323" s="22" t="s">
        <v>992</v>
      </c>
      <c r="C323" t="s">
        <v>645</v>
      </c>
      <c r="D323" s="17" t="s">
        <v>252</v>
      </c>
      <c r="I323" s="26">
        <f t="shared" ref="I323:I345" si="16">SUM(E323:H323)</f>
        <v>0</v>
      </c>
    </row>
    <row r="324" spans="1:29">
      <c r="A324" t="s">
        <v>511</v>
      </c>
      <c r="B324" s="22" t="s">
        <v>993</v>
      </c>
      <c r="C324" t="s">
        <v>644</v>
      </c>
      <c r="D324" s="17" t="s">
        <v>253</v>
      </c>
      <c r="E324">
        <f>31+17+29</f>
        <v>77</v>
      </c>
      <c r="F324">
        <f>12+1+20</f>
        <v>33</v>
      </c>
      <c r="G324">
        <f>21+3+29</f>
        <v>53</v>
      </c>
      <c r="H324" s="28">
        <f>16+10+15</f>
        <v>41</v>
      </c>
      <c r="I324" s="26">
        <f t="shared" si="16"/>
        <v>204</v>
      </c>
      <c r="J324" s="6">
        <v>17</v>
      </c>
      <c r="K324" s="6">
        <v>1</v>
      </c>
      <c r="L324" s="6">
        <v>3</v>
      </c>
      <c r="M324" s="6">
        <v>10</v>
      </c>
      <c r="O324" s="6">
        <v>29</v>
      </c>
      <c r="P324" s="6">
        <v>20</v>
      </c>
      <c r="Q324" s="6">
        <v>29</v>
      </c>
      <c r="R324" s="6">
        <v>15</v>
      </c>
      <c r="T324" s="6">
        <v>31</v>
      </c>
      <c r="U324" s="6">
        <v>12</v>
      </c>
      <c r="V324" s="6">
        <v>21</v>
      </c>
      <c r="W324" s="6">
        <v>16</v>
      </c>
    </row>
    <row r="325" spans="1:29">
      <c r="A325" t="s">
        <v>511</v>
      </c>
      <c r="B325" s="22" t="s">
        <v>994</v>
      </c>
      <c r="C325" t="s">
        <v>646</v>
      </c>
      <c r="D325" s="17" t="s">
        <v>254</v>
      </c>
      <c r="E325">
        <v>76</v>
      </c>
      <c r="F325">
        <v>66</v>
      </c>
      <c r="G325">
        <v>89</v>
      </c>
      <c r="H325" s="28">
        <v>57</v>
      </c>
      <c r="I325" s="26">
        <f t="shared" si="16"/>
        <v>288</v>
      </c>
      <c r="J325" s="6" t="s">
        <v>498</v>
      </c>
      <c r="K325" s="6">
        <v>21</v>
      </c>
      <c r="L325" s="6">
        <v>0</v>
      </c>
      <c r="M325" s="6">
        <v>57</v>
      </c>
      <c r="O325" s="6" t="s">
        <v>498</v>
      </c>
      <c r="P325" s="6">
        <v>21</v>
      </c>
      <c r="Q325" s="6">
        <v>0</v>
      </c>
      <c r="R325" s="6">
        <v>57</v>
      </c>
      <c r="T325" s="6">
        <v>0</v>
      </c>
      <c r="U325" s="6">
        <v>20</v>
      </c>
      <c r="V325" s="6">
        <v>89</v>
      </c>
      <c r="W325" s="6">
        <v>0</v>
      </c>
    </row>
    <row r="326" spans="1:29">
      <c r="A326" t="s">
        <v>511</v>
      </c>
      <c r="B326" s="22" t="s">
        <v>995</v>
      </c>
      <c r="C326" t="s">
        <v>647</v>
      </c>
      <c r="D326" s="17" t="s">
        <v>255</v>
      </c>
      <c r="I326" s="26">
        <f t="shared" si="16"/>
        <v>0</v>
      </c>
    </row>
    <row r="327" spans="1:29">
      <c r="A327" t="s">
        <v>511</v>
      </c>
      <c r="B327" s="22" t="s">
        <v>996</v>
      </c>
      <c r="C327" t="s">
        <v>605</v>
      </c>
      <c r="D327" s="17" t="s">
        <v>256</v>
      </c>
      <c r="E327">
        <v>10</v>
      </c>
      <c r="F327">
        <v>30</v>
      </c>
      <c r="G327">
        <v>16</v>
      </c>
      <c r="H327" s="28">
        <v>13</v>
      </c>
      <c r="I327" s="26">
        <f t="shared" si="16"/>
        <v>69</v>
      </c>
      <c r="J327" s="6">
        <v>10</v>
      </c>
      <c r="K327" s="6">
        <v>30</v>
      </c>
      <c r="L327" s="6">
        <v>16</v>
      </c>
      <c r="M327" s="6">
        <v>13</v>
      </c>
      <c r="N327" s="10">
        <v>69</v>
      </c>
      <c r="O327" s="6" t="s">
        <v>498</v>
      </c>
      <c r="P327" s="6" t="s">
        <v>498</v>
      </c>
      <c r="Q327" s="6" t="s">
        <v>498</v>
      </c>
      <c r="R327" s="6" t="s">
        <v>498</v>
      </c>
      <c r="S327" s="10">
        <v>0</v>
      </c>
      <c r="T327" s="6">
        <v>0</v>
      </c>
      <c r="U327" s="6">
        <v>0</v>
      </c>
      <c r="V327" s="6">
        <v>0</v>
      </c>
      <c r="W327" s="6">
        <v>0</v>
      </c>
      <c r="X327" s="10">
        <v>0</v>
      </c>
    </row>
    <row r="328" spans="1:29">
      <c r="A328" t="s">
        <v>511</v>
      </c>
      <c r="B328" s="22" t="s">
        <v>997</v>
      </c>
      <c r="C328" t="s">
        <v>648</v>
      </c>
      <c r="D328" s="17" t="s">
        <v>257</v>
      </c>
      <c r="E328">
        <v>30</v>
      </c>
      <c r="F328">
        <v>55</v>
      </c>
      <c r="G328">
        <v>61</v>
      </c>
      <c r="H328" s="28">
        <v>41</v>
      </c>
      <c r="I328" s="26">
        <f t="shared" si="16"/>
        <v>187</v>
      </c>
      <c r="J328" s="6">
        <v>0</v>
      </c>
      <c r="K328" s="6">
        <v>0</v>
      </c>
      <c r="L328" s="6">
        <v>0</v>
      </c>
      <c r="M328" s="6">
        <v>0</v>
      </c>
      <c r="N328" s="10">
        <v>0</v>
      </c>
      <c r="O328" s="6">
        <v>0</v>
      </c>
      <c r="P328" s="6">
        <v>0</v>
      </c>
      <c r="Q328" s="6">
        <v>0</v>
      </c>
      <c r="R328" s="6">
        <v>0</v>
      </c>
      <c r="S328" s="10">
        <v>0</v>
      </c>
      <c r="T328" s="6">
        <v>30</v>
      </c>
      <c r="U328" s="6">
        <v>55</v>
      </c>
      <c r="V328" s="6">
        <v>61</v>
      </c>
      <c r="W328" s="6">
        <v>41</v>
      </c>
    </row>
    <row r="329" spans="1:29">
      <c r="A329" t="s">
        <v>511</v>
      </c>
      <c r="B329" s="22" t="s">
        <v>998</v>
      </c>
      <c r="C329" t="s">
        <v>649</v>
      </c>
      <c r="D329" s="17" t="s">
        <v>258</v>
      </c>
      <c r="E329" t="s">
        <v>498</v>
      </c>
      <c r="F329" t="s">
        <v>498</v>
      </c>
      <c r="G329" t="s">
        <v>498</v>
      </c>
      <c r="H329" s="28">
        <v>47</v>
      </c>
      <c r="I329" s="26">
        <f t="shared" si="16"/>
        <v>47</v>
      </c>
      <c r="J329" s="6" t="s">
        <v>498</v>
      </c>
      <c r="K329" s="6" t="s">
        <v>498</v>
      </c>
      <c r="L329" s="6" t="s">
        <v>498</v>
      </c>
      <c r="M329" s="6">
        <v>27</v>
      </c>
      <c r="N329" s="10">
        <v>27</v>
      </c>
      <c r="O329" s="6" t="s">
        <v>498</v>
      </c>
      <c r="P329" s="6" t="s">
        <v>498</v>
      </c>
      <c r="Q329" s="6" t="s">
        <v>498</v>
      </c>
      <c r="R329" s="6">
        <v>13</v>
      </c>
      <c r="S329" s="10">
        <v>13</v>
      </c>
      <c r="T329" s="6" t="s">
        <v>498</v>
      </c>
      <c r="U329" s="6" t="s">
        <v>498</v>
      </c>
      <c r="V329" s="6" t="s">
        <v>498</v>
      </c>
      <c r="W329" s="6">
        <v>0</v>
      </c>
      <c r="X329" s="10">
        <v>0</v>
      </c>
      <c r="Y329" s="6" t="s">
        <v>498</v>
      </c>
      <c r="Z329" s="6" t="s">
        <v>498</v>
      </c>
      <c r="AA329" s="6" t="s">
        <v>498</v>
      </c>
      <c r="AB329" s="6" t="s">
        <v>498</v>
      </c>
      <c r="AC329" s="9" t="s">
        <v>498</v>
      </c>
    </row>
    <row r="330" spans="1:29">
      <c r="A330" t="s">
        <v>511</v>
      </c>
      <c r="B330" s="22" t="s">
        <v>999</v>
      </c>
      <c r="C330" t="s">
        <v>650</v>
      </c>
      <c r="D330" s="17" t="s">
        <v>259</v>
      </c>
      <c r="E330">
        <v>106</v>
      </c>
      <c r="F330">
        <v>116</v>
      </c>
      <c r="G330">
        <v>121</v>
      </c>
      <c r="H330" s="28">
        <v>97</v>
      </c>
      <c r="I330" s="26">
        <f t="shared" si="16"/>
        <v>440</v>
      </c>
      <c r="J330" s="6" t="s">
        <v>498</v>
      </c>
      <c r="K330" s="6" t="s">
        <v>498</v>
      </c>
      <c r="L330" s="6" t="s">
        <v>498</v>
      </c>
      <c r="M330" s="6">
        <v>0</v>
      </c>
      <c r="N330" s="10">
        <v>0</v>
      </c>
      <c r="O330" s="6" t="s">
        <v>498</v>
      </c>
      <c r="P330" s="6" t="s">
        <v>498</v>
      </c>
      <c r="Q330" s="6" t="s">
        <v>498</v>
      </c>
      <c r="R330" s="6">
        <v>0</v>
      </c>
      <c r="S330" s="10">
        <v>0</v>
      </c>
      <c r="T330" s="6" t="s">
        <v>498</v>
      </c>
      <c r="U330" s="6" t="s">
        <v>498</v>
      </c>
      <c r="V330" s="6" t="s">
        <v>498</v>
      </c>
      <c r="W330" s="6">
        <v>97</v>
      </c>
      <c r="X330" s="10">
        <v>97</v>
      </c>
    </row>
    <row r="331" spans="1:29">
      <c r="A331" t="s">
        <v>511</v>
      </c>
      <c r="B331" s="22" t="s">
        <v>1000</v>
      </c>
      <c r="C331" t="s">
        <v>651</v>
      </c>
      <c r="D331" s="17" t="s">
        <v>260</v>
      </c>
      <c r="I331" s="26">
        <f t="shared" si="16"/>
        <v>0</v>
      </c>
    </row>
    <row r="332" spans="1:29">
      <c r="A332" t="s">
        <v>511</v>
      </c>
      <c r="B332" s="22" t="s">
        <v>1001</v>
      </c>
      <c r="C332" t="s">
        <v>652</v>
      </c>
      <c r="D332" s="17" t="s">
        <v>261</v>
      </c>
      <c r="I332" s="26">
        <f t="shared" si="16"/>
        <v>0</v>
      </c>
    </row>
    <row r="333" spans="1:29">
      <c r="A333" t="s">
        <v>511</v>
      </c>
      <c r="B333" s="22" t="s">
        <v>1002</v>
      </c>
      <c r="C333" t="s">
        <v>653</v>
      </c>
      <c r="D333" s="17" t="s">
        <v>262</v>
      </c>
      <c r="E333">
        <v>308</v>
      </c>
      <c r="F333">
        <v>247</v>
      </c>
      <c r="G333">
        <v>227</v>
      </c>
      <c r="H333" s="28">
        <v>165</v>
      </c>
      <c r="I333" s="26">
        <f t="shared" si="16"/>
        <v>947</v>
      </c>
      <c r="J333" s="6">
        <v>228</v>
      </c>
      <c r="K333" s="6">
        <v>100</v>
      </c>
      <c r="L333" s="6">
        <v>48</v>
      </c>
      <c r="M333" s="6">
        <v>47</v>
      </c>
      <c r="O333" s="6">
        <v>26</v>
      </c>
      <c r="P333" s="6">
        <v>46</v>
      </c>
      <c r="Q333" s="6">
        <v>44</v>
      </c>
      <c r="R333" s="6">
        <v>22</v>
      </c>
      <c r="T333" s="6">
        <v>57</v>
      </c>
      <c r="U333" s="6">
        <v>107</v>
      </c>
      <c r="V333" s="6">
        <v>137</v>
      </c>
      <c r="W333" s="6">
        <v>98</v>
      </c>
    </row>
    <row r="334" spans="1:29">
      <c r="A334" t="s">
        <v>511</v>
      </c>
      <c r="B334" s="22" t="s">
        <v>1003</v>
      </c>
      <c r="C334" t="s">
        <v>606</v>
      </c>
      <c r="D334" s="17" t="s">
        <v>263</v>
      </c>
      <c r="E334">
        <v>51</v>
      </c>
      <c r="F334">
        <v>25</v>
      </c>
      <c r="G334">
        <v>24</v>
      </c>
      <c r="H334" s="28">
        <v>35</v>
      </c>
      <c r="I334" s="26">
        <f t="shared" si="16"/>
        <v>135</v>
      </c>
      <c r="J334" s="6">
        <v>51</v>
      </c>
      <c r="K334" s="6">
        <v>25</v>
      </c>
      <c r="L334" s="6">
        <v>24</v>
      </c>
      <c r="M334" s="6">
        <v>35</v>
      </c>
      <c r="T334" s="6">
        <v>0</v>
      </c>
      <c r="U334" s="6">
        <v>0</v>
      </c>
      <c r="V334" s="6">
        <v>0</v>
      </c>
      <c r="W334" s="6">
        <v>0</v>
      </c>
      <c r="X334" s="10">
        <v>0</v>
      </c>
      <c r="Y334" s="6">
        <v>0</v>
      </c>
      <c r="Z334" s="6">
        <v>0</v>
      </c>
      <c r="AA334" s="6">
        <v>0</v>
      </c>
      <c r="AB334" s="6">
        <v>0</v>
      </c>
      <c r="AC334" s="9">
        <v>0</v>
      </c>
    </row>
    <row r="335" spans="1:29">
      <c r="A335" t="s">
        <v>511</v>
      </c>
      <c r="B335" s="22" t="s">
        <v>1004</v>
      </c>
      <c r="C335" t="s">
        <v>635</v>
      </c>
      <c r="D335" s="17" t="s">
        <v>264</v>
      </c>
      <c r="E335">
        <v>0</v>
      </c>
      <c r="F335">
        <v>0</v>
      </c>
      <c r="G335">
        <v>4</v>
      </c>
      <c r="H335" s="28">
        <v>24</v>
      </c>
      <c r="I335" s="26">
        <f t="shared" si="16"/>
        <v>28</v>
      </c>
      <c r="J335" s="6" t="s">
        <v>498</v>
      </c>
      <c r="K335" s="6" t="s">
        <v>498</v>
      </c>
      <c r="L335" s="6" t="s">
        <v>498</v>
      </c>
      <c r="M335" s="6" t="s">
        <v>498</v>
      </c>
      <c r="N335" s="10">
        <v>0</v>
      </c>
      <c r="O335" s="6" t="s">
        <v>498</v>
      </c>
      <c r="P335" s="6" t="s">
        <v>498</v>
      </c>
      <c r="Q335" s="6" t="s">
        <v>498</v>
      </c>
      <c r="R335" s="6" t="s">
        <v>498</v>
      </c>
      <c r="S335" s="10">
        <v>0</v>
      </c>
      <c r="T335" s="6" t="s">
        <v>498</v>
      </c>
      <c r="U335" s="6" t="s">
        <v>498</v>
      </c>
      <c r="V335" s="6" t="s">
        <v>498</v>
      </c>
      <c r="W335" s="6" t="s">
        <v>498</v>
      </c>
      <c r="X335" s="10">
        <v>0</v>
      </c>
    </row>
    <row r="336" spans="1:29">
      <c r="A336" t="s">
        <v>511</v>
      </c>
      <c r="B336" s="22" t="s">
        <v>1005</v>
      </c>
      <c r="C336" t="s">
        <v>636</v>
      </c>
      <c r="D336" s="17" t="s">
        <v>265</v>
      </c>
      <c r="I336" s="26">
        <f t="shared" si="16"/>
        <v>0</v>
      </c>
    </row>
    <row r="337" spans="1:24">
      <c r="A337" t="s">
        <v>511</v>
      </c>
      <c r="B337" s="22" t="s">
        <v>1006</v>
      </c>
      <c r="C337" t="s">
        <v>637</v>
      </c>
      <c r="D337" s="17" t="s">
        <v>266</v>
      </c>
      <c r="E337">
        <v>181</v>
      </c>
      <c r="F337">
        <v>168</v>
      </c>
      <c r="G337">
        <f>105+32</f>
        <v>137</v>
      </c>
      <c r="H337" s="28">
        <f>69+35+2</f>
        <v>106</v>
      </c>
      <c r="I337" s="26">
        <f t="shared" si="16"/>
        <v>592</v>
      </c>
      <c r="J337" s="6">
        <v>181</v>
      </c>
      <c r="K337" s="6">
        <v>168</v>
      </c>
      <c r="L337" s="6">
        <v>105</v>
      </c>
      <c r="M337" s="6">
        <v>69</v>
      </c>
      <c r="O337" s="6" t="s">
        <v>498</v>
      </c>
      <c r="P337" s="6" t="s">
        <v>498</v>
      </c>
      <c r="Q337" s="6" t="s">
        <v>498</v>
      </c>
      <c r="R337" s="6">
        <v>2</v>
      </c>
      <c r="S337" s="10">
        <v>2</v>
      </c>
      <c r="T337" s="6" t="s">
        <v>498</v>
      </c>
      <c r="U337" s="6" t="s">
        <v>498</v>
      </c>
      <c r="V337" s="6">
        <v>32</v>
      </c>
      <c r="W337" s="6">
        <v>35</v>
      </c>
    </row>
    <row r="338" spans="1:24">
      <c r="A338" t="s">
        <v>511</v>
      </c>
      <c r="B338" s="22" t="s">
        <v>1007</v>
      </c>
      <c r="C338" t="s">
        <v>607</v>
      </c>
      <c r="D338" s="17" t="s">
        <v>267</v>
      </c>
      <c r="E338">
        <v>11</v>
      </c>
      <c r="F338">
        <v>73</v>
      </c>
      <c r="G338">
        <v>49</v>
      </c>
      <c r="H338" s="28">
        <v>27</v>
      </c>
      <c r="I338" s="26">
        <f t="shared" si="16"/>
        <v>160</v>
      </c>
      <c r="J338" s="6">
        <v>0</v>
      </c>
      <c r="K338" s="6">
        <v>0</v>
      </c>
      <c r="L338" s="6">
        <v>0</v>
      </c>
      <c r="M338" s="6">
        <v>0</v>
      </c>
      <c r="N338" s="10">
        <v>0</v>
      </c>
      <c r="O338" s="6">
        <v>0</v>
      </c>
      <c r="P338" s="6">
        <v>0</v>
      </c>
      <c r="Q338" s="6">
        <v>0</v>
      </c>
      <c r="R338" s="6">
        <v>0</v>
      </c>
      <c r="S338" s="10">
        <v>0</v>
      </c>
      <c r="T338" s="6">
        <v>11</v>
      </c>
      <c r="U338" s="6">
        <v>73</v>
      </c>
      <c r="V338" s="6">
        <v>49</v>
      </c>
      <c r="W338" s="6">
        <v>27</v>
      </c>
      <c r="X338" s="10">
        <f>SUM(T338:W338)</f>
        <v>160</v>
      </c>
    </row>
    <row r="339" spans="1:24">
      <c r="A339" t="s">
        <v>511</v>
      </c>
      <c r="B339" s="22" t="s">
        <v>1008</v>
      </c>
      <c r="C339" t="s">
        <v>638</v>
      </c>
      <c r="D339" s="17" t="s">
        <v>268</v>
      </c>
      <c r="I339" s="26">
        <f t="shared" si="16"/>
        <v>0</v>
      </c>
    </row>
    <row r="340" spans="1:24">
      <c r="A340" t="s">
        <v>511</v>
      </c>
      <c r="B340" s="22" t="s">
        <v>1009</v>
      </c>
      <c r="C340" t="s">
        <v>608</v>
      </c>
      <c r="D340" s="17" t="s">
        <v>269</v>
      </c>
      <c r="E340">
        <v>125</v>
      </c>
      <c r="F340" t="s">
        <v>498</v>
      </c>
      <c r="G340">
        <v>138</v>
      </c>
      <c r="H340" s="28">
        <v>110</v>
      </c>
      <c r="I340" s="26">
        <f t="shared" si="16"/>
        <v>373</v>
      </c>
      <c r="J340" s="6" t="s">
        <v>498</v>
      </c>
      <c r="K340" s="6" t="s">
        <v>498</v>
      </c>
      <c r="L340" s="6" t="s">
        <v>498</v>
      </c>
      <c r="M340" s="6" t="s">
        <v>498</v>
      </c>
      <c r="N340" s="10">
        <v>0</v>
      </c>
      <c r="O340" s="6" t="s">
        <v>498</v>
      </c>
      <c r="P340" s="6" t="s">
        <v>498</v>
      </c>
      <c r="Q340" s="6" t="s">
        <v>498</v>
      </c>
      <c r="R340" s="6" t="s">
        <v>498</v>
      </c>
      <c r="S340" s="10">
        <v>0</v>
      </c>
      <c r="T340" s="6">
        <v>0</v>
      </c>
      <c r="U340" s="6">
        <v>0</v>
      </c>
      <c r="V340" s="6">
        <v>0</v>
      </c>
      <c r="W340" s="6">
        <v>0</v>
      </c>
      <c r="X340" s="10">
        <v>0</v>
      </c>
    </row>
    <row r="341" spans="1:24">
      <c r="A341" t="s">
        <v>511</v>
      </c>
      <c r="B341" s="22" t="s">
        <v>1010</v>
      </c>
      <c r="C341" t="s">
        <v>639</v>
      </c>
      <c r="D341" s="17" t="s">
        <v>270</v>
      </c>
      <c r="E341">
        <v>174</v>
      </c>
      <c r="F341">
        <v>134</v>
      </c>
      <c r="G341">
        <v>93</v>
      </c>
      <c r="H341" s="28">
        <v>86</v>
      </c>
      <c r="I341" s="26">
        <f t="shared" si="16"/>
        <v>487</v>
      </c>
      <c r="J341" s="6">
        <v>105</v>
      </c>
      <c r="K341" s="6">
        <v>65</v>
      </c>
      <c r="L341" s="6">
        <v>43</v>
      </c>
      <c r="M341" s="6">
        <v>37</v>
      </c>
      <c r="O341" s="6">
        <v>84</v>
      </c>
      <c r="P341" s="6">
        <v>58</v>
      </c>
      <c r="Q341" s="6">
        <v>34</v>
      </c>
      <c r="R341" s="6">
        <v>34</v>
      </c>
      <c r="T341" s="6">
        <v>84</v>
      </c>
      <c r="U341" s="6">
        <v>58</v>
      </c>
      <c r="V341" s="6">
        <v>34</v>
      </c>
      <c r="W341" s="6">
        <v>34</v>
      </c>
    </row>
    <row r="342" spans="1:24">
      <c r="A342" t="s">
        <v>511</v>
      </c>
      <c r="B342" s="22" t="s">
        <v>1011</v>
      </c>
      <c r="C342" t="s">
        <v>640</v>
      </c>
      <c r="D342" s="17" t="s">
        <v>271</v>
      </c>
      <c r="E342">
        <v>451</v>
      </c>
      <c r="F342">
        <v>322</v>
      </c>
      <c r="G342">
        <v>196</v>
      </c>
      <c r="H342" s="28">
        <v>159</v>
      </c>
      <c r="I342" s="26">
        <f t="shared" si="16"/>
        <v>1128</v>
      </c>
      <c r="J342" s="6" t="s">
        <v>498</v>
      </c>
      <c r="K342" s="6" t="s">
        <v>498</v>
      </c>
      <c r="L342" s="6" t="s">
        <v>498</v>
      </c>
      <c r="M342" s="6" t="s">
        <v>498</v>
      </c>
      <c r="N342" s="10">
        <v>0</v>
      </c>
      <c r="O342" s="6" t="s">
        <v>498</v>
      </c>
      <c r="P342" s="6" t="s">
        <v>498</v>
      </c>
      <c r="Q342" s="6">
        <v>130</v>
      </c>
      <c r="R342" s="6">
        <v>126</v>
      </c>
      <c r="T342" s="6">
        <v>451</v>
      </c>
      <c r="U342" s="6">
        <v>322</v>
      </c>
      <c r="V342" s="6">
        <v>196</v>
      </c>
      <c r="W342" s="6">
        <v>159</v>
      </c>
    </row>
    <row r="343" spans="1:24">
      <c r="A343" t="s">
        <v>511</v>
      </c>
      <c r="B343" s="22" t="s">
        <v>1012</v>
      </c>
      <c r="C343" t="s">
        <v>641</v>
      </c>
      <c r="D343" s="17" t="s">
        <v>272</v>
      </c>
      <c r="I343" s="26">
        <f t="shared" si="16"/>
        <v>0</v>
      </c>
    </row>
    <row r="344" spans="1:24">
      <c r="A344" t="s">
        <v>511</v>
      </c>
      <c r="B344" s="22" t="s">
        <v>1013</v>
      </c>
      <c r="C344" t="s">
        <v>628</v>
      </c>
      <c r="D344" s="17" t="s">
        <v>273</v>
      </c>
      <c r="I344" s="26">
        <f t="shared" si="16"/>
        <v>0</v>
      </c>
    </row>
    <row r="345" spans="1:24">
      <c r="A345" t="s">
        <v>511</v>
      </c>
      <c r="B345" s="22" t="s">
        <v>1014</v>
      </c>
      <c r="C345" t="s">
        <v>629</v>
      </c>
      <c r="D345" s="17" t="s">
        <v>274</v>
      </c>
      <c r="I345" s="26">
        <f t="shared" si="16"/>
        <v>0</v>
      </c>
    </row>
    <row r="346" spans="1:24">
      <c r="A346" t="s">
        <v>511</v>
      </c>
      <c r="B346" s="22" t="s">
        <v>1015</v>
      </c>
      <c r="C346" t="s">
        <v>630</v>
      </c>
      <c r="D346" s="17" t="s">
        <v>275</v>
      </c>
      <c r="E346" t="s">
        <v>498</v>
      </c>
      <c r="F346" t="s">
        <v>498</v>
      </c>
      <c r="G346" t="s">
        <v>498</v>
      </c>
      <c r="H346" s="28" t="s">
        <v>498</v>
      </c>
      <c r="I346" s="26">
        <v>0</v>
      </c>
      <c r="J346" s="6" t="s">
        <v>498</v>
      </c>
      <c r="K346" s="6" t="s">
        <v>498</v>
      </c>
      <c r="L346" s="6" t="s">
        <v>498</v>
      </c>
      <c r="M346" s="6" t="s">
        <v>498</v>
      </c>
      <c r="N346" s="10">
        <v>0</v>
      </c>
      <c r="O346" s="6" t="s">
        <v>498</v>
      </c>
      <c r="P346" s="6" t="s">
        <v>498</v>
      </c>
      <c r="Q346" s="6" t="s">
        <v>498</v>
      </c>
      <c r="R346" s="6" t="s">
        <v>498</v>
      </c>
      <c r="S346" s="10">
        <v>0</v>
      </c>
      <c r="T346" s="6" t="s">
        <v>498</v>
      </c>
      <c r="U346" s="6" t="s">
        <v>498</v>
      </c>
      <c r="V346" s="6" t="s">
        <v>498</v>
      </c>
      <c r="W346" s="6" t="s">
        <v>498</v>
      </c>
      <c r="X346" s="10">
        <v>0</v>
      </c>
    </row>
    <row r="347" spans="1:24">
      <c r="A347" t="s">
        <v>511</v>
      </c>
      <c r="B347" s="22" t="s">
        <v>1016</v>
      </c>
      <c r="C347" t="s">
        <v>631</v>
      </c>
      <c r="D347" s="17" t="s">
        <v>276</v>
      </c>
      <c r="I347" s="26">
        <f t="shared" ref="I347:I356" si="17">SUM(E347:H347)</f>
        <v>0</v>
      </c>
    </row>
    <row r="348" spans="1:24">
      <c r="A348" t="s">
        <v>511</v>
      </c>
      <c r="B348" s="22" t="s">
        <v>1017</v>
      </c>
      <c r="C348" t="s">
        <v>632</v>
      </c>
      <c r="D348" s="17" t="s">
        <v>277</v>
      </c>
      <c r="E348">
        <v>98</v>
      </c>
      <c r="F348">
        <v>103</v>
      </c>
      <c r="G348">
        <v>99</v>
      </c>
      <c r="H348" s="28">
        <v>108</v>
      </c>
      <c r="I348" s="26">
        <f t="shared" si="17"/>
        <v>408</v>
      </c>
      <c r="J348" s="6">
        <v>0</v>
      </c>
      <c r="K348" s="6">
        <v>0</v>
      </c>
      <c r="L348" s="6">
        <v>0</v>
      </c>
      <c r="M348" s="6">
        <v>0</v>
      </c>
      <c r="N348" s="10">
        <v>0</v>
      </c>
      <c r="O348" s="6">
        <v>0</v>
      </c>
      <c r="P348" s="6">
        <v>0</v>
      </c>
      <c r="Q348" s="6">
        <v>0</v>
      </c>
      <c r="R348" s="6">
        <v>0</v>
      </c>
      <c r="S348" s="10">
        <v>0</v>
      </c>
      <c r="T348" s="6">
        <v>98</v>
      </c>
      <c r="U348" s="6">
        <v>103</v>
      </c>
      <c r="V348" s="6">
        <v>99</v>
      </c>
      <c r="W348" s="6">
        <v>108</v>
      </c>
    </row>
    <row r="349" spans="1:24">
      <c r="A349" t="s">
        <v>511</v>
      </c>
      <c r="B349" s="22" t="s">
        <v>1018</v>
      </c>
      <c r="C349" t="s">
        <v>633</v>
      </c>
      <c r="D349" s="17" t="s">
        <v>278</v>
      </c>
      <c r="I349" s="26">
        <f t="shared" si="17"/>
        <v>0</v>
      </c>
    </row>
    <row r="350" spans="1:24">
      <c r="A350" t="s">
        <v>511</v>
      </c>
      <c r="B350" s="22" t="s">
        <v>1019</v>
      </c>
      <c r="C350" t="s">
        <v>634</v>
      </c>
      <c r="D350" s="17" t="s">
        <v>279</v>
      </c>
      <c r="I350" s="26">
        <f t="shared" si="17"/>
        <v>0</v>
      </c>
    </row>
    <row r="351" spans="1:24">
      <c r="A351" t="s">
        <v>511</v>
      </c>
      <c r="B351" s="22" t="s">
        <v>1020</v>
      </c>
      <c r="C351" t="s">
        <v>627</v>
      </c>
      <c r="D351" s="17" t="s">
        <v>280</v>
      </c>
      <c r="E351">
        <v>19</v>
      </c>
      <c r="F351">
        <v>12</v>
      </c>
      <c r="G351">
        <v>17</v>
      </c>
      <c r="H351" s="28">
        <v>16</v>
      </c>
      <c r="I351" s="26">
        <f t="shared" si="17"/>
        <v>64</v>
      </c>
      <c r="J351" s="6">
        <v>0</v>
      </c>
      <c r="K351" s="6">
        <v>7</v>
      </c>
      <c r="L351" s="6">
        <v>13</v>
      </c>
      <c r="M351" s="6">
        <v>11</v>
      </c>
      <c r="O351" s="6">
        <v>0</v>
      </c>
      <c r="P351" s="6">
        <v>5</v>
      </c>
      <c r="Q351" s="6">
        <v>3</v>
      </c>
      <c r="R351" s="6">
        <v>2</v>
      </c>
      <c r="T351" s="6">
        <v>0</v>
      </c>
      <c r="U351" s="6">
        <v>0</v>
      </c>
      <c r="V351" s="6">
        <v>1</v>
      </c>
      <c r="W351" s="6">
        <v>3</v>
      </c>
      <c r="X351" s="10">
        <v>4</v>
      </c>
    </row>
    <row r="352" spans="1:24">
      <c r="A352" t="s">
        <v>511</v>
      </c>
      <c r="B352" s="22" t="s">
        <v>1021</v>
      </c>
      <c r="C352" t="s">
        <v>626</v>
      </c>
      <c r="D352" s="17" t="s">
        <v>281</v>
      </c>
      <c r="E352">
        <v>476</v>
      </c>
      <c r="F352">
        <v>260</v>
      </c>
      <c r="G352">
        <v>276</v>
      </c>
      <c r="H352" s="28">
        <v>284</v>
      </c>
      <c r="I352" s="26">
        <f t="shared" si="17"/>
        <v>1296</v>
      </c>
      <c r="J352" s="6" t="s">
        <v>498</v>
      </c>
      <c r="K352" s="6" t="s">
        <v>498</v>
      </c>
      <c r="L352" s="6" t="s">
        <v>498</v>
      </c>
      <c r="M352" s="6" t="s">
        <v>498</v>
      </c>
      <c r="N352" s="10">
        <v>0</v>
      </c>
      <c r="O352" s="6" t="s">
        <v>498</v>
      </c>
      <c r="P352" s="6" t="s">
        <v>498</v>
      </c>
      <c r="Q352" s="6" t="s">
        <v>498</v>
      </c>
      <c r="R352" s="6" t="s">
        <v>498</v>
      </c>
      <c r="S352" s="10">
        <v>0</v>
      </c>
      <c r="T352" s="6">
        <v>476</v>
      </c>
      <c r="U352" s="6">
        <v>260</v>
      </c>
      <c r="V352" s="6">
        <v>276</v>
      </c>
      <c r="W352" s="6">
        <v>284</v>
      </c>
    </row>
    <row r="353" spans="1:9">
      <c r="A353" t="s">
        <v>511</v>
      </c>
      <c r="B353" s="22" t="s">
        <v>1022</v>
      </c>
      <c r="C353" t="s">
        <v>625</v>
      </c>
      <c r="D353" s="17" t="s">
        <v>282</v>
      </c>
      <c r="I353" s="26">
        <f t="shared" si="17"/>
        <v>0</v>
      </c>
    </row>
    <row r="354" spans="1:9">
      <c r="A354" t="s">
        <v>511</v>
      </c>
      <c r="B354" s="22" t="s">
        <v>1023</v>
      </c>
      <c r="C354" t="s">
        <v>283</v>
      </c>
      <c r="D354" s="17" t="s">
        <v>283</v>
      </c>
      <c r="I354" s="26">
        <f t="shared" si="17"/>
        <v>0</v>
      </c>
    </row>
    <row r="355" spans="1:9">
      <c r="A355" t="s">
        <v>511</v>
      </c>
      <c r="B355" s="22" t="e">
        <v>#VALUE!</v>
      </c>
      <c r="C355" t="e">
        <v>#VALUE!</v>
      </c>
      <c r="D355" s="4"/>
      <c r="I355" s="26">
        <f t="shared" si="17"/>
        <v>0</v>
      </c>
    </row>
    <row r="356" spans="1:9">
      <c r="A356" t="s">
        <v>511</v>
      </c>
      <c r="B356" s="22" t="e">
        <v>#VALUE!</v>
      </c>
      <c r="C356" t="e">
        <v>#VALUE!</v>
      </c>
      <c r="I356" s="26">
        <f t="shared" si="17"/>
        <v>0</v>
      </c>
    </row>
  </sheetData>
  <autoFilter ref="A1:AK356"/>
  <sortState ref="A2:AA356">
    <sortCondition ref="A2"/>
  </sortState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55"/>
  <sheetViews>
    <sheetView workbookViewId="0">
      <pane ySplit="1" topLeftCell="A146" activePane="bottomLeft" state="frozen"/>
      <selection pane="bottomLeft" activeCell="B168" sqref="B168"/>
    </sheetView>
  </sheetViews>
  <sheetFormatPr baseColWidth="10" defaultColWidth="8.83203125" defaultRowHeight="14" x14ac:dyDescent="0"/>
  <cols>
    <col min="1" max="1" width="11" style="23" customWidth="1"/>
    <col min="2" max="2" width="40.6640625" customWidth="1"/>
    <col min="7" max="7" width="8.83203125" style="9"/>
    <col min="12" max="12" width="8.83203125" style="9"/>
    <col min="17" max="17" width="8.83203125" style="9"/>
    <col min="22" max="22" width="8.83203125" style="9"/>
    <col min="27" max="27" width="8.83203125" style="9"/>
    <col min="32" max="32" width="8.83203125" style="9"/>
    <col min="37" max="37" width="8.83203125" style="9"/>
  </cols>
  <sheetData>
    <row r="1" spans="1:38" ht="56">
      <c r="A1" s="23" t="s">
        <v>1025</v>
      </c>
      <c r="B1" s="5"/>
      <c r="C1" s="5" t="s">
        <v>440</v>
      </c>
      <c r="D1" s="5" t="s">
        <v>441</v>
      </c>
      <c r="E1" s="5" t="s">
        <v>442</v>
      </c>
      <c r="F1" s="5" t="s">
        <v>443</v>
      </c>
      <c r="G1" s="8" t="s">
        <v>364</v>
      </c>
      <c r="H1" s="5" t="s">
        <v>444</v>
      </c>
      <c r="I1" s="5" t="s">
        <v>445</v>
      </c>
      <c r="J1" s="5" t="s">
        <v>446</v>
      </c>
      <c r="K1" s="5" t="s">
        <v>447</v>
      </c>
      <c r="L1" s="8" t="s">
        <v>364</v>
      </c>
      <c r="M1" s="5" t="s">
        <v>499</v>
      </c>
      <c r="N1" s="5" t="s">
        <v>500</v>
      </c>
      <c r="O1" s="5" t="s">
        <v>501</v>
      </c>
      <c r="P1" s="5" t="s">
        <v>502</v>
      </c>
      <c r="Q1" s="8" t="s">
        <v>364</v>
      </c>
      <c r="R1" s="5" t="s">
        <v>411</v>
      </c>
      <c r="S1" s="5" t="s">
        <v>412</v>
      </c>
      <c r="T1" s="5" t="s">
        <v>413</v>
      </c>
      <c r="U1" s="5" t="s">
        <v>414</v>
      </c>
      <c r="V1" s="8" t="s">
        <v>364</v>
      </c>
      <c r="W1" s="5" t="s">
        <v>407</v>
      </c>
      <c r="X1" s="5" t="s">
        <v>408</v>
      </c>
      <c r="Y1" s="5" t="s">
        <v>409</v>
      </c>
      <c r="Z1" s="5" t="s">
        <v>410</v>
      </c>
      <c r="AA1" s="8" t="s">
        <v>364</v>
      </c>
      <c r="AB1" s="5" t="s">
        <v>403</v>
      </c>
      <c r="AC1" s="5" t="s">
        <v>404</v>
      </c>
      <c r="AD1" s="5" t="s">
        <v>405</v>
      </c>
      <c r="AE1" s="5" t="s">
        <v>406</v>
      </c>
      <c r="AF1" s="8" t="s">
        <v>364</v>
      </c>
      <c r="AG1" s="5" t="s">
        <v>505</v>
      </c>
      <c r="AH1" s="5" t="s">
        <v>506</v>
      </c>
      <c r="AI1" s="5" t="s">
        <v>507</v>
      </c>
      <c r="AJ1" s="5" t="s">
        <v>508</v>
      </c>
      <c r="AK1" s="8" t="s">
        <v>364</v>
      </c>
      <c r="AL1" s="5" t="s">
        <v>510</v>
      </c>
    </row>
    <row r="2" spans="1:38">
      <c r="A2" s="23" t="str">
        <f>VLOOKUP(B2,[1]ALL_TYPES!$B:$E,4,FALSE)</f>
        <v>E10000002</v>
      </c>
      <c r="B2" s="1" t="s">
        <v>284</v>
      </c>
    </row>
    <row r="3" spans="1:38">
      <c r="A3" s="23" t="str">
        <f>VLOOKUP(B3,[1]ALL_TYPES!$B:$E,4,FALSE)</f>
        <v>E07000006</v>
      </c>
      <c r="B3" s="1" t="s">
        <v>0</v>
      </c>
    </row>
    <row r="4" spans="1:38">
      <c r="A4" s="23" t="str">
        <f>VLOOKUP(B4,[1]ALL_TYPES!$B:$E,4,FALSE)</f>
        <v>E07000005</v>
      </c>
      <c r="B4" s="1" t="s">
        <v>1</v>
      </c>
    </row>
    <row r="5" spans="1:38">
      <c r="A5" s="23" t="str">
        <f>VLOOKUP(B5,[1]ALL_TYPES!$B:$E,4,FALSE)</f>
        <v>E07000007</v>
      </c>
      <c r="B5" s="1" t="s">
        <v>2</v>
      </c>
    </row>
    <row r="6" spans="1:38">
      <c r="A6" s="23" t="str">
        <f>VLOOKUP(B6,[1]ALL_TYPES!$B:$E,4,FALSE)</f>
        <v>E07000004</v>
      </c>
      <c r="B6" s="1" t="s">
        <v>3</v>
      </c>
    </row>
    <row r="7" spans="1:38">
      <c r="A7" s="23" t="str">
        <f>VLOOKUP(B7,[1]ALL_TYPES!$B:$E,4,FALSE)</f>
        <v>E10000003</v>
      </c>
      <c r="B7" s="1" t="s">
        <v>285</v>
      </c>
      <c r="C7" t="s">
        <v>498</v>
      </c>
      <c r="D7" t="s">
        <v>498</v>
      </c>
      <c r="E7" t="s">
        <v>498</v>
      </c>
      <c r="F7" t="s">
        <v>498</v>
      </c>
      <c r="G7" s="9">
        <v>0</v>
      </c>
      <c r="H7" t="s">
        <v>498</v>
      </c>
      <c r="I7" t="s">
        <v>498</v>
      </c>
      <c r="J7" t="s">
        <v>498</v>
      </c>
      <c r="K7" t="s">
        <v>498</v>
      </c>
      <c r="L7" s="9">
        <v>0</v>
      </c>
      <c r="M7" t="s">
        <v>498</v>
      </c>
      <c r="N7" t="s">
        <v>498</v>
      </c>
      <c r="O7" t="s">
        <v>498</v>
      </c>
      <c r="P7" t="s">
        <v>498</v>
      </c>
      <c r="Q7" s="9">
        <v>0</v>
      </c>
      <c r="R7" t="s">
        <v>498</v>
      </c>
      <c r="S7" t="s">
        <v>498</v>
      </c>
      <c r="T7" t="s">
        <v>498</v>
      </c>
      <c r="U7" t="s">
        <v>498</v>
      </c>
      <c r="V7" s="9">
        <v>0</v>
      </c>
      <c r="W7" t="s">
        <v>498</v>
      </c>
      <c r="X7" t="s">
        <v>498</v>
      </c>
      <c r="Y7" t="s">
        <v>498</v>
      </c>
      <c r="Z7" t="s">
        <v>498</v>
      </c>
      <c r="AA7" s="9">
        <v>0</v>
      </c>
      <c r="AB7" t="s">
        <v>498</v>
      </c>
      <c r="AC7" t="s">
        <v>498</v>
      </c>
      <c r="AD7" t="s">
        <v>498</v>
      </c>
      <c r="AE7" t="s">
        <v>498</v>
      </c>
      <c r="AF7" s="9">
        <v>0</v>
      </c>
    </row>
    <row r="8" spans="1:38">
      <c r="A8" s="23" t="str">
        <f>VLOOKUP(B8,[1]ALL_TYPES!$B:$E,4,FALSE)</f>
        <v>E07000008</v>
      </c>
      <c r="B8" s="1" t="s">
        <v>4</v>
      </c>
    </row>
    <row r="9" spans="1:38">
      <c r="A9" s="23" t="str">
        <f>VLOOKUP(B9,[1]ALL_TYPES!$B:$E,4,FALSE)</f>
        <v>E07000012</v>
      </c>
      <c r="B9" s="1" t="s">
        <v>5</v>
      </c>
    </row>
    <row r="10" spans="1:38">
      <c r="A10" s="23" t="str">
        <f>VLOOKUP(B10,[1]ALL_TYPES!$B:$E,4,FALSE)</f>
        <v>E07000011</v>
      </c>
      <c r="B10" s="1" t="s">
        <v>6</v>
      </c>
    </row>
    <row r="11" spans="1:38">
      <c r="A11" s="23" t="str">
        <f>VLOOKUP(B11,[1]ALL_TYPES!$B:$E,4,FALSE)</f>
        <v>E07000010</v>
      </c>
      <c r="B11" s="1" t="s">
        <v>7</v>
      </c>
    </row>
    <row r="12" spans="1:38">
      <c r="A12" s="23" t="str">
        <f>VLOOKUP(B12,[1]ALL_TYPES!$B:$E,4,FALSE)</f>
        <v>E07000009</v>
      </c>
      <c r="B12" s="1" t="s">
        <v>8</v>
      </c>
    </row>
    <row r="13" spans="1:38">
      <c r="A13" s="23" t="str">
        <f>VLOOKUP(B13,[1]ALL_TYPES!$B:$E,4,FALSE)</f>
        <v>E10000006</v>
      </c>
      <c r="B13" s="1" t="s">
        <v>286</v>
      </c>
      <c r="C13">
        <v>19</v>
      </c>
      <c r="D13">
        <v>10</v>
      </c>
      <c r="E13">
        <v>6</v>
      </c>
      <c r="F13">
        <v>16</v>
      </c>
      <c r="M13" t="s">
        <v>498</v>
      </c>
      <c r="N13" t="s">
        <v>498</v>
      </c>
      <c r="O13" t="s">
        <v>498</v>
      </c>
      <c r="P13" t="s">
        <v>498</v>
      </c>
      <c r="R13">
        <v>16</v>
      </c>
      <c r="S13">
        <v>14</v>
      </c>
      <c r="T13">
        <v>9</v>
      </c>
      <c r="U13">
        <v>16</v>
      </c>
      <c r="W13">
        <v>4</v>
      </c>
      <c r="X13">
        <v>4</v>
      </c>
      <c r="Y13">
        <v>0</v>
      </c>
      <c r="Z13">
        <v>0</v>
      </c>
    </row>
    <row r="14" spans="1:38">
      <c r="A14" s="23" t="str">
        <f>VLOOKUP(B14,[1]ALL_TYPES!$B:$E,4,FALSE)</f>
        <v>E07000027</v>
      </c>
      <c r="B14" s="1" t="s">
        <v>1030</v>
      </c>
    </row>
    <row r="15" spans="1:38">
      <c r="A15" s="23" t="str">
        <f>VLOOKUP(B15,[1]ALL_TYPES!$B:$E,4,FALSE)</f>
        <v>E07000031</v>
      </c>
      <c r="B15" s="1" t="s">
        <v>9</v>
      </c>
    </row>
    <row r="16" spans="1:38">
      <c r="A16" s="23" t="str">
        <f>VLOOKUP(B16,[1]ALL_TYPES!$B:$E,4,FALSE)</f>
        <v>E07000029</v>
      </c>
      <c r="B16" s="1" t="s">
        <v>10</v>
      </c>
    </row>
    <row r="17" spans="1:26">
      <c r="A17" s="23" t="str">
        <f>VLOOKUP(B17,[1]ALL_TYPES!$B:$E,4,FALSE)</f>
        <v>E07000026</v>
      </c>
      <c r="B17" s="1" t="s">
        <v>11</v>
      </c>
    </row>
    <row r="18" spans="1:26">
      <c r="A18" s="23" t="str">
        <f>VLOOKUP(B18,[1]ALL_TYPES!$B:$E,4,FALSE)</f>
        <v>E07000030</v>
      </c>
      <c r="B18" s="1" t="s">
        <v>12</v>
      </c>
    </row>
    <row r="19" spans="1:26">
      <c r="A19" s="23" t="str">
        <f>VLOOKUP(B19,[1]ALL_TYPES!$B:$E,4,FALSE)</f>
        <v>E07000028</v>
      </c>
      <c r="B19" s="1" t="s">
        <v>13</v>
      </c>
    </row>
    <row r="20" spans="1:26">
      <c r="A20" s="23" t="str">
        <f>VLOOKUP(B20,[1]ALL_TYPES!$B:$E,4,FALSE)</f>
        <v>E10000007</v>
      </c>
      <c r="B20" s="1" t="s">
        <v>287</v>
      </c>
      <c r="C20">
        <v>7</v>
      </c>
      <c r="D20">
        <v>8</v>
      </c>
      <c r="E20" t="s">
        <v>504</v>
      </c>
      <c r="F20">
        <v>8</v>
      </c>
      <c r="M20" t="s">
        <v>504</v>
      </c>
      <c r="N20" t="s">
        <v>504</v>
      </c>
      <c r="O20">
        <v>0</v>
      </c>
      <c r="P20" t="s">
        <v>504</v>
      </c>
      <c r="R20">
        <v>0</v>
      </c>
      <c r="S20">
        <v>0</v>
      </c>
      <c r="T20">
        <v>0</v>
      </c>
      <c r="U20">
        <v>0</v>
      </c>
      <c r="W20">
        <v>0</v>
      </c>
      <c r="X20">
        <v>0</v>
      </c>
      <c r="Y20">
        <v>0</v>
      </c>
      <c r="Z20" t="s">
        <v>504</v>
      </c>
    </row>
    <row r="21" spans="1:26">
      <c r="A21" s="23" t="str">
        <f>VLOOKUP(B21,[1]ALL_TYPES!$B:$E,4,FALSE)</f>
        <v>E07000037</v>
      </c>
      <c r="B21" s="1" t="s">
        <v>14</v>
      </c>
    </row>
    <row r="22" spans="1:26">
      <c r="A22" s="23" t="str">
        <f>VLOOKUP(B22,[1]ALL_TYPES!$B:$E,4,FALSE)</f>
        <v>E07000035</v>
      </c>
      <c r="B22" s="1" t="s">
        <v>15</v>
      </c>
    </row>
    <row r="23" spans="1:26">
      <c r="A23" s="23" t="str">
        <f>VLOOKUP(B23,[1]ALL_TYPES!$B:$E,4,FALSE)</f>
        <v>E07000039</v>
      </c>
      <c r="B23" s="1" t="s">
        <v>16</v>
      </c>
    </row>
    <row r="24" spans="1:26">
      <c r="A24" s="23" t="str">
        <f>VLOOKUP(B24,[1]ALL_TYPES!$B:$E,4,FALSE)</f>
        <v>E07000036</v>
      </c>
      <c r="B24" s="1" t="s">
        <v>17</v>
      </c>
    </row>
    <row r="25" spans="1:26">
      <c r="A25" s="23" t="str">
        <f>VLOOKUP(B25,[1]ALL_TYPES!$B:$E,4,FALSE)</f>
        <v>E07000032</v>
      </c>
      <c r="B25" s="1" t="s">
        <v>18</v>
      </c>
    </row>
    <row r="26" spans="1:26">
      <c r="A26" s="23" t="str">
        <f>VLOOKUP(B26,[1]ALL_TYPES!$B:$E,4,FALSE)</f>
        <v>E07000038</v>
      </c>
      <c r="B26" s="1" t="s">
        <v>19</v>
      </c>
    </row>
    <row r="27" spans="1:26">
      <c r="A27" s="23" t="str">
        <f>VLOOKUP(B27,[1]ALL_TYPES!$B:$E,4,FALSE)</f>
        <v>E07000034</v>
      </c>
      <c r="B27" s="1" t="s">
        <v>20</v>
      </c>
    </row>
    <row r="28" spans="1:26">
      <c r="A28" s="23" t="str">
        <f>VLOOKUP(B28,[1]ALL_TYPES!$B:$E,4,FALSE)</f>
        <v>E07000033</v>
      </c>
      <c r="B28" s="1" t="s">
        <v>21</v>
      </c>
    </row>
    <row r="29" spans="1:26">
      <c r="A29" s="23" t="str">
        <f>VLOOKUP(B29,[1]ALL_TYPES!$B:$E,4,FALSE)</f>
        <v>E10000008</v>
      </c>
      <c r="B29" s="1" t="s">
        <v>288</v>
      </c>
    </row>
    <row r="30" spans="1:26">
      <c r="A30" s="23" t="str">
        <f>VLOOKUP(B30,[1]ALL_TYPES!$B:$E,4,FALSE)</f>
        <v>E07000041</v>
      </c>
      <c r="B30" s="1" t="s">
        <v>22</v>
      </c>
    </row>
    <row r="31" spans="1:26">
      <c r="A31" s="23" t="str">
        <f>VLOOKUP(B31,[1]ALL_TYPES!$B:$E,4,FALSE)</f>
        <v>E07000040</v>
      </c>
      <c r="B31" s="1" t="s">
        <v>23</v>
      </c>
    </row>
    <row r="32" spans="1:26">
      <c r="A32" s="23" t="str">
        <f>VLOOKUP(B32,[1]ALL_TYPES!$B:$E,4,FALSE)</f>
        <v>E07000042</v>
      </c>
      <c r="B32" s="1" t="s">
        <v>24</v>
      </c>
    </row>
    <row r="33" spans="1:37">
      <c r="A33" s="23" t="str">
        <f>VLOOKUP(B33,[1]ALL_TYPES!$B:$E,4,FALSE)</f>
        <v>E07000043</v>
      </c>
      <c r="B33" s="1" t="s">
        <v>25</v>
      </c>
    </row>
    <row r="34" spans="1:37">
      <c r="A34" s="23" t="str">
        <f>VLOOKUP(B34,[1]ALL_TYPES!$B:$E,4,FALSE)</f>
        <v>E07000046</v>
      </c>
      <c r="B34" s="1" t="s">
        <v>26</v>
      </c>
    </row>
    <row r="35" spans="1:37">
      <c r="A35" s="23" t="str">
        <f>VLOOKUP(B35,[1]ALL_TYPES!$B:$E,4,FALSE)</f>
        <v>E07000047</v>
      </c>
      <c r="B35" s="1" t="s">
        <v>27</v>
      </c>
    </row>
    <row r="36" spans="1:37">
      <c r="A36" s="23" t="str">
        <f>VLOOKUP(B36,[1]ALL_TYPES!$B:$E,4,FALSE)</f>
        <v>E07000044</v>
      </c>
      <c r="B36" s="1" t="s">
        <v>28</v>
      </c>
    </row>
    <row r="37" spans="1:37">
      <c r="A37" s="23" t="str">
        <f>VLOOKUP(B37,[1]ALL_TYPES!$B:$E,4,FALSE)</f>
        <v>E07000045</v>
      </c>
      <c r="B37" s="1" t="s">
        <v>29</v>
      </c>
    </row>
    <row r="38" spans="1:37">
      <c r="A38" s="23" t="str">
        <f>VLOOKUP(B38,[1]ALL_TYPES!$B:$E,4,FALSE)</f>
        <v>E10000009</v>
      </c>
      <c r="B38" s="1" t="s">
        <v>289</v>
      </c>
      <c r="C38" t="s">
        <v>498</v>
      </c>
      <c r="D38" t="s">
        <v>498</v>
      </c>
      <c r="E38" t="s">
        <v>498</v>
      </c>
      <c r="F38" t="s">
        <v>498</v>
      </c>
      <c r="G38" s="9" t="s">
        <v>498</v>
      </c>
      <c r="H38" t="s">
        <v>498</v>
      </c>
      <c r="I38" t="s">
        <v>498</v>
      </c>
      <c r="J38" t="s">
        <v>498</v>
      </c>
      <c r="K38" t="s">
        <v>498</v>
      </c>
      <c r="L38" s="9" t="s">
        <v>498</v>
      </c>
      <c r="M38" t="s">
        <v>498</v>
      </c>
      <c r="N38" t="s">
        <v>498</v>
      </c>
      <c r="O38" t="s">
        <v>498</v>
      </c>
      <c r="P38" t="s">
        <v>498</v>
      </c>
      <c r="Q38" s="9" t="s">
        <v>498</v>
      </c>
      <c r="R38" t="s">
        <v>498</v>
      </c>
      <c r="S38" t="s">
        <v>498</v>
      </c>
      <c r="T38" t="s">
        <v>498</v>
      </c>
      <c r="U38" t="s">
        <v>498</v>
      </c>
      <c r="V38" s="9" t="s">
        <v>498</v>
      </c>
      <c r="W38" t="s">
        <v>498</v>
      </c>
      <c r="X38" t="s">
        <v>498</v>
      </c>
      <c r="Y38" t="s">
        <v>498</v>
      </c>
      <c r="Z38" t="s">
        <v>498</v>
      </c>
      <c r="AA38" s="9" t="s">
        <v>498</v>
      </c>
      <c r="AB38" t="s">
        <v>498</v>
      </c>
      <c r="AC38" t="s">
        <v>498</v>
      </c>
      <c r="AD38" t="s">
        <v>498</v>
      </c>
      <c r="AE38" t="s">
        <v>498</v>
      </c>
      <c r="AF38" s="9" t="s">
        <v>498</v>
      </c>
      <c r="AG38" t="s">
        <v>498</v>
      </c>
      <c r="AH38" t="s">
        <v>498</v>
      </c>
      <c r="AI38" t="s">
        <v>498</v>
      </c>
      <c r="AJ38" t="s">
        <v>498</v>
      </c>
      <c r="AK38" s="9" t="s">
        <v>498</v>
      </c>
    </row>
    <row r="39" spans="1:37">
      <c r="A39" s="23" t="str">
        <f>VLOOKUP(B39,[1]ALL_TYPES!$B:$E,4,FALSE)</f>
        <v>E07000053</v>
      </c>
      <c r="B39" s="1" t="s">
        <v>30</v>
      </c>
    </row>
    <row r="40" spans="1:37">
      <c r="A40" s="23" t="str">
        <f>VLOOKUP(B40,[1]ALL_TYPES!$B:$E,4,FALSE)</f>
        <v>E07000052</v>
      </c>
      <c r="B40" s="1" t="s">
        <v>31</v>
      </c>
    </row>
    <row r="41" spans="1:37">
      <c r="A41" s="23" t="str">
        <f>VLOOKUP(B41,[1]ALL_TYPES!$B:$E,4,FALSE)</f>
        <v>E07000050</v>
      </c>
      <c r="B41" s="1" t="s">
        <v>32</v>
      </c>
    </row>
    <row r="42" spans="1:37">
      <c r="A42" s="23" t="str">
        <f>VLOOKUP(B42,[1]ALL_TYPES!$B:$E,4,FALSE)</f>
        <v>E07000051</v>
      </c>
      <c r="B42" s="1" t="s">
        <v>33</v>
      </c>
    </row>
    <row r="43" spans="1:37">
      <c r="A43" s="23" t="str">
        <f>VLOOKUP(B43,[1]ALL_TYPES!$B:$E,4,FALSE)</f>
        <v>E07000049</v>
      </c>
      <c r="B43" s="1" t="s">
        <v>34</v>
      </c>
    </row>
    <row r="44" spans="1:37">
      <c r="A44" s="23" t="str">
        <f>VLOOKUP(B44,[1]ALL_TYPES!$B:$E,4,FALSE)</f>
        <v>E07000048</v>
      </c>
      <c r="B44" s="1" t="s">
        <v>35</v>
      </c>
    </row>
    <row r="45" spans="1:37">
      <c r="A45" s="23" t="str">
        <f>VLOOKUP(B45,[1]ALL_TYPES!$B:$E,4,FALSE)</f>
        <v>E10000011</v>
      </c>
      <c r="B45" s="1" t="s">
        <v>290</v>
      </c>
      <c r="C45">
        <v>131</v>
      </c>
      <c r="D45">
        <v>146</v>
      </c>
      <c r="E45">
        <v>109</v>
      </c>
      <c r="F45">
        <v>89</v>
      </c>
      <c r="M45">
        <v>0</v>
      </c>
      <c r="N45">
        <v>0</v>
      </c>
      <c r="O45">
        <v>0</v>
      </c>
      <c r="P45">
        <v>0</v>
      </c>
      <c r="Q45" s="9">
        <v>0</v>
      </c>
      <c r="R45">
        <v>92</v>
      </c>
      <c r="S45">
        <v>108</v>
      </c>
      <c r="T45">
        <v>176</v>
      </c>
      <c r="U45">
        <v>145</v>
      </c>
      <c r="W45">
        <v>1</v>
      </c>
      <c r="X45">
        <v>0</v>
      </c>
      <c r="Y45">
        <v>3</v>
      </c>
      <c r="Z45">
        <v>3</v>
      </c>
    </row>
    <row r="46" spans="1:37">
      <c r="A46" s="23" t="str">
        <f>VLOOKUP(B46,[1]ALL_TYPES!$B:$E,4,FALSE)</f>
        <v>E07000062</v>
      </c>
      <c r="B46" s="1" t="s">
        <v>36</v>
      </c>
    </row>
    <row r="47" spans="1:37">
      <c r="A47" s="23" t="str">
        <f>VLOOKUP(B47,[1]ALL_TYPES!$B:$E,4,FALSE)</f>
        <v>E07000064</v>
      </c>
      <c r="B47" s="1" t="s">
        <v>37</v>
      </c>
    </row>
    <row r="48" spans="1:37">
      <c r="A48" s="23" t="str">
        <f>VLOOKUP(B48,[1]ALL_TYPES!$B:$E,4,FALSE)</f>
        <v>E07000065</v>
      </c>
      <c r="B48" s="1" t="s">
        <v>38</v>
      </c>
    </row>
    <row r="49" spans="1:36">
      <c r="A49" s="23" t="str">
        <f>VLOOKUP(B49,[1]ALL_TYPES!$B:$E,4,FALSE)</f>
        <v>E07000061</v>
      </c>
      <c r="B49" s="1" t="s">
        <v>39</v>
      </c>
    </row>
    <row r="50" spans="1:36">
      <c r="A50" s="23" t="str">
        <f>VLOOKUP(B50,[1]ALL_TYPES!$B:$E,4,FALSE)</f>
        <v>E07000063</v>
      </c>
      <c r="B50" s="1" t="s">
        <v>40</v>
      </c>
    </row>
    <row r="51" spans="1:36">
      <c r="A51" s="23" t="str">
        <f>VLOOKUP(B51,[1]ALL_TYPES!$B:$E,4,FALSE)</f>
        <v>E10000012</v>
      </c>
      <c r="B51" s="1" t="s">
        <v>291</v>
      </c>
      <c r="C51" t="s">
        <v>498</v>
      </c>
      <c r="D51" t="s">
        <v>498</v>
      </c>
      <c r="E51" t="s">
        <v>498</v>
      </c>
      <c r="F51" t="s">
        <v>498</v>
      </c>
      <c r="H51" t="s">
        <v>498</v>
      </c>
      <c r="I51" t="s">
        <v>498</v>
      </c>
      <c r="J51" t="s">
        <v>498</v>
      </c>
      <c r="K51" t="s">
        <v>498</v>
      </c>
      <c r="M51" t="s">
        <v>498</v>
      </c>
      <c r="N51" t="s">
        <v>498</v>
      </c>
      <c r="O51" t="s">
        <v>498</v>
      </c>
      <c r="P51" t="s">
        <v>498</v>
      </c>
      <c r="R51" t="s">
        <v>498</v>
      </c>
      <c r="S51" t="s">
        <v>498</v>
      </c>
      <c r="T51" t="s">
        <v>498</v>
      </c>
      <c r="U51" t="s">
        <v>498</v>
      </c>
      <c r="W51">
        <v>193</v>
      </c>
      <c r="X51">
        <v>206</v>
      </c>
      <c r="Y51">
        <v>189</v>
      </c>
      <c r="Z51">
        <v>185</v>
      </c>
      <c r="AB51" t="s">
        <v>498</v>
      </c>
      <c r="AC51" t="s">
        <v>498</v>
      </c>
      <c r="AD51" t="s">
        <v>498</v>
      </c>
      <c r="AE51" t="s">
        <v>498</v>
      </c>
      <c r="AG51">
        <v>42</v>
      </c>
      <c r="AH51">
        <v>75</v>
      </c>
      <c r="AI51">
        <v>54</v>
      </c>
      <c r="AJ51">
        <v>45</v>
      </c>
    </row>
    <row r="52" spans="1:36">
      <c r="A52" s="23" t="str">
        <f>VLOOKUP(B52,[1]ALL_TYPES!$B:$E,4,FALSE)</f>
        <v>E07000073</v>
      </c>
      <c r="B52" s="1" t="s">
        <v>41</v>
      </c>
    </row>
    <row r="53" spans="1:36">
      <c r="A53" s="23" t="str">
        <f>VLOOKUP(B53,[1]ALL_TYPES!$B:$E,4,FALSE)</f>
        <v>E07000072</v>
      </c>
      <c r="B53" s="1" t="s">
        <v>42</v>
      </c>
    </row>
    <row r="54" spans="1:36">
      <c r="A54" s="23" t="str">
        <f>VLOOKUP(B54,[1]ALL_TYPES!$B:$E,4,FALSE)</f>
        <v>E07000068</v>
      </c>
      <c r="B54" s="1" t="s">
        <v>43</v>
      </c>
    </row>
    <row r="55" spans="1:36">
      <c r="A55" s="23" t="str">
        <f>VLOOKUP(B55,[1]ALL_TYPES!$B:$E,4,FALSE)</f>
        <v>E07000066</v>
      </c>
      <c r="B55" s="1" t="s">
        <v>44</v>
      </c>
    </row>
    <row r="56" spans="1:36">
      <c r="A56" s="23" t="str">
        <f>VLOOKUP(B56,[1]ALL_TYPES!$B:$E,4,FALSE)</f>
        <v>E07000069</v>
      </c>
      <c r="B56" s="1" t="s">
        <v>45</v>
      </c>
    </row>
    <row r="57" spans="1:36">
      <c r="A57" s="23" t="str">
        <f>VLOOKUP(B57,[1]ALL_TYPES!$B:$E,4,FALSE)</f>
        <v>E07000075</v>
      </c>
      <c r="B57" s="1" t="s">
        <v>46</v>
      </c>
    </row>
    <row r="58" spans="1:36">
      <c r="A58" s="23" t="str">
        <f>VLOOKUP(B58,[1]ALL_TYPES!$B:$E,4,FALSE)</f>
        <v>E07000074</v>
      </c>
      <c r="B58" s="1" t="s">
        <v>47</v>
      </c>
    </row>
    <row r="59" spans="1:36">
      <c r="A59" s="23" t="str">
        <f>VLOOKUP(B59,[1]ALL_TYPES!$B:$E,4,FALSE)</f>
        <v>E07000070</v>
      </c>
      <c r="B59" s="1" t="s">
        <v>48</v>
      </c>
    </row>
    <row r="60" spans="1:36">
      <c r="A60" s="23" t="str">
        <f>VLOOKUP(B60,[1]ALL_TYPES!$B:$E,4,FALSE)</f>
        <v>E07000077</v>
      </c>
      <c r="B60" s="1" t="s">
        <v>49</v>
      </c>
    </row>
    <row r="61" spans="1:36">
      <c r="A61" s="23" t="str">
        <f>VLOOKUP(B61,[1]ALL_TYPES!$B:$E,4,FALSE)</f>
        <v>E07000067</v>
      </c>
      <c r="B61" s="1" t="s">
        <v>50</v>
      </c>
    </row>
    <row r="62" spans="1:36">
      <c r="A62" s="23" t="str">
        <f>VLOOKUP(B62,[1]ALL_TYPES!$B:$E,4,FALSE)</f>
        <v>E07000071</v>
      </c>
      <c r="B62" s="1" t="s">
        <v>51</v>
      </c>
    </row>
    <row r="63" spans="1:36">
      <c r="A63" s="23" t="str">
        <f>VLOOKUP(B63,[1]ALL_TYPES!$B:$E,4,FALSE)</f>
        <v>E07000076</v>
      </c>
      <c r="B63" s="1" t="s">
        <v>52</v>
      </c>
    </row>
    <row r="64" spans="1:36">
      <c r="A64" s="23" t="str">
        <f>VLOOKUP(B64,[1]ALL_TYPES!$B:$E,4,FALSE)</f>
        <v>E10000013</v>
      </c>
      <c r="B64" s="1" t="s">
        <v>292</v>
      </c>
      <c r="C64" t="s">
        <v>498</v>
      </c>
      <c r="D64" t="s">
        <v>498</v>
      </c>
      <c r="E64">
        <v>107</v>
      </c>
      <c r="F64">
        <v>87</v>
      </c>
      <c r="M64" t="s">
        <v>498</v>
      </c>
      <c r="N64" t="s">
        <v>498</v>
      </c>
      <c r="O64" t="s">
        <v>498</v>
      </c>
      <c r="P64" t="s">
        <v>498</v>
      </c>
      <c r="R64" t="s">
        <v>498</v>
      </c>
      <c r="S64" t="s">
        <v>498</v>
      </c>
      <c r="T64" t="s">
        <v>498</v>
      </c>
      <c r="U64" t="s">
        <v>498</v>
      </c>
      <c r="W64" t="s">
        <v>498</v>
      </c>
      <c r="X64" t="s">
        <v>498</v>
      </c>
      <c r="Y64">
        <v>15</v>
      </c>
      <c r="Z64">
        <v>20</v>
      </c>
    </row>
    <row r="65" spans="1:26">
      <c r="A65" s="23" t="str">
        <f>VLOOKUP(B65,[1]ALL_TYPES!$B:$E,4,FALSE)</f>
        <v>E07000081</v>
      </c>
      <c r="B65" s="1" t="s">
        <v>53</v>
      </c>
    </row>
    <row r="66" spans="1:26">
      <c r="A66" s="23" t="str">
        <f>VLOOKUP(B66,[1]ALL_TYPES!$B:$E,4,FALSE)</f>
        <v>E07000083</v>
      </c>
      <c r="B66" s="1" t="s">
        <v>54</v>
      </c>
    </row>
    <row r="67" spans="1:26">
      <c r="A67" s="23" t="str">
        <f>VLOOKUP(B67,[1]ALL_TYPES!$B:$E,4,FALSE)</f>
        <v>E07000078</v>
      </c>
      <c r="B67" s="1" t="s">
        <v>55</v>
      </c>
    </row>
    <row r="68" spans="1:26">
      <c r="A68" s="23" t="str">
        <f>VLOOKUP(B68,[1]ALL_TYPES!$B:$E,4,FALSE)</f>
        <v>E07000079</v>
      </c>
      <c r="B68" s="1" t="s">
        <v>56</v>
      </c>
    </row>
    <row r="69" spans="1:26">
      <c r="A69" s="23" t="str">
        <f>VLOOKUP(B69,[1]ALL_TYPES!$B:$E,4,FALSE)</f>
        <v>E07000082</v>
      </c>
      <c r="B69" s="1" t="s">
        <v>57</v>
      </c>
    </row>
    <row r="70" spans="1:26">
      <c r="A70" s="23" t="str">
        <f>VLOOKUP(B70,[1]ALL_TYPES!$B:$E,4,FALSE)</f>
        <v>E07000080</v>
      </c>
      <c r="B70" s="1" t="s">
        <v>58</v>
      </c>
    </row>
    <row r="71" spans="1:26">
      <c r="A71" s="23" t="str">
        <f>VLOOKUP(B71,[1]ALL_TYPES!$B:$E,4,FALSE)</f>
        <v>E10000014</v>
      </c>
      <c r="B71" s="1" t="s">
        <v>293</v>
      </c>
      <c r="C71">
        <f>18+5+1</f>
        <v>24</v>
      </c>
      <c r="D71">
        <f>63+15+4+9</f>
        <v>91</v>
      </c>
      <c r="E71">
        <f>36+11+4+9</f>
        <v>60</v>
      </c>
      <c r="F71">
        <f>36+14+12</f>
        <v>62</v>
      </c>
      <c r="M71" t="s">
        <v>498</v>
      </c>
      <c r="N71" t="s">
        <v>498</v>
      </c>
      <c r="O71" t="s">
        <v>498</v>
      </c>
      <c r="P71" t="s">
        <v>498</v>
      </c>
      <c r="Q71" s="9">
        <v>0</v>
      </c>
      <c r="R71">
        <v>0</v>
      </c>
      <c r="S71">
        <v>0</v>
      </c>
      <c r="T71">
        <v>0</v>
      </c>
      <c r="U71">
        <v>0</v>
      </c>
      <c r="V71" s="9">
        <v>0</v>
      </c>
      <c r="W71">
        <v>2</v>
      </c>
      <c r="X71">
        <v>11</v>
      </c>
      <c r="Y71">
        <v>6</v>
      </c>
      <c r="Z71">
        <v>5</v>
      </c>
    </row>
    <row r="72" spans="1:26">
      <c r="A72" s="23" t="str">
        <f>VLOOKUP(B72,[1]ALL_TYPES!$B:$E,4,FALSE)</f>
        <v>E07000088</v>
      </c>
      <c r="B72" s="1" t="s">
        <v>59</v>
      </c>
    </row>
    <row r="73" spans="1:26">
      <c r="A73" s="23" t="str">
        <f>VLOOKUP(B73,[1]ALL_TYPES!$B:$E,4,FALSE)</f>
        <v>E07000087</v>
      </c>
      <c r="B73" s="1" t="s">
        <v>60</v>
      </c>
    </row>
    <row r="74" spans="1:26">
      <c r="A74" s="23" t="str">
        <f>VLOOKUP(B74,[1]ALL_TYPES!$B:$E,4,FALSE)</f>
        <v>E07000094</v>
      </c>
      <c r="B74" s="1" t="s">
        <v>61</v>
      </c>
    </row>
    <row r="75" spans="1:26">
      <c r="A75" s="23" t="str">
        <f>VLOOKUP(B75,[1]ALL_TYPES!$B:$E,4,FALSE)</f>
        <v>E07000090</v>
      </c>
      <c r="B75" s="1" t="s">
        <v>62</v>
      </c>
    </row>
    <row r="76" spans="1:26">
      <c r="A76" s="23" t="str">
        <f>VLOOKUP(B76,[1]ALL_TYPES!$B:$E,4,FALSE)</f>
        <v>E07000085</v>
      </c>
      <c r="B76" s="1" t="s">
        <v>63</v>
      </c>
    </row>
    <row r="77" spans="1:26">
      <c r="A77" s="23" t="str">
        <f>VLOOKUP(B77,[1]ALL_TYPES!$B:$E,4,FALSE)</f>
        <v>E07000089</v>
      </c>
      <c r="B77" s="1" t="s">
        <v>64</v>
      </c>
    </row>
    <row r="78" spans="1:26">
      <c r="A78" s="23" t="str">
        <f>VLOOKUP(B78,[1]ALL_TYPES!$B:$E,4,FALSE)</f>
        <v>E07000092</v>
      </c>
      <c r="B78" s="1" t="s">
        <v>65</v>
      </c>
    </row>
    <row r="79" spans="1:26">
      <c r="A79" s="23" t="str">
        <f>VLOOKUP(B79,[1]ALL_TYPES!$B:$E,4,FALSE)</f>
        <v>E07000084</v>
      </c>
      <c r="B79" s="1" t="s">
        <v>66</v>
      </c>
    </row>
    <row r="80" spans="1:26">
      <c r="A80" s="23" t="str">
        <f>VLOOKUP(B80,[1]ALL_TYPES!$B:$E,4,FALSE)</f>
        <v>E07000093</v>
      </c>
      <c r="B80" s="1" t="s">
        <v>67</v>
      </c>
    </row>
    <row r="81" spans="1:31">
      <c r="A81" s="23" t="str">
        <f>VLOOKUP(B81,[1]ALL_TYPES!$B:$E,4,FALSE)</f>
        <v>E07000086</v>
      </c>
      <c r="B81" s="1" t="s">
        <v>68</v>
      </c>
    </row>
    <row r="82" spans="1:31">
      <c r="A82" s="23" t="str">
        <f>VLOOKUP(B82,[1]ALL_TYPES!$B:$E,4,FALSE)</f>
        <v>E07000091</v>
      </c>
      <c r="B82" s="1" t="s">
        <v>69</v>
      </c>
    </row>
    <row r="83" spans="1:31">
      <c r="A83" s="23" t="str">
        <f>VLOOKUP(B83,[1]ALL_TYPES!$B:$E,4,FALSE)</f>
        <v>E10000015</v>
      </c>
      <c r="B83" s="1" t="s">
        <v>294</v>
      </c>
      <c r="C83" t="s">
        <v>498</v>
      </c>
      <c r="D83" t="s">
        <v>498</v>
      </c>
      <c r="E83" t="s">
        <v>498</v>
      </c>
      <c r="F83" t="s">
        <v>498</v>
      </c>
      <c r="G83" s="9">
        <v>0</v>
      </c>
      <c r="M83" t="s">
        <v>498</v>
      </c>
      <c r="N83" t="s">
        <v>498</v>
      </c>
      <c r="O83" t="s">
        <v>498</v>
      </c>
      <c r="P83" t="s">
        <v>498</v>
      </c>
      <c r="Q83" s="9">
        <v>0</v>
      </c>
      <c r="R83" t="s">
        <v>498</v>
      </c>
      <c r="S83" t="s">
        <v>498</v>
      </c>
      <c r="T83" t="s">
        <v>498</v>
      </c>
      <c r="U83" t="s">
        <v>498</v>
      </c>
      <c r="V83" s="9">
        <v>0</v>
      </c>
      <c r="W83" t="s">
        <v>498</v>
      </c>
      <c r="X83" t="s">
        <v>498</v>
      </c>
      <c r="Y83" t="s">
        <v>498</v>
      </c>
      <c r="Z83" t="s">
        <v>498</v>
      </c>
      <c r="AA83" s="9">
        <v>0</v>
      </c>
    </row>
    <row r="84" spans="1:31">
      <c r="A84" s="23" t="str">
        <f>VLOOKUP(B84,[1]ALL_TYPES!$B:$E,4,FALSE)</f>
        <v>E07000102</v>
      </c>
      <c r="B84" s="1" t="s">
        <v>70</v>
      </c>
    </row>
    <row r="85" spans="1:31">
      <c r="A85" s="23" t="str">
        <f>VLOOKUP(B85,[1]ALL_TYPES!$B:$E,4,FALSE)</f>
        <v>E07000103</v>
      </c>
      <c r="B85" s="1" t="s">
        <v>71</v>
      </c>
    </row>
    <row r="86" spans="1:31">
      <c r="A86" s="23" t="str">
        <f>VLOOKUP(B86,[1]ALL_TYPES!$B:$E,4,FALSE)</f>
        <v>E07000098</v>
      </c>
      <c r="B86" s="1" t="s">
        <v>72</v>
      </c>
    </row>
    <row r="87" spans="1:31">
      <c r="A87" s="23" t="str">
        <f>VLOOKUP(B87,[1]ALL_TYPES!$B:$E,4,FALSE)</f>
        <v>E07000241</v>
      </c>
      <c r="B87" s="1" t="s">
        <v>73</v>
      </c>
    </row>
    <row r="88" spans="1:31">
      <c r="A88" s="23" t="str">
        <f>VLOOKUP(B88,[1]ALL_TYPES!$B:$E,4,FALSE)</f>
        <v>E07000095</v>
      </c>
      <c r="B88" s="1" t="s">
        <v>74</v>
      </c>
    </row>
    <row r="89" spans="1:31">
      <c r="A89" s="23" t="str">
        <f>VLOOKUP(B89,[1]ALL_TYPES!$B:$E,4,FALSE)</f>
        <v>E07000242</v>
      </c>
      <c r="B89" s="1" t="s">
        <v>75</v>
      </c>
    </row>
    <row r="90" spans="1:31">
      <c r="A90" s="23" t="str">
        <f>VLOOKUP(B90,[1]ALL_TYPES!$B:$E,4,FALSE)</f>
        <v>E07000243</v>
      </c>
      <c r="B90" s="1" t="s">
        <v>76</v>
      </c>
    </row>
    <row r="91" spans="1:31">
      <c r="A91" s="23" t="str">
        <f>VLOOKUP(B91,[1]ALL_TYPES!$B:$E,4,FALSE)</f>
        <v>E07000099</v>
      </c>
      <c r="B91" s="1" t="s">
        <v>77</v>
      </c>
    </row>
    <row r="92" spans="1:31">
      <c r="A92" s="23" t="str">
        <f>VLOOKUP(B92,[1]ALL_TYPES!$B:$E,4,FALSE)</f>
        <v>E07000240</v>
      </c>
      <c r="B92" s="1" t="s">
        <v>78</v>
      </c>
    </row>
    <row r="93" spans="1:31">
      <c r="A93" s="23" t="str">
        <f>VLOOKUP(B93,[1]ALL_TYPES!$B:$E,4,FALSE)</f>
        <v>E07000096</v>
      </c>
      <c r="B93" s="1" t="s">
        <v>79</v>
      </c>
    </row>
    <row r="94" spans="1:31">
      <c r="A94" s="23" t="str">
        <f>VLOOKUP(B94,[1]ALL_TYPES!$B:$E,4,FALSE)</f>
        <v>E10000016</v>
      </c>
      <c r="B94" s="1" t="s">
        <v>295</v>
      </c>
      <c r="C94" t="s">
        <v>498</v>
      </c>
      <c r="D94" t="s">
        <v>498</v>
      </c>
      <c r="E94" t="s">
        <v>498</v>
      </c>
      <c r="F94" t="s">
        <v>498</v>
      </c>
      <c r="G94" s="9">
        <v>0</v>
      </c>
      <c r="M94" t="s">
        <v>498</v>
      </c>
      <c r="N94" t="s">
        <v>498</v>
      </c>
      <c r="O94" t="s">
        <v>498</v>
      </c>
      <c r="P94" t="s">
        <v>498</v>
      </c>
      <c r="Q94" s="9">
        <v>0</v>
      </c>
      <c r="R94" t="s">
        <v>498</v>
      </c>
      <c r="S94" t="s">
        <v>498</v>
      </c>
      <c r="T94" t="s">
        <v>498</v>
      </c>
      <c r="U94" t="s">
        <v>498</v>
      </c>
      <c r="V94" s="9">
        <v>0</v>
      </c>
      <c r="W94">
        <v>7</v>
      </c>
      <c r="X94">
        <v>10</v>
      </c>
      <c r="Y94">
        <v>18</v>
      </c>
      <c r="Z94">
        <v>24</v>
      </c>
      <c r="AB94" t="s">
        <v>498</v>
      </c>
      <c r="AC94" t="s">
        <v>498</v>
      </c>
      <c r="AD94" t="s">
        <v>498</v>
      </c>
      <c r="AE94" t="s">
        <v>498</v>
      </c>
    </row>
    <row r="95" spans="1:31">
      <c r="A95" s="23" t="str">
        <f>VLOOKUP(B95,[1]ALL_TYPES!$B:$E,4,FALSE)</f>
        <v>E07000107</v>
      </c>
      <c r="B95" s="1" t="s">
        <v>80</v>
      </c>
    </row>
    <row r="96" spans="1:31">
      <c r="A96" s="23" t="str">
        <f>VLOOKUP(B96,[1]ALL_TYPES!$B:$E,4,FALSE)</f>
        <v>E07000109</v>
      </c>
      <c r="B96" s="1" t="s">
        <v>81</v>
      </c>
    </row>
    <row r="97" spans="1:26">
      <c r="A97" s="23" t="str">
        <f>VLOOKUP(B97,[1]ALL_TYPES!$B:$E,4,FALSE)</f>
        <v>E07000111</v>
      </c>
      <c r="B97" s="1" t="s">
        <v>82</v>
      </c>
    </row>
    <row r="98" spans="1:26">
      <c r="A98" s="23" t="str">
        <f>VLOOKUP(B98,[1]ALL_TYPES!$B:$E,4,FALSE)</f>
        <v>E07000115</v>
      </c>
      <c r="B98" s="1" t="s">
        <v>83</v>
      </c>
    </row>
    <row r="99" spans="1:26">
      <c r="A99" s="23" t="str">
        <f>VLOOKUP(B99,[1]ALL_TYPES!$B:$E,4,FALSE)</f>
        <v>E07000116</v>
      </c>
      <c r="B99" s="1" t="s">
        <v>84</v>
      </c>
    </row>
    <row r="100" spans="1:26">
      <c r="A100" s="23" t="str">
        <f>VLOOKUP(B100,[1]ALL_TYPES!$B:$E,4,FALSE)</f>
        <v>E07000110</v>
      </c>
      <c r="B100" s="1" t="s">
        <v>85</v>
      </c>
    </row>
    <row r="101" spans="1:26">
      <c r="A101" s="23" t="str">
        <f>VLOOKUP(B101,[1]ALL_TYPES!$B:$E,4,FALSE)</f>
        <v>E07000113</v>
      </c>
      <c r="B101" s="1" t="s">
        <v>86</v>
      </c>
    </row>
    <row r="102" spans="1:26">
      <c r="A102" s="23" t="str">
        <f>VLOOKUP(B102,[1]ALL_TYPES!$B:$E,4,FALSE)</f>
        <v>E07000105</v>
      </c>
      <c r="B102" s="1" t="s">
        <v>87</v>
      </c>
    </row>
    <row r="103" spans="1:26">
      <c r="A103" s="23" t="str">
        <f>VLOOKUP(B103,[1]ALL_TYPES!$B:$E,4,FALSE)</f>
        <v>E07000112</v>
      </c>
      <c r="B103" s="1" t="s">
        <v>88</v>
      </c>
    </row>
    <row r="104" spans="1:26">
      <c r="A104" s="23" t="str">
        <f>VLOOKUP(B104,[1]ALL_TYPES!$B:$E,4,FALSE)</f>
        <v>E07000106</v>
      </c>
      <c r="B104" s="1" t="s">
        <v>89</v>
      </c>
    </row>
    <row r="105" spans="1:26">
      <c r="A105" s="23" t="str">
        <f>VLOOKUP(B105,[1]ALL_TYPES!$B:$E,4,FALSE)</f>
        <v>E07000108</v>
      </c>
      <c r="B105" s="1" t="s">
        <v>90</v>
      </c>
    </row>
    <row r="106" spans="1:26">
      <c r="A106" s="23" t="str">
        <f>VLOOKUP(B106,[1]ALL_TYPES!$B:$E,4,FALSE)</f>
        <v>E07000114</v>
      </c>
      <c r="B106" s="1" t="s">
        <v>91</v>
      </c>
    </row>
    <row r="107" spans="1:26">
      <c r="A107" s="23" t="str">
        <f>VLOOKUP(B107,[1]ALL_TYPES!$B:$E,4,FALSE)</f>
        <v>E10000017</v>
      </c>
      <c r="B107" s="1" t="s">
        <v>296</v>
      </c>
      <c r="C107" t="s">
        <v>498</v>
      </c>
      <c r="D107">
        <v>21</v>
      </c>
      <c r="E107">
        <v>28</v>
      </c>
      <c r="F107">
        <v>17</v>
      </c>
      <c r="M107" t="s">
        <v>498</v>
      </c>
      <c r="N107" t="s">
        <v>498</v>
      </c>
      <c r="O107" t="s">
        <v>498</v>
      </c>
      <c r="P107" t="s">
        <v>498</v>
      </c>
      <c r="Q107" s="9">
        <v>0</v>
      </c>
      <c r="R107" t="s">
        <v>498</v>
      </c>
      <c r="S107" t="s">
        <v>498</v>
      </c>
      <c r="T107" t="s">
        <v>498</v>
      </c>
      <c r="U107" t="s">
        <v>498</v>
      </c>
      <c r="V107" s="9">
        <v>0</v>
      </c>
      <c r="W107" t="s">
        <v>498</v>
      </c>
      <c r="X107">
        <v>0</v>
      </c>
      <c r="Y107">
        <v>0</v>
      </c>
      <c r="Z107">
        <v>0</v>
      </c>
    </row>
    <row r="108" spans="1:26">
      <c r="A108" s="23" t="str">
        <f>VLOOKUP(B108,[1]ALL_TYPES!$B:$E,4,FALSE)</f>
        <v>E07000127</v>
      </c>
      <c r="B108" s="1" t="s">
        <v>92</v>
      </c>
    </row>
    <row r="109" spans="1:26">
      <c r="A109" s="23" t="str">
        <f>VLOOKUP(B109,[1]ALL_TYPES!$B:$E,4,FALSE)</f>
        <v>E07000118</v>
      </c>
      <c r="B109" s="1" t="s">
        <v>93</v>
      </c>
    </row>
    <row r="110" spans="1:26">
      <c r="A110" s="23" t="str">
        <f>VLOOKUP(B110,[1]ALL_TYPES!$B:$E,4,FALSE)</f>
        <v>E07000126</v>
      </c>
      <c r="B110" s="1" t="s">
        <v>94</v>
      </c>
    </row>
    <row r="111" spans="1:26">
      <c r="A111" s="23" t="str">
        <f>VLOOKUP(B111,[1]ALL_TYPES!$B:$E,4,FALSE)</f>
        <v>E07000119</v>
      </c>
      <c r="B111" s="1" t="s">
        <v>95</v>
      </c>
    </row>
    <row r="112" spans="1:26">
      <c r="A112" s="23" t="str">
        <f>VLOOKUP(B112,[1]ALL_TYPES!$B:$E,4,FALSE)</f>
        <v>E07000123</v>
      </c>
      <c r="B112" s="1" t="s">
        <v>96</v>
      </c>
    </row>
    <row r="113" spans="1:27">
      <c r="A113" s="23" t="str">
        <f>VLOOKUP(B113,[1]ALL_TYPES!$B:$E,4,FALSE)</f>
        <v>E07000128</v>
      </c>
      <c r="B113" s="1" t="s">
        <v>97</v>
      </c>
    </row>
    <row r="114" spans="1:27">
      <c r="A114" s="23" t="str">
        <f>VLOOKUP(B114,[1]ALL_TYPES!$B:$E,4,FALSE)</f>
        <v>E07000121</v>
      </c>
      <c r="B114" s="1" t="s">
        <v>98</v>
      </c>
    </row>
    <row r="115" spans="1:27">
      <c r="A115" s="23" t="str">
        <f>VLOOKUP(B115,[1]ALL_TYPES!$B:$E,4,FALSE)</f>
        <v>E07000124</v>
      </c>
      <c r="B115" s="1" t="s">
        <v>99</v>
      </c>
    </row>
    <row r="116" spans="1:27">
      <c r="A116" s="23" t="str">
        <f>VLOOKUP(B116,[1]ALL_TYPES!$B:$E,4,FALSE)</f>
        <v>E07000122</v>
      </c>
      <c r="B116" s="1" t="s">
        <v>100</v>
      </c>
    </row>
    <row r="117" spans="1:27">
      <c r="A117" s="23" t="str">
        <f>VLOOKUP(B117,[1]ALL_TYPES!$B:$E,4,FALSE)</f>
        <v>E07000117</v>
      </c>
      <c r="B117" s="1" t="s">
        <v>101</v>
      </c>
    </row>
    <row r="118" spans="1:27">
      <c r="A118" s="23" t="str">
        <f>VLOOKUP(B118,[1]ALL_TYPES!$B:$E,4,FALSE)</f>
        <v>E07000125</v>
      </c>
      <c r="B118" s="1" t="s">
        <v>102</v>
      </c>
    </row>
    <row r="119" spans="1:27">
      <c r="A119" s="23" t="str">
        <f>VLOOKUP(B119,[1]ALL_TYPES!$B:$E,4,FALSE)</f>
        <v>E07000120</v>
      </c>
      <c r="B119" s="1" t="s">
        <v>103</v>
      </c>
    </row>
    <row r="120" spans="1:27">
      <c r="A120" s="23" t="str">
        <f>VLOOKUP(B120,[1]ALL_TYPES!$B:$E,4,FALSE)</f>
        <v>E10000018</v>
      </c>
      <c r="B120" s="1" t="s">
        <v>297</v>
      </c>
      <c r="C120" t="s">
        <v>498</v>
      </c>
      <c r="D120" t="s">
        <v>498</v>
      </c>
      <c r="E120" t="s">
        <v>498</v>
      </c>
      <c r="F120" t="s">
        <v>498</v>
      </c>
      <c r="G120" s="9">
        <v>0</v>
      </c>
      <c r="M120" t="s">
        <v>498</v>
      </c>
      <c r="N120" t="s">
        <v>498</v>
      </c>
      <c r="O120" t="s">
        <v>498</v>
      </c>
      <c r="P120" t="s">
        <v>498</v>
      </c>
      <c r="Q120" s="9">
        <v>0</v>
      </c>
      <c r="R120" t="s">
        <v>498</v>
      </c>
      <c r="S120" t="s">
        <v>498</v>
      </c>
      <c r="T120" t="s">
        <v>498</v>
      </c>
      <c r="U120" t="s">
        <v>498</v>
      </c>
      <c r="V120" s="9">
        <v>0</v>
      </c>
      <c r="W120" t="s">
        <v>498</v>
      </c>
      <c r="X120" t="s">
        <v>498</v>
      </c>
      <c r="Y120" t="s">
        <v>498</v>
      </c>
      <c r="Z120" t="s">
        <v>498</v>
      </c>
      <c r="AA120" s="9">
        <v>25</v>
      </c>
    </row>
    <row r="121" spans="1:27">
      <c r="A121" s="23" t="str">
        <f>VLOOKUP(B121,[1]ALL_TYPES!$B:$E,4,FALSE)</f>
        <v>E07000130</v>
      </c>
      <c r="B121" s="1" t="s">
        <v>104</v>
      </c>
    </row>
    <row r="122" spans="1:27">
      <c r="A122" s="23" t="str">
        <f>VLOOKUP(B122,[1]ALL_TYPES!$B:$E,4,FALSE)</f>
        <v>E07000133</v>
      </c>
      <c r="B122" s="1" t="s">
        <v>105</v>
      </c>
    </row>
    <row r="123" spans="1:27">
      <c r="A123" s="23" t="str">
        <f>VLOOKUP(B123,[1]ALL_TYPES!$B:$E,4,FALSE)</f>
        <v>E07000131</v>
      </c>
      <c r="B123" s="1" t="s">
        <v>106</v>
      </c>
    </row>
    <row r="124" spans="1:27">
      <c r="A124" s="23" t="str">
        <f>VLOOKUP(B124,[1]ALL_TYPES!$B:$E,4,FALSE)</f>
        <v>E07000135</v>
      </c>
      <c r="B124" s="1" t="s">
        <v>107</v>
      </c>
    </row>
    <row r="125" spans="1:27">
      <c r="A125" s="23" t="str">
        <f>VLOOKUP(B125,[1]ALL_TYPES!$B:$E,4,FALSE)</f>
        <v>E07000129</v>
      </c>
      <c r="B125" s="1" t="s">
        <v>108</v>
      </c>
    </row>
    <row r="126" spans="1:27">
      <c r="A126" s="23" t="str">
        <f>VLOOKUP(B126,[1]ALL_TYPES!$B:$E,4,FALSE)</f>
        <v>E07000132</v>
      </c>
      <c r="B126" s="1" t="s">
        <v>109</v>
      </c>
    </row>
    <row r="127" spans="1:27">
      <c r="A127" s="23" t="str">
        <f>VLOOKUP(B127,[1]ALL_TYPES!$B:$E,4,FALSE)</f>
        <v>E07000134</v>
      </c>
      <c r="B127" s="1" t="s">
        <v>543</v>
      </c>
    </row>
    <row r="128" spans="1:27">
      <c r="A128" s="23" t="str">
        <f>VLOOKUP(B128,[1]ALL_TYPES!$B:$E,4,FALSE)</f>
        <v>E10000019</v>
      </c>
      <c r="B128" s="1" t="s">
        <v>298</v>
      </c>
    </row>
    <row r="129" spans="1:26">
      <c r="A129" s="23" t="str">
        <f>VLOOKUP(B129,[1]ALL_TYPES!$B:$E,4,FALSE)</f>
        <v>E07000138</v>
      </c>
      <c r="B129" s="1" t="s">
        <v>110</v>
      </c>
    </row>
    <row r="130" spans="1:26">
      <c r="A130" s="23" t="str">
        <f>VLOOKUP(B130,[1]ALL_TYPES!$B:$E,4,FALSE)</f>
        <v>E07000139</v>
      </c>
      <c r="B130" s="1" t="s">
        <v>111</v>
      </c>
    </row>
    <row r="131" spans="1:26">
      <c r="A131" s="23" t="str">
        <f>VLOOKUP(B131,[1]ALL_TYPES!$B:$E,4,FALSE)</f>
        <v>E07000141</v>
      </c>
      <c r="B131" s="1" t="s">
        <v>112</v>
      </c>
    </row>
    <row r="132" spans="1:26">
      <c r="A132" s="23" t="str">
        <f>VLOOKUP(B132,[1]ALL_TYPES!$B:$E,4,FALSE)</f>
        <v>E07000140</v>
      </c>
      <c r="B132" s="1" t="s">
        <v>113</v>
      </c>
    </row>
    <row r="133" spans="1:26">
      <c r="A133" s="23" t="str">
        <f>VLOOKUP(B133,[1]ALL_TYPES!$B:$E,4,FALSE)</f>
        <v>E07000136</v>
      </c>
      <c r="B133" s="1" t="s">
        <v>114</v>
      </c>
    </row>
    <row r="134" spans="1:26">
      <c r="A134" s="23" t="str">
        <f>VLOOKUP(B134,[1]ALL_TYPES!$B:$E,4,FALSE)</f>
        <v>E07000137</v>
      </c>
      <c r="B134" s="1" t="s">
        <v>115</v>
      </c>
    </row>
    <row r="135" spans="1:26">
      <c r="A135" s="23" t="str">
        <f>VLOOKUP(B135,[1]ALL_TYPES!$B:$E,4,FALSE)</f>
        <v>E07000142</v>
      </c>
      <c r="B135" s="1" t="s">
        <v>116</v>
      </c>
    </row>
    <row r="136" spans="1:26">
      <c r="A136" s="23" t="str">
        <f>VLOOKUP(B136,[1]ALL_TYPES!$B:$E,4,FALSE)</f>
        <v>E10000020</v>
      </c>
      <c r="B136" s="1" t="s">
        <v>299</v>
      </c>
    </row>
    <row r="137" spans="1:26">
      <c r="A137" s="23" t="str">
        <f>VLOOKUP(B137,[1]ALL_TYPES!$B:$E,4,FALSE)</f>
        <v>E07000148</v>
      </c>
      <c r="B137" s="1" t="s">
        <v>117</v>
      </c>
    </row>
    <row r="138" spans="1:26">
      <c r="A138" s="23" t="str">
        <f>VLOOKUP(B138,[1]ALL_TYPES!$B:$E,4,FALSE)</f>
        <v>E07000149</v>
      </c>
      <c r="B138" s="1" t="s">
        <v>118</v>
      </c>
    </row>
    <row r="139" spans="1:26">
      <c r="A139" s="23" t="str">
        <f>VLOOKUP(B139,[1]ALL_TYPES!$B:$E,4,FALSE)</f>
        <v>E07000145</v>
      </c>
      <c r="B139" s="1" t="s">
        <v>119</v>
      </c>
    </row>
    <row r="140" spans="1:26">
      <c r="A140" s="23" t="str">
        <f>VLOOKUP(B140,[1]ALL_TYPES!$B:$E,4,FALSE)</f>
        <v>E07000144</v>
      </c>
      <c r="B140" s="1" t="s">
        <v>120</v>
      </c>
    </row>
    <row r="141" spans="1:26">
      <c r="A141" s="23" t="str">
        <f>VLOOKUP(B141,[1]ALL_TYPES!$B:$E,4,FALSE)</f>
        <v>E07000147</v>
      </c>
      <c r="B141" s="1" t="s">
        <v>121</v>
      </c>
    </row>
    <row r="142" spans="1:26">
      <c r="A142" s="23" t="str">
        <f>VLOOKUP(B142,[1]ALL_TYPES!$B:$E,4,FALSE)</f>
        <v>E07000146</v>
      </c>
      <c r="B142" s="1" t="s">
        <v>544</v>
      </c>
    </row>
    <row r="143" spans="1:26">
      <c r="A143" s="23" t="str">
        <f>VLOOKUP(B143,[1]ALL_TYPES!$B:$E,4,FALSE)</f>
        <v>E07000143</v>
      </c>
      <c r="B143" s="1" t="s">
        <v>122</v>
      </c>
    </row>
    <row r="144" spans="1:26">
      <c r="A144" s="23" t="str">
        <f>VLOOKUP(B144,[1]ALL_TYPES!$B:$E,4,FALSE)</f>
        <v>E10000021</v>
      </c>
      <c r="B144" s="1" t="s">
        <v>300</v>
      </c>
      <c r="C144" t="s">
        <v>498</v>
      </c>
      <c r="D144" t="s">
        <v>498</v>
      </c>
      <c r="E144" t="s">
        <v>498</v>
      </c>
      <c r="F144" t="s">
        <v>498</v>
      </c>
      <c r="G144" s="9">
        <v>0</v>
      </c>
      <c r="M144" t="s">
        <v>498</v>
      </c>
      <c r="N144" t="s">
        <v>498</v>
      </c>
      <c r="O144" t="s">
        <v>498</v>
      </c>
      <c r="P144" t="s">
        <v>498</v>
      </c>
      <c r="Q144" s="9">
        <v>0</v>
      </c>
      <c r="R144" t="s">
        <v>498</v>
      </c>
      <c r="S144" t="s">
        <v>498</v>
      </c>
      <c r="T144" t="s">
        <v>498</v>
      </c>
      <c r="U144" t="s">
        <v>498</v>
      </c>
      <c r="V144" s="9">
        <v>0</v>
      </c>
      <c r="W144" t="s">
        <v>498</v>
      </c>
      <c r="X144" t="s">
        <v>498</v>
      </c>
      <c r="Y144">
        <v>10</v>
      </c>
      <c r="Z144">
        <v>1</v>
      </c>
    </row>
    <row r="145" spans="1:37">
      <c r="A145" s="23" t="str">
        <f>VLOOKUP(B145,[1]ALL_TYPES!$B:$E,4,FALSE)</f>
        <v>E07000155</v>
      </c>
      <c r="B145" s="1" t="s">
        <v>123</v>
      </c>
    </row>
    <row r="146" spans="1:37">
      <c r="A146" s="23" t="str">
        <f>VLOOKUP(B146,[1]ALL_TYPES!$B:$E,4,FALSE)</f>
        <v>E07000154</v>
      </c>
      <c r="B146" s="1" t="s">
        <v>124</v>
      </c>
    </row>
    <row r="147" spans="1:37">
      <c r="A147" s="23" t="str">
        <f>VLOOKUP(B147,[1]ALL_TYPES!$B:$E,4,FALSE)</f>
        <v>E07000151</v>
      </c>
      <c r="B147" s="1" t="s">
        <v>125</v>
      </c>
    </row>
    <row r="148" spans="1:37">
      <c r="A148" s="23" t="str">
        <f>VLOOKUP(B148,[1]ALL_TYPES!$B:$E,4,FALSE)</f>
        <v>E07000156</v>
      </c>
      <c r="B148" s="1" t="s">
        <v>126</v>
      </c>
    </row>
    <row r="149" spans="1:37">
      <c r="A149" s="23" t="str">
        <f>VLOOKUP(B149,[1]ALL_TYPES!$B:$E,4,FALSE)</f>
        <v>E07000153</v>
      </c>
      <c r="B149" s="1" t="s">
        <v>127</v>
      </c>
    </row>
    <row r="150" spans="1:37">
      <c r="A150" s="23" t="str">
        <f>VLOOKUP(B150,[1]ALL_TYPES!$B:$E,4,FALSE)</f>
        <v>E07000150</v>
      </c>
      <c r="B150" s="1" t="s">
        <v>128</v>
      </c>
    </row>
    <row r="151" spans="1:37">
      <c r="A151" s="23" t="str">
        <f>VLOOKUP(B151,[1]ALL_TYPES!$B:$E,4,FALSE)</f>
        <v>E07000152</v>
      </c>
      <c r="B151" s="1" t="s">
        <v>129</v>
      </c>
    </row>
    <row r="152" spans="1:37">
      <c r="A152" s="23" t="str">
        <f>VLOOKUP(B152,[1]ALL_TYPES!$B:$E,4,FALSE)</f>
        <v>E10000023</v>
      </c>
      <c r="B152" s="1" t="s">
        <v>343</v>
      </c>
      <c r="C152" t="s">
        <v>498</v>
      </c>
      <c r="D152" t="s">
        <v>498</v>
      </c>
      <c r="E152" t="s">
        <v>498</v>
      </c>
      <c r="F152" t="s">
        <v>498</v>
      </c>
      <c r="G152" s="9">
        <v>0</v>
      </c>
      <c r="M152" t="s">
        <v>498</v>
      </c>
      <c r="N152" t="s">
        <v>498</v>
      </c>
      <c r="O152" t="s">
        <v>498</v>
      </c>
      <c r="P152" t="s">
        <v>498</v>
      </c>
      <c r="Q152" s="9">
        <v>0</v>
      </c>
      <c r="R152" s="19" t="s">
        <v>498</v>
      </c>
      <c r="S152" t="s">
        <v>498</v>
      </c>
      <c r="T152" t="s">
        <v>498</v>
      </c>
      <c r="U152" t="s">
        <v>498</v>
      </c>
      <c r="V152" s="9">
        <v>0</v>
      </c>
      <c r="W152" t="s">
        <v>498</v>
      </c>
      <c r="X152" t="s">
        <v>498</v>
      </c>
      <c r="Y152" t="s">
        <v>498</v>
      </c>
      <c r="Z152" t="s">
        <v>498</v>
      </c>
      <c r="AA152" s="9">
        <v>0</v>
      </c>
    </row>
    <row r="153" spans="1:37">
      <c r="A153" s="23" t="str">
        <f>VLOOKUP(B153,[1]ALL_TYPES!$B:$E,4,FALSE)</f>
        <v>E07000169</v>
      </c>
      <c r="B153" s="1" t="s">
        <v>130</v>
      </c>
    </row>
    <row r="154" spans="1:37">
      <c r="A154" s="23" t="str">
        <f>VLOOKUP(B154,[1]ALL_TYPES!$B:$E,4,FALSE)</f>
        <v>E07000165</v>
      </c>
      <c r="B154" s="1" t="s">
        <v>131</v>
      </c>
    </row>
    <row r="155" spans="1:37">
      <c r="A155" s="23" t="str">
        <f>VLOOKUP(B155,[1]ALL_TYPES!$B:$E,4,FALSE)</f>
        <v>E07000163</v>
      </c>
      <c r="B155" s="1" t="s">
        <v>132</v>
      </c>
    </row>
    <row r="156" spans="1:37">
      <c r="A156" s="23" t="str">
        <f>VLOOKUP(B156,[1]ALL_TYPES!$B:$E,4,FALSE)</f>
        <v>E07000166</v>
      </c>
      <c r="B156" s="1" t="s">
        <v>133</v>
      </c>
    </row>
    <row r="157" spans="1:37">
      <c r="A157" s="23" t="str">
        <f>VLOOKUP(B157,[1]ALL_TYPES!$B:$E,4,FALSE)</f>
        <v>E07000164</v>
      </c>
      <c r="B157" s="1" t="s">
        <v>134</v>
      </c>
    </row>
    <row r="158" spans="1:37">
      <c r="A158" s="23" t="str">
        <f>VLOOKUP(B158,[1]ALL_TYPES!$B:$E,4,FALSE)</f>
        <v>E07000167</v>
      </c>
      <c r="B158" s="1" t="s">
        <v>135</v>
      </c>
    </row>
    <row r="159" spans="1:37">
      <c r="A159" s="23" t="str">
        <f>VLOOKUP(B159,[1]ALL_TYPES!$B:$E,4,FALSE)</f>
        <v>E07000168</v>
      </c>
      <c r="B159" s="1" t="s">
        <v>136</v>
      </c>
    </row>
    <row r="160" spans="1:37">
      <c r="A160" s="23" t="str">
        <f>VLOOKUP(B160,[1]ALL_TYPES!$B:$E,4,FALSE)</f>
        <v>E10000024</v>
      </c>
      <c r="B160" s="1" t="s">
        <v>301</v>
      </c>
      <c r="C160" t="s">
        <v>498</v>
      </c>
      <c r="D160" t="s">
        <v>498</v>
      </c>
      <c r="E160">
        <v>28</v>
      </c>
      <c r="F160">
        <v>116</v>
      </c>
      <c r="G160" s="9">
        <f>SUM(C160:F160)</f>
        <v>144</v>
      </c>
      <c r="H160" t="s">
        <v>498</v>
      </c>
      <c r="I160" t="s">
        <v>498</v>
      </c>
      <c r="J160" t="s">
        <v>498</v>
      </c>
      <c r="K160" t="s">
        <v>498</v>
      </c>
      <c r="L160" s="9" t="s">
        <v>498</v>
      </c>
      <c r="M160" t="s">
        <v>498</v>
      </c>
      <c r="N160" t="s">
        <v>498</v>
      </c>
      <c r="O160" t="s">
        <v>498</v>
      </c>
      <c r="P160" t="s">
        <v>498</v>
      </c>
      <c r="Q160" s="9" t="s">
        <v>498</v>
      </c>
      <c r="R160" t="s">
        <v>498</v>
      </c>
      <c r="S160" t="s">
        <v>498</v>
      </c>
      <c r="T160" t="s">
        <v>498</v>
      </c>
      <c r="U160" t="s">
        <v>498</v>
      </c>
      <c r="V160" s="9" t="s">
        <v>498</v>
      </c>
      <c r="W160" t="s">
        <v>498</v>
      </c>
      <c r="X160" t="s">
        <v>498</v>
      </c>
      <c r="Y160" t="s">
        <v>498</v>
      </c>
      <c r="Z160" t="s">
        <v>498</v>
      </c>
      <c r="AA160" s="9" t="s">
        <v>498</v>
      </c>
      <c r="AB160" t="s">
        <v>498</v>
      </c>
      <c r="AC160" t="s">
        <v>498</v>
      </c>
      <c r="AD160" t="s">
        <v>498</v>
      </c>
      <c r="AE160" t="s">
        <v>498</v>
      </c>
      <c r="AF160" s="9" t="s">
        <v>498</v>
      </c>
      <c r="AG160" t="s">
        <v>498</v>
      </c>
      <c r="AH160" t="s">
        <v>498</v>
      </c>
      <c r="AI160" t="s">
        <v>498</v>
      </c>
      <c r="AJ160" t="s">
        <v>498</v>
      </c>
      <c r="AK160" s="9" t="s">
        <v>498</v>
      </c>
    </row>
    <row r="161" spans="1:37">
      <c r="A161" s="23" t="str">
        <f>VLOOKUP(B161,[1]ALL_TYPES!$B:$E,4,FALSE)</f>
        <v>E07000176</v>
      </c>
      <c r="B161" s="1" t="s">
        <v>137</v>
      </c>
    </row>
    <row r="162" spans="1:37">
      <c r="A162" s="23" t="str">
        <f>VLOOKUP(B162,[1]ALL_TYPES!$B:$E,4,FALSE)</f>
        <v>E07000172</v>
      </c>
      <c r="B162" s="1" t="s">
        <v>138</v>
      </c>
    </row>
    <row r="163" spans="1:37">
      <c r="A163" s="23" t="str">
        <f>VLOOKUP(B163,[1]ALL_TYPES!$B:$E,4,FALSE)</f>
        <v>E07000170</v>
      </c>
      <c r="B163" s="1" t="s">
        <v>139</v>
      </c>
    </row>
    <row r="164" spans="1:37">
      <c r="A164" s="23" t="str">
        <f>VLOOKUP(B164,[1]ALL_TYPES!$B:$E,4,FALSE)</f>
        <v>E07000173</v>
      </c>
      <c r="B164" s="1" t="s">
        <v>140</v>
      </c>
    </row>
    <row r="165" spans="1:37">
      <c r="A165" s="23" t="str">
        <f>VLOOKUP(B165,[1]ALL_TYPES!$B:$E,4,FALSE)</f>
        <v>E07000175</v>
      </c>
      <c r="B165" s="1" t="s">
        <v>141</v>
      </c>
    </row>
    <row r="166" spans="1:37">
      <c r="A166" s="23" t="str">
        <f>VLOOKUP(B166,[1]ALL_TYPES!$B:$E,4,FALSE)</f>
        <v>E07000174</v>
      </c>
      <c r="B166" s="1" t="s">
        <v>142</v>
      </c>
    </row>
    <row r="167" spans="1:37">
      <c r="A167" s="23" t="str">
        <f>VLOOKUP(B167,[1]ALL_TYPES!$B:$E,4,FALSE)</f>
        <v>E07000171</v>
      </c>
      <c r="B167" s="1" t="s">
        <v>143</v>
      </c>
    </row>
    <row r="168" spans="1:37">
      <c r="A168" s="23" t="str">
        <f>VLOOKUP(B168,[1]ALL_TYPES!$B:$E,4,FALSE)</f>
        <v>E10000025</v>
      </c>
      <c r="B168" s="1" t="s">
        <v>302</v>
      </c>
      <c r="C168">
        <v>89</v>
      </c>
      <c r="D168">
        <v>54</v>
      </c>
      <c r="E168">
        <v>85</v>
      </c>
      <c r="F168">
        <v>54</v>
      </c>
      <c r="G168" s="9">
        <f>SUM(C168:F168)</f>
        <v>282</v>
      </c>
      <c r="AG168">
        <v>70</v>
      </c>
      <c r="AH168">
        <v>82</v>
      </c>
      <c r="AI168">
        <v>67</v>
      </c>
      <c r="AJ168">
        <v>35</v>
      </c>
      <c r="AK168" s="9">
        <f>SUM(AG168:AJ168)</f>
        <v>254</v>
      </c>
    </row>
    <row r="169" spans="1:37">
      <c r="A169" s="23" t="str">
        <f>VLOOKUP(B169,[1]ALL_TYPES!$B:$E,4,FALSE)</f>
        <v>E07000178</v>
      </c>
      <c r="B169" s="1" t="s">
        <v>144</v>
      </c>
    </row>
    <row r="170" spans="1:37">
      <c r="A170" s="23" t="str">
        <f>VLOOKUP(B170,[1]ALL_TYPES!$B:$E,4,FALSE)</f>
        <v>E07000177</v>
      </c>
      <c r="B170" s="1" t="s">
        <v>145</v>
      </c>
    </row>
    <row r="171" spans="1:37">
      <c r="A171" s="23" t="str">
        <f>VLOOKUP(B171,[1]ALL_TYPES!$B:$E,4,FALSE)</f>
        <v>E07000179</v>
      </c>
      <c r="B171" s="1" t="s">
        <v>146</v>
      </c>
    </row>
    <row r="172" spans="1:37">
      <c r="A172" s="23" t="str">
        <f>VLOOKUP(B172,[1]ALL_TYPES!$B:$E,4,FALSE)</f>
        <v>E07000180</v>
      </c>
      <c r="B172" s="1" t="s">
        <v>147</v>
      </c>
    </row>
    <row r="173" spans="1:37">
      <c r="A173" s="23" t="str">
        <f>VLOOKUP(B173,[1]ALL_TYPES!$B:$E,4,FALSE)</f>
        <v>E07000181</v>
      </c>
      <c r="B173" s="1" t="s">
        <v>148</v>
      </c>
    </row>
    <row r="174" spans="1:37">
      <c r="A174" s="23" t="str">
        <f>VLOOKUP(B174,[1]ALL_TYPES!$B:$E,4,FALSE)</f>
        <v>E10000027</v>
      </c>
      <c r="B174" s="1" t="s">
        <v>303</v>
      </c>
      <c r="C174">
        <v>13</v>
      </c>
      <c r="D174">
        <v>48</v>
      </c>
      <c r="E174">
        <v>35</v>
      </c>
      <c r="F174">
        <v>41</v>
      </c>
      <c r="M174" t="s">
        <v>498</v>
      </c>
      <c r="N174" t="s">
        <v>498</v>
      </c>
      <c r="O174" t="s">
        <v>498</v>
      </c>
      <c r="P174" t="s">
        <v>498</v>
      </c>
      <c r="Q174" s="9">
        <v>0</v>
      </c>
      <c r="U174" s="18"/>
      <c r="W174">
        <v>2</v>
      </c>
      <c r="X174">
        <v>15</v>
      </c>
      <c r="Y174">
        <v>9</v>
      </c>
      <c r="Z174">
        <v>4</v>
      </c>
    </row>
    <row r="175" spans="1:37">
      <c r="A175" s="23" t="str">
        <f>VLOOKUP(B175,[1]ALL_TYPES!$B:$E,4,FALSE)</f>
        <v>E07000189</v>
      </c>
      <c r="B175" s="1" t="s">
        <v>149</v>
      </c>
    </row>
    <row r="176" spans="1:37">
      <c r="A176" s="23" t="str">
        <f>VLOOKUP(B176,[1]ALL_TYPES!$B:$E,4,FALSE)</f>
        <v>E07000190</v>
      </c>
      <c r="B176" s="1" t="s">
        <v>150</v>
      </c>
    </row>
    <row r="177" spans="1:37">
      <c r="A177" s="23" t="str">
        <f>VLOOKUP(B177,[1]ALL_TYPES!$B:$E,4,FALSE)</f>
        <v>E07000191</v>
      </c>
      <c r="B177" s="1" t="s">
        <v>151</v>
      </c>
    </row>
    <row r="178" spans="1:37">
      <c r="A178" s="23" t="str">
        <f>VLOOKUP(B178,[1]ALL_TYPES!$B:$E,4,FALSE)</f>
        <v>E07000188</v>
      </c>
      <c r="B178" s="1" t="s">
        <v>152</v>
      </c>
    </row>
    <row r="179" spans="1:37">
      <c r="A179" s="23" t="str">
        <f>VLOOKUP(B179,[1]ALL_TYPES!$B:$E,4,FALSE)</f>
        <v>E07000187</v>
      </c>
      <c r="B179" s="1" t="s">
        <v>153</v>
      </c>
    </row>
    <row r="180" spans="1:37">
      <c r="A180" s="23" t="str">
        <f>VLOOKUP(B180,[1]ALL_TYPES!$B:$E,4,FALSE)</f>
        <v>E10000028</v>
      </c>
      <c r="B180" s="1" t="s">
        <v>304</v>
      </c>
    </row>
    <row r="181" spans="1:37">
      <c r="A181" s="23" t="str">
        <f>VLOOKUP(B181,[1]ALL_TYPES!$B:$E,4,FALSE)</f>
        <v>E07000199</v>
      </c>
      <c r="B181" s="1" t="s">
        <v>154</v>
      </c>
    </row>
    <row r="182" spans="1:37">
      <c r="A182" s="23" t="str">
        <f>VLOOKUP(B182,[1]ALL_TYPES!$B:$E,4,FALSE)</f>
        <v>E07000194</v>
      </c>
      <c r="B182" s="1" t="s">
        <v>155</v>
      </c>
    </row>
    <row r="183" spans="1:37">
      <c r="A183" s="23" t="str">
        <f>VLOOKUP(B183,[1]ALL_TYPES!$B:$E,4,FALSE)</f>
        <v>E07000192</v>
      </c>
      <c r="B183" s="1" t="s">
        <v>156</v>
      </c>
    </row>
    <row r="184" spans="1:37">
      <c r="A184" s="23" t="str">
        <f>VLOOKUP(B184,[1]ALL_TYPES!$B:$E,4,FALSE)</f>
        <v>E07000196</v>
      </c>
      <c r="B184" s="1" t="s">
        <v>157</v>
      </c>
    </row>
    <row r="185" spans="1:37">
      <c r="A185" s="23" t="str">
        <f>VLOOKUP(B185,[1]ALL_TYPES!$B:$E,4,FALSE)</f>
        <v>E07000197</v>
      </c>
      <c r="B185" s="1" t="s">
        <v>158</v>
      </c>
    </row>
    <row r="186" spans="1:37">
      <c r="A186" s="23" t="str">
        <f>VLOOKUP(B186,[1]ALL_TYPES!$B:$E,4,FALSE)</f>
        <v>E07000195</v>
      </c>
      <c r="B186" s="1" t="s">
        <v>545</v>
      </c>
    </row>
    <row r="187" spans="1:37">
      <c r="A187" s="23" t="str">
        <f>VLOOKUP(B187,[1]ALL_TYPES!$B:$E,4,FALSE)</f>
        <v>E07000198</v>
      </c>
      <c r="B187" s="1" t="s">
        <v>159</v>
      </c>
    </row>
    <row r="188" spans="1:37">
      <c r="A188" s="23" t="str">
        <f>VLOOKUP(B188,[1]ALL_TYPES!$B:$E,4,FALSE)</f>
        <v>E07000193</v>
      </c>
      <c r="B188" s="1" t="s">
        <v>160</v>
      </c>
    </row>
    <row r="189" spans="1:37">
      <c r="A189" s="23" t="str">
        <f>VLOOKUP(B189,[1]ALL_TYPES!$B:$E,4,FALSE)</f>
        <v>E10000029</v>
      </c>
      <c r="B189" s="1" t="s">
        <v>305</v>
      </c>
      <c r="C189" t="s">
        <v>498</v>
      </c>
      <c r="D189" t="s">
        <v>498</v>
      </c>
      <c r="E189" t="s">
        <v>498</v>
      </c>
      <c r="F189" t="s">
        <v>498</v>
      </c>
      <c r="G189" s="9" t="s">
        <v>498</v>
      </c>
      <c r="H189" t="s">
        <v>498</v>
      </c>
      <c r="I189" t="s">
        <v>498</v>
      </c>
      <c r="J189" t="s">
        <v>498</v>
      </c>
      <c r="K189" t="s">
        <v>498</v>
      </c>
      <c r="L189" s="9" t="s">
        <v>498</v>
      </c>
      <c r="M189" t="s">
        <v>498</v>
      </c>
      <c r="N189" t="s">
        <v>498</v>
      </c>
      <c r="O189" t="s">
        <v>498</v>
      </c>
      <c r="P189" t="s">
        <v>498</v>
      </c>
      <c r="Q189" s="9" t="s">
        <v>498</v>
      </c>
      <c r="R189" t="s">
        <v>498</v>
      </c>
      <c r="S189" t="s">
        <v>498</v>
      </c>
      <c r="T189" t="s">
        <v>498</v>
      </c>
      <c r="U189" t="s">
        <v>498</v>
      </c>
      <c r="V189" s="9" t="s">
        <v>498</v>
      </c>
      <c r="W189" t="s">
        <v>498</v>
      </c>
      <c r="X189" t="s">
        <v>498</v>
      </c>
      <c r="Y189" t="s">
        <v>498</v>
      </c>
      <c r="Z189" t="s">
        <v>498</v>
      </c>
      <c r="AA189" s="9" t="s">
        <v>498</v>
      </c>
      <c r="AB189" t="s">
        <v>498</v>
      </c>
      <c r="AC189" t="s">
        <v>498</v>
      </c>
      <c r="AD189" t="s">
        <v>498</v>
      </c>
      <c r="AE189" t="s">
        <v>498</v>
      </c>
      <c r="AF189" s="9" t="s">
        <v>498</v>
      </c>
      <c r="AG189" t="s">
        <v>498</v>
      </c>
      <c r="AH189" t="s">
        <v>498</v>
      </c>
      <c r="AI189" t="s">
        <v>498</v>
      </c>
      <c r="AJ189" t="s">
        <v>498</v>
      </c>
      <c r="AK189" s="9" t="s">
        <v>498</v>
      </c>
    </row>
    <row r="190" spans="1:37">
      <c r="A190" s="23" t="str">
        <f>VLOOKUP(B190,[1]ALL_TYPES!$B:$E,4,FALSE)</f>
        <v>E07000202</v>
      </c>
      <c r="B190" s="1" t="s">
        <v>161</v>
      </c>
    </row>
    <row r="191" spans="1:37">
      <c r="A191" s="23" t="str">
        <f>VLOOKUP(B191,[1]ALL_TYPES!$B:$E,4,FALSE)</f>
        <v>E07000205</v>
      </c>
      <c r="B191" s="1" t="s">
        <v>162</v>
      </c>
    </row>
    <row r="192" spans="1:37">
      <c r="A192" s="23" t="str">
        <f>VLOOKUP(B192,[1]ALL_TYPES!$B:$E,4,FALSE)</f>
        <v>E07000206</v>
      </c>
      <c r="B192" s="1" t="s">
        <v>163</v>
      </c>
    </row>
    <row r="193" spans="1:2">
      <c r="A193" s="23" t="str">
        <f>VLOOKUP(B193,[1]ALL_TYPES!$B:$E,4,FALSE)</f>
        <v>E07000203</v>
      </c>
      <c r="B193" s="1" t="s">
        <v>164</v>
      </c>
    </row>
    <row r="194" spans="1:2">
      <c r="A194" s="23" t="str">
        <f>VLOOKUP(B194,[1]ALL_TYPES!$B:$E,4,FALSE)</f>
        <v>E07000200</v>
      </c>
      <c r="B194" s="1" t="s">
        <v>165</v>
      </c>
    </row>
    <row r="195" spans="1:2">
      <c r="A195" s="23" t="str">
        <f>VLOOKUP(B195,[1]ALL_TYPES!$B:$E,4,FALSE)</f>
        <v>E07000204</v>
      </c>
      <c r="B195" s="1" t="s">
        <v>166</v>
      </c>
    </row>
    <row r="196" spans="1:2">
      <c r="A196" s="23" t="str">
        <f>VLOOKUP(B196,[1]ALL_TYPES!$B:$E,4,FALSE)</f>
        <v>E07000201</v>
      </c>
      <c r="B196" s="1" t="s">
        <v>167</v>
      </c>
    </row>
    <row r="197" spans="1:2">
      <c r="A197" s="23" t="str">
        <f>VLOOKUP(B197,[1]ALL_TYPES!$B:$E,4,FALSE)</f>
        <v>E10000030</v>
      </c>
      <c r="B197" s="1" t="s">
        <v>342</v>
      </c>
    </row>
    <row r="198" spans="1:2">
      <c r="A198" s="23" t="str">
        <f>VLOOKUP(B198,[1]ALL_TYPES!$B:$E,4,FALSE)</f>
        <v>E07000213</v>
      </c>
      <c r="B198" s="1" t="s">
        <v>168</v>
      </c>
    </row>
    <row r="199" spans="1:2">
      <c r="A199" s="23" t="str">
        <f>VLOOKUP(B199,[1]ALL_TYPES!$B:$E,4,FALSE)</f>
        <v>E07000212</v>
      </c>
      <c r="B199" s="1" t="s">
        <v>169</v>
      </c>
    </row>
    <row r="200" spans="1:2">
      <c r="A200" s="23" t="str">
        <f>VLOOKUP(B200,[1]ALL_TYPES!$B:$E,4,FALSE)</f>
        <v>E07000214</v>
      </c>
      <c r="B200" s="1" t="s">
        <v>170</v>
      </c>
    </row>
    <row r="201" spans="1:2">
      <c r="A201" s="23" t="str">
        <f>VLOOKUP(B201,[1]ALL_TYPES!$B:$E,4,FALSE)</f>
        <v>E07000217</v>
      </c>
      <c r="B201" s="1" t="s">
        <v>171</v>
      </c>
    </row>
    <row r="202" spans="1:2">
      <c r="A202" s="23" t="str">
        <f>VLOOKUP(B202,[1]ALL_TYPES!$B:$E,4,FALSE)</f>
        <v>E07000207</v>
      </c>
      <c r="B202" s="1" t="s">
        <v>172</v>
      </c>
    </row>
    <row r="203" spans="1:2">
      <c r="A203" s="23" t="str">
        <f>VLOOKUP(B203,[1]ALL_TYPES!$B:$E,4,FALSE)</f>
        <v>E07000209</v>
      </c>
      <c r="B203" s="1" t="s">
        <v>173</v>
      </c>
    </row>
    <row r="204" spans="1:2">
      <c r="A204" s="23" t="str">
        <f>VLOOKUP(B204,[1]ALL_TYPES!$B:$E,4,FALSE)</f>
        <v>E07000216</v>
      </c>
      <c r="B204" s="1" t="s">
        <v>174</v>
      </c>
    </row>
    <row r="205" spans="1:2">
      <c r="A205" s="23" t="str">
        <f>VLOOKUP(B205,[1]ALL_TYPES!$B:$E,4,FALSE)</f>
        <v>E07000210</v>
      </c>
      <c r="B205" s="1" t="s">
        <v>175</v>
      </c>
    </row>
    <row r="206" spans="1:2">
      <c r="A206" s="23" t="str">
        <f>VLOOKUP(B206,[1]ALL_TYPES!$B:$E,4,FALSE)</f>
        <v>E07000208</v>
      </c>
      <c r="B206" s="1" t="s">
        <v>546</v>
      </c>
    </row>
    <row r="207" spans="1:2">
      <c r="A207" s="23" t="str">
        <f>VLOOKUP(B207,[1]ALL_TYPES!$B:$E,4,FALSE)</f>
        <v>E07000211</v>
      </c>
      <c r="B207" s="1" t="s">
        <v>176</v>
      </c>
    </row>
    <row r="208" spans="1:2">
      <c r="A208" s="23" t="str">
        <f>VLOOKUP(B208,[1]ALL_TYPES!$B:$E,4,FALSE)</f>
        <v>E07000215</v>
      </c>
      <c r="B208" s="1" t="s">
        <v>177</v>
      </c>
    </row>
    <row r="209" spans="1:37">
      <c r="A209" s="23" t="str">
        <f>VLOOKUP(B209,[1]ALL_TYPES!$B:$E,4,FALSE)</f>
        <v>E10000031</v>
      </c>
      <c r="B209" s="1" t="s">
        <v>306</v>
      </c>
    </row>
    <row r="210" spans="1:37">
      <c r="A210" s="23" t="str">
        <f>VLOOKUP(B210,[1]ALL_TYPES!$B:$E,4,FALSE)</f>
        <v>E07000218</v>
      </c>
      <c r="B210" s="1" t="s">
        <v>178</v>
      </c>
    </row>
    <row r="211" spans="1:37">
      <c r="A211" s="23" t="str">
        <f>VLOOKUP(B211,[1]ALL_TYPES!$B:$E,4,FALSE)</f>
        <v>E07000219</v>
      </c>
      <c r="B211" s="1" t="s">
        <v>179</v>
      </c>
    </row>
    <row r="212" spans="1:37">
      <c r="A212" s="23" t="str">
        <f>VLOOKUP(B212,[1]ALL_TYPES!$B:$E,4,FALSE)</f>
        <v>E07000220</v>
      </c>
      <c r="B212" s="1" t="s">
        <v>180</v>
      </c>
    </row>
    <row r="213" spans="1:37">
      <c r="A213" s="23" t="e">
        <f>VLOOKUP(B213,[1]ALL_TYPES!$B:$E,4,FALSE)</f>
        <v>#N/A</v>
      </c>
      <c r="B213" s="1" t="s">
        <v>547</v>
      </c>
    </row>
    <row r="214" spans="1:37">
      <c r="A214" s="23" t="str">
        <f>VLOOKUP(B214,[1]ALL_TYPES!$B:$E,4,FALSE)</f>
        <v>E07000222</v>
      </c>
      <c r="B214" s="1" t="s">
        <v>181</v>
      </c>
    </row>
    <row r="215" spans="1:37">
      <c r="A215" s="23" t="str">
        <f>VLOOKUP(B215,[1]ALL_TYPES!$B:$E,4,FALSE)</f>
        <v>E10000032</v>
      </c>
      <c r="B215" s="1" t="s">
        <v>340</v>
      </c>
      <c r="C215" t="s">
        <v>498</v>
      </c>
      <c r="D215">
        <v>248</v>
      </c>
      <c r="E215">
        <v>315</v>
      </c>
      <c r="F215">
        <v>252</v>
      </c>
      <c r="M215" t="s">
        <v>498</v>
      </c>
      <c r="N215" t="s">
        <v>498</v>
      </c>
      <c r="O215" t="s">
        <v>498</v>
      </c>
      <c r="P215" t="s">
        <v>498</v>
      </c>
      <c r="Q215" s="9">
        <v>0</v>
      </c>
      <c r="R215">
        <v>0</v>
      </c>
      <c r="S215">
        <v>0</v>
      </c>
      <c r="T215">
        <v>0</v>
      </c>
      <c r="U215">
        <v>0</v>
      </c>
      <c r="V215" s="9">
        <v>0</v>
      </c>
      <c r="W215" t="s">
        <v>498</v>
      </c>
      <c r="X215">
        <v>1</v>
      </c>
      <c r="Y215">
        <v>6</v>
      </c>
      <c r="Z215">
        <v>20</v>
      </c>
    </row>
    <row r="216" spans="1:37">
      <c r="A216" s="23" t="str">
        <f>VLOOKUP(B216,[1]ALL_TYPES!$B:$E,4,FALSE)</f>
        <v>E07000229</v>
      </c>
      <c r="B216" s="1" t="s">
        <v>182</v>
      </c>
    </row>
    <row r="217" spans="1:37">
      <c r="A217" s="23" t="str">
        <f>VLOOKUP(B217,[1]ALL_TYPES!$B:$E,4,FALSE)</f>
        <v>E07000224</v>
      </c>
      <c r="B217" s="1" t="s">
        <v>183</v>
      </c>
    </row>
    <row r="218" spans="1:37">
      <c r="A218" s="23" t="str">
        <f>VLOOKUP(B218,[1]ALL_TYPES!$B:$E,4,FALSE)</f>
        <v>E07000225</v>
      </c>
      <c r="B218" s="1" t="s">
        <v>184</v>
      </c>
    </row>
    <row r="219" spans="1:37">
      <c r="A219" s="23" t="str">
        <f>VLOOKUP(B219,[1]ALL_TYPES!$B:$E,4,FALSE)</f>
        <v>E07000227</v>
      </c>
      <c r="B219" s="1" t="s">
        <v>185</v>
      </c>
    </row>
    <row r="220" spans="1:37">
      <c r="A220" s="23" t="str">
        <f>VLOOKUP(B220,[1]ALL_TYPES!$B:$E,4,FALSE)</f>
        <v>E07000226</v>
      </c>
      <c r="B220" s="1" t="s">
        <v>186</v>
      </c>
    </row>
    <row r="221" spans="1:37">
      <c r="A221" s="23" t="str">
        <f>VLOOKUP(B221,[1]ALL_TYPES!$B:$E,4,FALSE)</f>
        <v>E07000228</v>
      </c>
      <c r="B221" s="1" t="s">
        <v>187</v>
      </c>
    </row>
    <row r="222" spans="1:37">
      <c r="A222" s="23" t="str">
        <f>VLOOKUP(B222,[1]ALL_TYPES!$B:$E,4,FALSE)</f>
        <v>E07000223</v>
      </c>
      <c r="B222" s="1" t="s">
        <v>188</v>
      </c>
    </row>
    <row r="223" spans="1:37">
      <c r="A223" s="23" t="str">
        <f>VLOOKUP(B223,[1]ALL_TYPES!$B:$E,4,FALSE)</f>
        <v>E10000034</v>
      </c>
      <c r="B223" s="1" t="s">
        <v>341</v>
      </c>
      <c r="C223" t="s">
        <v>498</v>
      </c>
      <c r="D223" t="s">
        <v>498</v>
      </c>
      <c r="E223" t="s">
        <v>498</v>
      </c>
      <c r="F223" t="s">
        <v>498</v>
      </c>
      <c r="G223" s="9" t="s">
        <v>498</v>
      </c>
      <c r="H223" t="s">
        <v>498</v>
      </c>
      <c r="I223" t="s">
        <v>498</v>
      </c>
      <c r="J223" t="s">
        <v>498</v>
      </c>
      <c r="K223" t="s">
        <v>498</v>
      </c>
      <c r="L223" s="9" t="s">
        <v>498</v>
      </c>
      <c r="M223" t="s">
        <v>498</v>
      </c>
      <c r="N223" t="s">
        <v>498</v>
      </c>
      <c r="O223" t="s">
        <v>498</v>
      </c>
      <c r="P223" t="s">
        <v>498</v>
      </c>
      <c r="Q223" s="9" t="s">
        <v>498</v>
      </c>
      <c r="R223" t="s">
        <v>498</v>
      </c>
      <c r="S223" t="s">
        <v>498</v>
      </c>
      <c r="T223" t="s">
        <v>498</v>
      </c>
      <c r="U223" t="s">
        <v>498</v>
      </c>
      <c r="V223" s="9" t="s">
        <v>498</v>
      </c>
      <c r="W223">
        <v>13</v>
      </c>
      <c r="X223">
        <v>14</v>
      </c>
      <c r="Y223">
        <v>40</v>
      </c>
      <c r="Z223">
        <v>32</v>
      </c>
      <c r="AA223" s="9">
        <f>SUM(W223:Z223)</f>
        <v>99</v>
      </c>
      <c r="AB223" t="s">
        <v>498</v>
      </c>
      <c r="AC223" t="s">
        <v>498</v>
      </c>
      <c r="AD223" t="s">
        <v>498</v>
      </c>
      <c r="AE223" t="s">
        <v>498</v>
      </c>
      <c r="AF223" s="9" t="s">
        <v>498</v>
      </c>
      <c r="AG223" t="s">
        <v>498</v>
      </c>
      <c r="AH223" t="s">
        <v>498</v>
      </c>
      <c r="AI223" t="s">
        <v>498</v>
      </c>
      <c r="AJ223" t="s">
        <v>498</v>
      </c>
      <c r="AK223" s="9" t="s">
        <v>498</v>
      </c>
    </row>
    <row r="224" spans="1:37">
      <c r="A224" s="23" t="str">
        <f>VLOOKUP(B224,[1]ALL_TYPES!$B:$E,4,FALSE)</f>
        <v>E07000237</v>
      </c>
      <c r="B224" s="1" t="s">
        <v>189</v>
      </c>
    </row>
    <row r="225" spans="1:37">
      <c r="A225" s="23" t="str">
        <f>VLOOKUP(B225,[1]ALL_TYPES!$B:$E,4,FALSE)</f>
        <v>E07000235</v>
      </c>
      <c r="B225" s="1" t="s">
        <v>190</v>
      </c>
    </row>
    <row r="226" spans="1:37">
      <c r="A226" s="23" t="str">
        <f>VLOOKUP(B226,[1]ALL_TYPES!$B:$E,4,FALSE)</f>
        <v>E07000239</v>
      </c>
      <c r="B226" s="1" t="s">
        <v>191</v>
      </c>
    </row>
    <row r="227" spans="1:37">
      <c r="A227" s="23" t="str">
        <f>VLOOKUP(B227,[1]ALL_TYPES!$B:$E,4,FALSE)</f>
        <v>E07000234</v>
      </c>
      <c r="B227" s="1" t="s">
        <v>192</v>
      </c>
    </row>
    <row r="228" spans="1:37">
      <c r="A228" s="23" t="str">
        <f>VLOOKUP(B228,[1]ALL_TYPES!$B:$E,4,FALSE)</f>
        <v>E07000236</v>
      </c>
      <c r="B228" s="1" t="s">
        <v>193</v>
      </c>
    </row>
    <row r="229" spans="1:37">
      <c r="A229" s="23" t="e">
        <f>VLOOKUP(B229,[1]ALL_TYPES!$B:$E,4,FALSE)</f>
        <v>#N/A</v>
      </c>
      <c r="B229" s="1" t="s">
        <v>194</v>
      </c>
    </row>
    <row r="230" spans="1:37">
      <c r="A230" s="23" t="str">
        <f>VLOOKUP(B230,[1]ALL_TYPES!$B:$E,4,FALSE)</f>
        <v>E09000002</v>
      </c>
      <c r="B230" s="2" t="s">
        <v>307</v>
      </c>
      <c r="H230" t="s">
        <v>498</v>
      </c>
      <c r="I230" t="s">
        <v>498</v>
      </c>
      <c r="J230" t="s">
        <v>498</v>
      </c>
      <c r="K230" t="s">
        <v>498</v>
      </c>
      <c r="L230" s="9">
        <v>0</v>
      </c>
      <c r="M230" t="s">
        <v>498</v>
      </c>
      <c r="N230" t="s">
        <v>498</v>
      </c>
      <c r="O230" t="s">
        <v>498</v>
      </c>
      <c r="P230" t="s">
        <v>498</v>
      </c>
      <c r="Q230" s="9">
        <v>0</v>
      </c>
      <c r="R230" t="s">
        <v>498</v>
      </c>
      <c r="S230" t="s">
        <v>498</v>
      </c>
      <c r="T230" t="s">
        <v>498</v>
      </c>
      <c r="U230" t="s">
        <v>498</v>
      </c>
      <c r="V230" s="9">
        <v>0</v>
      </c>
      <c r="W230" t="s">
        <v>498</v>
      </c>
      <c r="X230" t="s">
        <v>498</v>
      </c>
      <c r="Y230" t="s">
        <v>498</v>
      </c>
      <c r="Z230" t="s">
        <v>498</v>
      </c>
      <c r="AA230" s="9">
        <v>0</v>
      </c>
      <c r="AB230" t="s">
        <v>498</v>
      </c>
      <c r="AC230" t="s">
        <v>498</v>
      </c>
      <c r="AD230" t="s">
        <v>498</v>
      </c>
      <c r="AE230" t="s">
        <v>498</v>
      </c>
      <c r="AF230" s="9">
        <v>0</v>
      </c>
    </row>
    <row r="231" spans="1:37">
      <c r="A231" s="23" t="str">
        <f>VLOOKUP(B231,[1]ALL_TYPES!$B:$E,4,FALSE)</f>
        <v>E09000003</v>
      </c>
      <c r="B231" s="3" t="s">
        <v>308</v>
      </c>
      <c r="H231">
        <v>0</v>
      </c>
      <c r="I231">
        <v>0</v>
      </c>
      <c r="J231">
        <v>0</v>
      </c>
      <c r="K231">
        <v>0</v>
      </c>
      <c r="L231" s="9">
        <v>0</v>
      </c>
      <c r="M231">
        <v>24</v>
      </c>
      <c r="N231">
        <v>28</v>
      </c>
      <c r="O231">
        <v>23</v>
      </c>
      <c r="P231">
        <v>18</v>
      </c>
      <c r="R231">
        <v>0</v>
      </c>
      <c r="S231">
        <v>0</v>
      </c>
      <c r="T231">
        <v>0</v>
      </c>
      <c r="U231">
        <v>0</v>
      </c>
      <c r="W231">
        <v>0</v>
      </c>
      <c r="X231">
        <v>4</v>
      </c>
      <c r="Y231">
        <v>2</v>
      </c>
      <c r="Z231">
        <v>9</v>
      </c>
      <c r="AB231">
        <v>0</v>
      </c>
      <c r="AC231">
        <v>0</v>
      </c>
      <c r="AD231">
        <v>0</v>
      </c>
      <c r="AE231">
        <v>0</v>
      </c>
    </row>
    <row r="232" spans="1:37">
      <c r="A232" s="23" t="str">
        <f>VLOOKUP(B232,[1]ALL_TYPES!$B:$E,4,FALSE)</f>
        <v>E09000004</v>
      </c>
      <c r="B232" s="3" t="s">
        <v>309</v>
      </c>
      <c r="H232" t="s">
        <v>498</v>
      </c>
      <c r="I232" t="s">
        <v>498</v>
      </c>
      <c r="J232" t="s">
        <v>498</v>
      </c>
      <c r="K232" t="s">
        <v>498</v>
      </c>
      <c r="L232" s="9">
        <v>0</v>
      </c>
      <c r="M232">
        <v>0</v>
      </c>
      <c r="N232">
        <v>0</v>
      </c>
      <c r="O232">
        <v>0</v>
      </c>
      <c r="P232">
        <v>0</v>
      </c>
      <c r="Q232" s="9">
        <v>0</v>
      </c>
      <c r="R232" t="s">
        <v>498</v>
      </c>
      <c r="S232" t="s">
        <v>498</v>
      </c>
      <c r="T232" t="s">
        <v>498</v>
      </c>
      <c r="U232" t="s">
        <v>498</v>
      </c>
      <c r="V232" s="9">
        <v>0</v>
      </c>
      <c r="W232">
        <v>18</v>
      </c>
      <c r="X232">
        <v>10</v>
      </c>
      <c r="Y232">
        <v>11</v>
      </c>
      <c r="Z232">
        <v>12</v>
      </c>
      <c r="AB232">
        <v>0</v>
      </c>
      <c r="AC232">
        <v>0</v>
      </c>
      <c r="AD232">
        <v>0</v>
      </c>
      <c r="AE232">
        <v>0</v>
      </c>
      <c r="AF232" s="9">
        <v>0</v>
      </c>
    </row>
    <row r="233" spans="1:37">
      <c r="A233" s="23" t="str">
        <f>VLOOKUP(B233,[1]ALL_TYPES!$B:$E,4,FALSE)</f>
        <v>E09000005</v>
      </c>
      <c r="B233" s="3" t="s">
        <v>310</v>
      </c>
      <c r="H233" t="s">
        <v>498</v>
      </c>
      <c r="I233" t="s">
        <v>498</v>
      </c>
      <c r="J233" t="s">
        <v>498</v>
      </c>
      <c r="K233" t="s">
        <v>498</v>
      </c>
      <c r="L233" s="9">
        <v>0</v>
      </c>
      <c r="M233" t="s">
        <v>498</v>
      </c>
      <c r="N233" t="s">
        <v>498</v>
      </c>
      <c r="O233" t="s">
        <v>498</v>
      </c>
      <c r="P233" t="s">
        <v>498</v>
      </c>
      <c r="Q233" s="9">
        <v>0</v>
      </c>
      <c r="R233" t="s">
        <v>498</v>
      </c>
      <c r="S233" t="s">
        <v>498</v>
      </c>
      <c r="T233" t="s">
        <v>498</v>
      </c>
      <c r="U233" t="s">
        <v>498</v>
      </c>
      <c r="V233" s="9">
        <v>0</v>
      </c>
      <c r="W233" t="s">
        <v>498</v>
      </c>
      <c r="X233" t="s">
        <v>498</v>
      </c>
      <c r="Y233" t="s">
        <v>498</v>
      </c>
      <c r="Z233" t="s">
        <v>498</v>
      </c>
      <c r="AA233" s="9">
        <v>0</v>
      </c>
      <c r="AB233" t="s">
        <v>498</v>
      </c>
      <c r="AC233" t="s">
        <v>498</v>
      </c>
      <c r="AD233" t="s">
        <v>498</v>
      </c>
      <c r="AE233" t="s">
        <v>498</v>
      </c>
      <c r="AF233" s="9">
        <v>0</v>
      </c>
    </row>
    <row r="234" spans="1:37">
      <c r="A234" s="23" t="str">
        <f>VLOOKUP(B234,[1]ALL_TYPES!$B:$E,4,FALSE)</f>
        <v>E09000006</v>
      </c>
      <c r="B234" s="3" t="s">
        <v>311</v>
      </c>
      <c r="H234">
        <v>3</v>
      </c>
      <c r="I234">
        <v>2</v>
      </c>
      <c r="J234">
        <v>3</v>
      </c>
      <c r="K234">
        <v>0</v>
      </c>
      <c r="M234">
        <v>28</v>
      </c>
      <c r="N234">
        <v>33</v>
      </c>
      <c r="O234">
        <v>21</v>
      </c>
      <c r="P234">
        <v>19</v>
      </c>
      <c r="R234">
        <v>0</v>
      </c>
      <c r="S234">
        <v>0</v>
      </c>
      <c r="T234">
        <v>0</v>
      </c>
      <c r="U234">
        <v>0</v>
      </c>
      <c r="V234" s="9">
        <v>0</v>
      </c>
      <c r="W234">
        <v>1</v>
      </c>
      <c r="X234">
        <v>4</v>
      </c>
      <c r="Y234">
        <v>4</v>
      </c>
      <c r="Z234">
        <v>2</v>
      </c>
      <c r="AB234">
        <v>28</v>
      </c>
      <c r="AC234">
        <v>24</v>
      </c>
      <c r="AD234">
        <v>11</v>
      </c>
      <c r="AE234">
        <v>3</v>
      </c>
    </row>
    <row r="235" spans="1:37">
      <c r="A235" s="23" t="str">
        <f>VLOOKUP(B235,[1]ALL_TYPES!$B:$E,4,FALSE)</f>
        <v>E09000007</v>
      </c>
      <c r="B235" s="3" t="s">
        <v>312</v>
      </c>
    </row>
    <row r="236" spans="1:37">
      <c r="A236" s="23" t="str">
        <f>VLOOKUP(B236,[1]ALL_TYPES!$B:$E,4,FALSE)</f>
        <v>E09000001</v>
      </c>
      <c r="B236" s="3" t="s">
        <v>313</v>
      </c>
    </row>
    <row r="237" spans="1:37">
      <c r="A237" s="23" t="str">
        <f>VLOOKUP(B237,[1]ALL_TYPES!$B:$E,4,FALSE)</f>
        <v>E09000008</v>
      </c>
      <c r="B237" s="3" t="s">
        <v>314</v>
      </c>
      <c r="C237" t="s">
        <v>498</v>
      </c>
      <c r="D237" t="s">
        <v>498</v>
      </c>
      <c r="E237" t="s">
        <v>498</v>
      </c>
      <c r="F237" t="s">
        <v>498</v>
      </c>
      <c r="G237" s="9" t="s">
        <v>498</v>
      </c>
      <c r="H237" t="s">
        <v>498</v>
      </c>
      <c r="I237" t="s">
        <v>498</v>
      </c>
      <c r="J237" t="s">
        <v>498</v>
      </c>
      <c r="K237" t="s">
        <v>498</v>
      </c>
      <c r="L237" s="9" t="s">
        <v>498</v>
      </c>
      <c r="M237" t="s">
        <v>498</v>
      </c>
      <c r="N237" t="s">
        <v>498</v>
      </c>
      <c r="O237" t="s">
        <v>498</v>
      </c>
      <c r="P237" t="s">
        <v>498</v>
      </c>
      <c r="Q237" s="9" t="s">
        <v>498</v>
      </c>
      <c r="R237" t="s">
        <v>498</v>
      </c>
      <c r="S237" t="s">
        <v>498</v>
      </c>
      <c r="T237" t="s">
        <v>498</v>
      </c>
      <c r="U237" t="s">
        <v>498</v>
      </c>
      <c r="V237" s="9" t="s">
        <v>498</v>
      </c>
      <c r="W237" t="s">
        <v>498</v>
      </c>
      <c r="X237" t="s">
        <v>498</v>
      </c>
      <c r="Y237" t="s">
        <v>498</v>
      </c>
      <c r="Z237" t="s">
        <v>498</v>
      </c>
      <c r="AA237" s="9" t="s">
        <v>498</v>
      </c>
      <c r="AB237" t="s">
        <v>498</v>
      </c>
      <c r="AC237" t="s">
        <v>498</v>
      </c>
      <c r="AD237" t="s">
        <v>498</v>
      </c>
      <c r="AE237" t="s">
        <v>498</v>
      </c>
      <c r="AF237" s="9" t="s">
        <v>498</v>
      </c>
      <c r="AG237" t="s">
        <v>498</v>
      </c>
      <c r="AH237" t="s">
        <v>498</v>
      </c>
      <c r="AI237" t="s">
        <v>498</v>
      </c>
      <c r="AJ237" t="s">
        <v>498</v>
      </c>
      <c r="AK237" s="9" t="s">
        <v>498</v>
      </c>
    </row>
    <row r="238" spans="1:37">
      <c r="A238" s="23" t="str">
        <f>VLOOKUP(B238,[1]ALL_TYPES!$B:$E,4,FALSE)</f>
        <v>E09000009</v>
      </c>
      <c r="B238" s="3" t="s">
        <v>315</v>
      </c>
    </row>
    <row r="239" spans="1:37">
      <c r="A239" s="23" t="str">
        <f>VLOOKUP(B239,[1]ALL_TYPES!$B:$E,4,FALSE)</f>
        <v>E09000010</v>
      </c>
      <c r="B239" s="3" t="s">
        <v>316</v>
      </c>
      <c r="H239" t="s">
        <v>498</v>
      </c>
      <c r="I239" t="s">
        <v>498</v>
      </c>
      <c r="J239" t="s">
        <v>498</v>
      </c>
      <c r="K239" t="s">
        <v>498</v>
      </c>
      <c r="L239" s="9">
        <v>0</v>
      </c>
      <c r="M239" t="s">
        <v>498</v>
      </c>
      <c r="N239" t="s">
        <v>498</v>
      </c>
      <c r="O239" t="s">
        <v>498</v>
      </c>
      <c r="P239" t="s">
        <v>498</v>
      </c>
      <c r="Q239" s="9">
        <v>0</v>
      </c>
      <c r="R239" t="s">
        <v>498</v>
      </c>
      <c r="S239" t="s">
        <v>498</v>
      </c>
      <c r="T239" t="s">
        <v>498</v>
      </c>
      <c r="U239" t="s">
        <v>498</v>
      </c>
      <c r="V239" s="9">
        <v>0</v>
      </c>
      <c r="W239" t="s">
        <v>498</v>
      </c>
      <c r="X239" t="s">
        <v>498</v>
      </c>
      <c r="Y239" t="s">
        <v>498</v>
      </c>
      <c r="Z239" t="s">
        <v>498</v>
      </c>
      <c r="AA239" s="9">
        <v>0</v>
      </c>
      <c r="AB239">
        <v>23</v>
      </c>
      <c r="AC239">
        <v>104</v>
      </c>
      <c r="AD239">
        <v>110</v>
      </c>
      <c r="AE239">
        <v>71</v>
      </c>
    </row>
    <row r="240" spans="1:37">
      <c r="A240" s="23" t="str">
        <f>VLOOKUP(B240,[1]ALL_TYPES!$B:$E,4,FALSE)</f>
        <v>E09000011</v>
      </c>
      <c r="B240" s="2" t="s">
        <v>317</v>
      </c>
      <c r="H240">
        <v>142</v>
      </c>
      <c r="I240">
        <v>142</v>
      </c>
      <c r="J240">
        <v>135</v>
      </c>
      <c r="K240">
        <v>91</v>
      </c>
      <c r="L240" s="9">
        <f>SUM(H240:K240)</f>
        <v>510</v>
      </c>
      <c r="M240">
        <v>79</v>
      </c>
      <c r="N240">
        <v>85</v>
      </c>
      <c r="O240">
        <v>60</v>
      </c>
      <c r="P240">
        <v>44</v>
      </c>
      <c r="Q240" s="9">
        <f>SUM(M240:P240)</f>
        <v>268</v>
      </c>
      <c r="W240">
        <v>2</v>
      </c>
      <c r="X240">
        <v>1</v>
      </c>
      <c r="Y240">
        <v>0</v>
      </c>
      <c r="Z240">
        <v>0</v>
      </c>
    </row>
    <row r="241" spans="1:37">
      <c r="A241" s="23" t="str">
        <f>VLOOKUP(B241,[1]ALL_TYPES!$B:$E,4,FALSE)</f>
        <v>E09000012</v>
      </c>
      <c r="B241" s="3" t="s">
        <v>318</v>
      </c>
    </row>
    <row r="242" spans="1:37">
      <c r="A242" s="23" t="str">
        <f>VLOOKUP(B242,[1]ALL_TYPES!$B:$E,4,FALSE)</f>
        <v>E09000013</v>
      </c>
      <c r="B242" s="2" t="s">
        <v>319</v>
      </c>
    </row>
    <row r="243" spans="1:37">
      <c r="A243" s="23" t="str">
        <f>VLOOKUP(B243,[1]ALL_TYPES!$B:$E,4,FALSE)</f>
        <v>E09000014</v>
      </c>
      <c r="B243" s="3" t="s">
        <v>320</v>
      </c>
      <c r="H243" t="s">
        <v>498</v>
      </c>
      <c r="I243" t="s">
        <v>498</v>
      </c>
      <c r="J243" t="s">
        <v>498</v>
      </c>
      <c r="K243" t="s">
        <v>498</v>
      </c>
      <c r="L243" s="9">
        <v>0</v>
      </c>
      <c r="M243" t="s">
        <v>498</v>
      </c>
      <c r="N243" t="s">
        <v>498</v>
      </c>
      <c r="O243" t="s">
        <v>498</v>
      </c>
      <c r="P243" t="s">
        <v>498</v>
      </c>
      <c r="Q243" s="9">
        <v>0</v>
      </c>
      <c r="R243" t="s">
        <v>498</v>
      </c>
      <c r="S243" t="s">
        <v>498</v>
      </c>
      <c r="T243" t="s">
        <v>498</v>
      </c>
      <c r="U243" t="s">
        <v>498</v>
      </c>
      <c r="V243" s="9">
        <v>0</v>
      </c>
      <c r="W243" t="s">
        <v>498</v>
      </c>
      <c r="X243" t="s">
        <v>498</v>
      </c>
      <c r="Y243" t="s">
        <v>498</v>
      </c>
      <c r="Z243" t="s">
        <v>498</v>
      </c>
      <c r="AA243" s="9">
        <v>0</v>
      </c>
      <c r="AB243" t="s">
        <v>498</v>
      </c>
      <c r="AC243" t="s">
        <v>498</v>
      </c>
      <c r="AD243" t="s">
        <v>498</v>
      </c>
      <c r="AE243" t="s">
        <v>498</v>
      </c>
      <c r="AF243" s="9">
        <v>0</v>
      </c>
    </row>
    <row r="244" spans="1:37">
      <c r="A244" s="23" t="str">
        <f>VLOOKUP(B244,[1]ALL_TYPES!$B:$E,4,FALSE)</f>
        <v>E09000015</v>
      </c>
      <c r="B244" s="3" t="s">
        <v>321</v>
      </c>
    </row>
    <row r="245" spans="1:37">
      <c r="A245" s="23" t="str">
        <f>VLOOKUP(B245,[1]ALL_TYPES!$B:$E,4,FALSE)</f>
        <v>E09000016</v>
      </c>
      <c r="B245" s="3" t="s">
        <v>322</v>
      </c>
    </row>
    <row r="246" spans="1:37">
      <c r="A246" s="23" t="str">
        <f>VLOOKUP(B246,[1]ALL_TYPES!$B:$E,4,FALSE)</f>
        <v>E09000017</v>
      </c>
      <c r="B246" s="3" t="s">
        <v>323</v>
      </c>
      <c r="H246" t="s">
        <v>498</v>
      </c>
      <c r="I246" t="s">
        <v>498</v>
      </c>
      <c r="J246" t="s">
        <v>498</v>
      </c>
      <c r="K246" t="s">
        <v>498</v>
      </c>
      <c r="L246" s="9">
        <v>0</v>
      </c>
      <c r="M246" t="s">
        <v>498</v>
      </c>
      <c r="N246" t="s">
        <v>498</v>
      </c>
      <c r="O246" t="s">
        <v>498</v>
      </c>
      <c r="P246" t="s">
        <v>498</v>
      </c>
      <c r="Q246" s="9">
        <v>0</v>
      </c>
      <c r="R246" t="s">
        <v>498</v>
      </c>
      <c r="S246" t="s">
        <v>498</v>
      </c>
      <c r="T246" t="s">
        <v>498</v>
      </c>
      <c r="U246" t="s">
        <v>498</v>
      </c>
      <c r="V246" s="9">
        <v>0</v>
      </c>
      <c r="W246" t="s">
        <v>498</v>
      </c>
      <c r="X246" t="s">
        <v>498</v>
      </c>
      <c r="Y246" t="s">
        <v>498</v>
      </c>
      <c r="Z246" t="s">
        <v>498</v>
      </c>
      <c r="AA246" s="9">
        <v>0</v>
      </c>
      <c r="AB246" t="s">
        <v>498</v>
      </c>
      <c r="AC246" t="s">
        <v>498</v>
      </c>
      <c r="AD246" t="s">
        <v>498</v>
      </c>
      <c r="AE246" t="s">
        <v>498</v>
      </c>
      <c r="AF246" s="9">
        <v>0</v>
      </c>
    </row>
    <row r="247" spans="1:37">
      <c r="A247" s="23" t="str">
        <f>VLOOKUP(B247,[1]ALL_TYPES!$B:$E,4,FALSE)</f>
        <v>E09000018</v>
      </c>
      <c r="B247" s="3" t="s">
        <v>324</v>
      </c>
    </row>
    <row r="248" spans="1:37">
      <c r="A248" s="23" t="str">
        <f>VLOOKUP(B248,[1]ALL_TYPES!$B:$E,4,FALSE)</f>
        <v>E09000019</v>
      </c>
      <c r="B248" s="3" t="s">
        <v>325</v>
      </c>
    </row>
    <row r="249" spans="1:37">
      <c r="A249" s="23" t="str">
        <f>VLOOKUP(B249,[1]ALL_TYPES!$B:$E,4,FALSE)</f>
        <v>E09000020</v>
      </c>
      <c r="B249" s="3" t="s">
        <v>326</v>
      </c>
      <c r="H249" t="s">
        <v>498</v>
      </c>
      <c r="I249" t="s">
        <v>498</v>
      </c>
      <c r="J249" t="s">
        <v>498</v>
      </c>
      <c r="K249" t="s">
        <v>498</v>
      </c>
      <c r="L249" s="9">
        <v>0</v>
      </c>
      <c r="M249" t="s">
        <v>498</v>
      </c>
      <c r="N249" t="s">
        <v>498</v>
      </c>
      <c r="O249" t="s">
        <v>498</v>
      </c>
      <c r="P249" t="s">
        <v>498</v>
      </c>
      <c r="Q249" s="9">
        <v>0</v>
      </c>
      <c r="R249" t="s">
        <v>498</v>
      </c>
      <c r="S249" t="s">
        <v>498</v>
      </c>
      <c r="T249" t="s">
        <v>498</v>
      </c>
      <c r="U249" t="s">
        <v>498</v>
      </c>
      <c r="V249" s="9">
        <v>0</v>
      </c>
      <c r="W249" t="s">
        <v>498</v>
      </c>
      <c r="X249" t="s">
        <v>498</v>
      </c>
      <c r="Y249" t="s">
        <v>498</v>
      </c>
      <c r="Z249" t="s">
        <v>498</v>
      </c>
      <c r="AA249" s="9">
        <v>0</v>
      </c>
      <c r="AB249" t="s">
        <v>498</v>
      </c>
      <c r="AC249" t="s">
        <v>498</v>
      </c>
      <c r="AD249" t="s">
        <v>498</v>
      </c>
      <c r="AE249" t="s">
        <v>498</v>
      </c>
      <c r="AF249" s="9">
        <v>0</v>
      </c>
    </row>
    <row r="250" spans="1:37">
      <c r="A250" s="23" t="str">
        <f>VLOOKUP(B250,[1]ALL_TYPES!$B:$E,4,FALSE)</f>
        <v>E09000021</v>
      </c>
      <c r="B250" s="3" t="s">
        <v>327</v>
      </c>
    </row>
    <row r="251" spans="1:37">
      <c r="A251" s="23" t="str">
        <f>VLOOKUP(B251,[1]ALL_TYPES!$B:$E,4,FALSE)</f>
        <v>E09000022</v>
      </c>
      <c r="B251" s="3" t="s">
        <v>328</v>
      </c>
      <c r="C251" t="s">
        <v>498</v>
      </c>
      <c r="D251" t="s">
        <v>498</v>
      </c>
      <c r="E251" t="s">
        <v>498</v>
      </c>
      <c r="F251" t="s">
        <v>498</v>
      </c>
      <c r="G251" s="9" t="s">
        <v>498</v>
      </c>
      <c r="H251" t="s">
        <v>498</v>
      </c>
      <c r="I251" t="s">
        <v>498</v>
      </c>
      <c r="J251" t="s">
        <v>498</v>
      </c>
      <c r="K251" t="s">
        <v>498</v>
      </c>
      <c r="L251" s="9" t="s">
        <v>498</v>
      </c>
      <c r="M251" t="s">
        <v>498</v>
      </c>
      <c r="N251" t="s">
        <v>498</v>
      </c>
      <c r="O251" t="s">
        <v>498</v>
      </c>
      <c r="P251" t="s">
        <v>498</v>
      </c>
      <c r="Q251" s="9" t="s">
        <v>498</v>
      </c>
      <c r="R251" t="s">
        <v>498</v>
      </c>
      <c r="S251" t="s">
        <v>498</v>
      </c>
      <c r="T251" t="s">
        <v>498</v>
      </c>
      <c r="U251" t="s">
        <v>498</v>
      </c>
      <c r="V251" s="9" t="s">
        <v>498</v>
      </c>
      <c r="W251" t="s">
        <v>498</v>
      </c>
      <c r="X251" t="s">
        <v>498</v>
      </c>
      <c r="Y251" t="s">
        <v>498</v>
      </c>
      <c r="Z251" t="s">
        <v>498</v>
      </c>
      <c r="AA251" s="9" t="s">
        <v>498</v>
      </c>
      <c r="AB251" t="s">
        <v>498</v>
      </c>
      <c r="AC251" t="s">
        <v>498</v>
      </c>
      <c r="AD251" t="s">
        <v>498</v>
      </c>
      <c r="AE251" t="s">
        <v>498</v>
      </c>
      <c r="AF251" s="9" t="s">
        <v>498</v>
      </c>
      <c r="AG251" t="s">
        <v>498</v>
      </c>
      <c r="AH251" t="s">
        <v>498</v>
      </c>
      <c r="AI251" t="s">
        <v>498</v>
      </c>
      <c r="AJ251" t="s">
        <v>498</v>
      </c>
      <c r="AK251" s="9" t="s">
        <v>498</v>
      </c>
    </row>
    <row r="252" spans="1:37">
      <c r="A252" s="23" t="str">
        <f>VLOOKUP(B252,[1]ALL_TYPES!$B:$E,4,FALSE)</f>
        <v>E09000023</v>
      </c>
      <c r="B252" s="3" t="s">
        <v>329</v>
      </c>
    </row>
    <row r="253" spans="1:37">
      <c r="A253" s="23" t="str">
        <f>VLOOKUP(B253,[1]ALL_TYPES!$B:$E,4,FALSE)</f>
        <v>E09000024</v>
      </c>
      <c r="B253" s="3" t="s">
        <v>330</v>
      </c>
    </row>
    <row r="254" spans="1:37">
      <c r="A254" s="23" t="str">
        <f>VLOOKUP(B254,[1]ALL_TYPES!$B:$E,4,FALSE)</f>
        <v>E09000025</v>
      </c>
      <c r="B254" s="3" t="s">
        <v>331</v>
      </c>
    </row>
    <row r="255" spans="1:37">
      <c r="A255" s="23" t="str">
        <f>VLOOKUP(B255,[1]ALL_TYPES!$B:$E,4,FALSE)</f>
        <v>E09000026</v>
      </c>
      <c r="B255" s="3" t="s">
        <v>332</v>
      </c>
    </row>
    <row r="256" spans="1:37">
      <c r="A256" s="23" t="str">
        <f>VLOOKUP(B256,[1]ALL_TYPES!$B:$E,4,FALSE)</f>
        <v>E09000027</v>
      </c>
      <c r="B256" s="3" t="s">
        <v>333</v>
      </c>
    </row>
    <row r="257" spans="1:37">
      <c r="A257" s="23" t="str">
        <f>VLOOKUP(B257,[1]ALL_TYPES!$B:$E,4,FALSE)</f>
        <v>E09000028</v>
      </c>
      <c r="B257" s="3" t="s">
        <v>334</v>
      </c>
    </row>
    <row r="258" spans="1:37">
      <c r="A258" s="23" t="str">
        <f>VLOOKUP(B258,[1]ALL_TYPES!$B:$E,4,FALSE)</f>
        <v>E09000029</v>
      </c>
      <c r="B258" s="3" t="s">
        <v>335</v>
      </c>
    </row>
    <row r="259" spans="1:37">
      <c r="A259" s="23" t="str">
        <f>VLOOKUP(B259,[1]ALL_TYPES!$B:$E,4,FALSE)</f>
        <v>E09000030</v>
      </c>
      <c r="B259" s="3" t="s">
        <v>336</v>
      </c>
      <c r="H259" t="s">
        <v>498</v>
      </c>
      <c r="I259" t="s">
        <v>498</v>
      </c>
      <c r="J259" t="s">
        <v>498</v>
      </c>
      <c r="K259" t="s">
        <v>498</v>
      </c>
      <c r="L259" s="9">
        <v>0</v>
      </c>
      <c r="M259" t="s">
        <v>498</v>
      </c>
      <c r="N259" t="s">
        <v>498</v>
      </c>
      <c r="O259" t="s">
        <v>498</v>
      </c>
      <c r="P259" t="s">
        <v>498</v>
      </c>
      <c r="Q259" s="9">
        <v>0</v>
      </c>
      <c r="R259" t="s">
        <v>498</v>
      </c>
      <c r="S259" t="s">
        <v>498</v>
      </c>
      <c r="T259" t="s">
        <v>498</v>
      </c>
      <c r="U259" t="s">
        <v>498</v>
      </c>
      <c r="V259" s="9">
        <v>0</v>
      </c>
      <c r="W259">
        <v>3</v>
      </c>
      <c r="X259">
        <v>0</v>
      </c>
      <c r="Y259">
        <v>1</v>
      </c>
      <c r="Z259">
        <v>4</v>
      </c>
      <c r="AB259" t="s">
        <v>498</v>
      </c>
      <c r="AC259" t="s">
        <v>498</v>
      </c>
      <c r="AD259" t="s">
        <v>498</v>
      </c>
      <c r="AE259" t="s">
        <v>498</v>
      </c>
      <c r="AF259" s="9">
        <v>0</v>
      </c>
    </row>
    <row r="260" spans="1:37">
      <c r="A260" s="23" t="str">
        <f>VLOOKUP(B260,[1]ALL_TYPES!$B:$E,4,FALSE)</f>
        <v>E09000031</v>
      </c>
      <c r="B260" s="3" t="s">
        <v>337</v>
      </c>
    </row>
    <row r="261" spans="1:37">
      <c r="A261" s="23" t="str">
        <f>VLOOKUP(B261,[1]ALL_TYPES!$B:$E,4,FALSE)</f>
        <v>E09000032</v>
      </c>
      <c r="B261" s="3" t="s">
        <v>338</v>
      </c>
    </row>
    <row r="262" spans="1:37">
      <c r="A262" s="23" t="str">
        <f>VLOOKUP(B262,[1]ALL_TYPES!$B:$E,4,FALSE)</f>
        <v>E09000033</v>
      </c>
      <c r="B262" s="3" t="s">
        <v>339</v>
      </c>
      <c r="H262" t="s">
        <v>498</v>
      </c>
      <c r="I262" t="s">
        <v>498</v>
      </c>
      <c r="J262" t="s">
        <v>498</v>
      </c>
      <c r="K262" t="s">
        <v>498</v>
      </c>
      <c r="L262" s="9">
        <v>0</v>
      </c>
      <c r="M262" t="s">
        <v>498</v>
      </c>
      <c r="N262" t="s">
        <v>498</v>
      </c>
      <c r="O262" t="s">
        <v>498</v>
      </c>
      <c r="P262" t="s">
        <v>498</v>
      </c>
      <c r="Q262" s="9">
        <v>0</v>
      </c>
      <c r="R262" t="s">
        <v>498</v>
      </c>
      <c r="S262" t="s">
        <v>498</v>
      </c>
      <c r="T262" t="s">
        <v>498</v>
      </c>
      <c r="U262" t="s">
        <v>498</v>
      </c>
      <c r="V262" s="9">
        <v>0</v>
      </c>
      <c r="W262" t="s">
        <v>498</v>
      </c>
      <c r="X262" t="s">
        <v>498</v>
      </c>
      <c r="Y262" t="s">
        <v>498</v>
      </c>
      <c r="Z262" t="s">
        <v>498</v>
      </c>
      <c r="AA262" s="9">
        <v>0</v>
      </c>
      <c r="AB262" t="s">
        <v>498</v>
      </c>
      <c r="AC262" t="s">
        <v>498</v>
      </c>
      <c r="AD262" t="s">
        <v>498</v>
      </c>
      <c r="AE262" t="s">
        <v>498</v>
      </c>
      <c r="AF262" s="9">
        <v>0</v>
      </c>
    </row>
    <row r="263" spans="1:37">
      <c r="A263" s="23" t="str">
        <f>VLOOKUP(B263,[1]ALL_TYPES!$B:$E,4,FALSE)</f>
        <v>E06000022</v>
      </c>
      <c r="B263" s="1" t="s">
        <v>195</v>
      </c>
      <c r="H263" t="s">
        <v>498</v>
      </c>
      <c r="I263" t="s">
        <v>498</v>
      </c>
      <c r="J263" t="s">
        <v>498</v>
      </c>
      <c r="K263" t="s">
        <v>498</v>
      </c>
      <c r="L263" s="9">
        <v>0</v>
      </c>
      <c r="M263" t="s">
        <v>498</v>
      </c>
      <c r="N263" t="s">
        <v>498</v>
      </c>
      <c r="O263" t="s">
        <v>498</v>
      </c>
      <c r="P263" t="s">
        <v>498</v>
      </c>
      <c r="Q263" s="9">
        <v>0</v>
      </c>
      <c r="R263" t="s">
        <v>498</v>
      </c>
      <c r="S263" t="s">
        <v>498</v>
      </c>
      <c r="T263" t="s">
        <v>498</v>
      </c>
      <c r="U263" t="s">
        <v>498</v>
      </c>
      <c r="V263" s="9">
        <v>0</v>
      </c>
      <c r="W263" t="s">
        <v>498</v>
      </c>
      <c r="X263" t="s">
        <v>498</v>
      </c>
      <c r="Y263" t="s">
        <v>498</v>
      </c>
      <c r="Z263" t="s">
        <v>498</v>
      </c>
      <c r="AA263" s="9">
        <v>0</v>
      </c>
      <c r="AB263" t="s">
        <v>498</v>
      </c>
      <c r="AC263" t="s">
        <v>498</v>
      </c>
      <c r="AD263" t="s">
        <v>498</v>
      </c>
      <c r="AE263" t="s">
        <v>498</v>
      </c>
      <c r="AF263" s="9">
        <v>0</v>
      </c>
    </row>
    <row r="264" spans="1:37">
      <c r="A264" s="23" t="str">
        <f>VLOOKUP(B264,[1]ALL_TYPES!$B:$E,4,FALSE)</f>
        <v>E06000055</v>
      </c>
      <c r="B264" s="1" t="s">
        <v>196</v>
      </c>
      <c r="H264">
        <v>0</v>
      </c>
      <c r="I264">
        <v>0</v>
      </c>
      <c r="J264">
        <v>0</v>
      </c>
      <c r="K264">
        <v>0</v>
      </c>
      <c r="L264" s="9">
        <v>0</v>
      </c>
      <c r="M264">
        <v>0</v>
      </c>
      <c r="N264">
        <v>0</v>
      </c>
      <c r="O264">
        <v>0</v>
      </c>
      <c r="P264">
        <v>0</v>
      </c>
      <c r="Q264" s="9">
        <v>0</v>
      </c>
      <c r="R264" t="s">
        <v>498</v>
      </c>
      <c r="S264" t="s">
        <v>498</v>
      </c>
      <c r="T264" t="s">
        <v>498</v>
      </c>
      <c r="U264" t="s">
        <v>498</v>
      </c>
      <c r="V264" s="9">
        <v>2</v>
      </c>
      <c r="W264" t="s">
        <v>498</v>
      </c>
      <c r="X264" t="s">
        <v>498</v>
      </c>
      <c r="Y264" t="s">
        <v>498</v>
      </c>
      <c r="Z264" t="s">
        <v>498</v>
      </c>
      <c r="AA264" s="9">
        <v>5</v>
      </c>
      <c r="AB264" t="s">
        <v>498</v>
      </c>
      <c r="AC264" t="s">
        <v>498</v>
      </c>
      <c r="AD264" t="s">
        <v>498</v>
      </c>
      <c r="AE264" t="s">
        <v>498</v>
      </c>
      <c r="AF264" s="9">
        <v>28</v>
      </c>
    </row>
    <row r="265" spans="1:37">
      <c r="A265" s="23" t="str">
        <f>VLOOKUP(B265,[1]ALL_TYPES!$B:$E,4,FALSE)</f>
        <v>E06000008</v>
      </c>
      <c r="B265" s="1" t="s">
        <v>197</v>
      </c>
      <c r="H265">
        <v>0</v>
      </c>
      <c r="I265">
        <v>0</v>
      </c>
      <c r="J265">
        <v>0</v>
      </c>
      <c r="K265">
        <v>0</v>
      </c>
      <c r="L265" s="9">
        <v>0</v>
      </c>
      <c r="M265">
        <v>1</v>
      </c>
      <c r="N265">
        <v>3</v>
      </c>
      <c r="O265">
        <v>3</v>
      </c>
      <c r="P265">
        <v>11</v>
      </c>
      <c r="R265">
        <v>0</v>
      </c>
      <c r="S265">
        <v>0</v>
      </c>
      <c r="T265">
        <v>2</v>
      </c>
      <c r="U265">
        <v>2</v>
      </c>
      <c r="W265">
        <v>1</v>
      </c>
      <c r="X265">
        <v>0</v>
      </c>
      <c r="Y265">
        <v>2</v>
      </c>
      <c r="Z265">
        <v>0</v>
      </c>
      <c r="AB265">
        <v>0</v>
      </c>
      <c r="AC265">
        <v>0</v>
      </c>
      <c r="AD265">
        <v>0</v>
      </c>
      <c r="AE265">
        <v>0</v>
      </c>
      <c r="AF265" s="9">
        <v>0</v>
      </c>
    </row>
    <row r="266" spans="1:37">
      <c r="A266" s="23" t="str">
        <f>VLOOKUP(B266,[1]ALL_TYPES!$B:$E,4,FALSE)</f>
        <v>E06000009</v>
      </c>
      <c r="B266" s="1" t="s">
        <v>198</v>
      </c>
    </row>
    <row r="267" spans="1:37">
      <c r="A267" s="23" t="str">
        <f>VLOOKUP(B267,[1]ALL_TYPES!$B:$E,4,FALSE)</f>
        <v>E06000028</v>
      </c>
      <c r="B267" s="1" t="s">
        <v>199</v>
      </c>
    </row>
    <row r="268" spans="1:37">
      <c r="A268" s="23" t="str">
        <f>VLOOKUP(B268,[1]ALL_TYPES!$B:$E,4,FALSE)</f>
        <v>E06000036</v>
      </c>
      <c r="B268" s="1" t="s">
        <v>200</v>
      </c>
    </row>
    <row r="269" spans="1:37">
      <c r="A269" s="23" t="str">
        <f>VLOOKUP(B269,[1]ALL_TYPES!$B:$E,4,FALSE)</f>
        <v>E06000043</v>
      </c>
      <c r="B269" s="1" t="s">
        <v>201</v>
      </c>
    </row>
    <row r="270" spans="1:37">
      <c r="A270" s="23" t="str">
        <f>VLOOKUP(B270,[1]ALL_TYPES!$B:$E,4,FALSE)</f>
        <v>E06000023</v>
      </c>
      <c r="B270" s="1" t="s">
        <v>202</v>
      </c>
      <c r="C270" t="s">
        <v>498</v>
      </c>
      <c r="D270" t="s">
        <v>498</v>
      </c>
      <c r="E270" t="s">
        <v>498</v>
      </c>
      <c r="F270" t="s">
        <v>498</v>
      </c>
      <c r="G270" s="9" t="s">
        <v>498</v>
      </c>
      <c r="H270" t="s">
        <v>498</v>
      </c>
      <c r="I270" t="s">
        <v>498</v>
      </c>
      <c r="J270" t="s">
        <v>498</v>
      </c>
      <c r="K270" t="s">
        <v>498</v>
      </c>
      <c r="L270" s="9" t="s">
        <v>498</v>
      </c>
      <c r="M270" t="s">
        <v>498</v>
      </c>
      <c r="N270" t="s">
        <v>498</v>
      </c>
      <c r="O270" t="s">
        <v>498</v>
      </c>
      <c r="P270" t="s">
        <v>498</v>
      </c>
      <c r="Q270" s="9" t="s">
        <v>498</v>
      </c>
      <c r="R270" t="s">
        <v>498</v>
      </c>
      <c r="S270" t="s">
        <v>498</v>
      </c>
      <c r="T270" t="s">
        <v>498</v>
      </c>
      <c r="U270" t="s">
        <v>498</v>
      </c>
      <c r="V270" s="9" t="s">
        <v>498</v>
      </c>
      <c r="W270" t="s">
        <v>498</v>
      </c>
      <c r="X270" t="s">
        <v>498</v>
      </c>
      <c r="Y270" t="s">
        <v>498</v>
      </c>
      <c r="Z270" t="s">
        <v>498</v>
      </c>
      <c r="AA270" s="9" t="s">
        <v>498</v>
      </c>
      <c r="AB270">
        <v>0</v>
      </c>
      <c r="AC270">
        <v>0</v>
      </c>
      <c r="AD270">
        <v>0</v>
      </c>
      <c r="AE270">
        <v>0</v>
      </c>
      <c r="AF270" s="9">
        <v>0</v>
      </c>
      <c r="AG270" t="s">
        <v>498</v>
      </c>
      <c r="AH270" t="s">
        <v>498</v>
      </c>
      <c r="AI270" t="s">
        <v>498</v>
      </c>
      <c r="AJ270" t="s">
        <v>498</v>
      </c>
      <c r="AK270" s="9" t="s">
        <v>498</v>
      </c>
    </row>
    <row r="271" spans="1:37">
      <c r="A271" s="23" t="str">
        <f>VLOOKUP(B271,[1]ALL_TYPES!$B:$E,4,FALSE)</f>
        <v>E06000056</v>
      </c>
      <c r="B271" s="1" t="s">
        <v>203</v>
      </c>
      <c r="H271" t="s">
        <v>498</v>
      </c>
      <c r="I271" t="s">
        <v>498</v>
      </c>
      <c r="J271" t="s">
        <v>498</v>
      </c>
      <c r="K271" t="s">
        <v>498</v>
      </c>
      <c r="L271" s="9">
        <v>0</v>
      </c>
      <c r="M271" t="s">
        <v>498</v>
      </c>
      <c r="N271" t="s">
        <v>498</v>
      </c>
      <c r="O271" t="s">
        <v>498</v>
      </c>
      <c r="P271" t="s">
        <v>498</v>
      </c>
      <c r="Q271" s="9">
        <v>0</v>
      </c>
      <c r="R271" t="s">
        <v>498</v>
      </c>
      <c r="S271" t="s">
        <v>498</v>
      </c>
      <c r="T271" t="s">
        <v>498</v>
      </c>
      <c r="U271" t="s">
        <v>498</v>
      </c>
      <c r="V271" s="9">
        <v>0</v>
      </c>
      <c r="W271" t="s">
        <v>498</v>
      </c>
      <c r="X271" t="s">
        <v>498</v>
      </c>
      <c r="Y271" t="s">
        <v>498</v>
      </c>
      <c r="Z271" t="s">
        <v>498</v>
      </c>
      <c r="AA271" s="9">
        <v>0</v>
      </c>
      <c r="AB271" t="s">
        <v>498</v>
      </c>
      <c r="AC271" t="s">
        <v>498</v>
      </c>
      <c r="AD271" t="s">
        <v>498</v>
      </c>
      <c r="AE271" t="s">
        <v>498</v>
      </c>
      <c r="AF271" s="9">
        <v>0</v>
      </c>
    </row>
    <row r="272" spans="1:37">
      <c r="A272" s="23" t="str">
        <f>VLOOKUP(B272,[1]ALL_TYPES!$B:$E,4,FALSE)</f>
        <v>E06000049</v>
      </c>
      <c r="B272" s="1" t="s">
        <v>204</v>
      </c>
      <c r="H272" t="s">
        <v>498</v>
      </c>
      <c r="I272" t="s">
        <v>498</v>
      </c>
      <c r="J272" t="s">
        <v>498</v>
      </c>
      <c r="K272" t="s">
        <v>498</v>
      </c>
      <c r="L272" s="9">
        <v>0</v>
      </c>
      <c r="M272" t="s">
        <v>498</v>
      </c>
      <c r="N272" t="s">
        <v>498</v>
      </c>
      <c r="O272" t="s">
        <v>498</v>
      </c>
      <c r="P272" t="s">
        <v>498</v>
      </c>
      <c r="Q272" s="9">
        <v>0</v>
      </c>
      <c r="R272" t="s">
        <v>498</v>
      </c>
      <c r="S272" t="s">
        <v>498</v>
      </c>
      <c r="T272" t="s">
        <v>498</v>
      </c>
      <c r="U272" t="s">
        <v>498</v>
      </c>
      <c r="V272" s="9">
        <v>0</v>
      </c>
      <c r="W272">
        <v>20</v>
      </c>
      <c r="X272">
        <v>17</v>
      </c>
      <c r="Y272">
        <v>16</v>
      </c>
      <c r="Z272">
        <v>10</v>
      </c>
      <c r="AB272" t="s">
        <v>498</v>
      </c>
      <c r="AC272" t="s">
        <v>498</v>
      </c>
      <c r="AD272" t="s">
        <v>498</v>
      </c>
      <c r="AE272" t="s">
        <v>498</v>
      </c>
      <c r="AF272" s="9">
        <v>0</v>
      </c>
    </row>
    <row r="273" spans="1:37">
      <c r="A273" s="23" t="str">
        <f>VLOOKUP(B273,[1]ALL_TYPES!$B:$E,4,FALSE)</f>
        <v>E06000050</v>
      </c>
      <c r="B273" s="1" t="s">
        <v>205</v>
      </c>
    </row>
    <row r="274" spans="1:37">
      <c r="A274" s="23" t="str">
        <f>VLOOKUP(B274,[1]ALL_TYPES!$B:$E,4,FALSE)</f>
        <v>E06000052</v>
      </c>
      <c r="B274" s="1" t="s">
        <v>206</v>
      </c>
      <c r="H274">
        <v>62</v>
      </c>
      <c r="I274">
        <v>89</v>
      </c>
      <c r="J274">
        <v>85</v>
      </c>
      <c r="K274">
        <v>87</v>
      </c>
      <c r="M274" t="s">
        <v>498</v>
      </c>
      <c r="N274" t="s">
        <v>498</v>
      </c>
      <c r="O274" t="s">
        <v>498</v>
      </c>
      <c r="P274" t="s">
        <v>498</v>
      </c>
      <c r="Q274" s="9">
        <v>0</v>
      </c>
      <c r="R274" t="s">
        <v>498</v>
      </c>
      <c r="S274" t="s">
        <v>498</v>
      </c>
      <c r="T274" t="s">
        <v>498</v>
      </c>
      <c r="U274" t="s">
        <v>498</v>
      </c>
      <c r="V274" s="9">
        <v>0</v>
      </c>
      <c r="W274" t="s">
        <v>498</v>
      </c>
      <c r="X274" t="s">
        <v>498</v>
      </c>
      <c r="Y274" t="s">
        <v>498</v>
      </c>
      <c r="Z274" t="s">
        <v>498</v>
      </c>
      <c r="AA274" s="9">
        <v>0</v>
      </c>
      <c r="AB274" t="s">
        <v>498</v>
      </c>
      <c r="AC274" t="s">
        <v>498</v>
      </c>
      <c r="AD274" t="s">
        <v>498</v>
      </c>
      <c r="AE274" t="s">
        <v>498</v>
      </c>
      <c r="AF274" s="9">
        <v>0</v>
      </c>
    </row>
    <row r="275" spans="1:37">
      <c r="A275" s="23" t="str">
        <f>VLOOKUP(B275,[1]ALL_TYPES!$B:$E,4,FALSE)</f>
        <v>E06000047</v>
      </c>
      <c r="B275" s="1" t="s">
        <v>207</v>
      </c>
      <c r="H275" t="s">
        <v>498</v>
      </c>
      <c r="I275" t="s">
        <v>498</v>
      </c>
      <c r="J275" t="s">
        <v>498</v>
      </c>
      <c r="K275" t="s">
        <v>498</v>
      </c>
      <c r="L275" s="9">
        <v>0</v>
      </c>
      <c r="M275" t="s">
        <v>498</v>
      </c>
      <c r="N275" t="s">
        <v>498</v>
      </c>
      <c r="O275" t="s">
        <v>498</v>
      </c>
      <c r="P275" t="s">
        <v>498</v>
      </c>
      <c r="Q275" s="9">
        <v>0</v>
      </c>
      <c r="R275" t="s">
        <v>498</v>
      </c>
      <c r="S275" t="s">
        <v>498</v>
      </c>
      <c r="T275" t="s">
        <v>498</v>
      </c>
      <c r="U275" t="s">
        <v>498</v>
      </c>
      <c r="V275" s="9">
        <v>0</v>
      </c>
      <c r="W275">
        <v>13</v>
      </c>
      <c r="X275">
        <v>13</v>
      </c>
      <c r="Y275">
        <v>13</v>
      </c>
      <c r="Z275">
        <v>6</v>
      </c>
      <c r="AB275" t="s">
        <v>498</v>
      </c>
      <c r="AC275" t="s">
        <v>498</v>
      </c>
      <c r="AD275" t="s">
        <v>498</v>
      </c>
      <c r="AE275" t="s">
        <v>498</v>
      </c>
      <c r="AF275" s="9">
        <v>0</v>
      </c>
    </row>
    <row r="276" spans="1:37">
      <c r="A276" s="23" t="str">
        <f>VLOOKUP(B276,[1]ALL_TYPES!$B:$E,4,FALSE)</f>
        <v>E06000005</v>
      </c>
      <c r="B276" s="1" t="s">
        <v>208</v>
      </c>
    </row>
    <row r="277" spans="1:37">
      <c r="A277" s="23" t="str">
        <f>VLOOKUP(B277,[1]ALL_TYPES!$B:$E,4,FALSE)</f>
        <v>E06000015</v>
      </c>
      <c r="B277" s="1" t="s">
        <v>209</v>
      </c>
      <c r="H277" t="s">
        <v>498</v>
      </c>
      <c r="I277" t="s">
        <v>498</v>
      </c>
      <c r="J277" t="s">
        <v>498</v>
      </c>
      <c r="K277" t="s">
        <v>498</v>
      </c>
      <c r="L277" s="9">
        <v>0</v>
      </c>
      <c r="M277" t="s">
        <v>498</v>
      </c>
      <c r="N277" t="s">
        <v>498</v>
      </c>
      <c r="O277" t="s">
        <v>498</v>
      </c>
      <c r="P277" t="s">
        <v>498</v>
      </c>
      <c r="Q277" s="9">
        <v>0</v>
      </c>
      <c r="R277" t="s">
        <v>498</v>
      </c>
      <c r="S277" t="s">
        <v>498</v>
      </c>
      <c r="T277" t="s">
        <v>498</v>
      </c>
      <c r="U277" t="s">
        <v>498</v>
      </c>
      <c r="V277" s="9">
        <v>0</v>
      </c>
      <c r="W277" t="s">
        <v>498</v>
      </c>
      <c r="X277" t="s">
        <v>498</v>
      </c>
      <c r="Y277" t="s">
        <v>498</v>
      </c>
      <c r="Z277" t="s">
        <v>498</v>
      </c>
      <c r="AA277" s="9">
        <v>0</v>
      </c>
      <c r="AB277" t="s">
        <v>498</v>
      </c>
      <c r="AC277" t="s">
        <v>498</v>
      </c>
      <c r="AD277" t="s">
        <v>498</v>
      </c>
      <c r="AE277" t="s">
        <v>498</v>
      </c>
      <c r="AF277" s="9">
        <v>0</v>
      </c>
    </row>
    <row r="278" spans="1:37">
      <c r="A278" s="23" t="str">
        <f>VLOOKUP(B278,[1]ALL_TYPES!$B:$E,4,FALSE)</f>
        <v>E06000011</v>
      </c>
      <c r="B278" s="1" t="s">
        <v>210</v>
      </c>
      <c r="H278" t="s">
        <v>498</v>
      </c>
      <c r="I278" t="s">
        <v>498</v>
      </c>
      <c r="J278" t="s">
        <v>498</v>
      </c>
      <c r="K278" t="s">
        <v>498</v>
      </c>
      <c r="L278" s="9">
        <v>0</v>
      </c>
      <c r="M278" t="s">
        <v>498</v>
      </c>
      <c r="N278" t="s">
        <v>498</v>
      </c>
      <c r="O278" t="s">
        <v>498</v>
      </c>
      <c r="P278" t="s">
        <v>498</v>
      </c>
      <c r="Q278" s="9">
        <v>0</v>
      </c>
      <c r="R278" t="s">
        <v>498</v>
      </c>
      <c r="S278" t="s">
        <v>498</v>
      </c>
      <c r="T278" t="s">
        <v>498</v>
      </c>
      <c r="U278" t="s">
        <v>498</v>
      </c>
      <c r="V278" s="9">
        <v>0</v>
      </c>
      <c r="W278" t="s">
        <v>498</v>
      </c>
      <c r="X278" t="s">
        <v>498</v>
      </c>
      <c r="Y278" t="s">
        <v>498</v>
      </c>
      <c r="Z278" t="s">
        <v>498</v>
      </c>
      <c r="AA278" s="9">
        <v>0</v>
      </c>
      <c r="AB278" t="s">
        <v>498</v>
      </c>
      <c r="AC278" t="s">
        <v>498</v>
      </c>
      <c r="AD278" t="s">
        <v>498</v>
      </c>
      <c r="AE278" t="s">
        <v>498</v>
      </c>
      <c r="AF278" s="9">
        <v>0</v>
      </c>
    </row>
    <row r="279" spans="1:37">
      <c r="A279" s="23" t="str">
        <f>VLOOKUP(B279,[1]ALL_TYPES!$B:$E,4,FALSE)</f>
        <v>E06000006</v>
      </c>
      <c r="B279" s="1" t="s">
        <v>211</v>
      </c>
      <c r="H279" t="s">
        <v>498</v>
      </c>
      <c r="I279" t="s">
        <v>498</v>
      </c>
      <c r="J279" t="s">
        <v>498</v>
      </c>
      <c r="K279" t="s">
        <v>498</v>
      </c>
      <c r="L279" s="9" t="s">
        <v>498</v>
      </c>
      <c r="M279" t="s">
        <v>498</v>
      </c>
      <c r="N279" t="s">
        <v>498</v>
      </c>
      <c r="O279" t="s">
        <v>498</v>
      </c>
      <c r="P279" t="s">
        <v>498</v>
      </c>
      <c r="Q279" s="9" t="s">
        <v>498</v>
      </c>
      <c r="R279" t="s">
        <v>498</v>
      </c>
      <c r="S279" t="s">
        <v>498</v>
      </c>
      <c r="T279" t="s">
        <v>498</v>
      </c>
      <c r="U279" t="s">
        <v>498</v>
      </c>
      <c r="V279" s="9" t="s">
        <v>498</v>
      </c>
      <c r="W279" t="s">
        <v>498</v>
      </c>
      <c r="X279" t="s">
        <v>498</v>
      </c>
      <c r="Y279" t="s">
        <v>498</v>
      </c>
      <c r="Z279" t="s">
        <v>498</v>
      </c>
      <c r="AA279" s="9" t="s">
        <v>498</v>
      </c>
      <c r="AB279" t="s">
        <v>498</v>
      </c>
      <c r="AC279" t="s">
        <v>498</v>
      </c>
      <c r="AD279" t="s">
        <v>498</v>
      </c>
      <c r="AE279" t="s">
        <v>498</v>
      </c>
      <c r="AF279" s="9" t="s">
        <v>498</v>
      </c>
    </row>
    <row r="280" spans="1:37">
      <c r="A280" s="23" t="str">
        <f>VLOOKUP(B280,[1]ALL_TYPES!$B:$E,4,FALSE)</f>
        <v>E06000001</v>
      </c>
      <c r="B280" s="1" t="s">
        <v>212</v>
      </c>
    </row>
    <row r="281" spans="1:37">
      <c r="A281" s="23" t="str">
        <f>VLOOKUP(B281,[1]ALL_TYPES!$B:$E,4,FALSE)</f>
        <v>E06000019</v>
      </c>
      <c r="B281" s="1" t="s">
        <v>213</v>
      </c>
      <c r="C281" t="s">
        <v>498</v>
      </c>
      <c r="D281" t="s">
        <v>498</v>
      </c>
      <c r="E281" t="s">
        <v>498</v>
      </c>
      <c r="F281" t="s">
        <v>498</v>
      </c>
      <c r="G281" s="9" t="s">
        <v>498</v>
      </c>
      <c r="H281" t="s">
        <v>498</v>
      </c>
      <c r="I281" t="s">
        <v>498</v>
      </c>
      <c r="J281" t="s">
        <v>498</v>
      </c>
      <c r="K281" t="s">
        <v>498</v>
      </c>
      <c r="L281" s="9" t="s">
        <v>498</v>
      </c>
      <c r="M281" t="s">
        <v>498</v>
      </c>
      <c r="N281" t="s">
        <v>498</v>
      </c>
      <c r="O281" t="s">
        <v>498</v>
      </c>
      <c r="P281" t="s">
        <v>498</v>
      </c>
      <c r="Q281" s="9" t="s">
        <v>498</v>
      </c>
      <c r="R281" t="s">
        <v>498</v>
      </c>
      <c r="S281" t="s">
        <v>498</v>
      </c>
      <c r="T281" t="s">
        <v>498</v>
      </c>
      <c r="U281" t="s">
        <v>498</v>
      </c>
      <c r="V281" s="9" t="s">
        <v>498</v>
      </c>
      <c r="W281" t="s">
        <v>498</v>
      </c>
      <c r="X281" t="s">
        <v>498</v>
      </c>
      <c r="Y281" t="s">
        <v>498</v>
      </c>
      <c r="Z281" t="s">
        <v>498</v>
      </c>
      <c r="AA281" s="9" t="s">
        <v>498</v>
      </c>
      <c r="AB281" t="s">
        <v>498</v>
      </c>
      <c r="AC281" t="s">
        <v>498</v>
      </c>
      <c r="AD281" t="s">
        <v>498</v>
      </c>
      <c r="AE281" t="s">
        <v>498</v>
      </c>
      <c r="AF281" s="9" t="s">
        <v>498</v>
      </c>
      <c r="AG281" t="s">
        <v>498</v>
      </c>
      <c r="AH281" t="s">
        <v>498</v>
      </c>
      <c r="AI281" t="s">
        <v>498</v>
      </c>
      <c r="AJ281" t="s">
        <v>498</v>
      </c>
      <c r="AK281" s="9" t="s">
        <v>498</v>
      </c>
    </row>
    <row r="282" spans="1:37">
      <c r="A282" s="23" t="str">
        <f>VLOOKUP(B282,[1]ALL_TYPES!$B:$E,4,FALSE)</f>
        <v>E06000046</v>
      </c>
      <c r="B282" s="1" t="s">
        <v>214</v>
      </c>
    </row>
    <row r="283" spans="1:37">
      <c r="A283" s="23" t="str">
        <f>VLOOKUP(B283,[1]ALL_TYPES!$B:$E,4,FALSE)</f>
        <v>E06000010</v>
      </c>
      <c r="B283" s="1" t="s">
        <v>215</v>
      </c>
      <c r="H283" t="s">
        <v>498</v>
      </c>
      <c r="I283" t="s">
        <v>498</v>
      </c>
      <c r="J283" t="s">
        <v>498</v>
      </c>
      <c r="K283" t="s">
        <v>498</v>
      </c>
      <c r="L283" s="9">
        <v>0</v>
      </c>
      <c r="M283" t="s">
        <v>498</v>
      </c>
      <c r="N283" t="s">
        <v>498</v>
      </c>
      <c r="O283" t="s">
        <v>498</v>
      </c>
      <c r="P283" t="s">
        <v>498</v>
      </c>
      <c r="Q283" s="9">
        <v>0</v>
      </c>
      <c r="R283" t="s">
        <v>498</v>
      </c>
      <c r="S283" t="s">
        <v>498</v>
      </c>
      <c r="T283" t="s">
        <v>498</v>
      </c>
      <c r="U283" t="s">
        <v>498</v>
      </c>
      <c r="V283" s="9">
        <v>0</v>
      </c>
      <c r="W283">
        <v>0</v>
      </c>
      <c r="X283">
        <v>0</v>
      </c>
      <c r="Y283">
        <v>0</v>
      </c>
      <c r="Z283">
        <v>0</v>
      </c>
      <c r="AA283" s="9">
        <v>0</v>
      </c>
      <c r="AB283" t="s">
        <v>498</v>
      </c>
      <c r="AC283" t="s">
        <v>498</v>
      </c>
      <c r="AD283" t="s">
        <v>498</v>
      </c>
      <c r="AE283" t="s">
        <v>498</v>
      </c>
      <c r="AF283" s="9">
        <v>0</v>
      </c>
    </row>
    <row r="284" spans="1:37">
      <c r="A284" s="23" t="str">
        <f>VLOOKUP(B284,[1]ALL_TYPES!$B:$E,4,FALSE)</f>
        <v>E06000016</v>
      </c>
      <c r="B284" s="1" t="s">
        <v>216</v>
      </c>
      <c r="H284" t="s">
        <v>498</v>
      </c>
      <c r="I284" t="s">
        <v>498</v>
      </c>
      <c r="J284" t="s">
        <v>498</v>
      </c>
      <c r="K284" t="s">
        <v>498</v>
      </c>
      <c r="L284" s="9">
        <v>0</v>
      </c>
      <c r="M284" t="s">
        <v>498</v>
      </c>
      <c r="N284" t="s">
        <v>498</v>
      </c>
      <c r="O284" t="s">
        <v>498</v>
      </c>
      <c r="P284" t="s">
        <v>498</v>
      </c>
      <c r="Q284" s="9">
        <v>0</v>
      </c>
      <c r="R284" t="s">
        <v>498</v>
      </c>
      <c r="S284" t="s">
        <v>498</v>
      </c>
      <c r="T284" t="s">
        <v>498</v>
      </c>
      <c r="U284" t="s">
        <v>498</v>
      </c>
      <c r="V284" s="9">
        <v>0</v>
      </c>
      <c r="W284" t="s">
        <v>498</v>
      </c>
      <c r="X284" t="s">
        <v>498</v>
      </c>
      <c r="Y284" t="s">
        <v>498</v>
      </c>
      <c r="Z284" t="s">
        <v>498</v>
      </c>
      <c r="AA284" s="9">
        <v>0</v>
      </c>
      <c r="AB284" t="s">
        <v>498</v>
      </c>
      <c r="AC284" t="s">
        <v>498</v>
      </c>
      <c r="AD284" t="s">
        <v>498</v>
      </c>
      <c r="AE284" t="s">
        <v>498</v>
      </c>
      <c r="AF284" s="9">
        <v>0</v>
      </c>
    </row>
    <row r="285" spans="1:37">
      <c r="A285" s="23" t="str">
        <f>VLOOKUP(B285,[1]ALL_TYPES!$B:$E,4,FALSE)</f>
        <v>E06000032</v>
      </c>
      <c r="B285" s="1" t="s">
        <v>217</v>
      </c>
    </row>
    <row r="286" spans="1:37">
      <c r="A286" s="23" t="str">
        <f>VLOOKUP(B286,[1]ALL_TYPES!$B:$E,4,FALSE)</f>
        <v>E06000035</v>
      </c>
      <c r="B286" s="1" t="s">
        <v>218</v>
      </c>
    </row>
    <row r="287" spans="1:37">
      <c r="A287" s="23" t="str">
        <f>VLOOKUP(B287,[1]ALL_TYPES!$B:$E,4,FALSE)</f>
        <v>E06000002</v>
      </c>
      <c r="B287" s="1" t="s">
        <v>219</v>
      </c>
      <c r="H287" t="s">
        <v>498</v>
      </c>
      <c r="I287" t="s">
        <v>498</v>
      </c>
      <c r="J287" t="s">
        <v>498</v>
      </c>
      <c r="K287" t="s">
        <v>498</v>
      </c>
      <c r="L287" s="9">
        <v>0</v>
      </c>
      <c r="M287" t="s">
        <v>498</v>
      </c>
      <c r="N287" t="s">
        <v>498</v>
      </c>
      <c r="O287" t="s">
        <v>498</v>
      </c>
      <c r="P287" t="s">
        <v>498</v>
      </c>
      <c r="Q287" s="9">
        <v>0</v>
      </c>
      <c r="V287" s="9">
        <v>131</v>
      </c>
      <c r="AA287" s="9">
        <v>2</v>
      </c>
      <c r="AB287">
        <v>0</v>
      </c>
      <c r="AC287">
        <v>0</v>
      </c>
      <c r="AD287">
        <v>0</v>
      </c>
      <c r="AE287">
        <v>0</v>
      </c>
      <c r="AF287" s="9">
        <v>0</v>
      </c>
    </row>
    <row r="288" spans="1:37">
      <c r="A288" s="23" t="str">
        <f>VLOOKUP(B288,[1]ALL_TYPES!$B:$E,4,FALSE)</f>
        <v>E06000042</v>
      </c>
      <c r="B288" s="1" t="s">
        <v>220</v>
      </c>
      <c r="H288" t="s">
        <v>498</v>
      </c>
      <c r="I288" t="s">
        <v>498</v>
      </c>
      <c r="J288" t="s">
        <v>498</v>
      </c>
      <c r="K288" t="s">
        <v>498</v>
      </c>
      <c r="L288" s="9">
        <v>0</v>
      </c>
      <c r="M288" t="s">
        <v>498</v>
      </c>
      <c r="N288" t="s">
        <v>498</v>
      </c>
      <c r="O288" t="s">
        <v>498</v>
      </c>
      <c r="P288" t="s">
        <v>498</v>
      </c>
      <c r="Q288" s="9">
        <v>0</v>
      </c>
      <c r="R288" t="s">
        <v>498</v>
      </c>
      <c r="S288" t="s">
        <v>498</v>
      </c>
      <c r="T288" t="s">
        <v>498</v>
      </c>
      <c r="U288" t="s">
        <v>498</v>
      </c>
      <c r="V288" s="9">
        <v>0</v>
      </c>
      <c r="W288" t="s">
        <v>498</v>
      </c>
      <c r="X288" t="s">
        <v>498</v>
      </c>
      <c r="Y288" t="s">
        <v>498</v>
      </c>
      <c r="Z288" t="s">
        <v>498</v>
      </c>
      <c r="AA288" s="9">
        <v>0</v>
      </c>
      <c r="AB288" t="s">
        <v>498</v>
      </c>
      <c r="AC288" t="s">
        <v>498</v>
      </c>
      <c r="AD288" t="s">
        <v>498</v>
      </c>
      <c r="AE288" t="s">
        <v>498</v>
      </c>
      <c r="AF288" s="9">
        <v>0</v>
      </c>
    </row>
    <row r="289" spans="1:32">
      <c r="A289" s="23" t="str">
        <f>VLOOKUP(B289,[1]ALL_TYPES!$B:$E,4,FALSE)</f>
        <v>E06000012</v>
      </c>
      <c r="B289" s="1" t="s">
        <v>221</v>
      </c>
    </row>
    <row r="290" spans="1:32">
      <c r="A290" s="23" t="str">
        <f>VLOOKUP(B290,[1]ALL_TYPES!$B:$E,4,FALSE)</f>
        <v>E06000013</v>
      </c>
      <c r="B290" s="1" t="s">
        <v>222</v>
      </c>
      <c r="C290" t="s">
        <v>498</v>
      </c>
      <c r="D290" t="s">
        <v>498</v>
      </c>
      <c r="E290" t="s">
        <v>498</v>
      </c>
      <c r="F290" t="s">
        <v>498</v>
      </c>
      <c r="G290" s="9" t="s">
        <v>498</v>
      </c>
      <c r="H290" t="s">
        <v>498</v>
      </c>
      <c r="I290" t="s">
        <v>498</v>
      </c>
      <c r="J290" t="s">
        <v>498</v>
      </c>
      <c r="K290" t="s">
        <v>498</v>
      </c>
      <c r="L290" s="9" t="s">
        <v>498</v>
      </c>
      <c r="M290" t="s">
        <v>498</v>
      </c>
      <c r="N290" t="s">
        <v>498</v>
      </c>
      <c r="O290" t="s">
        <v>498</v>
      </c>
      <c r="P290" t="s">
        <v>498</v>
      </c>
      <c r="Q290" s="9" t="s">
        <v>498</v>
      </c>
      <c r="R290" t="s">
        <v>498</v>
      </c>
      <c r="S290" t="s">
        <v>498</v>
      </c>
      <c r="T290" t="s">
        <v>498</v>
      </c>
      <c r="U290" t="s">
        <v>498</v>
      </c>
      <c r="V290" s="9" t="s">
        <v>498</v>
      </c>
      <c r="W290" t="s">
        <v>498</v>
      </c>
      <c r="X290" t="s">
        <v>498</v>
      </c>
      <c r="Y290" t="s">
        <v>498</v>
      </c>
      <c r="Z290" t="s">
        <v>498</v>
      </c>
      <c r="AA290" s="9" t="s">
        <v>498</v>
      </c>
      <c r="AB290" t="s">
        <v>498</v>
      </c>
      <c r="AC290" t="s">
        <v>498</v>
      </c>
      <c r="AD290" t="s">
        <v>498</v>
      </c>
      <c r="AE290" t="s">
        <v>498</v>
      </c>
      <c r="AF290" s="9" t="s">
        <v>498</v>
      </c>
    </row>
    <row r="291" spans="1:32">
      <c r="A291" s="23" t="str">
        <f>VLOOKUP(B291,[1]ALL_TYPES!$B:$E,4,FALSE)</f>
        <v>E06000024</v>
      </c>
      <c r="B291" s="1" t="s">
        <v>223</v>
      </c>
      <c r="H291" t="s">
        <v>498</v>
      </c>
      <c r="I291" t="s">
        <v>498</v>
      </c>
      <c r="J291" t="s">
        <v>498</v>
      </c>
      <c r="K291" t="s">
        <v>498</v>
      </c>
      <c r="L291" s="9">
        <v>0</v>
      </c>
      <c r="M291">
        <v>12</v>
      </c>
      <c r="N291">
        <v>7</v>
      </c>
      <c r="O291">
        <v>2</v>
      </c>
      <c r="P291">
        <v>16</v>
      </c>
      <c r="R291" t="s">
        <v>498</v>
      </c>
      <c r="S291" t="s">
        <v>498</v>
      </c>
      <c r="T291" t="s">
        <v>498</v>
      </c>
      <c r="U291" t="s">
        <v>498</v>
      </c>
      <c r="V291" s="9">
        <v>0</v>
      </c>
      <c r="W291">
        <v>21</v>
      </c>
      <c r="X291">
        <v>26</v>
      </c>
      <c r="Y291">
        <v>27</v>
      </c>
      <c r="Z291">
        <v>8</v>
      </c>
      <c r="AB291">
        <v>0</v>
      </c>
      <c r="AC291">
        <v>0</v>
      </c>
      <c r="AD291">
        <v>0</v>
      </c>
      <c r="AE291">
        <v>0</v>
      </c>
      <c r="AF291" s="9">
        <v>0</v>
      </c>
    </row>
    <row r="292" spans="1:32">
      <c r="A292" s="23" t="str">
        <f>VLOOKUP(B292,[1]ALL_TYPES!$B:$E,4,FALSE)</f>
        <v>E06000057</v>
      </c>
      <c r="B292" s="1" t="s">
        <v>224</v>
      </c>
      <c r="H292">
        <v>0</v>
      </c>
      <c r="I292">
        <v>0</v>
      </c>
      <c r="J292">
        <v>0</v>
      </c>
      <c r="K292">
        <v>0</v>
      </c>
      <c r="L292" s="9">
        <v>0</v>
      </c>
      <c r="M292">
        <v>0</v>
      </c>
      <c r="N292">
        <v>0</v>
      </c>
      <c r="O292">
        <v>0</v>
      </c>
      <c r="P292">
        <v>0</v>
      </c>
      <c r="Q292" s="9">
        <v>0</v>
      </c>
      <c r="R292">
        <v>0</v>
      </c>
      <c r="S292">
        <v>0</v>
      </c>
      <c r="T292">
        <v>0</v>
      </c>
      <c r="U292">
        <v>0</v>
      </c>
      <c r="V292" s="9">
        <v>0</v>
      </c>
      <c r="W292">
        <v>0</v>
      </c>
      <c r="X292">
        <v>0</v>
      </c>
      <c r="Y292">
        <v>1</v>
      </c>
      <c r="Z292">
        <v>0</v>
      </c>
      <c r="AA292" s="9">
        <v>1</v>
      </c>
      <c r="AB292">
        <v>0</v>
      </c>
      <c r="AC292">
        <v>0</v>
      </c>
      <c r="AD292">
        <v>0</v>
      </c>
      <c r="AE292">
        <v>0</v>
      </c>
      <c r="AF292" s="9">
        <v>0</v>
      </c>
    </row>
    <row r="293" spans="1:32">
      <c r="A293" s="23" t="str">
        <f>VLOOKUP(B293,[1]ALL_TYPES!$B:$E,4,FALSE)</f>
        <v>E06000018</v>
      </c>
      <c r="B293" s="1" t="s">
        <v>225</v>
      </c>
      <c r="H293" t="s">
        <v>498</v>
      </c>
      <c r="I293" t="s">
        <v>498</v>
      </c>
      <c r="J293" t="s">
        <v>498</v>
      </c>
      <c r="K293" t="s">
        <v>498</v>
      </c>
      <c r="L293" s="9">
        <v>0</v>
      </c>
      <c r="M293" t="s">
        <v>498</v>
      </c>
      <c r="N293" t="s">
        <v>498</v>
      </c>
      <c r="O293" t="s">
        <v>498</v>
      </c>
      <c r="P293" t="s">
        <v>498</v>
      </c>
      <c r="Q293" s="9">
        <v>0</v>
      </c>
      <c r="R293" t="s">
        <v>498</v>
      </c>
      <c r="S293" t="s">
        <v>498</v>
      </c>
      <c r="T293" t="s">
        <v>498</v>
      </c>
      <c r="U293" t="s">
        <v>498</v>
      </c>
      <c r="V293" s="9">
        <v>0</v>
      </c>
      <c r="W293" t="s">
        <v>498</v>
      </c>
      <c r="X293" t="s">
        <v>498</v>
      </c>
      <c r="Y293" t="s">
        <v>498</v>
      </c>
      <c r="Z293" t="s">
        <v>498</v>
      </c>
      <c r="AA293" s="9">
        <v>0</v>
      </c>
      <c r="AB293" t="s">
        <v>498</v>
      </c>
      <c r="AC293" t="s">
        <v>498</v>
      </c>
      <c r="AD293" t="s">
        <v>498</v>
      </c>
      <c r="AE293" t="s">
        <v>498</v>
      </c>
      <c r="AF293" s="9">
        <v>0</v>
      </c>
    </row>
    <row r="294" spans="1:32">
      <c r="A294" s="23" t="str">
        <f>VLOOKUP(B294,[1]ALL_TYPES!$B:$E,4,FALSE)</f>
        <v>E06000031</v>
      </c>
      <c r="B294" s="1" t="s">
        <v>226</v>
      </c>
      <c r="H294">
        <v>16</v>
      </c>
      <c r="I294">
        <v>3</v>
      </c>
      <c r="J294">
        <v>2</v>
      </c>
      <c r="K294">
        <v>3</v>
      </c>
      <c r="M294">
        <v>10</v>
      </c>
      <c r="N294">
        <v>3</v>
      </c>
      <c r="O294">
        <v>3</v>
      </c>
      <c r="P294">
        <v>6</v>
      </c>
      <c r="R294" t="s">
        <v>498</v>
      </c>
      <c r="S294" t="s">
        <v>498</v>
      </c>
      <c r="T294" t="s">
        <v>498</v>
      </c>
      <c r="U294" t="s">
        <v>498</v>
      </c>
      <c r="V294" s="9">
        <v>0</v>
      </c>
      <c r="W294" t="s">
        <v>498</v>
      </c>
      <c r="X294" t="s">
        <v>498</v>
      </c>
      <c r="Y294" t="s">
        <v>498</v>
      </c>
      <c r="Z294" t="s">
        <v>498</v>
      </c>
      <c r="AA294" s="9">
        <v>0</v>
      </c>
      <c r="AB294">
        <v>0</v>
      </c>
      <c r="AC294">
        <v>0</v>
      </c>
      <c r="AD294">
        <v>0</v>
      </c>
      <c r="AE294">
        <v>0</v>
      </c>
      <c r="AF294" s="9">
        <v>0</v>
      </c>
    </row>
    <row r="295" spans="1:32">
      <c r="A295" s="23" t="str">
        <f>VLOOKUP(B295,[1]ALL_TYPES!$B:$E,4,FALSE)</f>
        <v>E06000026</v>
      </c>
      <c r="B295" s="1" t="s">
        <v>227</v>
      </c>
      <c r="H295" t="s">
        <v>498</v>
      </c>
      <c r="I295" t="s">
        <v>498</v>
      </c>
      <c r="J295" t="s">
        <v>498</v>
      </c>
      <c r="K295" t="s">
        <v>498</v>
      </c>
      <c r="L295" s="9">
        <v>0</v>
      </c>
      <c r="M295" t="s">
        <v>498</v>
      </c>
      <c r="N295">
        <f>22+6</f>
        <v>28</v>
      </c>
      <c r="O295">
        <f>28+4</f>
        <v>32</v>
      </c>
      <c r="P295">
        <v>35</v>
      </c>
      <c r="R295">
        <v>0</v>
      </c>
      <c r="S295">
        <v>0</v>
      </c>
      <c r="T295">
        <v>0</v>
      </c>
      <c r="U295">
        <v>0</v>
      </c>
      <c r="V295" s="9">
        <v>0</v>
      </c>
      <c r="W295" t="s">
        <v>498</v>
      </c>
      <c r="X295">
        <v>15</v>
      </c>
      <c r="Y295">
        <v>25</v>
      </c>
      <c r="Z295">
        <v>22</v>
      </c>
      <c r="AB295">
        <v>0</v>
      </c>
      <c r="AC295">
        <v>0</v>
      </c>
      <c r="AD295">
        <v>0</v>
      </c>
      <c r="AE295">
        <v>0</v>
      </c>
      <c r="AF295" s="9">
        <v>0</v>
      </c>
    </row>
    <row r="296" spans="1:32">
      <c r="A296" s="23" t="str">
        <f>VLOOKUP(B296,[1]ALL_TYPES!$B:$E,4,FALSE)</f>
        <v>E06000029</v>
      </c>
      <c r="B296" s="1" t="s">
        <v>228</v>
      </c>
      <c r="H296" t="s">
        <v>498</v>
      </c>
      <c r="I296" t="s">
        <v>498</v>
      </c>
      <c r="J296" t="s">
        <v>498</v>
      </c>
      <c r="K296">
        <v>9</v>
      </c>
      <c r="L296" s="9">
        <v>9</v>
      </c>
      <c r="M296" t="s">
        <v>498</v>
      </c>
      <c r="N296" t="s">
        <v>498</v>
      </c>
      <c r="O296" t="s">
        <v>498</v>
      </c>
      <c r="P296">
        <v>0</v>
      </c>
      <c r="Q296" s="9">
        <v>0</v>
      </c>
      <c r="R296">
        <v>0</v>
      </c>
      <c r="S296">
        <v>0</v>
      </c>
      <c r="T296">
        <v>0</v>
      </c>
      <c r="U296">
        <v>0</v>
      </c>
      <c r="V296" s="9">
        <v>0</v>
      </c>
      <c r="W296">
        <v>0</v>
      </c>
      <c r="X296">
        <v>0</v>
      </c>
      <c r="Y296">
        <v>0</v>
      </c>
      <c r="Z296">
        <v>4</v>
      </c>
      <c r="AA296" s="9">
        <v>4</v>
      </c>
      <c r="AB296">
        <v>0</v>
      </c>
      <c r="AC296">
        <v>0</v>
      </c>
      <c r="AD296">
        <v>0</v>
      </c>
      <c r="AE296">
        <v>0</v>
      </c>
      <c r="AF296" s="9">
        <v>0</v>
      </c>
    </row>
    <row r="297" spans="1:32">
      <c r="A297" s="23" t="str">
        <f>VLOOKUP(B297,[1]ALL_TYPES!$B:$E,4,FALSE)</f>
        <v>E06000044</v>
      </c>
      <c r="B297" s="1" t="s">
        <v>229</v>
      </c>
      <c r="H297" t="s">
        <v>498</v>
      </c>
      <c r="I297" t="s">
        <v>498</v>
      </c>
      <c r="J297" t="s">
        <v>498</v>
      </c>
      <c r="K297" t="s">
        <v>498</v>
      </c>
      <c r="L297" s="9">
        <v>0</v>
      </c>
      <c r="M297" t="s">
        <v>498</v>
      </c>
      <c r="N297" t="s">
        <v>498</v>
      </c>
      <c r="O297" t="s">
        <v>498</v>
      </c>
      <c r="P297" t="s">
        <v>498</v>
      </c>
      <c r="Q297" s="9">
        <v>0</v>
      </c>
      <c r="R297" t="s">
        <v>498</v>
      </c>
      <c r="S297" t="s">
        <v>498</v>
      </c>
      <c r="T297" t="s">
        <v>498</v>
      </c>
      <c r="U297" t="s">
        <v>498</v>
      </c>
      <c r="V297" s="9">
        <v>0</v>
      </c>
      <c r="W297" t="s">
        <v>498</v>
      </c>
      <c r="X297" t="s">
        <v>498</v>
      </c>
      <c r="Y297" t="s">
        <v>498</v>
      </c>
      <c r="Z297" t="s">
        <v>498</v>
      </c>
      <c r="AA297" s="9">
        <v>0</v>
      </c>
      <c r="AB297" t="s">
        <v>498</v>
      </c>
      <c r="AC297" t="s">
        <v>498</v>
      </c>
      <c r="AD297" t="s">
        <v>498</v>
      </c>
      <c r="AE297" t="s">
        <v>498</v>
      </c>
      <c r="AF297" s="9">
        <v>0</v>
      </c>
    </row>
    <row r="298" spans="1:32">
      <c r="A298" s="23" t="str">
        <f>VLOOKUP(B298,[1]ALL_TYPES!$B:$E,4,FALSE)</f>
        <v>E06000038</v>
      </c>
      <c r="B298" s="1" t="s">
        <v>230</v>
      </c>
    </row>
    <row r="299" spans="1:32">
      <c r="A299" s="23" t="str">
        <f>VLOOKUP(B299,[1]ALL_TYPES!$B:$E,4,FALSE)</f>
        <v>E06000003</v>
      </c>
      <c r="B299" s="1" t="s">
        <v>231</v>
      </c>
      <c r="H299" t="s">
        <v>498</v>
      </c>
      <c r="I299" t="s">
        <v>498</v>
      </c>
      <c r="J299" t="s">
        <v>498</v>
      </c>
      <c r="K299" t="s">
        <v>498</v>
      </c>
      <c r="L299" s="9">
        <v>0</v>
      </c>
      <c r="M299" t="s">
        <v>498</v>
      </c>
      <c r="N299" t="s">
        <v>498</v>
      </c>
      <c r="O299" t="s">
        <v>498</v>
      </c>
      <c r="P299" t="s">
        <v>498</v>
      </c>
      <c r="Q299" s="9">
        <v>0</v>
      </c>
      <c r="R299" t="s">
        <v>498</v>
      </c>
      <c r="S299" t="s">
        <v>498</v>
      </c>
      <c r="T299" t="s">
        <v>498</v>
      </c>
      <c r="U299" t="s">
        <v>498</v>
      </c>
      <c r="V299" s="9">
        <v>0</v>
      </c>
      <c r="W299" t="s">
        <v>498</v>
      </c>
      <c r="X299" t="s">
        <v>498</v>
      </c>
      <c r="Y299" t="s">
        <v>498</v>
      </c>
      <c r="Z299" t="s">
        <v>498</v>
      </c>
      <c r="AA299" s="9">
        <v>0</v>
      </c>
      <c r="AB299" t="s">
        <v>498</v>
      </c>
      <c r="AC299" t="s">
        <v>498</v>
      </c>
      <c r="AD299" t="s">
        <v>498</v>
      </c>
      <c r="AE299" t="s">
        <v>498</v>
      </c>
      <c r="AF299" s="9">
        <v>0</v>
      </c>
    </row>
    <row r="300" spans="1:32">
      <c r="A300" s="23" t="str">
        <f>VLOOKUP(B300,[1]ALL_TYPES!$B:$E,4,FALSE)</f>
        <v>E06000017</v>
      </c>
      <c r="B300" s="1" t="s">
        <v>232</v>
      </c>
    </row>
    <row r="301" spans="1:32">
      <c r="A301" s="23" t="str">
        <f>VLOOKUP(B301,[1]ALL_TYPES!$B:$E,4,FALSE)</f>
        <v>E06000051</v>
      </c>
      <c r="B301" s="1" t="s">
        <v>233</v>
      </c>
      <c r="H301">
        <v>0</v>
      </c>
      <c r="I301">
        <v>0</v>
      </c>
      <c r="J301">
        <v>0</v>
      </c>
      <c r="K301">
        <v>0</v>
      </c>
      <c r="L301" s="9">
        <v>0</v>
      </c>
      <c r="M301">
        <v>1</v>
      </c>
      <c r="N301">
        <v>3</v>
      </c>
      <c r="O301">
        <v>3</v>
      </c>
      <c r="P301">
        <v>3</v>
      </c>
      <c r="Q301" s="9">
        <v>10</v>
      </c>
      <c r="R301">
        <v>0</v>
      </c>
      <c r="S301">
        <v>2</v>
      </c>
      <c r="T301">
        <v>0</v>
      </c>
      <c r="U301">
        <v>0</v>
      </c>
      <c r="V301" s="9">
        <v>2</v>
      </c>
      <c r="W301" t="s">
        <v>498</v>
      </c>
      <c r="X301" t="s">
        <v>498</v>
      </c>
      <c r="Y301" t="s">
        <v>498</v>
      </c>
      <c r="Z301" t="s">
        <v>498</v>
      </c>
      <c r="AA301" s="9">
        <v>0</v>
      </c>
      <c r="AB301">
        <v>0</v>
      </c>
      <c r="AC301">
        <v>0</v>
      </c>
      <c r="AD301">
        <v>0</v>
      </c>
      <c r="AE301">
        <v>0</v>
      </c>
      <c r="AF301" s="9">
        <v>0</v>
      </c>
    </row>
    <row r="302" spans="1:32">
      <c r="A302" s="23" t="str">
        <f>VLOOKUP(B302,[1]ALL_TYPES!$B:$E,4,FALSE)</f>
        <v>E06000039</v>
      </c>
      <c r="B302" s="1" t="s">
        <v>234</v>
      </c>
      <c r="H302" t="s">
        <v>498</v>
      </c>
      <c r="I302" t="s">
        <v>498</v>
      </c>
      <c r="J302" t="s">
        <v>498</v>
      </c>
      <c r="K302" t="s">
        <v>498</v>
      </c>
      <c r="L302" s="9">
        <v>0</v>
      </c>
      <c r="M302" t="s">
        <v>498</v>
      </c>
      <c r="N302" t="s">
        <v>498</v>
      </c>
      <c r="O302" t="s">
        <v>498</v>
      </c>
      <c r="P302" t="s">
        <v>498</v>
      </c>
      <c r="Q302" s="9">
        <v>0</v>
      </c>
      <c r="R302" t="s">
        <v>498</v>
      </c>
      <c r="S302" t="s">
        <v>498</v>
      </c>
      <c r="T302" t="s">
        <v>498</v>
      </c>
      <c r="U302" t="s">
        <v>498</v>
      </c>
      <c r="V302" s="9">
        <v>0</v>
      </c>
      <c r="W302" t="s">
        <v>498</v>
      </c>
      <c r="X302" t="s">
        <v>498</v>
      </c>
      <c r="Y302" t="s">
        <v>498</v>
      </c>
      <c r="Z302" t="s">
        <v>498</v>
      </c>
      <c r="AA302" s="9">
        <v>0</v>
      </c>
      <c r="AB302" t="s">
        <v>498</v>
      </c>
      <c r="AC302" t="s">
        <v>498</v>
      </c>
      <c r="AD302" t="s">
        <v>498</v>
      </c>
      <c r="AE302" t="s">
        <v>498</v>
      </c>
      <c r="AF302" s="9">
        <v>0</v>
      </c>
    </row>
    <row r="303" spans="1:32">
      <c r="A303" s="23" t="str">
        <f>VLOOKUP(B303,[1]ALL_TYPES!$B:$E,4,FALSE)</f>
        <v>E06000045</v>
      </c>
      <c r="B303" s="1" t="s">
        <v>235</v>
      </c>
      <c r="H303" t="s">
        <v>498</v>
      </c>
      <c r="I303" t="s">
        <v>498</v>
      </c>
      <c r="J303" t="s">
        <v>498</v>
      </c>
      <c r="K303" t="s">
        <v>498</v>
      </c>
      <c r="L303" s="9">
        <v>0</v>
      </c>
      <c r="M303" t="s">
        <v>498</v>
      </c>
      <c r="N303" t="s">
        <v>498</v>
      </c>
      <c r="O303" t="s">
        <v>498</v>
      </c>
      <c r="P303" t="s">
        <v>498</v>
      </c>
      <c r="Q303" s="9">
        <v>0</v>
      </c>
      <c r="R303" t="s">
        <v>498</v>
      </c>
      <c r="S303" t="s">
        <v>498</v>
      </c>
      <c r="T303" t="s">
        <v>498</v>
      </c>
      <c r="U303" t="s">
        <v>498</v>
      </c>
      <c r="V303" s="9">
        <v>0</v>
      </c>
      <c r="W303">
        <v>11</v>
      </c>
      <c r="X303">
        <v>7</v>
      </c>
      <c r="Y303">
        <v>9</v>
      </c>
      <c r="Z303" t="s">
        <v>498</v>
      </c>
      <c r="AB303">
        <v>2</v>
      </c>
      <c r="AC303">
        <v>2</v>
      </c>
      <c r="AD303">
        <v>1</v>
      </c>
      <c r="AE303">
        <v>1</v>
      </c>
      <c r="AF303" s="9">
        <v>6</v>
      </c>
    </row>
    <row r="304" spans="1:32">
      <c r="A304" s="23" t="str">
        <f>VLOOKUP(B304,[1]ALL_TYPES!$B:$E,4,FALSE)</f>
        <v>E06000033</v>
      </c>
      <c r="B304" s="1" t="s">
        <v>1028</v>
      </c>
      <c r="H304" t="s">
        <v>498</v>
      </c>
      <c r="I304" t="s">
        <v>498</v>
      </c>
      <c r="J304" t="s">
        <v>498</v>
      </c>
      <c r="K304" t="s">
        <v>498</v>
      </c>
      <c r="L304" s="9">
        <v>0</v>
      </c>
      <c r="M304" t="s">
        <v>498</v>
      </c>
      <c r="N304" t="s">
        <v>498</v>
      </c>
      <c r="O304" t="s">
        <v>498</v>
      </c>
      <c r="P304" t="s">
        <v>498</v>
      </c>
      <c r="Q304" s="9">
        <v>0</v>
      </c>
      <c r="R304" t="s">
        <v>498</v>
      </c>
      <c r="S304" t="s">
        <v>498</v>
      </c>
      <c r="T304" t="s">
        <v>498</v>
      </c>
      <c r="U304" t="s">
        <v>498</v>
      </c>
      <c r="V304" s="9">
        <v>0</v>
      </c>
      <c r="W304" t="s">
        <v>498</v>
      </c>
      <c r="X304" t="s">
        <v>498</v>
      </c>
      <c r="Y304" t="s">
        <v>498</v>
      </c>
      <c r="Z304" t="s">
        <v>498</v>
      </c>
      <c r="AA304" s="9">
        <v>0</v>
      </c>
      <c r="AB304" t="s">
        <v>498</v>
      </c>
      <c r="AC304" t="s">
        <v>498</v>
      </c>
      <c r="AD304" t="s">
        <v>498</v>
      </c>
      <c r="AE304" t="s">
        <v>498</v>
      </c>
      <c r="AF304" s="9">
        <v>0</v>
      </c>
    </row>
    <row r="305" spans="1:42">
      <c r="A305" s="23" t="str">
        <f>VLOOKUP(B305,[1]ALL_TYPES!$B:$E,4,FALSE)</f>
        <v>E06000025</v>
      </c>
      <c r="B305" s="1" t="s">
        <v>236</v>
      </c>
    </row>
    <row r="306" spans="1:42">
      <c r="A306" s="23" t="str">
        <f>VLOOKUP(B306,[1]ALL_TYPES!$B:$E,4,FALSE)</f>
        <v>E06000004</v>
      </c>
      <c r="B306" s="1" t="s">
        <v>1027</v>
      </c>
    </row>
    <row r="307" spans="1:42">
      <c r="A307" s="23" t="str">
        <f>VLOOKUP(B307,[1]ALL_TYPES!$B:$E,4,FALSE)</f>
        <v>E06000021</v>
      </c>
      <c r="B307" s="1" t="s">
        <v>1026</v>
      </c>
    </row>
    <row r="308" spans="1:42">
      <c r="A308" s="23" t="str">
        <f>VLOOKUP(B308,[1]ALL_TYPES!$B:$E,4,FALSE)</f>
        <v>E06000030</v>
      </c>
      <c r="B308" s="1" t="s">
        <v>237</v>
      </c>
      <c r="H308" t="s">
        <v>498</v>
      </c>
      <c r="I308" t="s">
        <v>498</v>
      </c>
      <c r="J308" t="s">
        <v>498</v>
      </c>
      <c r="K308" t="s">
        <v>498</v>
      </c>
      <c r="L308" s="9">
        <v>0</v>
      </c>
      <c r="M308" t="s">
        <v>498</v>
      </c>
      <c r="N308" t="s">
        <v>498</v>
      </c>
      <c r="O308" t="s">
        <v>498</v>
      </c>
      <c r="P308" t="s">
        <v>498</v>
      </c>
      <c r="Q308" s="9">
        <v>0</v>
      </c>
      <c r="R308" t="s">
        <v>498</v>
      </c>
      <c r="S308" t="s">
        <v>498</v>
      </c>
      <c r="T308" t="s">
        <v>498</v>
      </c>
      <c r="U308" t="s">
        <v>498</v>
      </c>
      <c r="V308" s="9">
        <v>0</v>
      </c>
      <c r="W308" t="s">
        <v>498</v>
      </c>
      <c r="X308" t="s">
        <v>498</v>
      </c>
      <c r="Y308" t="s">
        <v>498</v>
      </c>
      <c r="Z308" t="s">
        <v>498</v>
      </c>
      <c r="AA308" s="9">
        <v>0</v>
      </c>
      <c r="AB308" t="s">
        <v>498</v>
      </c>
      <c r="AC308" t="s">
        <v>498</v>
      </c>
      <c r="AD308" t="s">
        <v>498</v>
      </c>
      <c r="AE308" t="s">
        <v>498</v>
      </c>
      <c r="AF308" s="9">
        <v>0</v>
      </c>
    </row>
    <row r="309" spans="1:42">
      <c r="A309" s="23" t="str">
        <f>VLOOKUP(B309,[1]ALL_TYPES!$B:$E,4,FALSE)</f>
        <v>E06000020</v>
      </c>
      <c r="B309" s="1" t="s">
        <v>238</v>
      </c>
      <c r="H309" t="s">
        <v>498</v>
      </c>
      <c r="I309" t="s">
        <v>498</v>
      </c>
      <c r="J309" t="s">
        <v>498</v>
      </c>
      <c r="K309" t="s">
        <v>498</v>
      </c>
      <c r="L309" s="9">
        <v>0</v>
      </c>
      <c r="M309" t="s">
        <v>498</v>
      </c>
      <c r="N309" t="s">
        <v>498</v>
      </c>
      <c r="O309" t="s">
        <v>498</v>
      </c>
      <c r="P309" t="s">
        <v>498</v>
      </c>
      <c r="Q309" s="9">
        <v>0</v>
      </c>
      <c r="R309" t="s">
        <v>498</v>
      </c>
      <c r="S309" t="s">
        <v>498</v>
      </c>
      <c r="T309" t="s">
        <v>498</v>
      </c>
      <c r="U309" t="s">
        <v>498</v>
      </c>
      <c r="V309" s="9">
        <v>0</v>
      </c>
      <c r="W309" t="s">
        <v>498</v>
      </c>
      <c r="X309" t="s">
        <v>498</v>
      </c>
      <c r="Y309" t="s">
        <v>498</v>
      </c>
      <c r="Z309" t="s">
        <v>498</v>
      </c>
      <c r="AA309" s="9">
        <v>0</v>
      </c>
      <c r="AB309" t="s">
        <v>498</v>
      </c>
      <c r="AC309" t="s">
        <v>498</v>
      </c>
      <c r="AD309" t="s">
        <v>498</v>
      </c>
      <c r="AE309" t="s">
        <v>498</v>
      </c>
      <c r="AF309" s="9">
        <v>0</v>
      </c>
    </row>
    <row r="310" spans="1:42">
      <c r="A310" s="23" t="str">
        <f>VLOOKUP(B310,[1]ALL_TYPES!$B:$E,4,FALSE)</f>
        <v>E06000034</v>
      </c>
      <c r="B310" s="1" t="s">
        <v>239</v>
      </c>
      <c r="L310" s="9">
        <v>0</v>
      </c>
      <c r="Q310" s="9" t="s">
        <v>504</v>
      </c>
      <c r="R310">
        <v>0</v>
      </c>
      <c r="S310">
        <v>0</v>
      </c>
      <c r="T310">
        <v>0</v>
      </c>
      <c r="U310">
        <v>0</v>
      </c>
      <c r="V310" s="9">
        <v>0</v>
      </c>
      <c r="AA310" s="9">
        <v>17</v>
      </c>
      <c r="AB310">
        <v>0</v>
      </c>
      <c r="AC310">
        <v>0</v>
      </c>
      <c r="AD310">
        <v>0</v>
      </c>
      <c r="AE310">
        <v>0</v>
      </c>
      <c r="AF310" s="9">
        <v>0</v>
      </c>
    </row>
    <row r="311" spans="1:42">
      <c r="A311" s="23" t="str">
        <f>VLOOKUP(B311,[1]ALL_TYPES!$B:$E,4,FALSE)</f>
        <v>E06000027</v>
      </c>
      <c r="B311" s="1" t="s">
        <v>240</v>
      </c>
      <c r="H311" t="s">
        <v>498</v>
      </c>
      <c r="I311" t="s">
        <v>498</v>
      </c>
      <c r="J311" t="s">
        <v>498</v>
      </c>
      <c r="K311" t="s">
        <v>498</v>
      </c>
      <c r="L311" s="9">
        <v>0</v>
      </c>
      <c r="M311" t="s">
        <v>498</v>
      </c>
      <c r="N311" t="s">
        <v>498</v>
      </c>
      <c r="O311" t="s">
        <v>498</v>
      </c>
      <c r="P311" t="s">
        <v>498</v>
      </c>
      <c r="Q311" s="9">
        <v>0</v>
      </c>
      <c r="R311" t="s">
        <v>498</v>
      </c>
      <c r="S311" t="s">
        <v>498</v>
      </c>
      <c r="T311" t="s">
        <v>498</v>
      </c>
      <c r="U311" t="s">
        <v>498</v>
      </c>
      <c r="V311" s="9">
        <v>0</v>
      </c>
      <c r="W311" t="s">
        <v>498</v>
      </c>
      <c r="X311" t="s">
        <v>498</v>
      </c>
      <c r="Y311" t="s">
        <v>498</v>
      </c>
      <c r="Z311" t="s">
        <v>498</v>
      </c>
      <c r="AA311" s="9">
        <v>0</v>
      </c>
      <c r="AB311" t="s">
        <v>498</v>
      </c>
      <c r="AC311" t="s">
        <v>498</v>
      </c>
      <c r="AD311" t="s">
        <v>498</v>
      </c>
      <c r="AE311" t="s">
        <v>498</v>
      </c>
      <c r="AF311" s="9">
        <v>0</v>
      </c>
    </row>
    <row r="312" spans="1:42">
      <c r="A312" s="23" t="str">
        <f>VLOOKUP(B312,[1]ALL_TYPES!$B:$E,4,FALSE)</f>
        <v>E06000007</v>
      </c>
      <c r="B312" s="1" t="s">
        <v>241</v>
      </c>
      <c r="L312" s="9">
        <v>40</v>
      </c>
      <c r="P312">
        <v>19</v>
      </c>
      <c r="Q312" s="9">
        <f>38+19</f>
        <v>57</v>
      </c>
      <c r="R312">
        <v>0</v>
      </c>
      <c r="S312">
        <v>0</v>
      </c>
      <c r="T312">
        <v>0</v>
      </c>
      <c r="U312">
        <v>0</v>
      </c>
      <c r="V312" s="9">
        <v>0</v>
      </c>
      <c r="AA312" s="9">
        <v>7</v>
      </c>
      <c r="AB312">
        <v>0</v>
      </c>
      <c r="AC312">
        <v>0</v>
      </c>
      <c r="AD312">
        <v>0</v>
      </c>
      <c r="AE312">
        <v>0</v>
      </c>
      <c r="AF312" s="9">
        <v>0</v>
      </c>
    </row>
    <row r="313" spans="1:42">
      <c r="A313" s="23" t="str">
        <f>VLOOKUP(B313,[1]ALL_TYPES!$B:$E,4,FALSE)</f>
        <v>E06000037</v>
      </c>
      <c r="B313" s="1" t="s">
        <v>242</v>
      </c>
      <c r="H313" t="s">
        <v>498</v>
      </c>
      <c r="I313" t="s">
        <v>498</v>
      </c>
      <c r="J313" t="s">
        <v>498</v>
      </c>
      <c r="K313" t="s">
        <v>498</v>
      </c>
      <c r="L313" s="9">
        <v>0</v>
      </c>
      <c r="M313" t="s">
        <v>498</v>
      </c>
      <c r="N313" t="s">
        <v>498</v>
      </c>
      <c r="O313" t="s">
        <v>498</v>
      </c>
      <c r="P313" t="s">
        <v>498</v>
      </c>
      <c r="Q313" s="9">
        <v>0</v>
      </c>
      <c r="R313" t="s">
        <v>498</v>
      </c>
      <c r="S313" t="s">
        <v>498</v>
      </c>
      <c r="T313" t="s">
        <v>498</v>
      </c>
      <c r="U313" t="s">
        <v>498</v>
      </c>
      <c r="V313" s="9">
        <v>0</v>
      </c>
      <c r="W313" t="s">
        <v>498</v>
      </c>
      <c r="X313" t="s">
        <v>498</v>
      </c>
      <c r="Y313" t="s">
        <v>498</v>
      </c>
      <c r="Z313" t="s">
        <v>498</v>
      </c>
      <c r="AA313" s="9">
        <v>0</v>
      </c>
      <c r="AB313" t="s">
        <v>498</v>
      </c>
      <c r="AC313" t="s">
        <v>498</v>
      </c>
      <c r="AD313" t="s">
        <v>498</v>
      </c>
      <c r="AE313" t="s">
        <v>498</v>
      </c>
      <c r="AF313" s="9">
        <v>0</v>
      </c>
    </row>
    <row r="314" spans="1:42">
      <c r="A314" s="23" t="str">
        <f>VLOOKUP(B314,[1]ALL_TYPES!$B:$E,4,FALSE)</f>
        <v>E06000054</v>
      </c>
      <c r="B314" s="1" t="s">
        <v>243</v>
      </c>
    </row>
    <row r="315" spans="1:42">
      <c r="A315" s="23" t="str">
        <f>VLOOKUP(B315,[1]ALL_TYPES!$B:$E,4,FALSE)</f>
        <v>E06000040</v>
      </c>
      <c r="B315" s="1" t="s">
        <v>244</v>
      </c>
      <c r="H315" t="s">
        <v>498</v>
      </c>
      <c r="I315" t="s">
        <v>498</v>
      </c>
      <c r="J315" t="s">
        <v>498</v>
      </c>
      <c r="K315" t="s">
        <v>498</v>
      </c>
      <c r="L315" s="9">
        <v>0</v>
      </c>
      <c r="M315" t="s">
        <v>498</v>
      </c>
      <c r="N315" t="s">
        <v>498</v>
      </c>
      <c r="O315" t="s">
        <v>498</v>
      </c>
      <c r="P315" t="s">
        <v>498</v>
      </c>
      <c r="Q315" s="9">
        <v>0</v>
      </c>
      <c r="R315" t="s">
        <v>498</v>
      </c>
      <c r="S315" t="s">
        <v>498</v>
      </c>
      <c r="T315" t="s">
        <v>498</v>
      </c>
      <c r="U315" t="s">
        <v>498</v>
      </c>
      <c r="V315" s="9">
        <v>0</v>
      </c>
      <c r="W315">
        <v>0</v>
      </c>
      <c r="X315">
        <v>0</v>
      </c>
      <c r="Y315">
        <v>0</v>
      </c>
      <c r="Z315">
        <v>0</v>
      </c>
      <c r="AA315" s="9">
        <v>0</v>
      </c>
      <c r="AB315" t="s">
        <v>498</v>
      </c>
      <c r="AC315" t="s">
        <v>498</v>
      </c>
      <c r="AD315" t="s">
        <v>498</v>
      </c>
      <c r="AE315" t="s">
        <v>498</v>
      </c>
      <c r="AF315" s="9">
        <v>0</v>
      </c>
    </row>
    <row r="316" spans="1:42">
      <c r="A316" s="23" t="str">
        <f>VLOOKUP(B316,[1]ALL_TYPES!$B:$E,4,FALSE)</f>
        <v>E06000041</v>
      </c>
      <c r="B316" s="1" t="s">
        <v>245</v>
      </c>
      <c r="H316" t="s">
        <v>498</v>
      </c>
      <c r="I316" t="s">
        <v>498</v>
      </c>
      <c r="J316" t="s">
        <v>498</v>
      </c>
      <c r="K316" t="s">
        <v>498</v>
      </c>
      <c r="L316" s="9">
        <v>0</v>
      </c>
      <c r="M316" t="s">
        <v>498</v>
      </c>
      <c r="N316" t="s">
        <v>498</v>
      </c>
      <c r="O316" t="s">
        <v>498</v>
      </c>
      <c r="P316" t="s">
        <v>498</v>
      </c>
      <c r="Q316" s="9">
        <v>0</v>
      </c>
      <c r="R316" t="s">
        <v>498</v>
      </c>
      <c r="S316" t="s">
        <v>498</v>
      </c>
      <c r="T316" t="s">
        <v>498</v>
      </c>
      <c r="U316" t="s">
        <v>498</v>
      </c>
      <c r="V316" s="9">
        <v>0</v>
      </c>
      <c r="W316" t="s">
        <v>498</v>
      </c>
      <c r="X316" t="s">
        <v>498</v>
      </c>
      <c r="Y316" t="s">
        <v>498</v>
      </c>
      <c r="Z316" t="s">
        <v>498</v>
      </c>
      <c r="AA316" s="9">
        <v>0</v>
      </c>
      <c r="AB316" t="s">
        <v>498</v>
      </c>
      <c r="AC316" t="s">
        <v>498</v>
      </c>
      <c r="AD316" t="s">
        <v>498</v>
      </c>
      <c r="AE316" t="s">
        <v>498</v>
      </c>
      <c r="AF316" s="9">
        <v>0</v>
      </c>
    </row>
    <row r="317" spans="1:42">
      <c r="A317" s="23" t="str">
        <f>VLOOKUP(B317,[1]ALL_TYPES!$B:$E,4,FALSE)</f>
        <v>E06000014</v>
      </c>
      <c r="B317" s="1" t="s">
        <v>246</v>
      </c>
      <c r="H317" t="s">
        <v>498</v>
      </c>
      <c r="I317" t="s">
        <v>498</v>
      </c>
      <c r="J317" t="s">
        <v>498</v>
      </c>
      <c r="K317" t="s">
        <v>498</v>
      </c>
      <c r="L317" s="9">
        <v>0</v>
      </c>
      <c r="M317" t="s">
        <v>498</v>
      </c>
      <c r="N317" t="s">
        <v>498</v>
      </c>
      <c r="O317" t="s">
        <v>498</v>
      </c>
      <c r="P317" t="s">
        <v>498</v>
      </c>
      <c r="Q317" s="9">
        <v>0</v>
      </c>
      <c r="R317" t="s">
        <v>498</v>
      </c>
      <c r="S317" t="s">
        <v>498</v>
      </c>
      <c r="T317" t="s">
        <v>498</v>
      </c>
      <c r="U317" t="s">
        <v>498</v>
      </c>
      <c r="V317" s="9">
        <v>0</v>
      </c>
      <c r="W317" t="s">
        <v>498</v>
      </c>
      <c r="X317" t="s">
        <v>498</v>
      </c>
      <c r="Y317">
        <v>2</v>
      </c>
      <c r="Z317">
        <v>1</v>
      </c>
      <c r="AA317" s="9">
        <v>3</v>
      </c>
      <c r="AB317">
        <v>28</v>
      </c>
      <c r="AC317">
        <v>22</v>
      </c>
      <c r="AD317">
        <v>1</v>
      </c>
      <c r="AE317">
        <v>1</v>
      </c>
    </row>
    <row r="318" spans="1:42">
      <c r="A318" s="23" t="str">
        <f>VLOOKUP(B318,[1]ALL_TYPES!$B:$E,4,FALSE)</f>
        <v>E08000003</v>
      </c>
      <c r="B318" s="4" t="s">
        <v>247</v>
      </c>
      <c r="C318" t="s">
        <v>498</v>
      </c>
      <c r="D318" t="s">
        <v>498</v>
      </c>
      <c r="E318" t="s">
        <v>498</v>
      </c>
      <c r="F318" t="s">
        <v>498</v>
      </c>
      <c r="G318" s="9" t="s">
        <v>498</v>
      </c>
      <c r="H318" t="s">
        <v>498</v>
      </c>
      <c r="I318" t="s">
        <v>498</v>
      </c>
      <c r="J318" t="s">
        <v>498</v>
      </c>
      <c r="K318" t="s">
        <v>498</v>
      </c>
      <c r="L318" s="9" t="s">
        <v>498</v>
      </c>
      <c r="M318" t="s">
        <v>498</v>
      </c>
      <c r="N318" t="s">
        <v>498</v>
      </c>
      <c r="O318" t="s">
        <v>498</v>
      </c>
      <c r="P318" t="s">
        <v>498</v>
      </c>
      <c r="Q318" s="9" t="s">
        <v>498</v>
      </c>
      <c r="R318" t="s">
        <v>498</v>
      </c>
      <c r="S318" t="s">
        <v>498</v>
      </c>
      <c r="T318" t="s">
        <v>498</v>
      </c>
      <c r="U318" t="s">
        <v>498</v>
      </c>
      <c r="V318" s="9" t="s">
        <v>498</v>
      </c>
      <c r="W318" t="s">
        <v>498</v>
      </c>
      <c r="X318" t="s">
        <v>498</v>
      </c>
      <c r="Y318" t="s">
        <v>498</v>
      </c>
      <c r="Z318" t="s">
        <v>498</v>
      </c>
      <c r="AA318" s="9" t="s">
        <v>498</v>
      </c>
      <c r="AB318">
        <v>29</v>
      </c>
      <c r="AC318">
        <v>27</v>
      </c>
      <c r="AD318">
        <v>11</v>
      </c>
      <c r="AE318">
        <v>9</v>
      </c>
      <c r="AF318" s="9">
        <f>SUM(AB318:AE318)</f>
        <v>76</v>
      </c>
      <c r="AG318" t="s">
        <v>498</v>
      </c>
      <c r="AH318" t="s">
        <v>498</v>
      </c>
      <c r="AI318" t="s">
        <v>498</v>
      </c>
      <c r="AJ318" t="s">
        <v>498</v>
      </c>
      <c r="AK318" s="9" t="s">
        <v>498</v>
      </c>
    </row>
    <row r="319" spans="1:42">
      <c r="A319" s="23" t="str">
        <f>VLOOKUP(B319,[1]ALL_TYPES!$B:$E,4,FALSE)</f>
        <v>E08000001</v>
      </c>
      <c r="B319" s="4" t="s">
        <v>248</v>
      </c>
      <c r="C319" t="s">
        <v>498</v>
      </c>
      <c r="D319" t="s">
        <v>498</v>
      </c>
      <c r="E319" t="s">
        <v>498</v>
      </c>
      <c r="F319" t="s">
        <v>498</v>
      </c>
      <c r="G319" s="9" t="s">
        <v>498</v>
      </c>
      <c r="H319" t="s">
        <v>498</v>
      </c>
      <c r="I319">
        <v>1</v>
      </c>
      <c r="J319">
        <v>0</v>
      </c>
      <c r="K319">
        <v>0</v>
      </c>
      <c r="L319" s="9">
        <v>1</v>
      </c>
      <c r="M319" t="s">
        <v>498</v>
      </c>
      <c r="N319">
        <v>2</v>
      </c>
      <c r="O319">
        <v>3</v>
      </c>
      <c r="P319">
        <v>11</v>
      </c>
      <c r="Q319" s="9">
        <v>16</v>
      </c>
      <c r="R319" t="s">
        <v>498</v>
      </c>
      <c r="S319">
        <v>2</v>
      </c>
      <c r="T319">
        <v>1</v>
      </c>
      <c r="U319">
        <v>1</v>
      </c>
      <c r="V319" s="9">
        <v>4</v>
      </c>
      <c r="W319" t="s">
        <v>498</v>
      </c>
      <c r="X319">
        <v>0</v>
      </c>
      <c r="Y319">
        <v>0</v>
      </c>
      <c r="Z319">
        <v>1</v>
      </c>
      <c r="AA319" s="9">
        <v>1</v>
      </c>
      <c r="AB319" t="s">
        <v>498</v>
      </c>
      <c r="AC319">
        <v>2</v>
      </c>
      <c r="AD319">
        <v>2</v>
      </c>
      <c r="AE319">
        <v>1</v>
      </c>
      <c r="AF319" s="9">
        <v>5</v>
      </c>
      <c r="AG319" t="s">
        <v>498</v>
      </c>
      <c r="AH319">
        <v>7</v>
      </c>
      <c r="AI319">
        <v>11</v>
      </c>
      <c r="AJ319">
        <v>2</v>
      </c>
      <c r="AK319" s="9">
        <v>20</v>
      </c>
      <c r="AL319" t="s">
        <v>498</v>
      </c>
      <c r="AM319">
        <v>5</v>
      </c>
      <c r="AN319">
        <v>22</v>
      </c>
      <c r="AO319">
        <v>12</v>
      </c>
      <c r="AP319">
        <v>39</v>
      </c>
    </row>
    <row r="320" spans="1:42">
      <c r="A320" s="23" t="str">
        <f>VLOOKUP(B320,[1]ALL_TYPES!$B:$E,4,FALSE)</f>
        <v>E08000002</v>
      </c>
      <c r="B320" s="4" t="s">
        <v>249</v>
      </c>
      <c r="H320" t="s">
        <v>498</v>
      </c>
      <c r="I320" t="s">
        <v>498</v>
      </c>
      <c r="J320" t="s">
        <v>498</v>
      </c>
      <c r="K320" t="s">
        <v>498</v>
      </c>
      <c r="L320" s="9">
        <v>0</v>
      </c>
      <c r="M320" t="s">
        <v>498</v>
      </c>
      <c r="N320" t="s">
        <v>498</v>
      </c>
      <c r="O320" t="s">
        <v>498</v>
      </c>
      <c r="P320" t="s">
        <v>498</v>
      </c>
      <c r="Q320" s="9">
        <v>0</v>
      </c>
      <c r="R320" t="s">
        <v>498</v>
      </c>
      <c r="S320" t="s">
        <v>498</v>
      </c>
      <c r="T320" t="s">
        <v>498</v>
      </c>
      <c r="U320" t="s">
        <v>498</v>
      </c>
      <c r="V320" s="9">
        <v>0</v>
      </c>
      <c r="W320" t="s">
        <v>498</v>
      </c>
      <c r="X320" t="s">
        <v>498</v>
      </c>
      <c r="Y320" t="s">
        <v>498</v>
      </c>
      <c r="Z320" t="s">
        <v>498</v>
      </c>
      <c r="AA320" s="9">
        <v>0</v>
      </c>
      <c r="AB320" t="s">
        <v>498</v>
      </c>
      <c r="AC320" t="s">
        <v>498</v>
      </c>
      <c r="AD320" t="s">
        <v>498</v>
      </c>
      <c r="AE320" t="s">
        <v>498</v>
      </c>
      <c r="AF320" s="9">
        <v>0</v>
      </c>
    </row>
    <row r="321" spans="1:37">
      <c r="A321" s="23" t="str">
        <f>VLOOKUP(B321,[1]ALL_TYPES!$B:$E,4,FALSE)</f>
        <v>E08000004</v>
      </c>
      <c r="B321" s="4" t="s">
        <v>250</v>
      </c>
      <c r="H321" t="s">
        <v>498</v>
      </c>
      <c r="I321" t="s">
        <v>498</v>
      </c>
      <c r="J321" t="s">
        <v>498</v>
      </c>
      <c r="K321" t="s">
        <v>498</v>
      </c>
      <c r="L321" s="9">
        <v>0</v>
      </c>
      <c r="M321">
        <v>0</v>
      </c>
      <c r="N321">
        <v>0</v>
      </c>
      <c r="O321">
        <v>0</v>
      </c>
      <c r="P321">
        <v>0</v>
      </c>
      <c r="Q321" s="9">
        <v>0</v>
      </c>
      <c r="R321" t="s">
        <v>498</v>
      </c>
      <c r="S321" t="s">
        <v>498</v>
      </c>
      <c r="T321" t="s">
        <v>498</v>
      </c>
      <c r="U321" t="s">
        <v>498</v>
      </c>
      <c r="V321" s="9">
        <v>0</v>
      </c>
      <c r="W321" t="s">
        <v>498</v>
      </c>
      <c r="X321" t="s">
        <v>498</v>
      </c>
      <c r="Y321">
        <v>3</v>
      </c>
      <c r="Z321">
        <v>6</v>
      </c>
      <c r="AA321" s="9">
        <v>9</v>
      </c>
      <c r="AB321" t="s">
        <v>498</v>
      </c>
      <c r="AC321" t="s">
        <v>498</v>
      </c>
      <c r="AD321" t="s">
        <v>498</v>
      </c>
      <c r="AE321" t="s">
        <v>498</v>
      </c>
      <c r="AF321" s="9">
        <v>0</v>
      </c>
    </row>
    <row r="322" spans="1:37">
      <c r="A322" s="23" t="str">
        <f>VLOOKUP(B322,[1]ALL_TYPES!$B:$E,4,FALSE)</f>
        <v>E08000005</v>
      </c>
      <c r="B322" s="4" t="s">
        <v>251</v>
      </c>
      <c r="H322" t="s">
        <v>498</v>
      </c>
      <c r="I322" t="s">
        <v>498</v>
      </c>
      <c r="J322" t="s">
        <v>498</v>
      </c>
      <c r="K322" t="s">
        <v>498</v>
      </c>
      <c r="L322" s="9">
        <v>0</v>
      </c>
      <c r="M322" t="s">
        <v>498</v>
      </c>
      <c r="N322" t="s">
        <v>498</v>
      </c>
      <c r="O322" t="s">
        <v>498</v>
      </c>
      <c r="P322" t="s">
        <v>498</v>
      </c>
      <c r="Q322" s="9">
        <v>0</v>
      </c>
      <c r="R322" t="s">
        <v>498</v>
      </c>
      <c r="S322" t="s">
        <v>498</v>
      </c>
      <c r="T322" t="s">
        <v>498</v>
      </c>
      <c r="U322" t="s">
        <v>498</v>
      </c>
      <c r="V322" s="9">
        <v>0</v>
      </c>
      <c r="W322" t="s">
        <v>498</v>
      </c>
      <c r="X322" t="s">
        <v>498</v>
      </c>
      <c r="Y322" t="s">
        <v>498</v>
      </c>
      <c r="Z322" t="s">
        <v>498</v>
      </c>
      <c r="AA322" s="9">
        <v>0</v>
      </c>
      <c r="AB322" t="s">
        <v>498</v>
      </c>
      <c r="AC322" t="s">
        <v>498</v>
      </c>
      <c r="AD322" t="s">
        <v>498</v>
      </c>
      <c r="AE322" t="s">
        <v>498</v>
      </c>
      <c r="AF322" s="9">
        <v>0</v>
      </c>
      <c r="AG322" t="s">
        <v>498</v>
      </c>
      <c r="AH322" t="s">
        <v>498</v>
      </c>
      <c r="AI322" t="s">
        <v>498</v>
      </c>
      <c r="AJ322" t="s">
        <v>498</v>
      </c>
      <c r="AK322" s="9">
        <v>0</v>
      </c>
    </row>
    <row r="323" spans="1:37">
      <c r="A323" s="23" t="str">
        <f>VLOOKUP(B323,[1]ALL_TYPES!$B:$E,4,FALSE)</f>
        <v>E08000006</v>
      </c>
      <c r="B323" s="4" t="s">
        <v>252</v>
      </c>
    </row>
    <row r="324" spans="1:37">
      <c r="A324" s="23" t="str">
        <f>VLOOKUP(B324,[1]ALL_TYPES!$B:$E,4,FALSE)</f>
        <v>E08000007</v>
      </c>
      <c r="B324" s="4" t="s">
        <v>253</v>
      </c>
      <c r="H324">
        <v>41</v>
      </c>
      <c r="I324">
        <v>2</v>
      </c>
      <c r="J324">
        <v>15</v>
      </c>
      <c r="K324">
        <v>17</v>
      </c>
      <c r="M324">
        <v>3</v>
      </c>
      <c r="N324">
        <v>6</v>
      </c>
      <c r="O324">
        <v>3</v>
      </c>
      <c r="P324">
        <v>1</v>
      </c>
      <c r="R324">
        <v>7</v>
      </c>
      <c r="S324">
        <v>3</v>
      </c>
      <c r="T324">
        <v>8</v>
      </c>
      <c r="U324">
        <v>6</v>
      </c>
      <c r="W324">
        <v>3</v>
      </c>
      <c r="X324">
        <v>6</v>
      </c>
      <c r="Y324">
        <v>5</v>
      </c>
      <c r="Z324">
        <v>1</v>
      </c>
      <c r="AB324" t="s">
        <v>498</v>
      </c>
      <c r="AC324" t="s">
        <v>498</v>
      </c>
      <c r="AD324" t="s">
        <v>498</v>
      </c>
      <c r="AE324" t="s">
        <v>498</v>
      </c>
      <c r="AF324" s="9">
        <v>0</v>
      </c>
    </row>
    <row r="325" spans="1:37">
      <c r="A325" s="23" t="str">
        <f>VLOOKUP(B325,[1]ALL_TYPES!$B:$E,4,FALSE)</f>
        <v>E08000008</v>
      </c>
      <c r="B325" s="4" t="s">
        <v>254</v>
      </c>
      <c r="H325">
        <v>0</v>
      </c>
      <c r="I325">
        <v>0</v>
      </c>
      <c r="J325">
        <v>0</v>
      </c>
      <c r="K325">
        <v>0</v>
      </c>
      <c r="L325" s="9">
        <v>0</v>
      </c>
      <c r="M325" t="s">
        <v>498</v>
      </c>
      <c r="N325">
        <v>0</v>
      </c>
      <c r="O325">
        <v>4</v>
      </c>
      <c r="P325">
        <v>0</v>
      </c>
      <c r="R325" t="s">
        <v>498</v>
      </c>
      <c r="S325" t="s">
        <v>498</v>
      </c>
      <c r="T325" t="s">
        <v>498</v>
      </c>
      <c r="U325" t="s">
        <v>498</v>
      </c>
      <c r="V325" s="9">
        <v>0</v>
      </c>
      <c r="W325" t="s">
        <v>498</v>
      </c>
      <c r="X325" t="s">
        <v>498</v>
      </c>
      <c r="Y325" t="s">
        <v>498</v>
      </c>
      <c r="Z325" t="s">
        <v>498</v>
      </c>
      <c r="AA325" s="9">
        <v>0</v>
      </c>
      <c r="AB325">
        <v>15</v>
      </c>
      <c r="AC325">
        <v>2</v>
      </c>
      <c r="AD325">
        <v>0</v>
      </c>
      <c r="AE325">
        <v>0</v>
      </c>
    </row>
    <row r="326" spans="1:37">
      <c r="A326" s="23" t="str">
        <f>VLOOKUP(B326,[1]ALL_TYPES!$B:$E,4,FALSE)</f>
        <v>E08000009</v>
      </c>
      <c r="B326" s="4" t="s">
        <v>255</v>
      </c>
    </row>
    <row r="327" spans="1:37">
      <c r="A327" s="23" t="str">
        <f>VLOOKUP(B327,[1]ALL_TYPES!$B:$E,4,FALSE)</f>
        <v>E08000010</v>
      </c>
      <c r="B327" s="4" t="s">
        <v>256</v>
      </c>
      <c r="H327" t="s">
        <v>498</v>
      </c>
      <c r="I327" t="s">
        <v>498</v>
      </c>
      <c r="J327" t="s">
        <v>498</v>
      </c>
      <c r="K327" t="s">
        <v>498</v>
      </c>
      <c r="L327" s="9">
        <v>0</v>
      </c>
      <c r="M327" t="s">
        <v>498</v>
      </c>
      <c r="N327" t="s">
        <v>498</v>
      </c>
      <c r="O327" t="s">
        <v>498</v>
      </c>
      <c r="P327" t="s">
        <v>498</v>
      </c>
      <c r="Q327" s="9">
        <v>0</v>
      </c>
      <c r="R327" t="s">
        <v>498</v>
      </c>
      <c r="S327" t="s">
        <v>498</v>
      </c>
      <c r="T327" t="s">
        <v>498</v>
      </c>
      <c r="U327" t="s">
        <v>498</v>
      </c>
      <c r="V327" s="9">
        <v>0</v>
      </c>
      <c r="W327" t="s">
        <v>498</v>
      </c>
      <c r="X327" t="s">
        <v>498</v>
      </c>
      <c r="Y327" t="s">
        <v>498</v>
      </c>
      <c r="Z327" t="s">
        <v>498</v>
      </c>
      <c r="AA327" s="9">
        <v>0</v>
      </c>
      <c r="AB327" t="s">
        <v>498</v>
      </c>
      <c r="AC327" t="s">
        <v>498</v>
      </c>
      <c r="AD327" t="s">
        <v>498</v>
      </c>
      <c r="AE327" t="s">
        <v>498</v>
      </c>
      <c r="AF327" s="9">
        <v>0</v>
      </c>
    </row>
    <row r="328" spans="1:37">
      <c r="A328" s="23" t="str">
        <f>VLOOKUP(B328,[1]ALL_TYPES!$B:$E,4,FALSE)</f>
        <v>E08000012</v>
      </c>
      <c r="B328" s="4" t="s">
        <v>257</v>
      </c>
      <c r="H328" t="s">
        <v>498</v>
      </c>
      <c r="I328" t="s">
        <v>498</v>
      </c>
      <c r="J328" t="s">
        <v>498</v>
      </c>
      <c r="K328" t="s">
        <v>498</v>
      </c>
      <c r="L328" s="9">
        <v>0</v>
      </c>
      <c r="M328">
        <v>21</v>
      </c>
      <c r="N328">
        <v>43</v>
      </c>
      <c r="O328">
        <v>48</v>
      </c>
      <c r="P328">
        <v>30</v>
      </c>
      <c r="R328" t="s">
        <v>498</v>
      </c>
      <c r="S328" t="s">
        <v>498</v>
      </c>
      <c r="T328" t="s">
        <v>498</v>
      </c>
      <c r="U328" t="s">
        <v>498</v>
      </c>
      <c r="V328" s="9">
        <v>0</v>
      </c>
      <c r="W328">
        <v>9</v>
      </c>
      <c r="X328">
        <v>12</v>
      </c>
      <c r="Y328">
        <v>13</v>
      </c>
      <c r="Z328">
        <v>11</v>
      </c>
      <c r="AA328" s="9">
        <f>SUM(W328:Z328)</f>
        <v>45</v>
      </c>
      <c r="AB328" t="s">
        <v>498</v>
      </c>
      <c r="AC328" t="s">
        <v>498</v>
      </c>
      <c r="AD328" t="s">
        <v>498</v>
      </c>
      <c r="AE328" t="s">
        <v>498</v>
      </c>
      <c r="AF328" s="9">
        <v>0</v>
      </c>
    </row>
    <row r="329" spans="1:37">
      <c r="A329" s="23" t="str">
        <f>VLOOKUP(B329,[1]ALL_TYPES!$B:$E,4,FALSE)</f>
        <v>E08000011</v>
      </c>
      <c r="B329" s="4" t="s">
        <v>258</v>
      </c>
      <c r="H329" t="s">
        <v>498</v>
      </c>
      <c r="I329" t="s">
        <v>498</v>
      </c>
      <c r="J329" t="s">
        <v>498</v>
      </c>
      <c r="K329">
        <v>20</v>
      </c>
      <c r="L329" s="9">
        <v>20</v>
      </c>
      <c r="M329" t="s">
        <v>498</v>
      </c>
      <c r="N329" t="s">
        <v>498</v>
      </c>
      <c r="O329" t="s">
        <v>498</v>
      </c>
      <c r="P329">
        <v>11</v>
      </c>
      <c r="Q329" s="9">
        <v>11</v>
      </c>
      <c r="R329" t="s">
        <v>498</v>
      </c>
      <c r="S329" t="s">
        <v>498</v>
      </c>
      <c r="T329" t="s">
        <v>498</v>
      </c>
      <c r="U329" t="s">
        <v>498</v>
      </c>
      <c r="V329" s="9" t="s">
        <v>498</v>
      </c>
      <c r="W329" t="s">
        <v>498</v>
      </c>
      <c r="X329" t="s">
        <v>498</v>
      </c>
      <c r="Y329" t="s">
        <v>498</v>
      </c>
      <c r="Z329" t="s">
        <v>498</v>
      </c>
      <c r="AA329" s="9" t="s">
        <v>498</v>
      </c>
      <c r="AB329" t="s">
        <v>498</v>
      </c>
      <c r="AC329" t="s">
        <v>498</v>
      </c>
      <c r="AD329" t="s">
        <v>498</v>
      </c>
      <c r="AE329">
        <v>0</v>
      </c>
      <c r="AF329" s="9">
        <v>0</v>
      </c>
      <c r="AG329" t="s">
        <v>498</v>
      </c>
      <c r="AH329" t="s">
        <v>498</v>
      </c>
      <c r="AI329" t="s">
        <v>498</v>
      </c>
      <c r="AJ329" t="s">
        <v>498</v>
      </c>
      <c r="AK329" s="9" t="s">
        <v>498</v>
      </c>
    </row>
    <row r="330" spans="1:37">
      <c r="A330" s="23" t="str">
        <f>VLOOKUP(B330,[1]ALL_TYPES!$B:$E,4,FALSE)</f>
        <v>E08000013</v>
      </c>
      <c r="B330" s="4" t="s">
        <v>259</v>
      </c>
      <c r="H330" t="s">
        <v>498</v>
      </c>
      <c r="I330" t="s">
        <v>498</v>
      </c>
      <c r="J330" t="s">
        <v>498</v>
      </c>
      <c r="K330">
        <v>40</v>
      </c>
      <c r="L330" s="9">
        <v>40</v>
      </c>
      <c r="M330" t="s">
        <v>498</v>
      </c>
      <c r="N330" t="s">
        <v>498</v>
      </c>
      <c r="O330" t="s">
        <v>498</v>
      </c>
      <c r="P330">
        <v>57</v>
      </c>
      <c r="Q330" s="9">
        <v>57</v>
      </c>
      <c r="R330" t="s">
        <v>498</v>
      </c>
      <c r="S330" t="s">
        <v>498</v>
      </c>
      <c r="T330" t="s">
        <v>498</v>
      </c>
      <c r="U330">
        <v>0</v>
      </c>
      <c r="V330" s="9">
        <v>0</v>
      </c>
      <c r="W330" t="s">
        <v>498</v>
      </c>
      <c r="X330" t="s">
        <v>498</v>
      </c>
      <c r="Y330" t="s">
        <v>498</v>
      </c>
      <c r="Z330">
        <v>2</v>
      </c>
      <c r="AA330" s="9">
        <v>2</v>
      </c>
      <c r="AB330" t="s">
        <v>498</v>
      </c>
      <c r="AC330" t="s">
        <v>498</v>
      </c>
      <c r="AD330" t="s">
        <v>498</v>
      </c>
      <c r="AE330">
        <v>0</v>
      </c>
      <c r="AF330" s="9">
        <v>0</v>
      </c>
    </row>
    <row r="331" spans="1:37">
      <c r="A331" s="23" t="str">
        <f>VLOOKUP(B331,[1]ALL_TYPES!$B:$E,4,FALSE)</f>
        <v>E08000014</v>
      </c>
      <c r="B331" s="4" t="s">
        <v>260</v>
      </c>
    </row>
    <row r="332" spans="1:37">
      <c r="A332" s="23" t="str">
        <f>VLOOKUP(B332,[1]ALL_TYPES!$B:$E,4,FALSE)</f>
        <v>E08000015</v>
      </c>
      <c r="B332" s="4" t="s">
        <v>261</v>
      </c>
    </row>
    <row r="333" spans="1:37">
      <c r="A333" s="23" t="str">
        <f>VLOOKUP(B333,[1]ALL_TYPES!$B:$E,4,FALSE)</f>
        <v>E08000019</v>
      </c>
      <c r="B333" s="4" t="s">
        <v>262</v>
      </c>
      <c r="H333" t="s">
        <v>498</v>
      </c>
      <c r="I333" t="s">
        <v>498</v>
      </c>
      <c r="J333" t="s">
        <v>498</v>
      </c>
      <c r="K333" t="s">
        <v>498</v>
      </c>
      <c r="L333" s="9">
        <v>0</v>
      </c>
      <c r="M333" t="s">
        <v>498</v>
      </c>
      <c r="N333" t="s">
        <v>498</v>
      </c>
      <c r="O333" t="s">
        <v>498</v>
      </c>
      <c r="P333" t="s">
        <v>498</v>
      </c>
      <c r="Q333" s="9">
        <v>0</v>
      </c>
      <c r="R333" t="s">
        <v>498</v>
      </c>
      <c r="S333" t="s">
        <v>498</v>
      </c>
      <c r="T333" t="s">
        <v>498</v>
      </c>
      <c r="U333" t="s">
        <v>498</v>
      </c>
      <c r="V333" s="9">
        <v>0</v>
      </c>
      <c r="W333" t="s">
        <v>498</v>
      </c>
      <c r="X333" t="s">
        <v>498</v>
      </c>
      <c r="Y333" t="s">
        <v>498</v>
      </c>
      <c r="Z333" t="s">
        <v>498</v>
      </c>
      <c r="AA333" s="9">
        <v>0</v>
      </c>
      <c r="AB333" t="s">
        <v>498</v>
      </c>
      <c r="AC333" t="s">
        <v>498</v>
      </c>
      <c r="AD333" t="s">
        <v>498</v>
      </c>
      <c r="AE333" t="s">
        <v>498</v>
      </c>
      <c r="AF333" s="9">
        <v>0</v>
      </c>
    </row>
    <row r="334" spans="1:37">
      <c r="A334" s="23" t="str">
        <f>VLOOKUP(B334,[1]ALL_TYPES!$B:$E,4,FALSE)</f>
        <v>E08000016</v>
      </c>
      <c r="B334" s="4" t="s">
        <v>263</v>
      </c>
      <c r="H334">
        <v>49</v>
      </c>
      <c r="I334">
        <v>25</v>
      </c>
      <c r="J334">
        <v>22</v>
      </c>
      <c r="K334">
        <v>33</v>
      </c>
      <c r="M334">
        <v>2</v>
      </c>
      <c r="N334">
        <v>0</v>
      </c>
      <c r="O334">
        <v>2</v>
      </c>
      <c r="P334">
        <v>1</v>
      </c>
      <c r="R334">
        <v>0</v>
      </c>
      <c r="S334">
        <v>0</v>
      </c>
      <c r="T334">
        <v>0</v>
      </c>
      <c r="U334">
        <v>0</v>
      </c>
      <c r="V334" s="9">
        <v>0</v>
      </c>
      <c r="W334">
        <v>0</v>
      </c>
      <c r="X334">
        <v>0</v>
      </c>
      <c r="Y334">
        <v>0</v>
      </c>
      <c r="Z334">
        <v>0</v>
      </c>
      <c r="AA334" s="9">
        <v>0</v>
      </c>
      <c r="AB334">
        <v>0</v>
      </c>
      <c r="AC334">
        <v>0</v>
      </c>
      <c r="AD334">
        <v>0</v>
      </c>
      <c r="AE334">
        <v>0</v>
      </c>
      <c r="AF334" s="9">
        <v>0</v>
      </c>
    </row>
    <row r="335" spans="1:37">
      <c r="A335" s="23" t="str">
        <f>VLOOKUP(B335,[1]ALL_TYPES!$B:$E,4,FALSE)</f>
        <v>E08000017</v>
      </c>
      <c r="B335" s="4" t="s">
        <v>264</v>
      </c>
      <c r="H335" t="s">
        <v>498</v>
      </c>
      <c r="I335" t="s">
        <v>498</v>
      </c>
      <c r="J335" t="s">
        <v>498</v>
      </c>
      <c r="K335" t="s">
        <v>498</v>
      </c>
      <c r="L335" s="9">
        <v>0</v>
      </c>
      <c r="M335" t="s">
        <v>498</v>
      </c>
      <c r="N335" t="s">
        <v>498</v>
      </c>
      <c r="O335" t="s">
        <v>498</v>
      </c>
      <c r="P335" t="s">
        <v>498</v>
      </c>
      <c r="Q335" s="9">
        <v>0</v>
      </c>
      <c r="R335" t="s">
        <v>498</v>
      </c>
      <c r="S335" t="s">
        <v>498</v>
      </c>
      <c r="T335" t="s">
        <v>498</v>
      </c>
      <c r="U335" t="s">
        <v>498</v>
      </c>
      <c r="V335" s="9">
        <v>0</v>
      </c>
      <c r="W335" t="s">
        <v>498</v>
      </c>
      <c r="X335" t="s">
        <v>498</v>
      </c>
      <c r="Y335" t="s">
        <v>498</v>
      </c>
      <c r="Z335" t="s">
        <v>498</v>
      </c>
      <c r="AA335" s="9">
        <v>0</v>
      </c>
      <c r="AB335" t="s">
        <v>498</v>
      </c>
      <c r="AC335" t="s">
        <v>498</v>
      </c>
      <c r="AD335" t="s">
        <v>498</v>
      </c>
      <c r="AE335" t="s">
        <v>498</v>
      </c>
      <c r="AF335" s="9">
        <v>0</v>
      </c>
    </row>
    <row r="336" spans="1:37">
      <c r="A336" s="23" t="str">
        <f>VLOOKUP(B336,[1]ALL_TYPES!$B:$E,4,FALSE)</f>
        <v>E08000018</v>
      </c>
      <c r="B336" s="4" t="s">
        <v>265</v>
      </c>
    </row>
    <row r="337" spans="1:32">
      <c r="A337" s="23" t="str">
        <f>VLOOKUP(B337,[1]ALL_TYPES!$B:$E,4,FALSE)</f>
        <v>E08000021</v>
      </c>
      <c r="B337" s="4" t="s">
        <v>266</v>
      </c>
      <c r="H337">
        <v>0</v>
      </c>
      <c r="I337">
        <v>0</v>
      </c>
      <c r="J337">
        <v>0</v>
      </c>
      <c r="K337">
        <v>0</v>
      </c>
      <c r="L337" s="9">
        <v>0</v>
      </c>
      <c r="M337">
        <v>54</v>
      </c>
      <c r="N337">
        <v>93</v>
      </c>
      <c r="O337">
        <v>30</v>
      </c>
      <c r="P337">
        <v>57</v>
      </c>
      <c r="R337">
        <v>0</v>
      </c>
      <c r="S337">
        <v>0</v>
      </c>
      <c r="T337">
        <v>0</v>
      </c>
      <c r="U337">
        <v>0</v>
      </c>
      <c r="V337" s="9">
        <v>0</v>
      </c>
      <c r="W337" t="s">
        <v>498</v>
      </c>
      <c r="X337" t="s">
        <v>498</v>
      </c>
      <c r="Y337">
        <v>1</v>
      </c>
      <c r="Z337">
        <v>0</v>
      </c>
      <c r="AA337" s="9">
        <v>1</v>
      </c>
      <c r="AB337">
        <v>54</v>
      </c>
      <c r="AC337">
        <v>93</v>
      </c>
      <c r="AD337">
        <v>30</v>
      </c>
      <c r="AE337">
        <v>57</v>
      </c>
      <c r="AF337" s="9">
        <f>SUM(AB337:AE337)</f>
        <v>234</v>
      </c>
    </row>
    <row r="338" spans="1:32">
      <c r="A338" s="23" t="str">
        <f>VLOOKUP(B338,[1]ALL_TYPES!$B:$E,4,FALSE)</f>
        <v>E08000037</v>
      </c>
      <c r="B338" s="4" t="s">
        <v>267</v>
      </c>
      <c r="H338" t="s">
        <v>498</v>
      </c>
      <c r="I338" t="s">
        <v>498</v>
      </c>
      <c r="J338" t="s">
        <v>498</v>
      </c>
      <c r="K338" t="s">
        <v>498</v>
      </c>
      <c r="L338" s="9">
        <v>0</v>
      </c>
      <c r="M338" t="s">
        <v>498</v>
      </c>
      <c r="N338" t="s">
        <v>498</v>
      </c>
      <c r="O338" t="s">
        <v>498</v>
      </c>
      <c r="P338" t="s">
        <v>498</v>
      </c>
      <c r="Q338" s="9">
        <v>0</v>
      </c>
      <c r="R338" t="s">
        <v>498</v>
      </c>
      <c r="S338" t="s">
        <v>498</v>
      </c>
      <c r="T338" t="s">
        <v>498</v>
      </c>
      <c r="U338" t="s">
        <v>498</v>
      </c>
      <c r="V338" s="9">
        <v>0</v>
      </c>
      <c r="W338" t="s">
        <v>498</v>
      </c>
      <c r="X338" t="s">
        <v>498</v>
      </c>
      <c r="Y338" t="s">
        <v>498</v>
      </c>
      <c r="Z338" t="s">
        <v>498</v>
      </c>
      <c r="AA338" s="9">
        <v>0</v>
      </c>
      <c r="AB338" t="s">
        <v>498</v>
      </c>
      <c r="AC338" t="s">
        <v>498</v>
      </c>
      <c r="AD338" t="s">
        <v>498</v>
      </c>
      <c r="AE338" t="s">
        <v>498</v>
      </c>
      <c r="AF338" s="9">
        <v>0</v>
      </c>
    </row>
    <row r="339" spans="1:32">
      <c r="A339" s="23" t="str">
        <f>VLOOKUP(B339,[1]ALL_TYPES!$B:$E,4,FALSE)</f>
        <v>E08000023</v>
      </c>
      <c r="B339" s="4" t="s">
        <v>268</v>
      </c>
    </row>
    <row r="340" spans="1:32">
      <c r="A340" s="23" t="str">
        <f>VLOOKUP(B340,[1]ALL_TYPES!$B:$E,4,FALSE)</f>
        <v>E08000022</v>
      </c>
      <c r="B340" s="4" t="s">
        <v>269</v>
      </c>
      <c r="H340" t="s">
        <v>498</v>
      </c>
      <c r="I340" t="s">
        <v>498</v>
      </c>
      <c r="J340" t="s">
        <v>498</v>
      </c>
      <c r="K340" t="s">
        <v>498</v>
      </c>
      <c r="L340" s="9">
        <v>0</v>
      </c>
      <c r="M340" t="s">
        <v>498</v>
      </c>
      <c r="N340" t="s">
        <v>498</v>
      </c>
      <c r="O340" t="s">
        <v>498</v>
      </c>
      <c r="P340" t="s">
        <v>498</v>
      </c>
      <c r="Q340" s="9">
        <v>0</v>
      </c>
      <c r="R340" t="s">
        <v>498</v>
      </c>
      <c r="S340" t="s">
        <v>498</v>
      </c>
      <c r="T340" t="s">
        <v>498</v>
      </c>
      <c r="U340" t="s">
        <v>498</v>
      </c>
      <c r="V340" s="9">
        <v>0</v>
      </c>
      <c r="W340" t="s">
        <v>498</v>
      </c>
      <c r="X340" t="s">
        <v>498</v>
      </c>
      <c r="Y340" t="s">
        <v>498</v>
      </c>
      <c r="Z340" t="s">
        <v>498</v>
      </c>
      <c r="AA340" s="9">
        <v>0</v>
      </c>
      <c r="AB340" t="s">
        <v>498</v>
      </c>
      <c r="AC340" t="s">
        <v>498</v>
      </c>
      <c r="AD340" t="s">
        <v>498</v>
      </c>
      <c r="AE340" t="s">
        <v>498</v>
      </c>
      <c r="AF340" s="9">
        <v>0</v>
      </c>
    </row>
    <row r="341" spans="1:32">
      <c r="A341" s="23" t="str">
        <f>VLOOKUP(B341,[1]ALL_TYPES!$B:$E,4,FALSE)</f>
        <v>E08000024</v>
      </c>
      <c r="B341" s="4" t="s">
        <v>270</v>
      </c>
      <c r="H341">
        <v>17</v>
      </c>
      <c r="I341">
        <v>10</v>
      </c>
      <c r="J341">
        <v>9</v>
      </c>
      <c r="K341">
        <v>5</v>
      </c>
      <c r="M341" t="s">
        <v>498</v>
      </c>
      <c r="N341" t="s">
        <v>498</v>
      </c>
      <c r="O341" t="s">
        <v>498</v>
      </c>
      <c r="P341" t="s">
        <v>498</v>
      </c>
      <c r="Q341" s="9">
        <v>0</v>
      </c>
      <c r="R341">
        <v>18</v>
      </c>
      <c r="S341">
        <v>13</v>
      </c>
      <c r="T341">
        <v>7</v>
      </c>
      <c r="U341">
        <v>2</v>
      </c>
      <c r="W341" t="s">
        <v>498</v>
      </c>
      <c r="X341" t="s">
        <v>498</v>
      </c>
      <c r="Y341" t="s">
        <v>498</v>
      </c>
      <c r="Z341" t="s">
        <v>498</v>
      </c>
      <c r="AA341" s="9">
        <v>0</v>
      </c>
      <c r="AB341" t="s">
        <v>498</v>
      </c>
      <c r="AC341" t="s">
        <v>498</v>
      </c>
      <c r="AD341" t="s">
        <v>498</v>
      </c>
      <c r="AE341" t="s">
        <v>498</v>
      </c>
      <c r="AF341" s="9">
        <v>0</v>
      </c>
    </row>
    <row r="342" spans="1:32">
      <c r="A342" s="23" t="str">
        <f>VLOOKUP(B342,[1]ALL_TYPES!$B:$E,4,FALSE)</f>
        <v>E08000025</v>
      </c>
      <c r="B342" s="4" t="s">
        <v>271</v>
      </c>
      <c r="H342" t="s">
        <v>498</v>
      </c>
      <c r="I342" t="s">
        <v>498</v>
      </c>
      <c r="J342" t="s">
        <v>498</v>
      </c>
      <c r="K342" t="s">
        <v>498</v>
      </c>
      <c r="L342" s="9">
        <v>0</v>
      </c>
      <c r="M342" t="s">
        <v>498</v>
      </c>
      <c r="N342" t="s">
        <v>498</v>
      </c>
      <c r="O342" t="s">
        <v>498</v>
      </c>
      <c r="P342" t="s">
        <v>498</v>
      </c>
      <c r="Q342" s="9">
        <v>0</v>
      </c>
      <c r="R342" t="s">
        <v>498</v>
      </c>
      <c r="S342" t="s">
        <v>498</v>
      </c>
      <c r="T342" t="s">
        <v>498</v>
      </c>
      <c r="U342" t="s">
        <v>498</v>
      </c>
      <c r="V342" s="9">
        <v>0</v>
      </c>
      <c r="W342" t="s">
        <v>498</v>
      </c>
      <c r="X342" t="s">
        <v>498</v>
      </c>
      <c r="Y342" t="s">
        <v>498</v>
      </c>
      <c r="Z342" t="s">
        <v>498</v>
      </c>
      <c r="AA342" s="9">
        <v>0</v>
      </c>
      <c r="AB342" t="s">
        <v>498</v>
      </c>
      <c r="AC342" t="s">
        <v>498</v>
      </c>
      <c r="AD342" t="s">
        <v>498</v>
      </c>
      <c r="AE342" t="s">
        <v>498</v>
      </c>
      <c r="AF342" s="9">
        <v>0</v>
      </c>
    </row>
    <row r="343" spans="1:32">
      <c r="A343" s="23" t="str">
        <f>VLOOKUP(B343,[1]ALL_TYPES!$B:$E,4,FALSE)</f>
        <v>E08000026</v>
      </c>
      <c r="B343" s="4" t="s">
        <v>272</v>
      </c>
    </row>
    <row r="344" spans="1:32">
      <c r="A344" s="23" t="str">
        <f>VLOOKUP(B344,[1]ALL_TYPES!$B:$E,4,FALSE)</f>
        <v>E08000027</v>
      </c>
      <c r="B344" s="4" t="s">
        <v>273</v>
      </c>
    </row>
    <row r="345" spans="1:32">
      <c r="A345" s="23" t="str">
        <f>VLOOKUP(B345,[1]ALL_TYPES!$B:$E,4,FALSE)</f>
        <v>E08000028</v>
      </c>
      <c r="B345" s="4" t="s">
        <v>274</v>
      </c>
    </row>
    <row r="346" spans="1:32">
      <c r="A346" s="23" t="str">
        <f>VLOOKUP(B346,[1]ALL_TYPES!$B:$E,4,FALSE)</f>
        <v>E08000029</v>
      </c>
      <c r="B346" s="4" t="s">
        <v>275</v>
      </c>
      <c r="H346" t="s">
        <v>498</v>
      </c>
      <c r="I346" t="s">
        <v>498</v>
      </c>
      <c r="J346" t="s">
        <v>498</v>
      </c>
      <c r="K346" t="s">
        <v>498</v>
      </c>
      <c r="L346" s="9">
        <v>0</v>
      </c>
      <c r="M346" t="s">
        <v>498</v>
      </c>
      <c r="N346" t="s">
        <v>498</v>
      </c>
      <c r="O346" t="s">
        <v>498</v>
      </c>
      <c r="P346" t="s">
        <v>498</v>
      </c>
      <c r="Q346" s="9">
        <v>0</v>
      </c>
      <c r="R346" t="s">
        <v>498</v>
      </c>
      <c r="S346" t="s">
        <v>498</v>
      </c>
      <c r="T346" t="s">
        <v>498</v>
      </c>
      <c r="U346" t="s">
        <v>498</v>
      </c>
      <c r="V346" s="9">
        <v>0</v>
      </c>
      <c r="W346" t="s">
        <v>498</v>
      </c>
      <c r="X346" t="s">
        <v>498</v>
      </c>
      <c r="Y346" t="s">
        <v>498</v>
      </c>
      <c r="Z346" t="s">
        <v>498</v>
      </c>
      <c r="AA346" s="9">
        <v>0</v>
      </c>
      <c r="AB346" t="s">
        <v>498</v>
      </c>
      <c r="AC346" t="s">
        <v>498</v>
      </c>
      <c r="AD346" t="s">
        <v>498</v>
      </c>
      <c r="AE346" t="s">
        <v>498</v>
      </c>
      <c r="AF346" s="9">
        <v>0</v>
      </c>
    </row>
    <row r="347" spans="1:32">
      <c r="A347" s="23" t="str">
        <f>VLOOKUP(B347,[1]ALL_TYPES!$B:$E,4,FALSE)</f>
        <v>E08000030</v>
      </c>
      <c r="B347" s="4" t="s">
        <v>276</v>
      </c>
    </row>
    <row r="348" spans="1:32">
      <c r="A348" s="23" t="str">
        <f>VLOOKUP(B348,[1]ALL_TYPES!$B:$E,4,FALSE)</f>
        <v>E08000031</v>
      </c>
      <c r="B348" s="4" t="s">
        <v>277</v>
      </c>
      <c r="H348" t="s">
        <v>498</v>
      </c>
      <c r="I348" t="s">
        <v>498</v>
      </c>
      <c r="J348" t="s">
        <v>498</v>
      </c>
      <c r="K348" t="s">
        <v>498</v>
      </c>
      <c r="L348" s="9">
        <v>0</v>
      </c>
      <c r="M348">
        <v>57</v>
      </c>
      <c r="N348">
        <v>68</v>
      </c>
      <c r="O348">
        <v>79</v>
      </c>
      <c r="P348">
        <v>76</v>
      </c>
      <c r="R348" t="s">
        <v>498</v>
      </c>
      <c r="S348" t="s">
        <v>498</v>
      </c>
      <c r="T348" t="s">
        <v>498</v>
      </c>
      <c r="U348" t="s">
        <v>498</v>
      </c>
      <c r="V348" s="9">
        <v>0</v>
      </c>
      <c r="W348">
        <v>41</v>
      </c>
      <c r="X348">
        <v>35</v>
      </c>
      <c r="Y348">
        <v>20</v>
      </c>
      <c r="Z348">
        <v>32</v>
      </c>
      <c r="AB348" t="s">
        <v>498</v>
      </c>
      <c r="AC348" t="s">
        <v>498</v>
      </c>
      <c r="AD348" t="s">
        <v>498</v>
      </c>
      <c r="AE348" t="s">
        <v>498</v>
      </c>
      <c r="AF348" s="9">
        <v>0</v>
      </c>
    </row>
    <row r="349" spans="1:32">
      <c r="A349" s="23" t="str">
        <f>VLOOKUP(B349,[1]ALL_TYPES!$B:$E,4,FALSE)</f>
        <v>E08000035</v>
      </c>
      <c r="B349" s="4" t="s">
        <v>278</v>
      </c>
    </row>
    <row r="350" spans="1:32">
      <c r="A350" s="23" t="str">
        <f>VLOOKUP(B350,[1]ALL_TYPES!$B:$E,4,FALSE)</f>
        <v>E08000032</v>
      </c>
      <c r="B350" s="4" t="s">
        <v>279</v>
      </c>
    </row>
    <row r="351" spans="1:32">
      <c r="A351" s="23" t="str">
        <f>VLOOKUP(B351,[1]ALL_TYPES!$B:$E,4,FALSE)</f>
        <v>E08000033</v>
      </c>
      <c r="B351" s="4" t="s">
        <v>280</v>
      </c>
      <c r="H351">
        <v>0</v>
      </c>
      <c r="I351">
        <v>0</v>
      </c>
      <c r="J351">
        <v>2</v>
      </c>
      <c r="K351">
        <v>2</v>
      </c>
      <c r="M351">
        <v>0</v>
      </c>
      <c r="N351">
        <v>9</v>
      </c>
      <c r="O351">
        <v>10</v>
      </c>
      <c r="P351">
        <v>11</v>
      </c>
      <c r="R351">
        <v>0</v>
      </c>
      <c r="S351">
        <v>0</v>
      </c>
      <c r="T351">
        <v>1</v>
      </c>
      <c r="U351">
        <v>1</v>
      </c>
      <c r="W351">
        <v>0</v>
      </c>
      <c r="X351">
        <v>0</v>
      </c>
      <c r="Y351">
        <v>1</v>
      </c>
      <c r="Z351">
        <v>0</v>
      </c>
      <c r="AB351">
        <v>0</v>
      </c>
      <c r="AC351">
        <v>0</v>
      </c>
      <c r="AD351">
        <v>0</v>
      </c>
      <c r="AE351">
        <v>2</v>
      </c>
    </row>
    <row r="352" spans="1:32">
      <c r="A352" s="23" t="str">
        <f>VLOOKUP(B352,[1]ALL_TYPES!$B:$E,4,FALSE)</f>
        <v>E08000034</v>
      </c>
      <c r="B352" s="4" t="s">
        <v>281</v>
      </c>
      <c r="H352">
        <v>380</v>
      </c>
      <c r="I352">
        <v>117</v>
      </c>
      <c r="J352">
        <v>149</v>
      </c>
      <c r="K352">
        <v>112</v>
      </c>
      <c r="L352" s="9">
        <f>SUM(H352:K352)</f>
        <v>758</v>
      </c>
      <c r="M352" t="s">
        <v>498</v>
      </c>
      <c r="N352" t="s">
        <v>498</v>
      </c>
      <c r="O352" t="s">
        <v>498</v>
      </c>
      <c r="P352" t="s">
        <v>498</v>
      </c>
      <c r="Q352" s="9">
        <v>0</v>
      </c>
      <c r="R352">
        <v>0</v>
      </c>
      <c r="S352">
        <v>0</v>
      </c>
      <c r="T352">
        <v>0</v>
      </c>
      <c r="U352">
        <v>0</v>
      </c>
      <c r="V352" s="9">
        <v>0</v>
      </c>
      <c r="W352">
        <v>9</v>
      </c>
      <c r="X352">
        <v>5</v>
      </c>
      <c r="Y352">
        <v>1</v>
      </c>
      <c r="Z352">
        <v>2</v>
      </c>
      <c r="AA352" s="9">
        <f>SUM(W352:Z352)</f>
        <v>17</v>
      </c>
      <c r="AB352">
        <v>0</v>
      </c>
      <c r="AC352">
        <v>0</v>
      </c>
      <c r="AD352">
        <v>0</v>
      </c>
      <c r="AE352">
        <v>0</v>
      </c>
      <c r="AF352" s="9">
        <v>0</v>
      </c>
    </row>
    <row r="353" spans="1:2">
      <c r="A353" s="23" t="str">
        <f>VLOOKUP(B353,[1]ALL_TYPES!$B:$E,4,FALSE)</f>
        <v>E08000036</v>
      </c>
      <c r="B353" s="4" t="s">
        <v>282</v>
      </c>
    </row>
    <row r="354" spans="1:2">
      <c r="A354" s="23" t="str">
        <f>VLOOKUP(B354,[1]ALL_TYPES!$B:$E,4,FALSE)</f>
        <v>E07000025</v>
      </c>
      <c r="B354" s="4" t="s">
        <v>283</v>
      </c>
    </row>
    <row r="355" spans="1:2">
      <c r="B355" s="4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5"/>
  <sheetViews>
    <sheetView workbookViewId="0">
      <pane ySplit="1" topLeftCell="A2" activePane="bottomLeft" state="frozen"/>
      <selection pane="bottomLeft" sqref="A1:A1048576"/>
    </sheetView>
  </sheetViews>
  <sheetFormatPr baseColWidth="10" defaultColWidth="8.83203125" defaultRowHeight="14" x14ac:dyDescent="0"/>
  <cols>
    <col min="1" max="1" width="14.1640625" style="23" customWidth="1"/>
    <col min="2" max="2" width="40.6640625" customWidth="1"/>
    <col min="7" max="7" width="8.83203125" style="9"/>
    <col min="12" max="12" width="8.83203125" style="9"/>
  </cols>
  <sheetData>
    <row r="1" spans="1:12" ht="60.75" customHeight="1">
      <c r="A1" s="23" t="s">
        <v>1025</v>
      </c>
      <c r="B1" s="5"/>
      <c r="C1" s="5" t="s">
        <v>349</v>
      </c>
      <c r="D1" s="5" t="s">
        <v>348</v>
      </c>
      <c r="E1" s="5" t="s">
        <v>350</v>
      </c>
      <c r="F1" s="5" t="s">
        <v>351</v>
      </c>
      <c r="G1" s="8" t="s">
        <v>364</v>
      </c>
      <c r="H1" s="5" t="s">
        <v>352</v>
      </c>
      <c r="I1" s="5" t="s">
        <v>353</v>
      </c>
      <c r="J1" s="5" t="s">
        <v>354</v>
      </c>
      <c r="K1" s="5" t="s">
        <v>355</v>
      </c>
      <c r="L1" s="8" t="s">
        <v>364</v>
      </c>
    </row>
    <row r="2" spans="1:12">
      <c r="A2" s="23" t="str">
        <f>VLOOKUP(B2,[1]ALL_TYPES!$B:$E,4,FALSE)</f>
        <v>E10000002</v>
      </c>
      <c r="B2" s="1" t="s">
        <v>284</v>
      </c>
    </row>
    <row r="3" spans="1:12">
      <c r="A3" s="23" t="str">
        <f>VLOOKUP(B3,[1]ALL_TYPES!$B:$E,4,FALSE)</f>
        <v>E07000006</v>
      </c>
      <c r="B3" s="1" t="s">
        <v>0</v>
      </c>
      <c r="C3" t="s">
        <v>498</v>
      </c>
      <c r="D3" t="s">
        <v>498</v>
      </c>
      <c r="E3" t="s">
        <v>498</v>
      </c>
      <c r="F3" t="s">
        <v>498</v>
      </c>
      <c r="G3" s="9" t="s">
        <v>498</v>
      </c>
      <c r="H3" t="s">
        <v>498</v>
      </c>
      <c r="I3" t="s">
        <v>498</v>
      </c>
      <c r="J3" t="s">
        <v>498</v>
      </c>
      <c r="K3" t="s">
        <v>498</v>
      </c>
      <c r="L3" s="9" t="s">
        <v>498</v>
      </c>
    </row>
    <row r="4" spans="1:12">
      <c r="A4" s="23" t="str">
        <f>VLOOKUP(B4,[1]ALL_TYPES!$B:$E,4,FALSE)</f>
        <v>E07000005</v>
      </c>
      <c r="B4" s="1" t="s">
        <v>1</v>
      </c>
      <c r="C4" t="s">
        <v>498</v>
      </c>
      <c r="D4" t="s">
        <v>498</v>
      </c>
      <c r="E4">
        <v>0</v>
      </c>
      <c r="F4">
        <v>1</v>
      </c>
      <c r="G4" s="9">
        <v>1</v>
      </c>
      <c r="H4" t="s">
        <v>498</v>
      </c>
      <c r="I4" t="s">
        <v>498</v>
      </c>
      <c r="J4">
        <v>0</v>
      </c>
      <c r="K4">
        <v>0</v>
      </c>
      <c r="L4" s="9">
        <v>0</v>
      </c>
    </row>
    <row r="5" spans="1:12">
      <c r="A5" s="23" t="str">
        <f>VLOOKUP(B5,[1]ALL_TYPES!$B:$E,4,FALSE)</f>
        <v>E07000007</v>
      </c>
      <c r="B5" s="1" t="s">
        <v>2</v>
      </c>
      <c r="C5" t="s">
        <v>498</v>
      </c>
      <c r="D5" t="s">
        <v>498</v>
      </c>
      <c r="E5" t="s">
        <v>498</v>
      </c>
      <c r="F5">
        <v>2</v>
      </c>
      <c r="G5" s="9">
        <v>2</v>
      </c>
      <c r="H5" t="s">
        <v>498</v>
      </c>
      <c r="I5" t="s">
        <v>498</v>
      </c>
      <c r="J5" t="s">
        <v>498</v>
      </c>
      <c r="K5">
        <v>1</v>
      </c>
      <c r="L5" s="9">
        <v>1</v>
      </c>
    </row>
    <row r="6" spans="1:12">
      <c r="A6" s="23" t="str">
        <f>VLOOKUP(B6,[1]ALL_TYPES!$B:$E,4,FALSE)</f>
        <v>E07000004</v>
      </c>
      <c r="B6" s="1" t="s">
        <v>3</v>
      </c>
    </row>
    <row r="7" spans="1:12">
      <c r="A7" s="23" t="str">
        <f>VLOOKUP(B7,[1]ALL_TYPES!$B:$E,4,FALSE)</f>
        <v>E10000003</v>
      </c>
      <c r="B7" s="1" t="s">
        <v>285</v>
      </c>
    </row>
    <row r="8" spans="1:12">
      <c r="A8" s="23" t="str">
        <f>VLOOKUP(B8,[1]ALL_TYPES!$B:$E,4,FALSE)</f>
        <v>E07000008</v>
      </c>
      <c r="B8" s="1" t="s">
        <v>4</v>
      </c>
      <c r="C8">
        <v>1</v>
      </c>
      <c r="D8" t="s">
        <v>498</v>
      </c>
      <c r="E8" t="s">
        <v>498</v>
      </c>
      <c r="F8">
        <v>2</v>
      </c>
      <c r="G8" s="9">
        <v>3</v>
      </c>
      <c r="H8">
        <v>2</v>
      </c>
      <c r="I8">
        <v>2</v>
      </c>
      <c r="J8" t="s">
        <v>498</v>
      </c>
      <c r="K8">
        <v>2</v>
      </c>
      <c r="L8" s="9">
        <v>6</v>
      </c>
    </row>
    <row r="9" spans="1:12">
      <c r="A9" s="23" t="str">
        <f>VLOOKUP(B9,[1]ALL_TYPES!$B:$E,4,FALSE)</f>
        <v>E07000012</v>
      </c>
      <c r="B9" s="1" t="s">
        <v>5</v>
      </c>
      <c r="C9">
        <v>1</v>
      </c>
      <c r="D9">
        <v>1</v>
      </c>
      <c r="E9">
        <v>1</v>
      </c>
      <c r="F9">
        <v>1</v>
      </c>
      <c r="H9">
        <v>5</v>
      </c>
      <c r="I9">
        <v>5</v>
      </c>
      <c r="J9">
        <v>1</v>
      </c>
      <c r="K9">
        <v>1</v>
      </c>
    </row>
    <row r="10" spans="1:12">
      <c r="A10" s="23" t="str">
        <f>VLOOKUP(B10,[1]ALL_TYPES!$B:$E,4,FALSE)</f>
        <v>E07000011</v>
      </c>
      <c r="B10" s="1" t="s">
        <v>6</v>
      </c>
    </row>
    <row r="11" spans="1:12">
      <c r="A11" s="23" t="str">
        <f>VLOOKUP(B11,[1]ALL_TYPES!$B:$E,4,FALSE)</f>
        <v>E07000010</v>
      </c>
      <c r="B11" s="1" t="s">
        <v>7</v>
      </c>
      <c r="C11">
        <v>0</v>
      </c>
      <c r="D11">
        <v>0</v>
      </c>
      <c r="E11">
        <v>0</v>
      </c>
      <c r="F11">
        <v>0</v>
      </c>
      <c r="G11" s="9">
        <v>0</v>
      </c>
      <c r="H11">
        <v>0</v>
      </c>
      <c r="I11">
        <v>1</v>
      </c>
      <c r="J11">
        <v>0</v>
      </c>
      <c r="K11">
        <v>0</v>
      </c>
      <c r="L11" s="9">
        <v>1</v>
      </c>
    </row>
    <row r="12" spans="1:12">
      <c r="A12" s="23" t="str">
        <f>VLOOKUP(B12,[1]ALL_TYPES!$B:$E,4,FALSE)</f>
        <v>E07000009</v>
      </c>
      <c r="B12" s="1" t="s">
        <v>8</v>
      </c>
      <c r="C12">
        <v>1</v>
      </c>
      <c r="D12">
        <v>3</v>
      </c>
      <c r="E12">
        <v>5</v>
      </c>
      <c r="F12">
        <v>4</v>
      </c>
      <c r="G12" s="9">
        <v>13</v>
      </c>
      <c r="H12">
        <v>0</v>
      </c>
      <c r="I12">
        <v>0</v>
      </c>
      <c r="J12">
        <v>4</v>
      </c>
      <c r="K12">
        <v>4</v>
      </c>
      <c r="L12" s="9">
        <v>8</v>
      </c>
    </row>
    <row r="13" spans="1:12">
      <c r="A13" s="23" t="str">
        <f>VLOOKUP(B13,[1]ALL_TYPES!$B:$E,4,FALSE)</f>
        <v>E10000006</v>
      </c>
      <c r="B13" s="1" t="s">
        <v>286</v>
      </c>
    </row>
    <row r="14" spans="1:12">
      <c r="A14" s="23" t="str">
        <f>VLOOKUP(B14,[1]ALL_TYPES!$B:$E,4,FALSE)</f>
        <v>E07000027</v>
      </c>
      <c r="B14" s="1" t="s">
        <v>1030</v>
      </c>
      <c r="C14">
        <v>12</v>
      </c>
      <c r="D14">
        <v>7</v>
      </c>
      <c r="E14">
        <v>5</v>
      </c>
      <c r="F14">
        <v>1</v>
      </c>
      <c r="G14" s="9">
        <v>27</v>
      </c>
      <c r="H14">
        <v>10</v>
      </c>
      <c r="I14">
        <v>2</v>
      </c>
      <c r="J14">
        <v>2</v>
      </c>
      <c r="K14">
        <v>1</v>
      </c>
      <c r="L14" s="9">
        <v>15</v>
      </c>
    </row>
    <row r="15" spans="1:12">
      <c r="A15" s="23" t="str">
        <f>VLOOKUP(B15,[1]ALL_TYPES!$B:$E,4,FALSE)</f>
        <v>E07000031</v>
      </c>
      <c r="B15" s="1" t="s">
        <v>9</v>
      </c>
    </row>
    <row r="16" spans="1:12">
      <c r="A16" s="23" t="str">
        <f>VLOOKUP(B16,[1]ALL_TYPES!$B:$E,4,FALSE)</f>
        <v>E07000029</v>
      </c>
      <c r="B16" s="1" t="s">
        <v>10</v>
      </c>
      <c r="C16">
        <v>0</v>
      </c>
      <c r="D16">
        <v>0</v>
      </c>
      <c r="E16">
        <v>0</v>
      </c>
      <c r="F16">
        <v>0</v>
      </c>
      <c r="G16" s="9">
        <v>0</v>
      </c>
      <c r="H16">
        <v>0</v>
      </c>
      <c r="I16">
        <v>0</v>
      </c>
      <c r="J16">
        <v>0</v>
      </c>
      <c r="K16">
        <v>0</v>
      </c>
      <c r="L16" s="9">
        <v>0</v>
      </c>
    </row>
    <row r="17" spans="1:12">
      <c r="A17" s="23" t="str">
        <f>VLOOKUP(B17,[1]ALL_TYPES!$B:$E,4,FALSE)</f>
        <v>E07000026</v>
      </c>
      <c r="B17" s="1" t="s">
        <v>11</v>
      </c>
      <c r="C17">
        <v>2</v>
      </c>
      <c r="D17">
        <v>5</v>
      </c>
      <c r="E17">
        <v>3</v>
      </c>
      <c r="F17">
        <v>1</v>
      </c>
      <c r="H17" t="s">
        <v>498</v>
      </c>
      <c r="I17" t="s">
        <v>498</v>
      </c>
      <c r="J17" t="s">
        <v>498</v>
      </c>
      <c r="K17" t="s">
        <v>498</v>
      </c>
      <c r="L17" s="9">
        <v>10</v>
      </c>
    </row>
    <row r="18" spans="1:12">
      <c r="A18" s="23" t="str">
        <f>VLOOKUP(B18,[1]ALL_TYPES!$B:$E,4,FALSE)</f>
        <v>E07000030</v>
      </c>
      <c r="B18" s="1" t="s">
        <v>12</v>
      </c>
      <c r="C18">
        <v>0</v>
      </c>
      <c r="D18">
        <v>3</v>
      </c>
      <c r="E18">
        <v>0</v>
      </c>
      <c r="F18">
        <v>0</v>
      </c>
      <c r="H18">
        <v>1</v>
      </c>
      <c r="I18">
        <v>0</v>
      </c>
      <c r="J18">
        <v>0</v>
      </c>
      <c r="K18">
        <v>0</v>
      </c>
    </row>
    <row r="19" spans="1:12">
      <c r="A19" s="23" t="str">
        <f>VLOOKUP(B19,[1]ALL_TYPES!$B:$E,4,FALSE)</f>
        <v>E07000028</v>
      </c>
      <c r="B19" s="1" t="s">
        <v>13</v>
      </c>
      <c r="C19">
        <v>47</v>
      </c>
      <c r="D19">
        <v>48</v>
      </c>
      <c r="E19">
        <v>20</v>
      </c>
      <c r="F19">
        <v>24</v>
      </c>
      <c r="H19">
        <v>18</v>
      </c>
      <c r="I19">
        <v>32</v>
      </c>
      <c r="J19">
        <v>26</v>
      </c>
      <c r="K19">
        <v>24</v>
      </c>
    </row>
    <row r="20" spans="1:12">
      <c r="A20" s="23" t="str">
        <f>VLOOKUP(B20,[1]ALL_TYPES!$B:$E,4,FALSE)</f>
        <v>E10000007</v>
      </c>
      <c r="B20" s="1" t="s">
        <v>287</v>
      </c>
    </row>
    <row r="21" spans="1:12">
      <c r="A21" s="23" t="str">
        <f>VLOOKUP(B21,[1]ALL_TYPES!$B:$E,4,FALSE)</f>
        <v>E07000037</v>
      </c>
      <c r="B21" s="1" t="s">
        <v>14</v>
      </c>
    </row>
    <row r="22" spans="1:12">
      <c r="A22" s="23" t="str">
        <f>VLOOKUP(B22,[1]ALL_TYPES!$B:$E,4,FALSE)</f>
        <v>E07000035</v>
      </c>
      <c r="B22" s="1" t="s">
        <v>15</v>
      </c>
      <c r="C22">
        <v>0</v>
      </c>
      <c r="D22">
        <v>0</v>
      </c>
      <c r="E22">
        <v>0</v>
      </c>
      <c r="F22">
        <v>0</v>
      </c>
      <c r="G22" s="9">
        <v>0</v>
      </c>
      <c r="H22">
        <v>0</v>
      </c>
      <c r="I22">
        <v>0</v>
      </c>
      <c r="J22">
        <v>0</v>
      </c>
      <c r="K22">
        <v>0</v>
      </c>
      <c r="L22" s="9">
        <v>0</v>
      </c>
    </row>
    <row r="23" spans="1:12">
      <c r="A23" s="23" t="str">
        <f>VLOOKUP(B23,[1]ALL_TYPES!$B:$E,4,FALSE)</f>
        <v>E07000039</v>
      </c>
      <c r="B23" s="1" t="s">
        <v>16</v>
      </c>
      <c r="C23" t="s">
        <v>498</v>
      </c>
      <c r="D23" t="s">
        <v>498</v>
      </c>
      <c r="E23" t="s">
        <v>498</v>
      </c>
      <c r="F23" t="s">
        <v>498</v>
      </c>
      <c r="G23" s="9">
        <v>0</v>
      </c>
      <c r="H23" t="s">
        <v>498</v>
      </c>
      <c r="I23" t="s">
        <v>498</v>
      </c>
      <c r="J23" t="s">
        <v>498</v>
      </c>
      <c r="K23" t="s">
        <v>498</v>
      </c>
      <c r="L23" s="9">
        <v>0</v>
      </c>
    </row>
    <row r="24" spans="1:12">
      <c r="A24" s="23" t="str">
        <f>VLOOKUP(B24,[1]ALL_TYPES!$B:$E,4,FALSE)</f>
        <v>E07000036</v>
      </c>
      <c r="B24" s="1" t="s">
        <v>17</v>
      </c>
      <c r="C24" t="s">
        <v>498</v>
      </c>
      <c r="D24" t="s">
        <v>498</v>
      </c>
      <c r="E24">
        <v>16</v>
      </c>
      <c r="F24">
        <v>17</v>
      </c>
      <c r="H24" t="s">
        <v>498</v>
      </c>
      <c r="I24" t="s">
        <v>498</v>
      </c>
      <c r="J24">
        <v>1</v>
      </c>
      <c r="K24">
        <v>1</v>
      </c>
    </row>
    <row r="25" spans="1:12">
      <c r="A25" s="23" t="str">
        <f>VLOOKUP(B25,[1]ALL_TYPES!$B:$E,4,FALSE)</f>
        <v>E07000032</v>
      </c>
      <c r="B25" s="1" t="s">
        <v>18</v>
      </c>
      <c r="C25">
        <v>0</v>
      </c>
      <c r="D25">
        <v>0</v>
      </c>
      <c r="E25">
        <v>0</v>
      </c>
      <c r="F25">
        <v>0</v>
      </c>
      <c r="H25">
        <v>0</v>
      </c>
      <c r="I25">
        <v>0</v>
      </c>
      <c r="J25">
        <v>0</v>
      </c>
      <c r="K25">
        <v>0</v>
      </c>
    </row>
    <row r="26" spans="1:12">
      <c r="A26" s="23" t="str">
        <f>VLOOKUP(B26,[1]ALL_TYPES!$B:$E,4,FALSE)</f>
        <v>E07000038</v>
      </c>
      <c r="B26" s="1" t="s">
        <v>19</v>
      </c>
    </row>
    <row r="27" spans="1:12">
      <c r="A27" s="23" t="str">
        <f>VLOOKUP(B27,[1]ALL_TYPES!$B:$E,4,FALSE)</f>
        <v>E07000034</v>
      </c>
      <c r="B27" s="1" t="s">
        <v>20</v>
      </c>
    </row>
    <row r="28" spans="1:12">
      <c r="A28" s="23" t="str">
        <f>VLOOKUP(B28,[1]ALL_TYPES!$B:$E,4,FALSE)</f>
        <v>E07000033</v>
      </c>
      <c r="B28" s="1" t="s">
        <v>21</v>
      </c>
      <c r="C28">
        <v>0</v>
      </c>
      <c r="D28">
        <v>0</v>
      </c>
      <c r="E28">
        <v>0</v>
      </c>
      <c r="F28">
        <v>0</v>
      </c>
      <c r="G28" s="9">
        <v>0</v>
      </c>
      <c r="H28">
        <v>0</v>
      </c>
      <c r="I28">
        <v>0</v>
      </c>
      <c r="J28">
        <v>0</v>
      </c>
      <c r="K28">
        <v>0</v>
      </c>
      <c r="L28" s="9">
        <v>0</v>
      </c>
    </row>
    <row r="29" spans="1:12">
      <c r="A29" s="23" t="str">
        <f>VLOOKUP(B29,[1]ALL_TYPES!$B:$E,4,FALSE)</f>
        <v>E10000008</v>
      </c>
      <c r="B29" s="1" t="s">
        <v>288</v>
      </c>
    </row>
    <row r="30" spans="1:12">
      <c r="A30" s="23" t="str">
        <f>VLOOKUP(B30,[1]ALL_TYPES!$B:$E,4,FALSE)</f>
        <v>E07000041</v>
      </c>
      <c r="B30" s="1" t="s">
        <v>22</v>
      </c>
      <c r="C30" t="s">
        <v>498</v>
      </c>
      <c r="D30" t="s">
        <v>498</v>
      </c>
      <c r="E30" t="s">
        <v>498</v>
      </c>
      <c r="F30" t="s">
        <v>498</v>
      </c>
      <c r="G30" s="9" t="s">
        <v>498</v>
      </c>
      <c r="H30" t="s">
        <v>498</v>
      </c>
      <c r="I30" t="s">
        <v>498</v>
      </c>
      <c r="J30" t="s">
        <v>498</v>
      </c>
      <c r="K30" t="s">
        <v>498</v>
      </c>
      <c r="L30" s="9" t="s">
        <v>498</v>
      </c>
    </row>
    <row r="31" spans="1:12">
      <c r="A31" s="23" t="str">
        <f>VLOOKUP(B31,[1]ALL_TYPES!$B:$E,4,FALSE)</f>
        <v>E07000040</v>
      </c>
      <c r="B31" s="1" t="s">
        <v>23</v>
      </c>
    </row>
    <row r="32" spans="1:12">
      <c r="A32" s="23" t="str">
        <f>VLOOKUP(B32,[1]ALL_TYPES!$B:$E,4,FALSE)</f>
        <v>E07000042</v>
      </c>
      <c r="B32" s="1" t="s">
        <v>24</v>
      </c>
    </row>
    <row r="33" spans="1:12">
      <c r="A33" s="23" t="str">
        <f>VLOOKUP(B33,[1]ALL_TYPES!$B:$E,4,FALSE)</f>
        <v>E07000043</v>
      </c>
      <c r="B33" s="1" t="s">
        <v>25</v>
      </c>
      <c r="C33">
        <v>0</v>
      </c>
      <c r="D33">
        <v>2</v>
      </c>
      <c r="E33">
        <v>3</v>
      </c>
      <c r="F33">
        <v>0</v>
      </c>
      <c r="H33" t="s">
        <v>498</v>
      </c>
      <c r="I33" t="s">
        <v>498</v>
      </c>
      <c r="J33" t="s">
        <v>498</v>
      </c>
      <c r="K33" t="s">
        <v>498</v>
      </c>
      <c r="L33" s="9">
        <v>0</v>
      </c>
    </row>
    <row r="34" spans="1:12">
      <c r="A34" s="23" t="str">
        <f>VLOOKUP(B34,[1]ALL_TYPES!$B:$E,4,FALSE)</f>
        <v>E07000046</v>
      </c>
      <c r="B34" s="1" t="s">
        <v>26</v>
      </c>
      <c r="C34">
        <v>1</v>
      </c>
      <c r="D34">
        <v>4</v>
      </c>
      <c r="E34">
        <v>2</v>
      </c>
      <c r="F34">
        <v>0</v>
      </c>
      <c r="H34">
        <v>1</v>
      </c>
      <c r="I34">
        <v>2</v>
      </c>
      <c r="J34">
        <v>3</v>
      </c>
      <c r="K34">
        <v>1</v>
      </c>
    </row>
    <row r="35" spans="1:12">
      <c r="A35" s="23" t="str">
        <f>VLOOKUP(B35,[1]ALL_TYPES!$B:$E,4,FALSE)</f>
        <v>E07000047</v>
      </c>
      <c r="B35" s="1" t="s">
        <v>27</v>
      </c>
      <c r="C35">
        <v>13</v>
      </c>
      <c r="D35">
        <v>7</v>
      </c>
      <c r="E35">
        <v>6</v>
      </c>
      <c r="F35">
        <v>7</v>
      </c>
      <c r="G35" s="9">
        <f>SUM(C35:F35)</f>
        <v>33</v>
      </c>
      <c r="H35">
        <v>6</v>
      </c>
      <c r="I35">
        <v>4</v>
      </c>
      <c r="J35">
        <v>6</v>
      </c>
      <c r="K35">
        <v>10</v>
      </c>
      <c r="L35" s="9">
        <f>SUM(H35:K35)</f>
        <v>26</v>
      </c>
    </row>
    <row r="36" spans="1:12">
      <c r="A36" s="23" t="str">
        <f>VLOOKUP(B36,[1]ALL_TYPES!$B:$E,4,FALSE)</f>
        <v>E07000044</v>
      </c>
      <c r="B36" s="1" t="s">
        <v>28</v>
      </c>
      <c r="C36">
        <v>13</v>
      </c>
      <c r="D36">
        <v>9</v>
      </c>
      <c r="E36">
        <v>6</v>
      </c>
      <c r="F36">
        <v>4</v>
      </c>
      <c r="G36" s="9">
        <v>32</v>
      </c>
      <c r="H36">
        <v>8</v>
      </c>
      <c r="I36">
        <v>14</v>
      </c>
      <c r="J36">
        <v>1</v>
      </c>
      <c r="K36">
        <v>3</v>
      </c>
      <c r="L36" s="9">
        <v>26</v>
      </c>
    </row>
    <row r="37" spans="1:12">
      <c r="A37" s="23" t="str">
        <f>VLOOKUP(B37,[1]ALL_TYPES!$B:$E,4,FALSE)</f>
        <v>E07000045</v>
      </c>
      <c r="B37" s="1" t="s">
        <v>29</v>
      </c>
    </row>
    <row r="38" spans="1:12">
      <c r="A38" s="23" t="str">
        <f>VLOOKUP(B38,[1]ALL_TYPES!$B:$E,4,FALSE)</f>
        <v>E10000009</v>
      </c>
      <c r="B38" s="1" t="s">
        <v>289</v>
      </c>
    </row>
    <row r="39" spans="1:12">
      <c r="A39" s="23" t="str">
        <f>VLOOKUP(B39,[1]ALL_TYPES!$B:$E,4,FALSE)</f>
        <v>E07000053</v>
      </c>
      <c r="B39" s="1" t="s">
        <v>30</v>
      </c>
      <c r="C39" t="s">
        <v>498</v>
      </c>
      <c r="D39" t="s">
        <v>498</v>
      </c>
      <c r="E39" t="s">
        <v>498</v>
      </c>
      <c r="F39" t="s">
        <v>498</v>
      </c>
      <c r="G39" s="9" t="s">
        <v>498</v>
      </c>
      <c r="H39" t="s">
        <v>498</v>
      </c>
      <c r="I39" t="s">
        <v>498</v>
      </c>
      <c r="J39" t="s">
        <v>498</v>
      </c>
      <c r="K39" t="s">
        <v>498</v>
      </c>
      <c r="L39" s="9" t="s">
        <v>498</v>
      </c>
    </row>
    <row r="40" spans="1:12">
      <c r="A40" s="23" t="str">
        <f>VLOOKUP(B40,[1]ALL_TYPES!$B:$E,4,FALSE)</f>
        <v>E07000052</v>
      </c>
      <c r="B40" s="1" t="s">
        <v>31</v>
      </c>
      <c r="C40" t="s">
        <v>498</v>
      </c>
      <c r="D40" t="s">
        <v>498</v>
      </c>
      <c r="E40" t="s">
        <v>498</v>
      </c>
      <c r="F40" t="s">
        <v>498</v>
      </c>
      <c r="G40" s="9" t="s">
        <v>498</v>
      </c>
      <c r="H40" t="s">
        <v>498</v>
      </c>
      <c r="I40" t="s">
        <v>498</v>
      </c>
      <c r="J40" t="s">
        <v>498</v>
      </c>
      <c r="K40" t="s">
        <v>498</v>
      </c>
      <c r="L40" s="9" t="s">
        <v>498</v>
      </c>
    </row>
    <row r="41" spans="1:12">
      <c r="A41" s="23" t="str">
        <f>VLOOKUP(B41,[1]ALL_TYPES!$B:$E,4,FALSE)</f>
        <v>E07000050</v>
      </c>
      <c r="B41" s="1" t="s">
        <v>32</v>
      </c>
    </row>
    <row r="42" spans="1:12">
      <c r="A42" s="23" t="str">
        <f>VLOOKUP(B42,[1]ALL_TYPES!$B:$E,4,FALSE)</f>
        <v>E07000051</v>
      </c>
      <c r="B42" s="1" t="s">
        <v>33</v>
      </c>
      <c r="C42">
        <v>6</v>
      </c>
      <c r="D42">
        <v>3</v>
      </c>
      <c r="E42">
        <v>3</v>
      </c>
      <c r="F42">
        <v>6</v>
      </c>
      <c r="H42">
        <v>1</v>
      </c>
      <c r="I42">
        <v>0</v>
      </c>
      <c r="J42">
        <v>0</v>
      </c>
      <c r="K42">
        <v>0</v>
      </c>
    </row>
    <row r="43" spans="1:12">
      <c r="A43" s="23" t="str">
        <f>VLOOKUP(B43,[1]ALL_TYPES!$B:$E,4,FALSE)</f>
        <v>E07000049</v>
      </c>
      <c r="B43" s="1" t="s">
        <v>34</v>
      </c>
    </row>
    <row r="44" spans="1:12">
      <c r="A44" s="23" t="str">
        <f>VLOOKUP(B44,[1]ALL_TYPES!$B:$E,4,FALSE)</f>
        <v>E07000048</v>
      </c>
      <c r="B44" s="1" t="s">
        <v>35</v>
      </c>
    </row>
    <row r="45" spans="1:12">
      <c r="A45" s="23" t="str">
        <f>VLOOKUP(B45,[1]ALL_TYPES!$B:$E,4,FALSE)</f>
        <v>E10000011</v>
      </c>
      <c r="B45" s="1" t="s">
        <v>290</v>
      </c>
    </row>
    <row r="46" spans="1:12">
      <c r="A46" s="23" t="str">
        <f>VLOOKUP(B46,[1]ALL_TYPES!$B:$E,4,FALSE)</f>
        <v>E07000062</v>
      </c>
      <c r="B46" s="1" t="s">
        <v>36</v>
      </c>
    </row>
    <row r="47" spans="1:12">
      <c r="A47" s="23" t="str">
        <f>VLOOKUP(B47,[1]ALL_TYPES!$B:$E,4,FALSE)</f>
        <v>E07000064</v>
      </c>
      <c r="B47" s="1" t="s">
        <v>37</v>
      </c>
      <c r="C47" t="s">
        <v>498</v>
      </c>
      <c r="D47" t="s">
        <v>498</v>
      </c>
      <c r="E47" t="s">
        <v>498</v>
      </c>
      <c r="F47" t="s">
        <v>498</v>
      </c>
      <c r="G47" s="9">
        <v>0</v>
      </c>
      <c r="H47" t="s">
        <v>498</v>
      </c>
      <c r="I47" t="s">
        <v>498</v>
      </c>
      <c r="J47" t="s">
        <v>498</v>
      </c>
      <c r="K47" t="s">
        <v>498</v>
      </c>
      <c r="L47" s="9">
        <v>0</v>
      </c>
    </row>
    <row r="48" spans="1:12">
      <c r="A48" s="23" t="str">
        <f>VLOOKUP(B48,[1]ALL_TYPES!$B:$E,4,FALSE)</f>
        <v>E07000065</v>
      </c>
      <c r="B48" s="1" t="s">
        <v>38</v>
      </c>
    </row>
    <row r="49" spans="1:12">
      <c r="A49" s="23" t="str">
        <f>VLOOKUP(B49,[1]ALL_TYPES!$B:$E,4,FALSE)</f>
        <v>E07000061</v>
      </c>
      <c r="B49" s="1" t="s">
        <v>39</v>
      </c>
    </row>
    <row r="50" spans="1:12">
      <c r="A50" s="23" t="str">
        <f>VLOOKUP(B50,[1]ALL_TYPES!$B:$E,4,FALSE)</f>
        <v>E07000063</v>
      </c>
      <c r="B50" s="1" t="s">
        <v>40</v>
      </c>
    </row>
    <row r="51" spans="1:12">
      <c r="A51" s="23" t="str">
        <f>VLOOKUP(B51,[1]ALL_TYPES!$B:$E,4,FALSE)</f>
        <v>E10000012</v>
      </c>
      <c r="B51" s="1" t="s">
        <v>291</v>
      </c>
    </row>
    <row r="52" spans="1:12">
      <c r="A52" s="23" t="str">
        <f>VLOOKUP(B52,[1]ALL_TYPES!$B:$E,4,FALSE)</f>
        <v>E07000073</v>
      </c>
      <c r="B52" s="1" t="s">
        <v>41</v>
      </c>
      <c r="C52" t="s">
        <v>498</v>
      </c>
      <c r="D52">
        <v>12</v>
      </c>
      <c r="E52">
        <v>7</v>
      </c>
      <c r="F52">
        <v>6</v>
      </c>
      <c r="H52" t="s">
        <v>498</v>
      </c>
      <c r="I52">
        <v>2</v>
      </c>
      <c r="J52">
        <v>2</v>
      </c>
      <c r="K52">
        <v>0</v>
      </c>
    </row>
    <row r="53" spans="1:12">
      <c r="A53" s="23" t="str">
        <f>VLOOKUP(B53,[1]ALL_TYPES!$B:$E,4,FALSE)</f>
        <v>E07000072</v>
      </c>
      <c r="B53" s="1" t="s">
        <v>42</v>
      </c>
      <c r="C53" t="s">
        <v>498</v>
      </c>
      <c r="D53" t="s">
        <v>498</v>
      </c>
      <c r="E53" t="s">
        <v>498</v>
      </c>
      <c r="F53" t="s">
        <v>498</v>
      </c>
      <c r="G53" s="9">
        <v>0</v>
      </c>
      <c r="H53">
        <v>2</v>
      </c>
      <c r="I53">
        <v>1</v>
      </c>
      <c r="J53">
        <v>1</v>
      </c>
      <c r="K53">
        <v>1</v>
      </c>
    </row>
    <row r="54" spans="1:12">
      <c r="A54" s="23" t="str">
        <f>VLOOKUP(B54,[1]ALL_TYPES!$B:$E,4,FALSE)</f>
        <v>E07000068</v>
      </c>
      <c r="B54" s="1" t="s">
        <v>43</v>
      </c>
      <c r="C54" t="s">
        <v>498</v>
      </c>
      <c r="D54" t="s">
        <v>498</v>
      </c>
      <c r="E54" t="s">
        <v>498</v>
      </c>
      <c r="F54" t="s">
        <v>498</v>
      </c>
      <c r="G54" s="9">
        <v>6</v>
      </c>
      <c r="H54" t="s">
        <v>498</v>
      </c>
      <c r="I54" t="s">
        <v>498</v>
      </c>
      <c r="J54" t="s">
        <v>498</v>
      </c>
      <c r="K54" t="s">
        <v>498</v>
      </c>
      <c r="L54" s="9">
        <v>4</v>
      </c>
    </row>
    <row r="55" spans="1:12">
      <c r="A55" s="23" t="str">
        <f>VLOOKUP(B55,[1]ALL_TYPES!$B:$E,4,FALSE)</f>
        <v>E07000066</v>
      </c>
      <c r="B55" s="1" t="s">
        <v>44</v>
      </c>
      <c r="C55">
        <v>10</v>
      </c>
      <c r="D55">
        <v>8</v>
      </c>
      <c r="E55">
        <v>15</v>
      </c>
      <c r="F55">
        <v>4</v>
      </c>
      <c r="G55" s="9">
        <f>SUM(C55:F55)</f>
        <v>37</v>
      </c>
      <c r="H55">
        <v>3</v>
      </c>
      <c r="I55">
        <v>0</v>
      </c>
      <c r="J55">
        <v>2</v>
      </c>
      <c r="K55">
        <v>3</v>
      </c>
    </row>
    <row r="56" spans="1:12">
      <c r="A56" s="23" t="str">
        <f>VLOOKUP(B56,[1]ALL_TYPES!$B:$E,4,FALSE)</f>
        <v>E07000069</v>
      </c>
      <c r="B56" s="1" t="s">
        <v>45</v>
      </c>
      <c r="C56">
        <v>0</v>
      </c>
      <c r="D56">
        <v>0</v>
      </c>
      <c r="E56">
        <v>1</v>
      </c>
      <c r="F56">
        <v>1</v>
      </c>
      <c r="G56" s="9">
        <v>2</v>
      </c>
      <c r="H56">
        <v>2</v>
      </c>
      <c r="I56">
        <v>3</v>
      </c>
      <c r="J56">
        <v>2</v>
      </c>
      <c r="K56">
        <v>3</v>
      </c>
      <c r="L56" s="9">
        <v>10</v>
      </c>
    </row>
    <row r="57" spans="1:12">
      <c r="A57" s="23" t="str">
        <f>VLOOKUP(B57,[1]ALL_TYPES!$B:$E,4,FALSE)</f>
        <v>E07000075</v>
      </c>
      <c r="B57" s="1" t="s">
        <v>46</v>
      </c>
      <c r="C57" t="s">
        <v>498</v>
      </c>
      <c r="D57" t="s">
        <v>498</v>
      </c>
      <c r="E57" t="s">
        <v>498</v>
      </c>
      <c r="F57" t="s">
        <v>498</v>
      </c>
      <c r="G57" s="9">
        <v>19</v>
      </c>
      <c r="H57" t="s">
        <v>498</v>
      </c>
      <c r="I57" t="s">
        <v>498</v>
      </c>
      <c r="J57" t="s">
        <v>498</v>
      </c>
      <c r="K57" t="s">
        <v>498</v>
      </c>
      <c r="L57" s="9">
        <v>5</v>
      </c>
    </row>
    <row r="58" spans="1:12">
      <c r="A58" s="23" t="str">
        <f>VLOOKUP(B58,[1]ALL_TYPES!$B:$E,4,FALSE)</f>
        <v>E07000074</v>
      </c>
      <c r="B58" s="1" t="s">
        <v>47</v>
      </c>
      <c r="C58">
        <v>0</v>
      </c>
      <c r="D58">
        <v>0</v>
      </c>
      <c r="E58">
        <v>0</v>
      </c>
      <c r="F58">
        <v>0</v>
      </c>
      <c r="G58" s="9">
        <v>0</v>
      </c>
      <c r="H58">
        <v>1</v>
      </c>
      <c r="I58">
        <v>1</v>
      </c>
      <c r="J58">
        <v>0</v>
      </c>
      <c r="K58">
        <v>0</v>
      </c>
      <c r="L58" s="9">
        <v>2</v>
      </c>
    </row>
    <row r="59" spans="1:12">
      <c r="A59" s="23" t="str">
        <f>VLOOKUP(B59,[1]ALL_TYPES!$B:$E,4,FALSE)</f>
        <v>E07000070</v>
      </c>
      <c r="B59" s="1" t="s">
        <v>48</v>
      </c>
      <c r="C59" t="s">
        <v>498</v>
      </c>
      <c r="D59" t="s">
        <v>498</v>
      </c>
      <c r="E59" t="s">
        <v>498</v>
      </c>
      <c r="F59" t="s">
        <v>498</v>
      </c>
      <c r="G59" s="9" t="s">
        <v>498</v>
      </c>
      <c r="H59">
        <v>9</v>
      </c>
      <c r="I59">
        <v>4</v>
      </c>
      <c r="J59">
        <v>4</v>
      </c>
      <c r="K59">
        <v>7</v>
      </c>
      <c r="L59" s="9">
        <f>SUM(H59:K59)</f>
        <v>24</v>
      </c>
    </row>
    <row r="60" spans="1:12">
      <c r="A60" s="23" t="str">
        <f>VLOOKUP(B60,[1]ALL_TYPES!$B:$E,4,FALSE)</f>
        <v>E07000077</v>
      </c>
      <c r="B60" s="1" t="s">
        <v>49</v>
      </c>
    </row>
    <row r="61" spans="1:12">
      <c r="A61" s="23" t="str">
        <f>VLOOKUP(B61,[1]ALL_TYPES!$B:$E,4,FALSE)</f>
        <v>E07000067</v>
      </c>
      <c r="B61" s="1" t="s">
        <v>50</v>
      </c>
      <c r="C61">
        <v>0</v>
      </c>
      <c r="D61">
        <v>0</v>
      </c>
      <c r="E61">
        <v>0</v>
      </c>
      <c r="F61">
        <v>0</v>
      </c>
      <c r="G61" s="9">
        <v>0</v>
      </c>
      <c r="H61">
        <v>9</v>
      </c>
      <c r="I61">
        <v>7</v>
      </c>
      <c r="J61">
        <v>2</v>
      </c>
      <c r="K61">
        <v>7</v>
      </c>
    </row>
    <row r="62" spans="1:12">
      <c r="A62" s="23" t="str">
        <f>VLOOKUP(B62,[1]ALL_TYPES!$B:$E,4,FALSE)</f>
        <v>E07000071</v>
      </c>
      <c r="B62" s="1" t="s">
        <v>51</v>
      </c>
      <c r="C62" t="s">
        <v>498</v>
      </c>
      <c r="D62" t="s">
        <v>498</v>
      </c>
      <c r="E62" t="s">
        <v>498</v>
      </c>
      <c r="F62" t="s">
        <v>498</v>
      </c>
      <c r="G62" s="9">
        <v>16</v>
      </c>
      <c r="H62" t="s">
        <v>498</v>
      </c>
      <c r="I62" t="s">
        <v>498</v>
      </c>
      <c r="J62" t="s">
        <v>498</v>
      </c>
      <c r="K62" t="s">
        <v>498</v>
      </c>
      <c r="L62" s="9">
        <v>97</v>
      </c>
    </row>
    <row r="63" spans="1:12">
      <c r="A63" s="23" t="str">
        <f>VLOOKUP(B63,[1]ALL_TYPES!$B:$E,4,FALSE)</f>
        <v>E07000076</v>
      </c>
      <c r="B63" s="1" t="s">
        <v>52</v>
      </c>
      <c r="C63">
        <v>106</v>
      </c>
      <c r="D63">
        <v>68</v>
      </c>
      <c r="E63">
        <v>49</v>
      </c>
      <c r="F63">
        <v>60</v>
      </c>
      <c r="H63">
        <v>14</v>
      </c>
      <c r="I63">
        <v>22</v>
      </c>
      <c r="J63">
        <v>17</v>
      </c>
      <c r="K63">
        <v>8</v>
      </c>
    </row>
    <row r="64" spans="1:12">
      <c r="A64" s="23" t="str">
        <f>VLOOKUP(B64,[1]ALL_TYPES!$B:$E,4,FALSE)</f>
        <v>E10000013</v>
      </c>
      <c r="B64" s="1" t="s">
        <v>292</v>
      </c>
    </row>
    <row r="65" spans="1:12">
      <c r="A65" s="23" t="str">
        <f>VLOOKUP(B65,[1]ALL_TYPES!$B:$E,4,FALSE)</f>
        <v>E07000081</v>
      </c>
      <c r="B65" s="1" t="s">
        <v>53</v>
      </c>
      <c r="C65">
        <v>0</v>
      </c>
      <c r="D65">
        <v>0</v>
      </c>
      <c r="E65">
        <v>0</v>
      </c>
      <c r="F65">
        <v>0</v>
      </c>
      <c r="G65" s="9">
        <v>0</v>
      </c>
      <c r="H65" t="s">
        <v>498</v>
      </c>
      <c r="I65">
        <v>42</v>
      </c>
      <c r="J65">
        <v>50</v>
      </c>
      <c r="K65">
        <v>4</v>
      </c>
      <c r="L65" s="9">
        <v>96</v>
      </c>
    </row>
    <row r="66" spans="1:12">
      <c r="A66" s="23" t="str">
        <f>VLOOKUP(B66,[1]ALL_TYPES!$B:$E,4,FALSE)</f>
        <v>E07000083</v>
      </c>
      <c r="B66" s="1" t="s">
        <v>54</v>
      </c>
    </row>
    <row r="67" spans="1:12">
      <c r="A67" s="23" t="str">
        <f>VLOOKUP(B67,[1]ALL_TYPES!$B:$E,4,FALSE)</f>
        <v>E07000078</v>
      </c>
      <c r="B67" s="1" t="s">
        <v>55</v>
      </c>
      <c r="C67" t="s">
        <v>498</v>
      </c>
      <c r="D67" t="s">
        <v>498</v>
      </c>
      <c r="E67" t="s">
        <v>498</v>
      </c>
      <c r="F67" t="s">
        <v>498</v>
      </c>
      <c r="G67" s="9" t="s">
        <v>498</v>
      </c>
      <c r="H67">
        <v>5</v>
      </c>
      <c r="I67">
        <v>6</v>
      </c>
      <c r="J67">
        <v>2</v>
      </c>
      <c r="K67">
        <v>1</v>
      </c>
      <c r="L67" s="9">
        <v>14</v>
      </c>
    </row>
    <row r="68" spans="1:12">
      <c r="A68" s="23" t="str">
        <f>VLOOKUP(B68,[1]ALL_TYPES!$B:$E,4,FALSE)</f>
        <v>E07000079</v>
      </c>
      <c r="B68" s="1" t="s">
        <v>56</v>
      </c>
      <c r="C68">
        <v>5</v>
      </c>
      <c r="D68">
        <v>4</v>
      </c>
      <c r="E68">
        <v>1</v>
      </c>
      <c r="F68">
        <v>0</v>
      </c>
      <c r="G68" s="9">
        <v>10</v>
      </c>
      <c r="H68">
        <v>1</v>
      </c>
      <c r="I68">
        <v>0</v>
      </c>
      <c r="J68">
        <v>1</v>
      </c>
      <c r="K68">
        <v>0</v>
      </c>
      <c r="L68" s="9">
        <v>2</v>
      </c>
    </row>
    <row r="69" spans="1:12">
      <c r="A69" s="23" t="str">
        <f>VLOOKUP(B69,[1]ALL_TYPES!$B:$E,4,FALSE)</f>
        <v>E07000082</v>
      </c>
      <c r="B69" s="1" t="s">
        <v>57</v>
      </c>
      <c r="C69">
        <v>0</v>
      </c>
      <c r="D69">
        <v>0</v>
      </c>
      <c r="E69">
        <v>0</v>
      </c>
      <c r="F69">
        <v>0</v>
      </c>
      <c r="G69" s="9">
        <v>0</v>
      </c>
      <c r="H69">
        <v>4</v>
      </c>
      <c r="I69">
        <v>2</v>
      </c>
      <c r="J69">
        <v>2</v>
      </c>
      <c r="K69">
        <v>2</v>
      </c>
      <c r="L69" s="9">
        <v>10</v>
      </c>
    </row>
    <row r="70" spans="1:12">
      <c r="A70" s="23" t="str">
        <f>VLOOKUP(B70,[1]ALL_TYPES!$B:$E,4,FALSE)</f>
        <v>E07000080</v>
      </c>
      <c r="B70" s="1" t="s">
        <v>58</v>
      </c>
      <c r="C70">
        <v>0</v>
      </c>
      <c r="D70">
        <v>0</v>
      </c>
      <c r="E70">
        <v>0</v>
      </c>
      <c r="F70">
        <v>0</v>
      </c>
      <c r="G70" s="9">
        <v>0</v>
      </c>
      <c r="H70">
        <v>5</v>
      </c>
      <c r="I70">
        <v>0</v>
      </c>
      <c r="J70">
        <v>4</v>
      </c>
      <c r="K70">
        <v>1</v>
      </c>
    </row>
    <row r="71" spans="1:12">
      <c r="A71" s="23" t="str">
        <f>VLOOKUP(B71,[1]ALL_TYPES!$B:$E,4,FALSE)</f>
        <v>E10000014</v>
      </c>
      <c r="B71" s="1" t="s">
        <v>293</v>
      </c>
    </row>
    <row r="72" spans="1:12">
      <c r="A72" s="23" t="str">
        <f>VLOOKUP(B72,[1]ALL_TYPES!$B:$E,4,FALSE)</f>
        <v>E07000088</v>
      </c>
      <c r="B72" s="1" t="s">
        <v>59</v>
      </c>
      <c r="C72">
        <v>23</v>
      </c>
      <c r="D72">
        <v>18</v>
      </c>
      <c r="E72">
        <v>11</v>
      </c>
      <c r="F72">
        <v>28</v>
      </c>
      <c r="G72" s="9">
        <f>SUM(C72:F72)</f>
        <v>80</v>
      </c>
      <c r="H72">
        <v>13</v>
      </c>
      <c r="I72">
        <v>15</v>
      </c>
      <c r="J72">
        <v>3</v>
      </c>
      <c r="K72">
        <v>9</v>
      </c>
      <c r="L72" s="9">
        <f>SUM(H72:K72)</f>
        <v>40</v>
      </c>
    </row>
    <row r="73" spans="1:12">
      <c r="A73" s="23" t="str">
        <f>VLOOKUP(B73,[1]ALL_TYPES!$B:$E,4,FALSE)</f>
        <v>E07000087</v>
      </c>
      <c r="B73" s="1" t="s">
        <v>60</v>
      </c>
      <c r="C73">
        <v>11</v>
      </c>
      <c r="D73">
        <v>8</v>
      </c>
      <c r="E73">
        <v>6</v>
      </c>
      <c r="F73">
        <v>5</v>
      </c>
      <c r="H73">
        <v>13</v>
      </c>
      <c r="I73">
        <v>8</v>
      </c>
      <c r="J73">
        <v>6</v>
      </c>
      <c r="K73">
        <v>5</v>
      </c>
    </row>
    <row r="74" spans="1:12">
      <c r="A74" s="23" t="str">
        <f>VLOOKUP(B74,[1]ALL_TYPES!$B:$E,4,FALSE)</f>
        <v>E07000094</v>
      </c>
      <c r="B74" s="1" t="s">
        <v>61</v>
      </c>
    </row>
    <row r="75" spans="1:12">
      <c r="A75" s="23" t="str">
        <f>VLOOKUP(B75,[1]ALL_TYPES!$B:$E,4,FALSE)</f>
        <v>E07000090</v>
      </c>
      <c r="B75" s="1" t="s">
        <v>62</v>
      </c>
    </row>
    <row r="76" spans="1:12">
      <c r="A76" s="23" t="str">
        <f>VLOOKUP(B76,[1]ALL_TYPES!$B:$E,4,FALSE)</f>
        <v>E07000085</v>
      </c>
      <c r="B76" s="1" t="s">
        <v>63</v>
      </c>
      <c r="C76">
        <v>2</v>
      </c>
      <c r="D76">
        <v>2</v>
      </c>
      <c r="E76">
        <v>4</v>
      </c>
      <c r="F76">
        <v>5</v>
      </c>
      <c r="G76" s="9">
        <f>SUM(C76:F76)</f>
        <v>13</v>
      </c>
      <c r="H76">
        <v>15</v>
      </c>
      <c r="I76">
        <v>12</v>
      </c>
      <c r="J76" t="s">
        <v>498</v>
      </c>
      <c r="K76">
        <v>14</v>
      </c>
      <c r="L76" s="9">
        <f>SUM(H76:K76)</f>
        <v>41</v>
      </c>
    </row>
    <row r="77" spans="1:12">
      <c r="A77" s="23" t="str">
        <f>VLOOKUP(B77,[1]ALL_TYPES!$B:$E,4,FALSE)</f>
        <v>E07000089</v>
      </c>
      <c r="B77" s="1" t="s">
        <v>64</v>
      </c>
      <c r="C77">
        <v>0</v>
      </c>
      <c r="D77">
        <v>0</v>
      </c>
      <c r="E77">
        <v>0</v>
      </c>
      <c r="F77">
        <v>0</v>
      </c>
      <c r="G77" s="9">
        <v>0</v>
      </c>
      <c r="H77">
        <v>0</v>
      </c>
      <c r="I77">
        <v>0</v>
      </c>
      <c r="J77">
        <v>0</v>
      </c>
      <c r="K77">
        <v>0</v>
      </c>
      <c r="L77" s="9">
        <v>0</v>
      </c>
    </row>
    <row r="78" spans="1:12">
      <c r="A78" s="23" t="str">
        <f>VLOOKUP(B78,[1]ALL_TYPES!$B:$E,4,FALSE)</f>
        <v>E07000092</v>
      </c>
      <c r="B78" s="1" t="s">
        <v>65</v>
      </c>
      <c r="C78">
        <v>0</v>
      </c>
      <c r="D78">
        <v>0</v>
      </c>
      <c r="E78">
        <v>0</v>
      </c>
      <c r="F78">
        <v>0</v>
      </c>
      <c r="G78" s="9">
        <v>0</v>
      </c>
      <c r="H78">
        <v>0</v>
      </c>
      <c r="I78">
        <v>0</v>
      </c>
      <c r="J78">
        <v>0</v>
      </c>
      <c r="K78">
        <v>0</v>
      </c>
      <c r="L78" s="9">
        <v>0</v>
      </c>
    </row>
    <row r="79" spans="1:12">
      <c r="A79" s="23" t="str">
        <f>VLOOKUP(B79,[1]ALL_TYPES!$B:$E,4,FALSE)</f>
        <v>E07000084</v>
      </c>
      <c r="B79" s="1" t="s">
        <v>66</v>
      </c>
      <c r="C79" t="s">
        <v>498</v>
      </c>
      <c r="D79" t="s">
        <v>498</v>
      </c>
      <c r="E79" t="s">
        <v>498</v>
      </c>
      <c r="F79">
        <v>26</v>
      </c>
      <c r="H79" t="s">
        <v>498</v>
      </c>
      <c r="I79" t="s">
        <v>498</v>
      </c>
      <c r="J79" t="s">
        <v>498</v>
      </c>
      <c r="K79">
        <v>23</v>
      </c>
    </row>
    <row r="80" spans="1:12">
      <c r="A80" s="23" t="str">
        <f>VLOOKUP(B80,[1]ALL_TYPES!$B:$E,4,FALSE)</f>
        <v>E07000093</v>
      </c>
      <c r="B80" s="1" t="s">
        <v>67</v>
      </c>
      <c r="C80">
        <v>0</v>
      </c>
      <c r="D80">
        <v>0</v>
      </c>
      <c r="E80">
        <v>0</v>
      </c>
      <c r="F80">
        <v>0</v>
      </c>
      <c r="G80" s="9">
        <v>0</v>
      </c>
      <c r="H80">
        <v>0</v>
      </c>
      <c r="I80">
        <v>1</v>
      </c>
      <c r="J80">
        <v>4</v>
      </c>
      <c r="K80">
        <v>2</v>
      </c>
      <c r="L80" s="9">
        <v>7</v>
      </c>
    </row>
    <row r="81" spans="1:12">
      <c r="A81" s="23" t="str">
        <f>VLOOKUP(B81,[1]ALL_TYPES!$B:$E,4,FALSE)</f>
        <v>E07000086</v>
      </c>
      <c r="B81" s="1" t="s">
        <v>68</v>
      </c>
      <c r="C81">
        <v>11</v>
      </c>
      <c r="D81">
        <v>6</v>
      </c>
      <c r="E81">
        <v>4</v>
      </c>
      <c r="F81">
        <v>2</v>
      </c>
      <c r="G81" s="9">
        <v>23</v>
      </c>
      <c r="H81">
        <v>2</v>
      </c>
      <c r="I81">
        <v>1</v>
      </c>
      <c r="J81">
        <v>1</v>
      </c>
      <c r="K81">
        <v>2</v>
      </c>
      <c r="L81" s="9">
        <v>4</v>
      </c>
    </row>
    <row r="82" spans="1:12">
      <c r="A82" s="23" t="str">
        <f>VLOOKUP(B82,[1]ALL_TYPES!$B:$E,4,FALSE)</f>
        <v>E07000091</v>
      </c>
      <c r="B82" s="1" t="s">
        <v>69</v>
      </c>
      <c r="C82">
        <v>1</v>
      </c>
      <c r="D82">
        <v>2</v>
      </c>
      <c r="E82">
        <v>3</v>
      </c>
      <c r="F82">
        <v>5</v>
      </c>
      <c r="G82" s="9">
        <v>11</v>
      </c>
      <c r="H82">
        <v>1</v>
      </c>
      <c r="I82">
        <v>3</v>
      </c>
      <c r="J82">
        <v>2</v>
      </c>
      <c r="K82">
        <v>6</v>
      </c>
      <c r="L82" s="9">
        <v>12</v>
      </c>
    </row>
    <row r="83" spans="1:12">
      <c r="A83" s="23" t="str">
        <f>VLOOKUP(B83,[1]ALL_TYPES!$B:$E,4,FALSE)</f>
        <v>E10000015</v>
      </c>
      <c r="B83" s="1" t="s">
        <v>294</v>
      </c>
    </row>
    <row r="84" spans="1:12">
      <c r="A84" s="23" t="str">
        <f>VLOOKUP(B84,[1]ALL_TYPES!$B:$E,4,FALSE)</f>
        <v>E07000102</v>
      </c>
      <c r="B84" s="1" t="s">
        <v>70</v>
      </c>
    </row>
    <row r="85" spans="1:12">
      <c r="A85" s="23" t="str">
        <f>VLOOKUP(B85,[1]ALL_TYPES!$B:$E,4,FALSE)</f>
        <v>E07000103</v>
      </c>
      <c r="B85" s="1" t="s">
        <v>71</v>
      </c>
    </row>
    <row r="86" spans="1:12">
      <c r="A86" s="23" t="str">
        <f>VLOOKUP(B86,[1]ALL_TYPES!$B:$E,4,FALSE)</f>
        <v>E07000098</v>
      </c>
      <c r="B86" s="1" t="s">
        <v>72</v>
      </c>
      <c r="C86" t="s">
        <v>498</v>
      </c>
      <c r="D86" t="s">
        <v>498</v>
      </c>
      <c r="E86" t="s">
        <v>498</v>
      </c>
      <c r="F86" t="s">
        <v>498</v>
      </c>
      <c r="G86" s="9" t="s">
        <v>498</v>
      </c>
      <c r="H86" t="s">
        <v>498</v>
      </c>
      <c r="I86" t="s">
        <v>498</v>
      </c>
      <c r="J86" t="s">
        <v>498</v>
      </c>
      <c r="K86" t="s">
        <v>498</v>
      </c>
      <c r="L86" s="9" t="s">
        <v>498</v>
      </c>
    </row>
    <row r="87" spans="1:12">
      <c r="A87" s="23" t="str">
        <f>VLOOKUP(B87,[1]ALL_TYPES!$B:$E,4,FALSE)</f>
        <v>E07000241</v>
      </c>
      <c r="B87" s="1" t="s">
        <v>73</v>
      </c>
      <c r="C87" t="s">
        <v>498</v>
      </c>
      <c r="D87" t="s">
        <v>498</v>
      </c>
      <c r="E87" t="s">
        <v>498</v>
      </c>
      <c r="F87" t="s">
        <v>498</v>
      </c>
      <c r="G87" s="9">
        <v>0</v>
      </c>
      <c r="H87">
        <v>2</v>
      </c>
      <c r="I87">
        <v>0</v>
      </c>
      <c r="J87">
        <v>1</v>
      </c>
      <c r="K87">
        <v>0</v>
      </c>
    </row>
    <row r="88" spans="1:12">
      <c r="A88" s="23" t="str">
        <f>VLOOKUP(B88,[1]ALL_TYPES!$B:$E,4,FALSE)</f>
        <v>E07000095</v>
      </c>
      <c r="B88" s="1" t="s">
        <v>74</v>
      </c>
      <c r="C88">
        <v>0</v>
      </c>
      <c r="D88">
        <v>2</v>
      </c>
      <c r="E88">
        <v>4</v>
      </c>
      <c r="F88">
        <v>1</v>
      </c>
      <c r="G88" s="9">
        <v>7</v>
      </c>
      <c r="H88">
        <v>0</v>
      </c>
      <c r="I88">
        <v>7</v>
      </c>
      <c r="J88">
        <v>10</v>
      </c>
      <c r="K88">
        <v>1</v>
      </c>
      <c r="L88" s="9">
        <v>18</v>
      </c>
    </row>
    <row r="89" spans="1:12">
      <c r="A89" s="23" t="str">
        <f>VLOOKUP(B89,[1]ALL_TYPES!$B:$E,4,FALSE)</f>
        <v>E07000242</v>
      </c>
      <c r="B89" s="1" t="s">
        <v>75</v>
      </c>
      <c r="C89">
        <v>2</v>
      </c>
      <c r="D89">
        <v>2</v>
      </c>
      <c r="E89">
        <v>1</v>
      </c>
      <c r="F89">
        <v>2</v>
      </c>
      <c r="G89" s="9">
        <v>7</v>
      </c>
      <c r="H89">
        <v>3</v>
      </c>
      <c r="I89">
        <v>4</v>
      </c>
      <c r="J89">
        <v>0</v>
      </c>
      <c r="K89">
        <v>0</v>
      </c>
      <c r="L89" s="9">
        <v>7</v>
      </c>
    </row>
    <row r="90" spans="1:12">
      <c r="A90" s="23" t="str">
        <f>VLOOKUP(B90,[1]ALL_TYPES!$B:$E,4,FALSE)</f>
        <v>E07000243</v>
      </c>
      <c r="B90" s="1" t="s">
        <v>76</v>
      </c>
    </row>
    <row r="91" spans="1:12">
      <c r="A91" s="23" t="str">
        <f>VLOOKUP(B91,[1]ALL_TYPES!$B:$E,4,FALSE)</f>
        <v>E07000099</v>
      </c>
      <c r="B91" s="1" t="s">
        <v>77</v>
      </c>
      <c r="C91" t="s">
        <v>498</v>
      </c>
      <c r="D91" t="s">
        <v>498</v>
      </c>
      <c r="E91" t="s">
        <v>498</v>
      </c>
      <c r="F91" t="s">
        <v>498</v>
      </c>
      <c r="H91">
        <v>1</v>
      </c>
      <c r="I91">
        <v>2</v>
      </c>
      <c r="J91">
        <v>2</v>
      </c>
      <c r="K91">
        <v>2</v>
      </c>
    </row>
    <row r="92" spans="1:12">
      <c r="A92" s="23" t="str">
        <f>VLOOKUP(B92,[1]ALL_TYPES!$B:$E,4,FALSE)</f>
        <v>E07000240</v>
      </c>
      <c r="B92" s="1" t="s">
        <v>78</v>
      </c>
      <c r="C92" t="s">
        <v>498</v>
      </c>
      <c r="D92" t="s">
        <v>498</v>
      </c>
      <c r="E92" t="s">
        <v>498</v>
      </c>
      <c r="F92" t="s">
        <v>498</v>
      </c>
      <c r="G92" s="9" t="s">
        <v>498</v>
      </c>
      <c r="H92" t="s">
        <v>498</v>
      </c>
      <c r="I92" t="s">
        <v>498</v>
      </c>
      <c r="J92" t="s">
        <v>498</v>
      </c>
      <c r="K92" t="s">
        <v>498</v>
      </c>
      <c r="L92" s="9" t="s">
        <v>498</v>
      </c>
    </row>
    <row r="93" spans="1:12">
      <c r="A93" s="23" t="str">
        <f>VLOOKUP(B93,[1]ALL_TYPES!$B:$E,4,FALSE)</f>
        <v>E07000096</v>
      </c>
      <c r="B93" s="1" t="s">
        <v>79</v>
      </c>
      <c r="C93" t="s">
        <v>498</v>
      </c>
      <c r="D93" t="s">
        <v>498</v>
      </c>
      <c r="E93">
        <v>4</v>
      </c>
      <c r="F93">
        <v>5</v>
      </c>
      <c r="H93" t="s">
        <v>498</v>
      </c>
      <c r="I93" t="s">
        <v>498</v>
      </c>
      <c r="J93">
        <v>2</v>
      </c>
      <c r="K93">
        <v>0</v>
      </c>
    </row>
    <row r="94" spans="1:12">
      <c r="A94" s="23" t="str">
        <f>VLOOKUP(B94,[1]ALL_TYPES!$B:$E,4,FALSE)</f>
        <v>E10000016</v>
      </c>
      <c r="B94" s="1" t="s">
        <v>295</v>
      </c>
    </row>
    <row r="95" spans="1:12">
      <c r="A95" s="23" t="str">
        <f>VLOOKUP(B95,[1]ALL_TYPES!$B:$E,4,FALSE)</f>
        <v>E07000107</v>
      </c>
      <c r="B95" s="1" t="s">
        <v>80</v>
      </c>
    </row>
    <row r="96" spans="1:12">
      <c r="A96" s="23" t="str">
        <f>VLOOKUP(B96,[1]ALL_TYPES!$B:$E,4,FALSE)</f>
        <v>E07000109</v>
      </c>
      <c r="B96" s="1" t="s">
        <v>81</v>
      </c>
    </row>
    <row r="97" spans="1:12">
      <c r="A97" s="23" t="str">
        <f>VLOOKUP(B97,[1]ALL_TYPES!$B:$E,4,FALSE)</f>
        <v>E07000111</v>
      </c>
      <c r="B97" s="1" t="s">
        <v>82</v>
      </c>
      <c r="C97" t="s">
        <v>498</v>
      </c>
      <c r="D97" t="s">
        <v>498</v>
      </c>
      <c r="E97" t="s">
        <v>498</v>
      </c>
      <c r="F97" t="s">
        <v>498</v>
      </c>
      <c r="G97" s="9">
        <v>0</v>
      </c>
      <c r="H97" t="s">
        <v>498</v>
      </c>
      <c r="I97" t="s">
        <v>498</v>
      </c>
      <c r="J97" t="s">
        <v>498</v>
      </c>
      <c r="K97" t="s">
        <v>498</v>
      </c>
      <c r="L97" s="9">
        <v>0</v>
      </c>
    </row>
    <row r="98" spans="1:12">
      <c r="A98" s="23" t="str">
        <f>VLOOKUP(B98,[1]ALL_TYPES!$B:$E,4,FALSE)</f>
        <v>E07000115</v>
      </c>
      <c r="B98" s="1" t="s">
        <v>83</v>
      </c>
      <c r="C98">
        <v>52</v>
      </c>
      <c r="D98">
        <v>45</v>
      </c>
      <c r="E98">
        <v>0</v>
      </c>
      <c r="F98">
        <v>0</v>
      </c>
      <c r="G98" s="9">
        <f>SUM(C98:F98)</f>
        <v>97</v>
      </c>
      <c r="H98">
        <v>9</v>
      </c>
      <c r="I98">
        <v>7</v>
      </c>
      <c r="J98">
        <v>6</v>
      </c>
      <c r="K98">
        <v>1</v>
      </c>
      <c r="L98" s="9">
        <f>SUM(H98:K98)</f>
        <v>23</v>
      </c>
    </row>
    <row r="99" spans="1:12">
      <c r="A99" s="23" t="str">
        <f>VLOOKUP(B99,[1]ALL_TYPES!$B:$E,4,FALSE)</f>
        <v>E07000116</v>
      </c>
      <c r="B99" s="1" t="s">
        <v>84</v>
      </c>
      <c r="C99" t="s">
        <v>498</v>
      </c>
      <c r="D99">
        <v>54</v>
      </c>
      <c r="E99">
        <v>9</v>
      </c>
      <c r="F99">
        <v>9</v>
      </c>
      <c r="H99" t="s">
        <v>498</v>
      </c>
      <c r="I99">
        <v>1</v>
      </c>
      <c r="J99">
        <v>2</v>
      </c>
      <c r="K99">
        <v>3</v>
      </c>
    </row>
    <row r="100" spans="1:12">
      <c r="A100" s="23" t="str">
        <f>VLOOKUP(B100,[1]ALL_TYPES!$B:$E,4,FALSE)</f>
        <v>E07000110</v>
      </c>
      <c r="B100" s="1" t="s">
        <v>85</v>
      </c>
      <c r="C100" t="s">
        <v>498</v>
      </c>
      <c r="D100" t="s">
        <v>498</v>
      </c>
      <c r="E100" t="s">
        <v>498</v>
      </c>
      <c r="F100">
        <v>4</v>
      </c>
      <c r="H100" t="s">
        <v>498</v>
      </c>
      <c r="I100" t="s">
        <v>498</v>
      </c>
      <c r="J100" t="s">
        <v>498</v>
      </c>
      <c r="K100">
        <v>3</v>
      </c>
    </row>
    <row r="101" spans="1:12">
      <c r="A101" s="23" t="str">
        <f>VLOOKUP(B101,[1]ALL_TYPES!$B:$E,4,FALSE)</f>
        <v>E07000113</v>
      </c>
      <c r="B101" s="1" t="s">
        <v>86</v>
      </c>
      <c r="C101" t="s">
        <v>498</v>
      </c>
      <c r="D101" t="s">
        <v>498</v>
      </c>
      <c r="E101" t="s">
        <v>498</v>
      </c>
      <c r="F101" t="s">
        <v>498</v>
      </c>
      <c r="G101" s="9">
        <v>18</v>
      </c>
      <c r="H101" t="s">
        <v>498</v>
      </c>
      <c r="I101" t="s">
        <v>498</v>
      </c>
      <c r="J101" t="s">
        <v>498</v>
      </c>
      <c r="K101" t="s">
        <v>498</v>
      </c>
      <c r="L101" s="9">
        <v>35</v>
      </c>
    </row>
    <row r="102" spans="1:12">
      <c r="A102" s="23" t="str">
        <f>VLOOKUP(B102,[1]ALL_TYPES!$B:$E,4,FALSE)</f>
        <v>E07000105</v>
      </c>
      <c r="B102" s="1" t="s">
        <v>87</v>
      </c>
      <c r="C102">
        <v>32</v>
      </c>
      <c r="D102">
        <v>34</v>
      </c>
      <c r="E102">
        <v>13</v>
      </c>
      <c r="F102">
        <v>22</v>
      </c>
      <c r="G102" s="9">
        <f>SUM(C102:F102)</f>
        <v>101</v>
      </c>
      <c r="H102">
        <v>4</v>
      </c>
      <c r="I102">
        <v>14</v>
      </c>
      <c r="J102">
        <v>7</v>
      </c>
      <c r="K102">
        <v>6</v>
      </c>
      <c r="L102" s="9">
        <f>SUM(H102:K102)</f>
        <v>31</v>
      </c>
    </row>
    <row r="103" spans="1:12">
      <c r="A103" s="23" t="str">
        <f>VLOOKUP(B103,[1]ALL_TYPES!$B:$E,4,FALSE)</f>
        <v>E07000112</v>
      </c>
      <c r="B103" s="1" t="s">
        <v>88</v>
      </c>
      <c r="C103" t="s">
        <v>498</v>
      </c>
      <c r="D103" t="s">
        <v>498</v>
      </c>
      <c r="E103" t="s">
        <v>498</v>
      </c>
      <c r="F103" t="s">
        <v>498</v>
      </c>
      <c r="G103" s="9">
        <v>0</v>
      </c>
      <c r="H103" t="s">
        <v>498</v>
      </c>
      <c r="I103" t="s">
        <v>498</v>
      </c>
      <c r="J103" t="s">
        <v>498</v>
      </c>
      <c r="K103" t="s">
        <v>498</v>
      </c>
      <c r="L103" s="9">
        <v>0</v>
      </c>
    </row>
    <row r="104" spans="1:12">
      <c r="A104" s="23" t="str">
        <f>VLOOKUP(B104,[1]ALL_TYPES!$B:$E,4,FALSE)</f>
        <v>E07000106</v>
      </c>
      <c r="B104" s="1" t="s">
        <v>89</v>
      </c>
      <c r="C104">
        <v>0</v>
      </c>
      <c r="D104">
        <v>0</v>
      </c>
      <c r="E104">
        <v>0</v>
      </c>
      <c r="F104">
        <v>0</v>
      </c>
      <c r="G104" s="9">
        <v>0</v>
      </c>
      <c r="H104">
        <v>0</v>
      </c>
      <c r="I104">
        <v>0</v>
      </c>
      <c r="J104">
        <v>0</v>
      </c>
      <c r="K104">
        <v>0</v>
      </c>
      <c r="L104" s="9">
        <v>0</v>
      </c>
    </row>
    <row r="105" spans="1:12">
      <c r="A105" s="23" t="str">
        <f>VLOOKUP(B105,[1]ALL_TYPES!$B:$E,4,FALSE)</f>
        <v>E07000108</v>
      </c>
      <c r="B105" s="1" t="s">
        <v>90</v>
      </c>
      <c r="C105">
        <v>2</v>
      </c>
      <c r="D105">
        <v>9</v>
      </c>
      <c r="E105">
        <v>19</v>
      </c>
      <c r="F105">
        <v>12</v>
      </c>
      <c r="H105">
        <v>50</v>
      </c>
      <c r="I105">
        <v>30</v>
      </c>
      <c r="J105">
        <v>27</v>
      </c>
      <c r="K105">
        <v>11</v>
      </c>
    </row>
    <row r="106" spans="1:12">
      <c r="A106" s="23" t="str">
        <f>VLOOKUP(B106,[1]ALL_TYPES!$B:$E,4,FALSE)</f>
        <v>E07000114</v>
      </c>
      <c r="B106" s="1" t="s">
        <v>91</v>
      </c>
      <c r="C106">
        <v>4</v>
      </c>
      <c r="D106">
        <v>15</v>
      </c>
      <c r="E106">
        <v>12</v>
      </c>
      <c r="F106">
        <v>15</v>
      </c>
      <c r="H106">
        <v>0</v>
      </c>
      <c r="I106">
        <v>8</v>
      </c>
      <c r="J106">
        <v>2</v>
      </c>
      <c r="K106">
        <v>1</v>
      </c>
    </row>
    <row r="107" spans="1:12">
      <c r="A107" s="23" t="str">
        <f>VLOOKUP(B107,[1]ALL_TYPES!$B:$E,4,FALSE)</f>
        <v>E10000017</v>
      </c>
      <c r="B107" s="1" t="s">
        <v>296</v>
      </c>
    </row>
    <row r="108" spans="1:12">
      <c r="A108" s="23" t="str">
        <f>VLOOKUP(B108,[1]ALL_TYPES!$B:$E,4,FALSE)</f>
        <v>E07000127</v>
      </c>
      <c r="B108" s="1" t="s">
        <v>92</v>
      </c>
      <c r="C108">
        <v>2</v>
      </c>
      <c r="D108">
        <v>4</v>
      </c>
      <c r="E108">
        <v>4</v>
      </c>
      <c r="F108">
        <v>4</v>
      </c>
      <c r="G108" s="9">
        <f>SUM(C108:F108)</f>
        <v>14</v>
      </c>
      <c r="H108">
        <v>1</v>
      </c>
      <c r="I108">
        <v>1</v>
      </c>
      <c r="J108">
        <v>5</v>
      </c>
      <c r="K108">
        <v>0</v>
      </c>
      <c r="L108" s="9">
        <v>7</v>
      </c>
    </row>
    <row r="109" spans="1:12">
      <c r="A109" s="23" t="str">
        <f>VLOOKUP(B109,[1]ALL_TYPES!$B:$E,4,FALSE)</f>
        <v>E07000118</v>
      </c>
      <c r="B109" s="1" t="s">
        <v>93</v>
      </c>
      <c r="C109">
        <v>0</v>
      </c>
      <c r="D109">
        <v>3</v>
      </c>
      <c r="E109">
        <v>1</v>
      </c>
      <c r="F109">
        <v>0</v>
      </c>
      <c r="H109">
        <v>0</v>
      </c>
      <c r="I109">
        <v>0</v>
      </c>
      <c r="J109">
        <v>0</v>
      </c>
      <c r="K109">
        <v>0</v>
      </c>
      <c r="L109" s="9">
        <v>0</v>
      </c>
    </row>
    <row r="110" spans="1:12">
      <c r="A110" s="23" t="str">
        <f>VLOOKUP(B110,[1]ALL_TYPES!$B:$E,4,FALSE)</f>
        <v>E07000126</v>
      </c>
      <c r="B110" s="1" t="s">
        <v>94</v>
      </c>
      <c r="C110">
        <v>7</v>
      </c>
      <c r="D110">
        <v>7</v>
      </c>
      <c r="E110">
        <v>9</v>
      </c>
      <c r="F110">
        <v>9</v>
      </c>
      <c r="H110">
        <v>11</v>
      </c>
      <c r="I110">
        <v>11</v>
      </c>
      <c r="J110">
        <v>10</v>
      </c>
      <c r="K110">
        <v>11</v>
      </c>
    </row>
    <row r="111" spans="1:12">
      <c r="A111" s="23" t="str">
        <f>VLOOKUP(B111,[1]ALL_TYPES!$B:$E,4,FALSE)</f>
        <v>E07000119</v>
      </c>
      <c r="B111" s="1" t="s">
        <v>95</v>
      </c>
      <c r="C111">
        <v>0</v>
      </c>
      <c r="D111">
        <v>5</v>
      </c>
      <c r="E111">
        <v>2</v>
      </c>
      <c r="F111">
        <v>0</v>
      </c>
      <c r="G111" s="9">
        <v>7</v>
      </c>
      <c r="H111">
        <v>0</v>
      </c>
      <c r="I111">
        <v>4</v>
      </c>
      <c r="J111">
        <v>2</v>
      </c>
      <c r="K111">
        <v>0</v>
      </c>
      <c r="L111" s="9">
        <v>6</v>
      </c>
    </row>
    <row r="112" spans="1:12">
      <c r="A112" s="23" t="str">
        <f>VLOOKUP(B112,[1]ALL_TYPES!$B:$E,4,FALSE)</f>
        <v>E07000123</v>
      </c>
      <c r="B112" s="1" t="s">
        <v>96</v>
      </c>
      <c r="C112">
        <v>3</v>
      </c>
      <c r="D112">
        <v>1</v>
      </c>
      <c r="E112">
        <v>0</v>
      </c>
      <c r="F112">
        <v>0</v>
      </c>
      <c r="G112" s="9">
        <v>4</v>
      </c>
      <c r="H112">
        <v>8</v>
      </c>
      <c r="I112">
        <v>11</v>
      </c>
      <c r="J112">
        <v>6</v>
      </c>
      <c r="K112">
        <v>7</v>
      </c>
      <c r="L112" s="9">
        <v>32</v>
      </c>
    </row>
    <row r="113" spans="1:12">
      <c r="A113" s="23" t="str">
        <f>VLOOKUP(B113,[1]ALL_TYPES!$B:$E,4,FALSE)</f>
        <v>E07000128</v>
      </c>
      <c r="B113" s="1" t="s">
        <v>97</v>
      </c>
      <c r="C113">
        <v>31</v>
      </c>
      <c r="D113">
        <v>36</v>
      </c>
      <c r="E113">
        <v>21</v>
      </c>
      <c r="F113">
        <v>33</v>
      </c>
      <c r="G113" s="9">
        <f>SUM(C113:F113)</f>
        <v>121</v>
      </c>
      <c r="H113">
        <v>17</v>
      </c>
      <c r="I113">
        <v>19</v>
      </c>
      <c r="J113">
        <v>14</v>
      </c>
      <c r="K113">
        <v>10</v>
      </c>
      <c r="L113" s="9">
        <f>SUM(H113:K113)</f>
        <v>60</v>
      </c>
    </row>
    <row r="114" spans="1:12">
      <c r="A114" s="23" t="str">
        <f>VLOOKUP(B114,[1]ALL_TYPES!$B:$E,4,FALSE)</f>
        <v>E07000121</v>
      </c>
      <c r="B114" s="1" t="s">
        <v>98</v>
      </c>
      <c r="C114" t="s">
        <v>498</v>
      </c>
      <c r="D114" t="s">
        <v>498</v>
      </c>
      <c r="E114" t="s">
        <v>498</v>
      </c>
      <c r="F114" t="s">
        <v>498</v>
      </c>
      <c r="H114" t="s">
        <v>498</v>
      </c>
      <c r="I114" t="s">
        <v>498</v>
      </c>
      <c r="J114" t="s">
        <v>498</v>
      </c>
      <c r="K114" t="s">
        <v>498</v>
      </c>
    </row>
    <row r="115" spans="1:12">
      <c r="A115" s="23" t="str">
        <f>VLOOKUP(B115,[1]ALL_TYPES!$B:$E,4,FALSE)</f>
        <v>E07000124</v>
      </c>
      <c r="B115" s="1" t="s">
        <v>99</v>
      </c>
      <c r="C115">
        <v>8</v>
      </c>
      <c r="D115">
        <v>12</v>
      </c>
      <c r="E115">
        <v>13</v>
      </c>
      <c r="F115">
        <v>14</v>
      </c>
      <c r="H115">
        <v>2</v>
      </c>
      <c r="I115">
        <v>1</v>
      </c>
      <c r="J115">
        <v>2</v>
      </c>
      <c r="K115">
        <v>1</v>
      </c>
    </row>
    <row r="116" spans="1:12">
      <c r="A116" s="23" t="str">
        <f>VLOOKUP(B116,[1]ALL_TYPES!$B:$E,4,FALSE)</f>
        <v>E07000122</v>
      </c>
      <c r="B116" s="1" t="s">
        <v>100</v>
      </c>
      <c r="C116" t="s">
        <v>498</v>
      </c>
      <c r="D116" t="s">
        <v>498</v>
      </c>
      <c r="E116" t="s">
        <v>498</v>
      </c>
      <c r="F116" t="s">
        <v>498</v>
      </c>
      <c r="G116" s="9">
        <v>0</v>
      </c>
      <c r="H116" t="s">
        <v>498</v>
      </c>
      <c r="I116" t="s">
        <v>498</v>
      </c>
      <c r="J116" t="s">
        <v>498</v>
      </c>
      <c r="K116" t="s">
        <v>498</v>
      </c>
      <c r="L116" s="9">
        <v>0</v>
      </c>
    </row>
    <row r="117" spans="1:12">
      <c r="A117" s="23" t="str">
        <f>VLOOKUP(B117,[1]ALL_TYPES!$B:$E,4,FALSE)</f>
        <v>E07000117</v>
      </c>
      <c r="B117" s="1" t="s">
        <v>101</v>
      </c>
      <c r="C117">
        <v>2</v>
      </c>
      <c r="D117">
        <v>1</v>
      </c>
      <c r="E117">
        <v>3</v>
      </c>
      <c r="F117">
        <v>1</v>
      </c>
      <c r="G117" s="9">
        <v>7</v>
      </c>
      <c r="H117" t="s">
        <v>498</v>
      </c>
      <c r="I117" t="s">
        <v>498</v>
      </c>
      <c r="J117" t="s">
        <v>498</v>
      </c>
      <c r="K117" t="s">
        <v>498</v>
      </c>
      <c r="L117" s="9" t="s">
        <v>498</v>
      </c>
    </row>
    <row r="118" spans="1:12">
      <c r="A118" s="23" t="str">
        <f>VLOOKUP(B118,[1]ALL_TYPES!$B:$E,4,FALSE)</f>
        <v>E07000125</v>
      </c>
      <c r="B118" s="1" t="s">
        <v>102</v>
      </c>
      <c r="C118" t="s">
        <v>498</v>
      </c>
      <c r="D118" t="s">
        <v>498</v>
      </c>
      <c r="E118" t="s">
        <v>498</v>
      </c>
      <c r="F118" t="s">
        <v>498</v>
      </c>
      <c r="G118" s="9">
        <v>0</v>
      </c>
      <c r="H118" t="s">
        <v>498</v>
      </c>
      <c r="I118" t="s">
        <v>498</v>
      </c>
      <c r="J118" t="s">
        <v>498</v>
      </c>
      <c r="K118" t="s">
        <v>498</v>
      </c>
      <c r="L118" s="9">
        <v>0</v>
      </c>
    </row>
    <row r="119" spans="1:12">
      <c r="A119" s="23" t="str">
        <f>VLOOKUP(B119,[1]ALL_TYPES!$B:$E,4,FALSE)</f>
        <v>E07000120</v>
      </c>
      <c r="B119" s="1" t="s">
        <v>103</v>
      </c>
      <c r="C119">
        <v>9</v>
      </c>
      <c r="D119">
        <v>7</v>
      </c>
      <c r="E119">
        <v>16</v>
      </c>
      <c r="F119">
        <v>3</v>
      </c>
      <c r="H119" t="s">
        <v>498</v>
      </c>
      <c r="I119" t="s">
        <v>498</v>
      </c>
      <c r="J119" t="s">
        <v>498</v>
      </c>
      <c r="K119" t="s">
        <v>498</v>
      </c>
      <c r="L119" s="9">
        <v>1</v>
      </c>
    </row>
    <row r="120" spans="1:12">
      <c r="A120" s="23" t="str">
        <f>VLOOKUP(B120,[1]ALL_TYPES!$B:$E,4,FALSE)</f>
        <v>E10000018</v>
      </c>
      <c r="B120" s="1" t="s">
        <v>297</v>
      </c>
    </row>
    <row r="121" spans="1:12">
      <c r="A121" s="23" t="str">
        <f>VLOOKUP(B121,[1]ALL_TYPES!$B:$E,4,FALSE)</f>
        <v>E07000130</v>
      </c>
      <c r="B121" s="1" t="s">
        <v>104</v>
      </c>
      <c r="C121" t="s">
        <v>498</v>
      </c>
      <c r="D121" t="s">
        <v>498</v>
      </c>
      <c r="E121" t="s">
        <v>498</v>
      </c>
      <c r="F121" t="s">
        <v>498</v>
      </c>
      <c r="G121" s="9">
        <v>0</v>
      </c>
      <c r="H121" t="s">
        <v>498</v>
      </c>
      <c r="I121" t="s">
        <v>498</v>
      </c>
      <c r="J121" t="s">
        <v>498</v>
      </c>
      <c r="K121" t="s">
        <v>498</v>
      </c>
      <c r="L121" s="9">
        <v>0</v>
      </c>
    </row>
    <row r="122" spans="1:12">
      <c r="A122" s="23" t="str">
        <f>VLOOKUP(B122,[1]ALL_TYPES!$B:$E,4,FALSE)</f>
        <v>E07000133</v>
      </c>
      <c r="B122" s="1" t="s">
        <v>105</v>
      </c>
      <c r="C122">
        <v>2</v>
      </c>
      <c r="D122">
        <v>2</v>
      </c>
      <c r="E122">
        <v>4</v>
      </c>
      <c r="F122">
        <v>0</v>
      </c>
      <c r="G122" s="9">
        <v>6</v>
      </c>
      <c r="H122">
        <v>0</v>
      </c>
      <c r="I122">
        <v>1</v>
      </c>
      <c r="J122">
        <v>2</v>
      </c>
      <c r="K122">
        <v>3</v>
      </c>
      <c r="L122" s="9">
        <v>6</v>
      </c>
    </row>
    <row r="123" spans="1:12">
      <c r="A123" s="23" t="str">
        <f>VLOOKUP(B123,[1]ALL_TYPES!$B:$E,4,FALSE)</f>
        <v>E07000131</v>
      </c>
      <c r="B123" s="1" t="s">
        <v>106</v>
      </c>
      <c r="C123">
        <v>0</v>
      </c>
      <c r="D123">
        <v>3</v>
      </c>
      <c r="E123">
        <v>1</v>
      </c>
      <c r="F123">
        <v>1</v>
      </c>
      <c r="H123" t="s">
        <v>498</v>
      </c>
      <c r="I123" t="s">
        <v>498</v>
      </c>
      <c r="J123" t="s">
        <v>498</v>
      </c>
      <c r="K123" t="s">
        <v>498</v>
      </c>
    </row>
    <row r="124" spans="1:12">
      <c r="A124" s="23" t="str">
        <f>VLOOKUP(B124,[1]ALL_TYPES!$B:$E,4,FALSE)</f>
        <v>E07000135</v>
      </c>
      <c r="B124" s="1" t="s">
        <v>107</v>
      </c>
      <c r="C124" t="s">
        <v>498</v>
      </c>
      <c r="D124" t="s">
        <v>498</v>
      </c>
      <c r="E124" t="s">
        <v>498</v>
      </c>
      <c r="F124" t="s">
        <v>498</v>
      </c>
      <c r="G124" s="9" t="s">
        <v>498</v>
      </c>
      <c r="H124" t="s">
        <v>498</v>
      </c>
      <c r="I124" t="s">
        <v>498</v>
      </c>
      <c r="J124" t="s">
        <v>498</v>
      </c>
      <c r="K124" t="s">
        <v>498</v>
      </c>
      <c r="L124" s="9" t="s">
        <v>498</v>
      </c>
    </row>
    <row r="125" spans="1:12">
      <c r="A125" s="23" t="str">
        <f>VLOOKUP(B125,[1]ALL_TYPES!$B:$E,4,FALSE)</f>
        <v>E07000129</v>
      </c>
      <c r="B125" s="1" t="s">
        <v>108</v>
      </c>
      <c r="C125" t="s">
        <v>498</v>
      </c>
      <c r="D125" t="s">
        <v>498</v>
      </c>
      <c r="E125">
        <v>12</v>
      </c>
      <c r="F125">
        <v>5</v>
      </c>
      <c r="G125" s="9">
        <f>SUM(C125:F125)</f>
        <v>17</v>
      </c>
      <c r="H125" t="s">
        <v>498</v>
      </c>
      <c r="I125" t="s">
        <v>498</v>
      </c>
      <c r="J125">
        <v>2</v>
      </c>
      <c r="K125">
        <v>3</v>
      </c>
      <c r="L125" s="9">
        <v>5</v>
      </c>
    </row>
    <row r="126" spans="1:12">
      <c r="A126" s="23" t="str">
        <f>VLOOKUP(B126,[1]ALL_TYPES!$B:$E,4,FALSE)</f>
        <v>E07000132</v>
      </c>
      <c r="B126" s="1" t="s">
        <v>109</v>
      </c>
      <c r="C126">
        <v>2</v>
      </c>
      <c r="D126">
        <v>1</v>
      </c>
      <c r="E126">
        <v>4</v>
      </c>
      <c r="F126">
        <v>3</v>
      </c>
      <c r="G126" s="9">
        <v>10</v>
      </c>
      <c r="H126">
        <v>1</v>
      </c>
      <c r="I126">
        <v>0</v>
      </c>
      <c r="J126">
        <v>2</v>
      </c>
      <c r="K126">
        <v>4</v>
      </c>
      <c r="L126" s="9">
        <v>7</v>
      </c>
    </row>
    <row r="127" spans="1:12">
      <c r="A127" s="23" t="str">
        <f>VLOOKUP(B127,[1]ALL_TYPES!$B:$E,4,FALSE)</f>
        <v>E07000134</v>
      </c>
      <c r="B127" s="1" t="s">
        <v>543</v>
      </c>
      <c r="C127">
        <v>3</v>
      </c>
      <c r="D127">
        <v>5</v>
      </c>
      <c r="E127">
        <v>6</v>
      </c>
      <c r="F127">
        <v>0</v>
      </c>
      <c r="G127" s="9">
        <v>14</v>
      </c>
      <c r="H127">
        <v>4</v>
      </c>
      <c r="I127">
        <v>2</v>
      </c>
      <c r="J127">
        <v>4</v>
      </c>
      <c r="K127">
        <v>0</v>
      </c>
      <c r="L127" s="9">
        <v>10</v>
      </c>
    </row>
    <row r="128" spans="1:12">
      <c r="A128" s="23" t="str">
        <f>VLOOKUP(B128,[1]ALL_TYPES!$B:$E,4,FALSE)</f>
        <v>E10000019</v>
      </c>
      <c r="B128" s="1" t="s">
        <v>298</v>
      </c>
    </row>
    <row r="129" spans="1:12">
      <c r="A129" s="23" t="str">
        <f>VLOOKUP(B129,[1]ALL_TYPES!$B:$E,4,FALSE)</f>
        <v>E07000138</v>
      </c>
      <c r="B129" s="1" t="s">
        <v>110</v>
      </c>
      <c r="C129" t="s">
        <v>498</v>
      </c>
      <c r="D129" t="s">
        <v>498</v>
      </c>
      <c r="E129" t="s">
        <v>498</v>
      </c>
      <c r="F129" t="s">
        <v>498</v>
      </c>
      <c r="G129" s="9" t="s">
        <v>498</v>
      </c>
      <c r="H129" t="s">
        <v>498</v>
      </c>
      <c r="I129" t="s">
        <v>498</v>
      </c>
      <c r="J129" t="s">
        <v>498</v>
      </c>
      <c r="K129" t="s">
        <v>498</v>
      </c>
      <c r="L129" s="9" t="s">
        <v>498</v>
      </c>
    </row>
    <row r="130" spans="1:12">
      <c r="A130" s="23" t="str">
        <f>VLOOKUP(B130,[1]ALL_TYPES!$B:$E,4,FALSE)</f>
        <v>E07000139</v>
      </c>
      <c r="B130" s="1" t="s">
        <v>111</v>
      </c>
      <c r="C130">
        <v>1</v>
      </c>
      <c r="D130">
        <v>4</v>
      </c>
      <c r="E130">
        <v>0</v>
      </c>
      <c r="F130">
        <v>5</v>
      </c>
      <c r="H130">
        <v>0</v>
      </c>
      <c r="I130">
        <v>1</v>
      </c>
      <c r="J130">
        <v>0</v>
      </c>
      <c r="K130">
        <v>0</v>
      </c>
    </row>
    <row r="131" spans="1:12">
      <c r="A131" s="23" t="str">
        <f>VLOOKUP(B131,[1]ALL_TYPES!$B:$E,4,FALSE)</f>
        <v>E07000141</v>
      </c>
      <c r="B131" s="1" t="s">
        <v>112</v>
      </c>
      <c r="C131">
        <v>49</v>
      </c>
      <c r="D131">
        <v>49</v>
      </c>
      <c r="E131">
        <v>49</v>
      </c>
      <c r="F131">
        <v>56</v>
      </c>
      <c r="H131">
        <v>12</v>
      </c>
      <c r="I131">
        <v>11</v>
      </c>
      <c r="J131">
        <v>8</v>
      </c>
      <c r="K131">
        <v>1</v>
      </c>
    </row>
    <row r="132" spans="1:12">
      <c r="A132" s="23" t="str">
        <f>VLOOKUP(B132,[1]ALL_TYPES!$B:$E,4,FALSE)</f>
        <v>E07000140</v>
      </c>
      <c r="B132" s="1" t="s">
        <v>113</v>
      </c>
    </row>
    <row r="133" spans="1:12">
      <c r="A133" s="23" t="str">
        <f>VLOOKUP(B133,[1]ALL_TYPES!$B:$E,4,FALSE)</f>
        <v>E07000136</v>
      </c>
      <c r="B133" s="1" t="s">
        <v>114</v>
      </c>
      <c r="C133">
        <v>6</v>
      </c>
      <c r="D133">
        <v>13</v>
      </c>
      <c r="E133">
        <v>10</v>
      </c>
      <c r="F133">
        <v>11</v>
      </c>
      <c r="G133" s="9">
        <f>SUM(C133:F133)</f>
        <v>40</v>
      </c>
      <c r="H133">
        <v>4</v>
      </c>
      <c r="I133">
        <v>1</v>
      </c>
      <c r="J133">
        <v>1</v>
      </c>
      <c r="K133">
        <v>2</v>
      </c>
      <c r="L133" s="9">
        <f>SUM(H133:K133)</f>
        <v>8</v>
      </c>
    </row>
    <row r="134" spans="1:12">
      <c r="A134" s="23" t="str">
        <f>VLOOKUP(B134,[1]ALL_TYPES!$B:$E,4,FALSE)</f>
        <v>E07000137</v>
      </c>
      <c r="B134" s="1" t="s">
        <v>115</v>
      </c>
      <c r="C134" t="s">
        <v>498</v>
      </c>
      <c r="D134">
        <v>4</v>
      </c>
      <c r="E134">
        <v>13</v>
      </c>
      <c r="F134">
        <v>17</v>
      </c>
      <c r="G134" s="9">
        <f>SUM(C134:F134)</f>
        <v>34</v>
      </c>
      <c r="H134" t="s">
        <v>498</v>
      </c>
      <c r="I134">
        <v>3</v>
      </c>
      <c r="J134">
        <v>2</v>
      </c>
      <c r="K134">
        <v>5</v>
      </c>
      <c r="L134" s="9">
        <f>SUM(H134:K134)</f>
        <v>10</v>
      </c>
    </row>
    <row r="135" spans="1:12">
      <c r="A135" s="23" t="str">
        <f>VLOOKUP(B135,[1]ALL_TYPES!$B:$E,4,FALSE)</f>
        <v>E07000142</v>
      </c>
      <c r="B135" s="1" t="s">
        <v>116</v>
      </c>
      <c r="C135" t="s">
        <v>498</v>
      </c>
      <c r="D135" t="s">
        <v>498</v>
      </c>
      <c r="E135">
        <v>2</v>
      </c>
      <c r="F135">
        <v>3</v>
      </c>
      <c r="H135" t="s">
        <v>498</v>
      </c>
      <c r="I135">
        <v>3</v>
      </c>
      <c r="J135">
        <v>0</v>
      </c>
      <c r="K135">
        <v>1</v>
      </c>
    </row>
    <row r="136" spans="1:12">
      <c r="A136" s="23" t="str">
        <f>VLOOKUP(B136,[1]ALL_TYPES!$B:$E,4,FALSE)</f>
        <v>E10000020</v>
      </c>
      <c r="B136" s="1" t="s">
        <v>299</v>
      </c>
    </row>
    <row r="137" spans="1:12">
      <c r="A137" s="23" t="str">
        <f>VLOOKUP(B137,[1]ALL_TYPES!$B:$E,4,FALSE)</f>
        <v>E07000148</v>
      </c>
      <c r="B137" s="1" t="s">
        <v>117</v>
      </c>
    </row>
    <row r="138" spans="1:12">
      <c r="A138" s="23" t="str">
        <f>VLOOKUP(B138,[1]ALL_TYPES!$B:$E,4,FALSE)</f>
        <v>E07000149</v>
      </c>
      <c r="B138" s="1" t="s">
        <v>118</v>
      </c>
      <c r="G138" s="9">
        <v>0</v>
      </c>
      <c r="H138" t="s">
        <v>498</v>
      </c>
      <c r="I138">
        <v>1</v>
      </c>
      <c r="J138">
        <v>0</v>
      </c>
      <c r="K138">
        <v>1</v>
      </c>
      <c r="L138" s="9">
        <v>2</v>
      </c>
    </row>
    <row r="139" spans="1:12">
      <c r="A139" s="23" t="str">
        <f>VLOOKUP(B139,[1]ALL_TYPES!$B:$E,4,FALSE)</f>
        <v>E07000145</v>
      </c>
      <c r="B139" s="1" t="s">
        <v>119</v>
      </c>
      <c r="C139" t="s">
        <v>498</v>
      </c>
      <c r="D139" t="s">
        <v>498</v>
      </c>
      <c r="E139">
        <v>3</v>
      </c>
      <c r="F139">
        <v>4</v>
      </c>
      <c r="H139" t="s">
        <v>498</v>
      </c>
      <c r="I139" t="s">
        <v>498</v>
      </c>
      <c r="J139">
        <v>0</v>
      </c>
      <c r="K139">
        <v>0</v>
      </c>
    </row>
    <row r="140" spans="1:12">
      <c r="A140" s="23" t="str">
        <f>VLOOKUP(B140,[1]ALL_TYPES!$B:$E,4,FALSE)</f>
        <v>E07000144</v>
      </c>
      <c r="B140" s="1" t="s">
        <v>120</v>
      </c>
      <c r="C140" t="s">
        <v>498</v>
      </c>
      <c r="D140" t="s">
        <v>498</v>
      </c>
      <c r="E140" t="s">
        <v>498</v>
      </c>
      <c r="F140" t="s">
        <v>498</v>
      </c>
      <c r="G140" s="9" t="s">
        <v>498</v>
      </c>
      <c r="H140" t="s">
        <v>498</v>
      </c>
      <c r="I140" t="s">
        <v>498</v>
      </c>
      <c r="J140" t="s">
        <v>498</v>
      </c>
      <c r="K140" t="s">
        <v>498</v>
      </c>
      <c r="L140" s="9" t="s">
        <v>498</v>
      </c>
    </row>
    <row r="141" spans="1:12">
      <c r="A141" s="23" t="str">
        <f>VLOOKUP(B141,[1]ALL_TYPES!$B:$E,4,FALSE)</f>
        <v>E07000147</v>
      </c>
      <c r="B141" s="1" t="s">
        <v>121</v>
      </c>
      <c r="G141" s="9">
        <v>16</v>
      </c>
      <c r="L141" s="9">
        <v>7</v>
      </c>
    </row>
    <row r="142" spans="1:12">
      <c r="A142" s="23" t="str">
        <f>VLOOKUP(B142,[1]ALL_TYPES!$B:$E,4,FALSE)</f>
        <v>E07000146</v>
      </c>
      <c r="B142" s="1" t="s">
        <v>544</v>
      </c>
      <c r="C142">
        <v>1</v>
      </c>
      <c r="D142">
        <v>2</v>
      </c>
      <c r="E142">
        <v>0</v>
      </c>
      <c r="F142">
        <v>0</v>
      </c>
      <c r="H142">
        <v>3</v>
      </c>
      <c r="I142">
        <v>5</v>
      </c>
      <c r="J142">
        <v>5</v>
      </c>
      <c r="K142">
        <v>8</v>
      </c>
    </row>
    <row r="143" spans="1:12">
      <c r="A143" s="23" t="str">
        <f>VLOOKUP(B143,[1]ALL_TYPES!$B:$E,4,FALSE)</f>
        <v>E07000143</v>
      </c>
      <c r="B143" s="1" t="s">
        <v>122</v>
      </c>
      <c r="C143" t="s">
        <v>498</v>
      </c>
      <c r="D143">
        <v>28</v>
      </c>
      <c r="E143">
        <v>10</v>
      </c>
      <c r="F143">
        <v>14</v>
      </c>
      <c r="G143" s="9">
        <f>SUM(C143:F143)</f>
        <v>52</v>
      </c>
      <c r="H143" t="s">
        <v>498</v>
      </c>
      <c r="I143">
        <v>2</v>
      </c>
      <c r="J143">
        <v>0</v>
      </c>
      <c r="K143">
        <v>0</v>
      </c>
      <c r="L143" s="9">
        <f>SUM(H143:K143)</f>
        <v>2</v>
      </c>
    </row>
    <row r="144" spans="1:12">
      <c r="A144" s="23" t="str">
        <f>VLOOKUP(B144,[1]ALL_TYPES!$B:$E,4,FALSE)</f>
        <v>E10000021</v>
      </c>
      <c r="B144" s="1" t="s">
        <v>300</v>
      </c>
    </row>
    <row r="145" spans="1:12">
      <c r="A145" s="23" t="str">
        <f>VLOOKUP(B145,[1]ALL_TYPES!$B:$E,4,FALSE)</f>
        <v>E07000155</v>
      </c>
      <c r="B145" s="1" t="s">
        <v>123</v>
      </c>
      <c r="C145">
        <v>0</v>
      </c>
      <c r="D145">
        <v>0</v>
      </c>
      <c r="E145">
        <v>0</v>
      </c>
      <c r="F145">
        <v>0</v>
      </c>
      <c r="G145" s="9">
        <v>0</v>
      </c>
      <c r="H145">
        <v>1</v>
      </c>
      <c r="I145">
        <v>2</v>
      </c>
      <c r="J145">
        <v>2</v>
      </c>
      <c r="K145">
        <v>1</v>
      </c>
      <c r="L145" s="9">
        <v>6</v>
      </c>
    </row>
    <row r="146" spans="1:12">
      <c r="A146" s="23" t="str">
        <f>VLOOKUP(B146,[1]ALL_TYPES!$B:$E,4,FALSE)</f>
        <v>E07000154</v>
      </c>
      <c r="B146" s="1" t="s">
        <v>124</v>
      </c>
      <c r="C146" t="s">
        <v>498</v>
      </c>
      <c r="D146" t="s">
        <v>498</v>
      </c>
      <c r="E146" t="s">
        <v>498</v>
      </c>
      <c r="F146" t="s">
        <v>498</v>
      </c>
      <c r="G146" s="9" t="s">
        <v>498</v>
      </c>
      <c r="H146" t="s">
        <v>498</v>
      </c>
      <c r="I146" t="s">
        <v>498</v>
      </c>
      <c r="J146" t="s">
        <v>498</v>
      </c>
      <c r="K146" t="s">
        <v>498</v>
      </c>
      <c r="L146" s="9" t="s">
        <v>498</v>
      </c>
    </row>
    <row r="147" spans="1:12">
      <c r="A147" s="23" t="str">
        <f>VLOOKUP(B147,[1]ALL_TYPES!$B:$E,4,FALSE)</f>
        <v>E07000151</v>
      </c>
      <c r="B147" s="1" t="s">
        <v>125</v>
      </c>
      <c r="C147" t="s">
        <v>498</v>
      </c>
      <c r="D147" t="s">
        <v>498</v>
      </c>
      <c r="E147" t="s">
        <v>498</v>
      </c>
      <c r="F147" t="s">
        <v>498</v>
      </c>
      <c r="G147" s="9">
        <v>3</v>
      </c>
      <c r="H147" t="s">
        <v>498</v>
      </c>
      <c r="I147" t="s">
        <v>498</v>
      </c>
      <c r="J147" t="s">
        <v>498</v>
      </c>
      <c r="K147" t="s">
        <v>498</v>
      </c>
      <c r="L147" s="9">
        <v>2</v>
      </c>
    </row>
    <row r="148" spans="1:12">
      <c r="A148" s="23" t="str">
        <f>VLOOKUP(B148,[1]ALL_TYPES!$B:$E,4,FALSE)</f>
        <v>E07000156</v>
      </c>
      <c r="B148" s="1" t="s">
        <v>126</v>
      </c>
      <c r="C148" t="s">
        <v>498</v>
      </c>
      <c r="D148" t="s">
        <v>498</v>
      </c>
      <c r="E148">
        <v>8</v>
      </c>
      <c r="F148">
        <v>5</v>
      </c>
      <c r="H148" t="s">
        <v>498</v>
      </c>
      <c r="I148" t="s">
        <v>498</v>
      </c>
      <c r="J148">
        <v>2</v>
      </c>
      <c r="K148">
        <v>1</v>
      </c>
    </row>
    <row r="149" spans="1:12">
      <c r="A149" s="23" t="str">
        <f>VLOOKUP(B149,[1]ALL_TYPES!$B:$E,4,FALSE)</f>
        <v>E07000153</v>
      </c>
      <c r="B149" s="1" t="s">
        <v>127</v>
      </c>
      <c r="C149" t="s">
        <v>498</v>
      </c>
      <c r="D149">
        <v>13</v>
      </c>
      <c r="E149">
        <v>14</v>
      </c>
      <c r="F149">
        <v>14</v>
      </c>
      <c r="H149" t="s">
        <v>498</v>
      </c>
      <c r="I149">
        <v>2</v>
      </c>
      <c r="J149">
        <v>1</v>
      </c>
      <c r="K149">
        <v>1</v>
      </c>
    </row>
    <row r="150" spans="1:12">
      <c r="A150" s="23" t="str">
        <f>VLOOKUP(B150,[1]ALL_TYPES!$B:$E,4,FALSE)</f>
        <v>E07000150</v>
      </c>
      <c r="B150" s="1" t="s">
        <v>128</v>
      </c>
      <c r="C150">
        <v>5</v>
      </c>
      <c r="D150">
        <v>10</v>
      </c>
      <c r="E150">
        <v>1</v>
      </c>
      <c r="F150">
        <v>1</v>
      </c>
      <c r="H150">
        <v>2</v>
      </c>
      <c r="I150">
        <v>0</v>
      </c>
      <c r="J150">
        <v>1</v>
      </c>
      <c r="K150">
        <v>1</v>
      </c>
      <c r="L150" s="9">
        <f>SUM(H150:K150)</f>
        <v>4</v>
      </c>
    </row>
    <row r="151" spans="1:12">
      <c r="A151" s="23" t="str">
        <f>VLOOKUP(B151,[1]ALL_TYPES!$B:$E,4,FALSE)</f>
        <v>E07000152</v>
      </c>
      <c r="B151" s="1" t="s">
        <v>129</v>
      </c>
      <c r="C151">
        <v>1</v>
      </c>
      <c r="D151">
        <v>4</v>
      </c>
      <c r="E151">
        <v>7</v>
      </c>
      <c r="F151">
        <v>4</v>
      </c>
      <c r="H151">
        <v>2</v>
      </c>
      <c r="I151">
        <v>3</v>
      </c>
      <c r="J151">
        <v>2</v>
      </c>
      <c r="K151">
        <v>1</v>
      </c>
    </row>
    <row r="152" spans="1:12">
      <c r="A152" s="23" t="str">
        <f>VLOOKUP(B152,[1]ALL_TYPES!$B:$E,4,FALSE)</f>
        <v>E10000023</v>
      </c>
      <c r="B152" s="1" t="s">
        <v>343</v>
      </c>
    </row>
    <row r="153" spans="1:12">
      <c r="A153" s="23" t="str">
        <f>VLOOKUP(B153,[1]ALL_TYPES!$B:$E,4,FALSE)</f>
        <v>E07000169</v>
      </c>
      <c r="B153" s="1" t="s">
        <v>130</v>
      </c>
      <c r="C153">
        <v>12</v>
      </c>
      <c r="D153">
        <v>6</v>
      </c>
      <c r="E153">
        <v>27</v>
      </c>
      <c r="F153">
        <v>17</v>
      </c>
      <c r="G153" s="9">
        <f>SUM(C153:F153)</f>
        <v>62</v>
      </c>
      <c r="H153">
        <v>11</v>
      </c>
      <c r="I153">
        <v>2</v>
      </c>
      <c r="J153">
        <v>2</v>
      </c>
      <c r="K153">
        <v>0</v>
      </c>
      <c r="L153" s="9">
        <v>15</v>
      </c>
    </row>
    <row r="154" spans="1:12">
      <c r="A154" s="23" t="str">
        <f>VLOOKUP(B154,[1]ALL_TYPES!$B:$E,4,FALSE)</f>
        <v>E07000165</v>
      </c>
      <c r="B154" s="1" t="s">
        <v>131</v>
      </c>
      <c r="C154" t="s">
        <v>498</v>
      </c>
      <c r="D154" t="s">
        <v>498</v>
      </c>
      <c r="E154" t="s">
        <v>498</v>
      </c>
      <c r="F154" t="s">
        <v>498</v>
      </c>
      <c r="H154">
        <v>13</v>
      </c>
      <c r="I154">
        <v>7</v>
      </c>
      <c r="J154">
        <v>12</v>
      </c>
      <c r="K154">
        <v>10</v>
      </c>
    </row>
    <row r="155" spans="1:12">
      <c r="A155" s="23" t="str">
        <f>VLOOKUP(B155,[1]ALL_TYPES!$B:$E,4,FALSE)</f>
        <v>E07000163</v>
      </c>
      <c r="B155" s="1" t="s">
        <v>132</v>
      </c>
      <c r="C155">
        <v>1</v>
      </c>
      <c r="D155">
        <v>4</v>
      </c>
      <c r="E155">
        <v>3</v>
      </c>
      <c r="F155">
        <v>6</v>
      </c>
      <c r="H155">
        <v>8</v>
      </c>
      <c r="I155">
        <v>6</v>
      </c>
      <c r="J155">
        <v>9</v>
      </c>
      <c r="K155">
        <v>5</v>
      </c>
      <c r="L155" s="9">
        <f>SUM(H155:K155)</f>
        <v>28</v>
      </c>
    </row>
    <row r="156" spans="1:12">
      <c r="A156" s="23" t="str">
        <f>VLOOKUP(B156,[1]ALL_TYPES!$B:$E,4,FALSE)</f>
        <v>E07000166</v>
      </c>
      <c r="B156" s="1" t="s">
        <v>133</v>
      </c>
      <c r="C156">
        <v>10</v>
      </c>
      <c r="D156">
        <v>8</v>
      </c>
      <c r="E156">
        <v>17</v>
      </c>
      <c r="F156">
        <v>18</v>
      </c>
      <c r="H156">
        <v>3</v>
      </c>
      <c r="I156">
        <v>2</v>
      </c>
      <c r="J156">
        <v>1</v>
      </c>
      <c r="K156">
        <v>2</v>
      </c>
    </row>
    <row r="157" spans="1:12">
      <c r="A157" s="23" t="str">
        <f>VLOOKUP(B157,[1]ALL_TYPES!$B:$E,4,FALSE)</f>
        <v>E07000164</v>
      </c>
      <c r="B157" s="1" t="s">
        <v>134</v>
      </c>
      <c r="C157">
        <v>0</v>
      </c>
      <c r="D157">
        <v>0</v>
      </c>
      <c r="E157">
        <v>0</v>
      </c>
      <c r="F157">
        <v>0</v>
      </c>
      <c r="G157" s="9">
        <v>0</v>
      </c>
      <c r="H157">
        <v>4</v>
      </c>
      <c r="I157">
        <v>2</v>
      </c>
      <c r="J157">
        <v>3</v>
      </c>
      <c r="K157">
        <v>4</v>
      </c>
      <c r="L157" s="9">
        <v>13</v>
      </c>
    </row>
    <row r="158" spans="1:12">
      <c r="A158" s="23" t="str">
        <f>VLOOKUP(B158,[1]ALL_TYPES!$B:$E,4,FALSE)</f>
        <v>E07000167</v>
      </c>
      <c r="B158" s="1" t="s">
        <v>135</v>
      </c>
      <c r="C158">
        <v>0</v>
      </c>
      <c r="D158">
        <v>0</v>
      </c>
      <c r="E158">
        <v>0</v>
      </c>
      <c r="F158">
        <v>0</v>
      </c>
      <c r="G158" s="9">
        <v>0</v>
      </c>
      <c r="H158">
        <v>32</v>
      </c>
      <c r="I158">
        <v>36</v>
      </c>
      <c r="J158">
        <v>47</v>
      </c>
      <c r="K158">
        <v>36</v>
      </c>
      <c r="L158" s="9">
        <f>SUM(H158:K158)</f>
        <v>151</v>
      </c>
    </row>
    <row r="159" spans="1:12">
      <c r="A159" s="23" t="str">
        <f>VLOOKUP(B159,[1]ALL_TYPES!$B:$E,4,FALSE)</f>
        <v>E07000168</v>
      </c>
      <c r="B159" s="1" t="s">
        <v>136</v>
      </c>
      <c r="C159">
        <v>3</v>
      </c>
      <c r="D159">
        <v>4</v>
      </c>
      <c r="E159">
        <v>2</v>
      </c>
      <c r="F159">
        <v>1</v>
      </c>
      <c r="H159">
        <v>1</v>
      </c>
      <c r="I159">
        <v>1</v>
      </c>
      <c r="J159">
        <v>0</v>
      </c>
      <c r="K159">
        <v>0</v>
      </c>
    </row>
    <row r="160" spans="1:12">
      <c r="A160" s="23" t="str">
        <f>VLOOKUP(B160,[1]ALL_TYPES!$B:$E,4,FALSE)</f>
        <v>E10000024</v>
      </c>
      <c r="B160" s="1" t="s">
        <v>301</v>
      </c>
    </row>
    <row r="161" spans="1:12">
      <c r="A161" s="23" t="str">
        <f>VLOOKUP(B161,[1]ALL_TYPES!$B:$E,4,FALSE)</f>
        <v>E07000176</v>
      </c>
      <c r="B161" s="1" t="s">
        <v>137</v>
      </c>
      <c r="E161">
        <v>0</v>
      </c>
      <c r="F161">
        <v>0</v>
      </c>
      <c r="G161" s="9">
        <v>0</v>
      </c>
      <c r="J161">
        <v>0</v>
      </c>
      <c r="K161">
        <v>0</v>
      </c>
      <c r="L161" s="9">
        <v>0</v>
      </c>
    </row>
    <row r="162" spans="1:12">
      <c r="A162" s="23" t="str">
        <f>VLOOKUP(B162,[1]ALL_TYPES!$B:$E,4,FALSE)</f>
        <v>E07000172</v>
      </c>
      <c r="B162" s="1" t="s">
        <v>138</v>
      </c>
      <c r="C162">
        <v>1</v>
      </c>
      <c r="D162">
        <v>1</v>
      </c>
      <c r="E162">
        <v>1</v>
      </c>
      <c r="F162">
        <v>0</v>
      </c>
      <c r="G162" s="9">
        <v>3</v>
      </c>
      <c r="H162">
        <v>0</v>
      </c>
      <c r="I162">
        <v>0</v>
      </c>
      <c r="J162">
        <v>0</v>
      </c>
      <c r="K162">
        <v>0</v>
      </c>
      <c r="L162" s="9">
        <v>0</v>
      </c>
    </row>
    <row r="163" spans="1:12">
      <c r="A163" s="23" t="str">
        <f>VLOOKUP(B163,[1]ALL_TYPES!$B:$E,4,FALSE)</f>
        <v>E07000170</v>
      </c>
      <c r="B163" s="1" t="s">
        <v>139</v>
      </c>
      <c r="C163" t="s">
        <v>498</v>
      </c>
      <c r="D163" t="s">
        <v>498</v>
      </c>
      <c r="E163" t="s">
        <v>498</v>
      </c>
      <c r="F163" t="s">
        <v>498</v>
      </c>
      <c r="G163" s="9" t="s">
        <v>498</v>
      </c>
      <c r="H163" t="s">
        <v>498</v>
      </c>
      <c r="I163" t="s">
        <v>498</v>
      </c>
      <c r="J163" t="s">
        <v>498</v>
      </c>
      <c r="K163" t="s">
        <v>498</v>
      </c>
      <c r="L163" s="9" t="s">
        <v>498</v>
      </c>
    </row>
    <row r="164" spans="1:12">
      <c r="A164" s="23" t="str">
        <f>VLOOKUP(B164,[1]ALL_TYPES!$B:$E,4,FALSE)</f>
        <v>E07000173</v>
      </c>
      <c r="B164" s="1" t="s">
        <v>140</v>
      </c>
      <c r="C164" t="s">
        <v>498</v>
      </c>
      <c r="D164" t="s">
        <v>498</v>
      </c>
      <c r="E164" t="s">
        <v>498</v>
      </c>
      <c r="F164" t="s">
        <v>498</v>
      </c>
      <c r="H164" t="s">
        <v>498</v>
      </c>
      <c r="I164" t="s">
        <v>498</v>
      </c>
      <c r="J164" t="s">
        <v>498</v>
      </c>
      <c r="K164" t="s">
        <v>498</v>
      </c>
    </row>
    <row r="165" spans="1:12">
      <c r="A165" s="23" t="str">
        <f>VLOOKUP(B165,[1]ALL_TYPES!$B:$E,4,FALSE)</f>
        <v>E07000175</v>
      </c>
      <c r="B165" s="1" t="s">
        <v>141</v>
      </c>
      <c r="C165" t="s">
        <v>498</v>
      </c>
      <c r="D165">
        <v>2</v>
      </c>
      <c r="E165">
        <v>3</v>
      </c>
      <c r="F165">
        <v>4</v>
      </c>
      <c r="G165" s="9">
        <v>9</v>
      </c>
      <c r="H165" t="s">
        <v>498</v>
      </c>
      <c r="I165">
        <v>0</v>
      </c>
      <c r="J165">
        <v>0</v>
      </c>
      <c r="K165">
        <v>0</v>
      </c>
      <c r="L165" s="9">
        <v>0</v>
      </c>
    </row>
    <row r="166" spans="1:12">
      <c r="A166" s="23" t="str">
        <f>VLOOKUP(B166,[1]ALL_TYPES!$B:$E,4,FALSE)</f>
        <v>E07000174</v>
      </c>
      <c r="B166" s="1" t="s">
        <v>142</v>
      </c>
      <c r="C166" t="s">
        <v>498</v>
      </c>
      <c r="D166" t="s">
        <v>498</v>
      </c>
      <c r="E166" t="s">
        <v>498</v>
      </c>
      <c r="F166" t="s">
        <v>498</v>
      </c>
      <c r="G166" s="9">
        <v>0</v>
      </c>
      <c r="H166">
        <v>7</v>
      </c>
      <c r="I166">
        <v>5</v>
      </c>
      <c r="J166">
        <v>2</v>
      </c>
      <c r="K166">
        <v>6</v>
      </c>
    </row>
    <row r="167" spans="1:12">
      <c r="A167" s="23" t="str">
        <f>VLOOKUP(B167,[1]ALL_TYPES!$B:$E,4,FALSE)</f>
        <v>E07000171</v>
      </c>
      <c r="B167" s="1" t="s">
        <v>143</v>
      </c>
      <c r="C167">
        <v>7</v>
      </c>
      <c r="D167">
        <v>10</v>
      </c>
      <c r="E167">
        <v>0</v>
      </c>
      <c r="F167">
        <v>0</v>
      </c>
      <c r="G167" s="9">
        <v>17</v>
      </c>
      <c r="H167">
        <v>0</v>
      </c>
      <c r="I167">
        <v>0</v>
      </c>
      <c r="J167">
        <v>1</v>
      </c>
      <c r="K167">
        <v>0</v>
      </c>
      <c r="L167" s="9">
        <v>1</v>
      </c>
    </row>
    <row r="168" spans="1:12">
      <c r="A168" s="23" t="str">
        <f>VLOOKUP(B168,[1]ALL_TYPES!$B:$E,4,FALSE)</f>
        <v>E10000025</v>
      </c>
      <c r="B168" s="1" t="s">
        <v>302</v>
      </c>
      <c r="C168">
        <v>2</v>
      </c>
      <c r="D168">
        <v>0</v>
      </c>
      <c r="E168">
        <v>0</v>
      </c>
      <c r="F168">
        <v>0</v>
      </c>
      <c r="G168" s="9">
        <v>2</v>
      </c>
      <c r="H168">
        <v>6</v>
      </c>
      <c r="I168">
        <v>1</v>
      </c>
      <c r="J168">
        <v>0</v>
      </c>
      <c r="K168">
        <v>0</v>
      </c>
      <c r="L168" s="9">
        <v>0</v>
      </c>
    </row>
    <row r="169" spans="1:12">
      <c r="A169" s="23" t="str">
        <f>VLOOKUP(B169,[1]ALL_TYPES!$B:$E,4,FALSE)</f>
        <v>E07000178</v>
      </c>
      <c r="B169" s="1" t="s">
        <v>144</v>
      </c>
      <c r="C169">
        <v>2</v>
      </c>
      <c r="D169">
        <v>0</v>
      </c>
      <c r="E169">
        <v>0</v>
      </c>
      <c r="F169">
        <v>0</v>
      </c>
      <c r="G169" s="9">
        <v>2</v>
      </c>
      <c r="H169">
        <v>6</v>
      </c>
      <c r="I169">
        <v>1</v>
      </c>
      <c r="J169">
        <v>0</v>
      </c>
      <c r="K169">
        <v>0</v>
      </c>
      <c r="L169" s="9">
        <v>7</v>
      </c>
    </row>
    <row r="170" spans="1:12">
      <c r="A170" s="23" t="str">
        <f>VLOOKUP(B170,[1]ALL_TYPES!$B:$E,4,FALSE)</f>
        <v>E07000177</v>
      </c>
      <c r="B170" s="1" t="s">
        <v>145</v>
      </c>
      <c r="C170" t="s">
        <v>498</v>
      </c>
      <c r="D170" t="s">
        <v>498</v>
      </c>
      <c r="E170" t="s">
        <v>498</v>
      </c>
      <c r="F170" t="s">
        <v>498</v>
      </c>
      <c r="G170" s="9" t="s">
        <v>498</v>
      </c>
      <c r="H170" t="s">
        <v>498</v>
      </c>
      <c r="I170" t="s">
        <v>498</v>
      </c>
      <c r="J170" t="s">
        <v>498</v>
      </c>
      <c r="K170" t="s">
        <v>498</v>
      </c>
      <c r="L170" s="9" t="s">
        <v>498</v>
      </c>
    </row>
    <row r="171" spans="1:12">
      <c r="A171" s="23" t="str">
        <f>VLOOKUP(B171,[1]ALL_TYPES!$B:$E,4,FALSE)</f>
        <v>E07000179</v>
      </c>
      <c r="B171" s="1" t="s">
        <v>146</v>
      </c>
      <c r="C171">
        <v>0</v>
      </c>
      <c r="D171">
        <v>0</v>
      </c>
      <c r="E171">
        <v>0</v>
      </c>
      <c r="F171">
        <v>0</v>
      </c>
      <c r="G171" s="9">
        <v>0</v>
      </c>
      <c r="H171">
        <v>0</v>
      </c>
      <c r="I171">
        <v>0</v>
      </c>
      <c r="J171">
        <v>0</v>
      </c>
      <c r="K171">
        <v>0</v>
      </c>
      <c r="L171" s="9">
        <v>0</v>
      </c>
    </row>
    <row r="172" spans="1:12">
      <c r="A172" s="23" t="str">
        <f>VLOOKUP(B172,[1]ALL_TYPES!$B:$E,4,FALSE)</f>
        <v>E07000180</v>
      </c>
      <c r="B172" s="1" t="s">
        <v>147</v>
      </c>
      <c r="C172">
        <v>0</v>
      </c>
      <c r="D172">
        <v>0</v>
      </c>
      <c r="E172">
        <v>0</v>
      </c>
      <c r="F172">
        <v>0</v>
      </c>
      <c r="G172" s="9">
        <v>0</v>
      </c>
      <c r="H172" t="s">
        <v>498</v>
      </c>
      <c r="I172" t="s">
        <v>498</v>
      </c>
      <c r="J172" t="s">
        <v>498</v>
      </c>
      <c r="K172" t="s">
        <v>498</v>
      </c>
      <c r="L172" s="9" t="s">
        <v>498</v>
      </c>
    </row>
    <row r="173" spans="1:12">
      <c r="A173" s="23" t="str">
        <f>VLOOKUP(B173,[1]ALL_TYPES!$B:$E,4,FALSE)</f>
        <v>E07000181</v>
      </c>
      <c r="B173" s="1" t="s">
        <v>148</v>
      </c>
      <c r="C173">
        <v>7</v>
      </c>
      <c r="D173">
        <v>2</v>
      </c>
      <c r="E173">
        <v>0</v>
      </c>
      <c r="F173">
        <v>0</v>
      </c>
      <c r="G173" s="9">
        <v>9</v>
      </c>
      <c r="H173">
        <v>21</v>
      </c>
      <c r="I173">
        <v>26</v>
      </c>
      <c r="J173">
        <v>22</v>
      </c>
      <c r="K173">
        <v>14</v>
      </c>
      <c r="L173" s="9">
        <f>SUM(H173:K173)</f>
        <v>83</v>
      </c>
    </row>
    <row r="174" spans="1:12">
      <c r="A174" s="23" t="str">
        <f>VLOOKUP(B174,[1]ALL_TYPES!$B:$E,4,FALSE)</f>
        <v>E10000027</v>
      </c>
      <c r="B174" s="1" t="s">
        <v>303</v>
      </c>
    </row>
    <row r="175" spans="1:12">
      <c r="A175" s="23" t="str">
        <f>VLOOKUP(B175,[1]ALL_TYPES!$B:$E,4,FALSE)</f>
        <v>E07000189</v>
      </c>
      <c r="B175" s="1" t="s">
        <v>149</v>
      </c>
      <c r="C175">
        <v>0</v>
      </c>
      <c r="D175">
        <v>0</v>
      </c>
      <c r="E175">
        <v>0</v>
      </c>
      <c r="F175">
        <v>0</v>
      </c>
      <c r="G175" s="9">
        <v>0</v>
      </c>
      <c r="H175">
        <v>0</v>
      </c>
      <c r="I175">
        <v>0</v>
      </c>
      <c r="J175">
        <v>0</v>
      </c>
      <c r="K175">
        <v>0</v>
      </c>
      <c r="L175" s="9">
        <v>0</v>
      </c>
    </row>
    <row r="176" spans="1:12">
      <c r="A176" s="23" t="str">
        <f>VLOOKUP(B176,[1]ALL_TYPES!$B:$E,4,FALSE)</f>
        <v>E07000190</v>
      </c>
      <c r="B176" s="1" t="s">
        <v>150</v>
      </c>
      <c r="C176" t="s">
        <v>498</v>
      </c>
      <c r="D176" t="s">
        <v>498</v>
      </c>
      <c r="E176" t="s">
        <v>498</v>
      </c>
      <c r="F176" t="s">
        <v>498</v>
      </c>
      <c r="G176" s="9">
        <v>21</v>
      </c>
      <c r="H176" t="s">
        <v>498</v>
      </c>
      <c r="I176" t="s">
        <v>498</v>
      </c>
      <c r="J176" t="s">
        <v>498</v>
      </c>
      <c r="K176" t="s">
        <v>498</v>
      </c>
      <c r="L176" s="9">
        <v>7</v>
      </c>
    </row>
    <row r="177" spans="1:12">
      <c r="A177" s="23" t="str">
        <f>VLOOKUP(B177,[1]ALL_TYPES!$B:$E,4,FALSE)</f>
        <v>E07000191</v>
      </c>
      <c r="B177" s="1" t="s">
        <v>151</v>
      </c>
      <c r="C177">
        <v>9</v>
      </c>
      <c r="D177">
        <v>4</v>
      </c>
      <c r="E177">
        <v>1</v>
      </c>
      <c r="F177">
        <v>1</v>
      </c>
      <c r="G177" s="9">
        <v>15</v>
      </c>
      <c r="H177">
        <v>0</v>
      </c>
      <c r="I177">
        <v>1</v>
      </c>
      <c r="J177">
        <v>0</v>
      </c>
      <c r="K177">
        <v>0</v>
      </c>
      <c r="L177" s="9">
        <v>1</v>
      </c>
    </row>
    <row r="178" spans="1:12">
      <c r="A178" s="23" t="str">
        <f>VLOOKUP(B178,[1]ALL_TYPES!$B:$E,4,FALSE)</f>
        <v>E07000188</v>
      </c>
      <c r="B178" s="1" t="s">
        <v>152</v>
      </c>
      <c r="C178">
        <v>13</v>
      </c>
      <c r="D178">
        <v>10</v>
      </c>
      <c r="E178">
        <v>3</v>
      </c>
      <c r="F178">
        <v>1</v>
      </c>
      <c r="G178" s="9">
        <v>27</v>
      </c>
      <c r="H178">
        <v>4</v>
      </c>
      <c r="I178">
        <v>5</v>
      </c>
      <c r="J178">
        <v>0</v>
      </c>
      <c r="K178">
        <v>0</v>
      </c>
      <c r="L178" s="9">
        <v>9</v>
      </c>
    </row>
    <row r="179" spans="1:12">
      <c r="A179" s="23" t="str">
        <f>VLOOKUP(B179,[1]ALL_TYPES!$B:$E,4,FALSE)</f>
        <v>E07000187</v>
      </c>
      <c r="B179" s="1" t="s">
        <v>153</v>
      </c>
      <c r="C179">
        <v>1</v>
      </c>
      <c r="D179">
        <v>0</v>
      </c>
      <c r="E179">
        <v>1</v>
      </c>
      <c r="F179">
        <v>2</v>
      </c>
      <c r="G179" s="9">
        <v>4</v>
      </c>
      <c r="H179" t="s">
        <v>498</v>
      </c>
      <c r="I179" t="s">
        <v>498</v>
      </c>
      <c r="J179" t="s">
        <v>498</v>
      </c>
      <c r="K179" t="s">
        <v>498</v>
      </c>
      <c r="L179" s="9" t="s">
        <v>498</v>
      </c>
    </row>
    <row r="180" spans="1:12">
      <c r="A180" s="23" t="str">
        <f>VLOOKUP(B180,[1]ALL_TYPES!$B:$E,4,FALSE)</f>
        <v>E10000028</v>
      </c>
      <c r="B180" s="1" t="s">
        <v>304</v>
      </c>
    </row>
    <row r="181" spans="1:12">
      <c r="A181" s="23" t="str">
        <f>VLOOKUP(B181,[1]ALL_TYPES!$B:$E,4,FALSE)</f>
        <v>E07000199</v>
      </c>
      <c r="B181" s="1" t="s">
        <v>154</v>
      </c>
      <c r="C181">
        <v>0</v>
      </c>
      <c r="D181">
        <v>0</v>
      </c>
      <c r="E181">
        <v>0</v>
      </c>
      <c r="F181">
        <v>0</v>
      </c>
      <c r="G181" s="9">
        <v>0</v>
      </c>
      <c r="H181">
        <v>18</v>
      </c>
      <c r="I181">
        <v>15</v>
      </c>
      <c r="J181">
        <v>14</v>
      </c>
      <c r="K181">
        <v>8</v>
      </c>
      <c r="L181" s="9">
        <f>SUM(H181:K181)</f>
        <v>55</v>
      </c>
    </row>
    <row r="182" spans="1:12">
      <c r="A182" s="23" t="str">
        <f>VLOOKUP(B182,[1]ALL_TYPES!$B:$E,4,FALSE)</f>
        <v>E07000194</v>
      </c>
      <c r="B182" s="1" t="s">
        <v>155</v>
      </c>
      <c r="C182">
        <v>38</v>
      </c>
      <c r="D182">
        <v>48</v>
      </c>
      <c r="E182">
        <v>25</v>
      </c>
      <c r="F182">
        <v>27</v>
      </c>
      <c r="G182" s="9">
        <f>SUM(C182:F182)</f>
        <v>138</v>
      </c>
      <c r="H182">
        <v>0</v>
      </c>
      <c r="I182">
        <v>0</v>
      </c>
      <c r="J182">
        <v>1</v>
      </c>
      <c r="K182">
        <v>0</v>
      </c>
      <c r="L182" s="9">
        <v>1</v>
      </c>
    </row>
    <row r="183" spans="1:12">
      <c r="A183" s="23" t="str">
        <f>VLOOKUP(B183,[1]ALL_TYPES!$B:$E,4,FALSE)</f>
        <v>E07000192</v>
      </c>
      <c r="B183" s="1" t="s">
        <v>156</v>
      </c>
    </row>
    <row r="184" spans="1:12">
      <c r="A184" s="23" t="str">
        <f>VLOOKUP(B184,[1]ALL_TYPES!$B:$E,4,FALSE)</f>
        <v>E07000196</v>
      </c>
      <c r="B184" s="1" t="s">
        <v>157</v>
      </c>
    </row>
    <row r="185" spans="1:12">
      <c r="A185" s="23" t="str">
        <f>VLOOKUP(B185,[1]ALL_TYPES!$B:$E,4,FALSE)</f>
        <v>E07000197</v>
      </c>
      <c r="B185" s="1" t="s">
        <v>158</v>
      </c>
      <c r="C185">
        <v>0</v>
      </c>
      <c r="D185">
        <v>0</v>
      </c>
      <c r="E185">
        <v>1</v>
      </c>
      <c r="F185">
        <v>0</v>
      </c>
      <c r="H185">
        <v>0</v>
      </c>
      <c r="I185">
        <v>0</v>
      </c>
      <c r="J185">
        <v>0</v>
      </c>
      <c r="K185">
        <v>0</v>
      </c>
    </row>
    <row r="186" spans="1:12">
      <c r="A186" s="23" t="str">
        <f>VLOOKUP(B186,[1]ALL_TYPES!$B:$E,4,FALSE)</f>
        <v>E07000195</v>
      </c>
      <c r="B186" s="1" t="s">
        <v>545</v>
      </c>
      <c r="C186">
        <v>5</v>
      </c>
      <c r="D186">
        <v>1</v>
      </c>
      <c r="E186">
        <v>4</v>
      </c>
      <c r="F186">
        <v>2</v>
      </c>
      <c r="G186" s="9">
        <v>12</v>
      </c>
      <c r="H186">
        <v>2</v>
      </c>
      <c r="I186">
        <v>1</v>
      </c>
      <c r="J186">
        <v>3</v>
      </c>
      <c r="K186">
        <v>2</v>
      </c>
      <c r="L186" s="9">
        <v>8</v>
      </c>
    </row>
    <row r="187" spans="1:12">
      <c r="A187" s="23" t="str">
        <f>VLOOKUP(B187,[1]ALL_TYPES!$B:$E,4,FALSE)</f>
        <v>E07000198</v>
      </c>
      <c r="B187" s="1" t="s">
        <v>159</v>
      </c>
      <c r="C187">
        <v>2</v>
      </c>
      <c r="D187">
        <v>1</v>
      </c>
      <c r="E187">
        <v>4</v>
      </c>
      <c r="F187">
        <v>0</v>
      </c>
      <c r="G187" s="9">
        <v>7</v>
      </c>
      <c r="H187">
        <v>1</v>
      </c>
      <c r="I187">
        <v>2</v>
      </c>
      <c r="J187">
        <v>0</v>
      </c>
      <c r="K187">
        <v>1</v>
      </c>
      <c r="L187" s="9">
        <v>4</v>
      </c>
    </row>
    <row r="188" spans="1:12">
      <c r="A188" s="23" t="str">
        <f>VLOOKUP(B188,[1]ALL_TYPES!$B:$E,4,FALSE)</f>
        <v>E07000193</v>
      </c>
      <c r="B188" s="1" t="s">
        <v>160</v>
      </c>
      <c r="C188" t="s">
        <v>498</v>
      </c>
      <c r="D188" t="s">
        <v>498</v>
      </c>
      <c r="E188">
        <v>5</v>
      </c>
      <c r="F188">
        <v>10</v>
      </c>
      <c r="H188" t="s">
        <v>498</v>
      </c>
      <c r="I188" t="s">
        <v>498</v>
      </c>
      <c r="J188">
        <v>0</v>
      </c>
      <c r="K188">
        <v>3</v>
      </c>
    </row>
    <row r="189" spans="1:12">
      <c r="A189" s="23" t="str">
        <f>VLOOKUP(B189,[1]ALL_TYPES!$B:$E,4,FALSE)</f>
        <v>E10000029</v>
      </c>
      <c r="B189" s="1" t="s">
        <v>305</v>
      </c>
    </row>
    <row r="190" spans="1:12">
      <c r="A190" s="23" t="str">
        <f>VLOOKUP(B190,[1]ALL_TYPES!$B:$E,4,FALSE)</f>
        <v>E07000202</v>
      </c>
      <c r="B190" s="1" t="s">
        <v>161</v>
      </c>
      <c r="C190" t="s">
        <v>498</v>
      </c>
      <c r="D190" t="s">
        <v>498</v>
      </c>
      <c r="E190" t="s">
        <v>498</v>
      </c>
      <c r="F190" t="s">
        <v>498</v>
      </c>
      <c r="G190" s="9" t="s">
        <v>498</v>
      </c>
      <c r="H190">
        <v>7</v>
      </c>
      <c r="I190">
        <v>3</v>
      </c>
      <c r="J190">
        <v>0</v>
      </c>
      <c r="K190">
        <v>2</v>
      </c>
      <c r="L190" s="9">
        <v>12</v>
      </c>
    </row>
    <row r="191" spans="1:12">
      <c r="A191" s="23" t="str">
        <f>VLOOKUP(B191,[1]ALL_TYPES!$B:$E,4,FALSE)</f>
        <v>E07000205</v>
      </c>
      <c r="B191" s="1" t="s">
        <v>162</v>
      </c>
      <c r="C191">
        <v>36</v>
      </c>
      <c r="D191">
        <v>20</v>
      </c>
      <c r="E191">
        <v>32</v>
      </c>
      <c r="F191">
        <v>7</v>
      </c>
      <c r="H191">
        <v>0</v>
      </c>
      <c r="I191">
        <v>1</v>
      </c>
      <c r="J191">
        <v>3</v>
      </c>
      <c r="K191">
        <v>0</v>
      </c>
    </row>
    <row r="192" spans="1:12">
      <c r="A192" s="23" t="str">
        <f>VLOOKUP(B192,[1]ALL_TYPES!$B:$E,4,FALSE)</f>
        <v>E07000206</v>
      </c>
      <c r="B192" s="1" t="s">
        <v>163</v>
      </c>
      <c r="C192">
        <v>17</v>
      </c>
      <c r="D192">
        <v>8</v>
      </c>
      <c r="E192">
        <v>18</v>
      </c>
      <c r="F192">
        <v>46</v>
      </c>
      <c r="G192" s="9" t="s">
        <v>498</v>
      </c>
      <c r="H192">
        <v>0</v>
      </c>
      <c r="I192">
        <v>0</v>
      </c>
      <c r="J192">
        <v>0</v>
      </c>
      <c r="K192">
        <v>0</v>
      </c>
      <c r="L192" s="9">
        <v>0</v>
      </c>
    </row>
    <row r="193" spans="1:12">
      <c r="A193" s="23" t="str">
        <f>VLOOKUP(B193,[1]ALL_TYPES!$B:$E,4,FALSE)</f>
        <v>E07000203</v>
      </c>
      <c r="B193" s="1" t="s">
        <v>164</v>
      </c>
      <c r="C193" t="s">
        <v>498</v>
      </c>
      <c r="D193" t="s">
        <v>498</v>
      </c>
      <c r="E193" t="s">
        <v>498</v>
      </c>
      <c r="F193" t="s">
        <v>498</v>
      </c>
      <c r="G193" s="9" t="s">
        <v>498</v>
      </c>
      <c r="H193" t="s">
        <v>498</v>
      </c>
      <c r="I193" t="s">
        <v>498</v>
      </c>
      <c r="J193" t="s">
        <v>498</v>
      </c>
      <c r="K193" t="s">
        <v>498</v>
      </c>
      <c r="L193" s="9" t="s">
        <v>498</v>
      </c>
    </row>
    <row r="194" spans="1:12">
      <c r="A194" s="23" t="str">
        <f>VLOOKUP(B194,[1]ALL_TYPES!$B:$E,4,FALSE)</f>
        <v>E07000200</v>
      </c>
      <c r="B194" s="1" t="s">
        <v>165</v>
      </c>
      <c r="C194" t="s">
        <v>498</v>
      </c>
      <c r="D194" t="s">
        <v>498</v>
      </c>
      <c r="E194" t="s">
        <v>498</v>
      </c>
      <c r="F194" t="s">
        <v>498</v>
      </c>
      <c r="G194" s="9">
        <v>0</v>
      </c>
      <c r="H194" t="s">
        <v>498</v>
      </c>
      <c r="I194" t="s">
        <v>498</v>
      </c>
      <c r="J194" t="s">
        <v>498</v>
      </c>
      <c r="K194" t="s">
        <v>498</v>
      </c>
      <c r="L194" s="9">
        <v>0</v>
      </c>
    </row>
    <row r="195" spans="1:12">
      <c r="A195" s="23" t="str">
        <f>VLOOKUP(B195,[1]ALL_TYPES!$B:$E,4,FALSE)</f>
        <v>E07000204</v>
      </c>
      <c r="B195" s="1" t="s">
        <v>166</v>
      </c>
    </row>
    <row r="196" spans="1:12">
      <c r="A196" s="23" t="str">
        <f>VLOOKUP(B196,[1]ALL_TYPES!$B:$E,4,FALSE)</f>
        <v>E07000201</v>
      </c>
      <c r="B196" s="1" t="s">
        <v>167</v>
      </c>
    </row>
    <row r="197" spans="1:12">
      <c r="A197" s="23" t="str">
        <f>VLOOKUP(B197,[1]ALL_TYPES!$B:$E,4,FALSE)</f>
        <v>E10000030</v>
      </c>
      <c r="B197" s="1" t="s">
        <v>342</v>
      </c>
    </row>
    <row r="198" spans="1:12">
      <c r="A198" s="23" t="str">
        <f>VLOOKUP(B198,[1]ALL_TYPES!$B:$E,4,FALSE)</f>
        <v>E07000213</v>
      </c>
      <c r="B198" s="1" t="s">
        <v>168</v>
      </c>
    </row>
    <row r="199" spans="1:12">
      <c r="A199" s="23" t="str">
        <f>VLOOKUP(B199,[1]ALL_TYPES!$B:$E,4,FALSE)</f>
        <v>E07000212</v>
      </c>
      <c r="B199" s="1" t="s">
        <v>169</v>
      </c>
      <c r="C199">
        <v>1</v>
      </c>
      <c r="D199">
        <v>3</v>
      </c>
      <c r="E199">
        <v>9</v>
      </c>
      <c r="F199">
        <v>0</v>
      </c>
      <c r="G199" s="9">
        <v>13</v>
      </c>
      <c r="H199">
        <v>3</v>
      </c>
      <c r="I199">
        <v>6</v>
      </c>
      <c r="J199">
        <v>2</v>
      </c>
      <c r="K199">
        <v>4</v>
      </c>
      <c r="L199" s="9">
        <v>15</v>
      </c>
    </row>
    <row r="200" spans="1:12">
      <c r="A200" s="23" t="str">
        <f>VLOOKUP(B200,[1]ALL_TYPES!$B:$E,4,FALSE)</f>
        <v>E07000214</v>
      </c>
      <c r="B200" s="1" t="s">
        <v>170</v>
      </c>
      <c r="C200">
        <v>2</v>
      </c>
      <c r="D200">
        <v>4</v>
      </c>
      <c r="E200">
        <v>0</v>
      </c>
      <c r="F200">
        <v>0</v>
      </c>
      <c r="G200" s="9">
        <v>6</v>
      </c>
      <c r="H200">
        <v>1</v>
      </c>
      <c r="I200">
        <v>2</v>
      </c>
      <c r="J200">
        <v>0</v>
      </c>
      <c r="K200">
        <v>0</v>
      </c>
      <c r="L200" s="9">
        <v>3</v>
      </c>
    </row>
    <row r="201" spans="1:12">
      <c r="A201" s="23" t="str">
        <f>VLOOKUP(B201,[1]ALL_TYPES!$B:$E,4,FALSE)</f>
        <v>E07000217</v>
      </c>
      <c r="B201" s="1" t="s">
        <v>171</v>
      </c>
      <c r="C201">
        <v>0</v>
      </c>
      <c r="D201">
        <v>0</v>
      </c>
      <c r="E201">
        <v>0</v>
      </c>
      <c r="F201">
        <v>0</v>
      </c>
      <c r="G201" s="9">
        <v>0</v>
      </c>
      <c r="H201">
        <v>0</v>
      </c>
      <c r="I201">
        <v>1</v>
      </c>
      <c r="J201">
        <v>0</v>
      </c>
      <c r="K201">
        <v>0</v>
      </c>
      <c r="L201" s="9">
        <v>1</v>
      </c>
    </row>
    <row r="202" spans="1:12">
      <c r="A202" s="23" t="str">
        <f>VLOOKUP(B202,[1]ALL_TYPES!$B:$E,4,FALSE)</f>
        <v>E07000207</v>
      </c>
      <c r="B202" s="1" t="s">
        <v>172</v>
      </c>
    </row>
    <row r="203" spans="1:12">
      <c r="A203" s="23" t="str">
        <f>VLOOKUP(B203,[1]ALL_TYPES!$B:$E,4,FALSE)</f>
        <v>E07000209</v>
      </c>
      <c r="B203" s="1" t="s">
        <v>173</v>
      </c>
      <c r="C203" t="s">
        <v>498</v>
      </c>
      <c r="D203" t="s">
        <v>498</v>
      </c>
      <c r="E203" t="s">
        <v>498</v>
      </c>
      <c r="F203" t="s">
        <v>498</v>
      </c>
      <c r="G203" s="9" t="s">
        <v>498</v>
      </c>
      <c r="H203">
        <v>0</v>
      </c>
      <c r="I203">
        <v>0</v>
      </c>
      <c r="J203">
        <v>0</v>
      </c>
      <c r="K203">
        <v>0</v>
      </c>
      <c r="L203" s="9">
        <v>0</v>
      </c>
    </row>
    <row r="204" spans="1:12">
      <c r="A204" s="23" t="str">
        <f>VLOOKUP(B204,[1]ALL_TYPES!$B:$E,4,FALSE)</f>
        <v>E07000216</v>
      </c>
      <c r="B204" s="1" t="s">
        <v>174</v>
      </c>
      <c r="C204">
        <v>1</v>
      </c>
      <c r="D204">
        <v>1</v>
      </c>
      <c r="E204">
        <v>0</v>
      </c>
      <c r="F204">
        <v>0</v>
      </c>
      <c r="H204">
        <v>1</v>
      </c>
      <c r="I204">
        <v>1</v>
      </c>
      <c r="J204">
        <v>0</v>
      </c>
      <c r="K204">
        <v>0</v>
      </c>
    </row>
    <row r="205" spans="1:12">
      <c r="A205" s="23" t="str">
        <f>VLOOKUP(B205,[1]ALL_TYPES!$B:$E,4,FALSE)</f>
        <v>E07000210</v>
      </c>
      <c r="B205" s="1" t="s">
        <v>175</v>
      </c>
      <c r="C205">
        <v>3</v>
      </c>
      <c r="D205">
        <v>0</v>
      </c>
      <c r="E205">
        <v>0</v>
      </c>
      <c r="F205">
        <v>0</v>
      </c>
      <c r="G205" s="9">
        <v>3</v>
      </c>
      <c r="H205">
        <v>2</v>
      </c>
      <c r="I205">
        <v>1</v>
      </c>
      <c r="J205">
        <v>1</v>
      </c>
      <c r="K205">
        <v>0</v>
      </c>
      <c r="L205" s="9">
        <v>4</v>
      </c>
    </row>
    <row r="206" spans="1:12">
      <c r="A206" s="23" t="str">
        <f>VLOOKUP(B206,[1]ALL_TYPES!$B:$E,4,FALSE)</f>
        <v>E07000208</v>
      </c>
      <c r="B206" s="1" t="s">
        <v>546</v>
      </c>
    </row>
    <row r="207" spans="1:12">
      <c r="A207" s="23" t="str">
        <f>VLOOKUP(B207,[1]ALL_TYPES!$B:$E,4,FALSE)</f>
        <v>E07000211</v>
      </c>
      <c r="B207" s="1" t="s">
        <v>176</v>
      </c>
    </row>
    <row r="208" spans="1:12">
      <c r="A208" s="23" t="str">
        <f>VLOOKUP(B208,[1]ALL_TYPES!$B:$E,4,FALSE)</f>
        <v>E07000215</v>
      </c>
      <c r="B208" s="1" t="s">
        <v>177</v>
      </c>
      <c r="C208" t="s">
        <v>498</v>
      </c>
      <c r="D208" t="s">
        <v>498</v>
      </c>
      <c r="E208" t="s">
        <v>498</v>
      </c>
      <c r="F208" t="s">
        <v>498</v>
      </c>
      <c r="G208" s="9">
        <v>0</v>
      </c>
      <c r="H208" t="s">
        <v>498</v>
      </c>
      <c r="I208" t="s">
        <v>498</v>
      </c>
      <c r="J208" t="s">
        <v>498</v>
      </c>
      <c r="K208" t="s">
        <v>498</v>
      </c>
      <c r="L208" s="9">
        <v>0</v>
      </c>
    </row>
    <row r="209" spans="1:12">
      <c r="A209" s="23" t="str">
        <f>VLOOKUP(B209,[1]ALL_TYPES!$B:$E,4,FALSE)</f>
        <v>E10000031</v>
      </c>
      <c r="B209" s="1" t="s">
        <v>306</v>
      </c>
    </row>
    <row r="210" spans="1:12">
      <c r="A210" s="23" t="str">
        <f>VLOOKUP(B210,[1]ALL_TYPES!$B:$E,4,FALSE)</f>
        <v>E07000218</v>
      </c>
      <c r="B210" s="1" t="s">
        <v>178</v>
      </c>
      <c r="C210" t="s">
        <v>498</v>
      </c>
      <c r="D210">
        <v>2</v>
      </c>
      <c r="E210">
        <v>1</v>
      </c>
      <c r="F210">
        <v>2</v>
      </c>
      <c r="H210" t="s">
        <v>498</v>
      </c>
      <c r="I210">
        <v>2</v>
      </c>
      <c r="J210">
        <v>2</v>
      </c>
      <c r="K210">
        <v>0</v>
      </c>
    </row>
    <row r="211" spans="1:12">
      <c r="A211" s="23" t="str">
        <f>VLOOKUP(B211,[1]ALL_TYPES!$B:$E,4,FALSE)</f>
        <v>E07000219</v>
      </c>
      <c r="B211" s="1" t="s">
        <v>179</v>
      </c>
      <c r="C211" t="s">
        <v>498</v>
      </c>
      <c r="D211">
        <v>15</v>
      </c>
      <c r="E211">
        <v>27</v>
      </c>
      <c r="F211">
        <v>17</v>
      </c>
      <c r="H211" t="s">
        <v>498</v>
      </c>
      <c r="I211">
        <v>11</v>
      </c>
      <c r="J211">
        <v>18</v>
      </c>
      <c r="K211">
        <v>15</v>
      </c>
    </row>
    <row r="212" spans="1:12">
      <c r="A212" s="23" t="str">
        <f>VLOOKUP(B212,[1]ALL_TYPES!$B:$E,4,FALSE)</f>
        <v>E07000220</v>
      </c>
      <c r="B212" s="1" t="s">
        <v>180</v>
      </c>
      <c r="C212" t="s">
        <v>498</v>
      </c>
      <c r="D212" t="s">
        <v>498</v>
      </c>
      <c r="E212" t="s">
        <v>498</v>
      </c>
      <c r="F212" t="s">
        <v>498</v>
      </c>
      <c r="G212" s="9" t="s">
        <v>498</v>
      </c>
      <c r="H212" t="s">
        <v>498</v>
      </c>
      <c r="I212" t="s">
        <v>498</v>
      </c>
      <c r="J212" t="s">
        <v>498</v>
      </c>
      <c r="K212" t="s">
        <v>498</v>
      </c>
      <c r="L212" s="9" t="s">
        <v>498</v>
      </c>
    </row>
    <row r="213" spans="1:12">
      <c r="A213" s="23" t="str">
        <f>VLOOKUP(B213,[1]ALL_TYPES!$B:$E,4,FALSE)</f>
        <v>E07000221</v>
      </c>
      <c r="B213" s="1" t="s">
        <v>1031</v>
      </c>
    </row>
    <row r="214" spans="1:12">
      <c r="A214" s="23" t="str">
        <f>VLOOKUP(B214,[1]ALL_TYPES!$B:$E,4,FALSE)</f>
        <v>E07000222</v>
      </c>
      <c r="B214" s="1" t="s">
        <v>181</v>
      </c>
      <c r="C214">
        <v>1</v>
      </c>
      <c r="D214">
        <v>0</v>
      </c>
      <c r="E214">
        <v>0</v>
      </c>
      <c r="F214">
        <v>0</v>
      </c>
      <c r="H214">
        <v>1</v>
      </c>
      <c r="I214">
        <v>2</v>
      </c>
      <c r="J214">
        <v>1</v>
      </c>
      <c r="K214">
        <v>1</v>
      </c>
    </row>
    <row r="215" spans="1:12">
      <c r="A215" s="23" t="str">
        <f>VLOOKUP(B215,[1]ALL_TYPES!$B:$E,4,FALSE)</f>
        <v>E10000032</v>
      </c>
      <c r="B215" s="1" t="s">
        <v>340</v>
      </c>
    </row>
    <row r="216" spans="1:12">
      <c r="A216" s="23" t="str">
        <f>VLOOKUP(B216,[1]ALL_TYPES!$B:$E,4,FALSE)</f>
        <v>E07000229</v>
      </c>
      <c r="B216" s="1" t="s">
        <v>182</v>
      </c>
      <c r="C216" t="s">
        <v>498</v>
      </c>
      <c r="D216" t="s">
        <v>498</v>
      </c>
      <c r="E216" t="s">
        <v>498</v>
      </c>
      <c r="F216" t="s">
        <v>498</v>
      </c>
      <c r="G216" s="9" t="s">
        <v>498</v>
      </c>
      <c r="H216" t="s">
        <v>498</v>
      </c>
      <c r="I216" t="s">
        <v>498</v>
      </c>
      <c r="J216" t="s">
        <v>498</v>
      </c>
      <c r="K216" t="s">
        <v>498</v>
      </c>
      <c r="L216" s="9" t="s">
        <v>498</v>
      </c>
    </row>
    <row r="217" spans="1:12">
      <c r="A217" s="23" t="str">
        <f>VLOOKUP(B217,[1]ALL_TYPES!$B:$E,4,FALSE)</f>
        <v>E07000224</v>
      </c>
      <c r="B217" s="1" t="s">
        <v>183</v>
      </c>
      <c r="C217" t="s">
        <v>498</v>
      </c>
      <c r="D217" t="s">
        <v>498</v>
      </c>
      <c r="E217" t="s">
        <v>498</v>
      </c>
      <c r="F217" t="s">
        <v>498</v>
      </c>
      <c r="G217" s="9" t="s">
        <v>498</v>
      </c>
      <c r="H217" t="s">
        <v>498</v>
      </c>
      <c r="I217" t="s">
        <v>498</v>
      </c>
      <c r="J217">
        <v>2</v>
      </c>
      <c r="K217">
        <v>1</v>
      </c>
      <c r="L217" s="9">
        <v>3</v>
      </c>
    </row>
    <row r="218" spans="1:12">
      <c r="A218" s="23" t="str">
        <f>VLOOKUP(B218,[1]ALL_TYPES!$B:$E,4,FALSE)</f>
        <v>E07000225</v>
      </c>
      <c r="B218" s="1" t="s">
        <v>184</v>
      </c>
      <c r="C218">
        <v>0</v>
      </c>
      <c r="D218">
        <v>0</v>
      </c>
      <c r="E218">
        <v>0</v>
      </c>
      <c r="F218">
        <v>0</v>
      </c>
      <c r="G218" s="9">
        <v>0</v>
      </c>
      <c r="H218">
        <v>1</v>
      </c>
      <c r="I218">
        <v>1</v>
      </c>
      <c r="J218">
        <v>0</v>
      </c>
      <c r="K218">
        <v>0</v>
      </c>
      <c r="L218" s="9">
        <f>SUM(H218:K218)</f>
        <v>2</v>
      </c>
    </row>
    <row r="219" spans="1:12">
      <c r="A219" s="23" t="str">
        <f>VLOOKUP(B219,[1]ALL_TYPES!$B:$E,4,FALSE)</f>
        <v>E07000227</v>
      </c>
      <c r="B219" s="1" t="s">
        <v>185</v>
      </c>
      <c r="C219">
        <v>0</v>
      </c>
      <c r="D219">
        <v>0</v>
      </c>
      <c r="E219">
        <v>0</v>
      </c>
      <c r="F219">
        <v>0</v>
      </c>
      <c r="G219" s="9">
        <v>0</v>
      </c>
      <c r="H219">
        <v>0</v>
      </c>
      <c r="I219">
        <v>0</v>
      </c>
      <c r="J219">
        <v>0</v>
      </c>
      <c r="K219">
        <v>0</v>
      </c>
      <c r="L219" s="9">
        <v>0</v>
      </c>
    </row>
    <row r="220" spans="1:12">
      <c r="A220" s="23" t="str">
        <f>VLOOKUP(B220,[1]ALL_TYPES!$B:$E,4,FALSE)</f>
        <v>E07000226</v>
      </c>
      <c r="B220" s="1" t="s">
        <v>186</v>
      </c>
      <c r="C220" t="s">
        <v>498</v>
      </c>
      <c r="D220" t="s">
        <v>498</v>
      </c>
      <c r="E220" t="s">
        <v>498</v>
      </c>
      <c r="F220" t="s">
        <v>498</v>
      </c>
      <c r="G220" s="9">
        <v>0</v>
      </c>
      <c r="H220">
        <v>2</v>
      </c>
      <c r="I220">
        <v>7</v>
      </c>
      <c r="J220">
        <v>7</v>
      </c>
      <c r="K220">
        <v>5</v>
      </c>
      <c r="L220" s="9">
        <f>SUM(H220:K220)</f>
        <v>21</v>
      </c>
    </row>
    <row r="221" spans="1:12">
      <c r="A221" s="23" t="str">
        <f>VLOOKUP(B221,[1]ALL_TYPES!$B:$E,4,FALSE)</f>
        <v>E07000228</v>
      </c>
      <c r="B221" s="1" t="s">
        <v>187</v>
      </c>
      <c r="C221">
        <v>7</v>
      </c>
      <c r="D221" t="s">
        <v>498</v>
      </c>
      <c r="E221" t="s">
        <v>498</v>
      </c>
      <c r="F221" t="s">
        <v>498</v>
      </c>
      <c r="H221">
        <v>0</v>
      </c>
      <c r="I221" t="s">
        <v>498</v>
      </c>
      <c r="J221" t="s">
        <v>498</v>
      </c>
      <c r="K221" t="s">
        <v>498</v>
      </c>
    </row>
    <row r="222" spans="1:12">
      <c r="A222" s="23" t="str">
        <f>VLOOKUP(B222,[1]ALL_TYPES!$B:$E,4,FALSE)</f>
        <v>E07000223</v>
      </c>
      <c r="B222" s="1" t="s">
        <v>188</v>
      </c>
      <c r="C222" t="s">
        <v>498</v>
      </c>
      <c r="D222" t="s">
        <v>498</v>
      </c>
      <c r="E222" t="s">
        <v>498</v>
      </c>
      <c r="F222" t="s">
        <v>498</v>
      </c>
      <c r="G222" s="9" t="s">
        <v>498</v>
      </c>
      <c r="H222" t="s">
        <v>498</v>
      </c>
      <c r="I222" t="s">
        <v>498</v>
      </c>
      <c r="J222" t="s">
        <v>498</v>
      </c>
      <c r="K222" t="s">
        <v>498</v>
      </c>
      <c r="L222" s="9" t="s">
        <v>498</v>
      </c>
    </row>
    <row r="223" spans="1:12">
      <c r="A223" s="23" t="str">
        <f>VLOOKUP(B223,[1]ALL_TYPES!$B:$E,4,FALSE)</f>
        <v>E10000034</v>
      </c>
      <c r="B223" s="1" t="s">
        <v>341</v>
      </c>
    </row>
    <row r="224" spans="1:12">
      <c r="A224" s="23" t="str">
        <f>VLOOKUP(B224,[1]ALL_TYPES!$B:$E,4,FALSE)</f>
        <v>E07000237</v>
      </c>
      <c r="B224" s="1" t="s">
        <v>189</v>
      </c>
      <c r="C224">
        <v>0</v>
      </c>
      <c r="D224">
        <v>0</v>
      </c>
      <c r="E224">
        <v>0</v>
      </c>
      <c r="F224">
        <v>0</v>
      </c>
      <c r="H224">
        <v>4</v>
      </c>
      <c r="I224">
        <v>4</v>
      </c>
      <c r="J224">
        <v>1</v>
      </c>
      <c r="K224">
        <v>2</v>
      </c>
    </row>
    <row r="225" spans="1:12">
      <c r="A225" s="23" t="str">
        <f>VLOOKUP(B225,[1]ALL_TYPES!$B:$E,4,FALSE)</f>
        <v>E07000235</v>
      </c>
      <c r="B225" s="1" t="s">
        <v>190</v>
      </c>
    </row>
    <row r="226" spans="1:12">
      <c r="A226" s="23" t="str">
        <f>VLOOKUP(B226,[1]ALL_TYPES!$B:$E,4,FALSE)</f>
        <v>E07000239</v>
      </c>
      <c r="B226" s="1" t="s">
        <v>191</v>
      </c>
      <c r="H226">
        <v>1</v>
      </c>
      <c r="I226">
        <v>7</v>
      </c>
      <c r="J226">
        <v>15</v>
      </c>
      <c r="K226">
        <v>1</v>
      </c>
      <c r="L226" s="9">
        <f>SUM(H226:K226)</f>
        <v>24</v>
      </c>
    </row>
    <row r="227" spans="1:12">
      <c r="A227" s="23" t="str">
        <f>VLOOKUP(B227,[1]ALL_TYPES!$B:$E,4,FALSE)</f>
        <v>E07000234</v>
      </c>
      <c r="B227" s="1" t="s">
        <v>192</v>
      </c>
      <c r="C227" t="s">
        <v>498</v>
      </c>
      <c r="D227" t="s">
        <v>498</v>
      </c>
      <c r="E227" t="s">
        <v>498</v>
      </c>
      <c r="F227" t="s">
        <v>498</v>
      </c>
      <c r="G227" s="9">
        <v>0</v>
      </c>
      <c r="H227" t="s">
        <v>498</v>
      </c>
      <c r="I227" t="s">
        <v>498</v>
      </c>
      <c r="J227" t="s">
        <v>498</v>
      </c>
      <c r="K227" t="s">
        <v>498</v>
      </c>
      <c r="L227" s="9">
        <v>0</v>
      </c>
    </row>
    <row r="228" spans="1:12">
      <c r="A228" s="23" t="str">
        <f>VLOOKUP(B228,[1]ALL_TYPES!$B:$E,4,FALSE)</f>
        <v>E07000236</v>
      </c>
      <c r="B228" s="1" t="s">
        <v>193</v>
      </c>
      <c r="C228">
        <v>5</v>
      </c>
      <c r="D228">
        <v>8</v>
      </c>
      <c r="E228">
        <v>4</v>
      </c>
      <c r="F228">
        <v>6</v>
      </c>
      <c r="G228" s="9">
        <f>SUM(C228:F228)</f>
        <v>23</v>
      </c>
      <c r="H228">
        <v>0</v>
      </c>
      <c r="I228">
        <v>0</v>
      </c>
      <c r="J228">
        <v>0</v>
      </c>
      <c r="K228">
        <v>0</v>
      </c>
      <c r="L228" s="9">
        <v>0</v>
      </c>
    </row>
    <row r="229" spans="1:12">
      <c r="A229" s="23" t="e">
        <f>VLOOKUP(B229,[1]ALL_TYPES!$B:$E,4,FALSE)</f>
        <v>#N/A</v>
      </c>
      <c r="B229" s="1" t="s">
        <v>194</v>
      </c>
      <c r="C229">
        <v>0</v>
      </c>
      <c r="D229">
        <v>0</v>
      </c>
      <c r="E229">
        <v>1</v>
      </c>
      <c r="F229">
        <v>1</v>
      </c>
      <c r="G229" s="9">
        <v>2</v>
      </c>
      <c r="H229">
        <v>6</v>
      </c>
      <c r="I229">
        <v>5</v>
      </c>
      <c r="J229">
        <v>2</v>
      </c>
      <c r="K229">
        <v>4</v>
      </c>
      <c r="L229" s="9">
        <v>17</v>
      </c>
    </row>
    <row r="230" spans="1:12">
      <c r="A230" s="23" t="str">
        <f>VLOOKUP(B230,[1]ALL_TYPES!$B:$E,4,FALSE)</f>
        <v>E09000002</v>
      </c>
      <c r="B230" s="2" t="s">
        <v>307</v>
      </c>
    </row>
    <row r="231" spans="1:12">
      <c r="A231" s="23" t="str">
        <f>VLOOKUP(B231,[1]ALL_TYPES!$B:$E,4,FALSE)</f>
        <v>E09000003</v>
      </c>
      <c r="B231" s="3" t="s">
        <v>308</v>
      </c>
    </row>
    <row r="232" spans="1:12">
      <c r="A232" s="23" t="str">
        <f>VLOOKUP(B232,[1]ALL_TYPES!$B:$E,4,FALSE)</f>
        <v>E09000004</v>
      </c>
      <c r="B232" s="3" t="s">
        <v>309</v>
      </c>
    </row>
    <row r="233" spans="1:12">
      <c r="A233" s="23" t="str">
        <f>VLOOKUP(B233,[1]ALL_TYPES!$B:$E,4,FALSE)</f>
        <v>E09000005</v>
      </c>
      <c r="B233" s="3" t="s">
        <v>310</v>
      </c>
    </row>
    <row r="234" spans="1:12">
      <c r="A234" s="23" t="str">
        <f>VLOOKUP(B234,[1]ALL_TYPES!$B:$E,4,FALSE)</f>
        <v>E09000006</v>
      </c>
      <c r="B234" s="3" t="s">
        <v>311</v>
      </c>
    </row>
    <row r="235" spans="1:12">
      <c r="A235" s="23" t="str">
        <f>VLOOKUP(B235,[1]ALL_TYPES!$B:$E,4,FALSE)</f>
        <v>E09000007</v>
      </c>
      <c r="B235" s="3" t="s">
        <v>312</v>
      </c>
    </row>
    <row r="236" spans="1:12">
      <c r="A236" s="23" t="str">
        <f>VLOOKUP(B236,[1]ALL_TYPES!$B:$E,4,FALSE)</f>
        <v>E09000001</v>
      </c>
      <c r="B236" s="3" t="s">
        <v>313</v>
      </c>
    </row>
    <row r="237" spans="1:12">
      <c r="A237" s="23" t="str">
        <f>VLOOKUP(B237,[1]ALL_TYPES!$B:$E,4,FALSE)</f>
        <v>E09000008</v>
      </c>
      <c r="B237" s="3" t="s">
        <v>314</v>
      </c>
    </row>
    <row r="238" spans="1:12">
      <c r="A238" s="23" t="str">
        <f>VLOOKUP(B238,[1]ALL_TYPES!$B:$E,4,FALSE)</f>
        <v>E09000009</v>
      </c>
      <c r="B238" s="3" t="s">
        <v>315</v>
      </c>
    </row>
    <row r="239" spans="1:12">
      <c r="A239" s="23" t="str">
        <f>VLOOKUP(B239,[1]ALL_TYPES!$B:$E,4,FALSE)</f>
        <v>E09000010</v>
      </c>
      <c r="B239" s="3" t="s">
        <v>316</v>
      </c>
    </row>
    <row r="240" spans="1:12">
      <c r="A240" s="23" t="str">
        <f>VLOOKUP(B240,[1]ALL_TYPES!$B:$E,4,FALSE)</f>
        <v>E09000011</v>
      </c>
      <c r="B240" s="2" t="s">
        <v>317</v>
      </c>
    </row>
    <row r="241" spans="1:2">
      <c r="A241" s="23" t="str">
        <f>VLOOKUP(B241,[1]ALL_TYPES!$B:$E,4,FALSE)</f>
        <v>E09000012</v>
      </c>
      <c r="B241" s="3" t="s">
        <v>318</v>
      </c>
    </row>
    <row r="242" spans="1:2">
      <c r="A242" s="23" t="str">
        <f>VLOOKUP(B242,[1]ALL_TYPES!$B:$E,4,FALSE)</f>
        <v>E09000013</v>
      </c>
      <c r="B242" s="2" t="s">
        <v>319</v>
      </c>
    </row>
    <row r="243" spans="1:2">
      <c r="A243" s="23" t="str">
        <f>VLOOKUP(B243,[1]ALL_TYPES!$B:$E,4,FALSE)</f>
        <v>E09000014</v>
      </c>
      <c r="B243" s="3" t="s">
        <v>320</v>
      </c>
    </row>
    <row r="244" spans="1:2">
      <c r="A244" s="23" t="str">
        <f>VLOOKUP(B244,[1]ALL_TYPES!$B:$E,4,FALSE)</f>
        <v>E09000015</v>
      </c>
      <c r="B244" s="3" t="s">
        <v>321</v>
      </c>
    </row>
    <row r="245" spans="1:2">
      <c r="A245" s="23" t="str">
        <f>VLOOKUP(B245,[1]ALL_TYPES!$B:$E,4,FALSE)</f>
        <v>E09000016</v>
      </c>
      <c r="B245" s="3" t="s">
        <v>322</v>
      </c>
    </row>
    <row r="246" spans="1:2">
      <c r="A246" s="23" t="str">
        <f>VLOOKUP(B246,[1]ALL_TYPES!$B:$E,4,FALSE)</f>
        <v>E09000017</v>
      </c>
      <c r="B246" s="3" t="s">
        <v>323</v>
      </c>
    </row>
    <row r="247" spans="1:2">
      <c r="A247" s="23" t="str">
        <f>VLOOKUP(B247,[1]ALL_TYPES!$B:$E,4,FALSE)</f>
        <v>E09000018</v>
      </c>
      <c r="B247" s="3" t="s">
        <v>324</v>
      </c>
    </row>
    <row r="248" spans="1:2">
      <c r="A248" s="23" t="str">
        <f>VLOOKUP(B248,[1]ALL_TYPES!$B:$E,4,FALSE)</f>
        <v>E09000019</v>
      </c>
      <c r="B248" s="3" t="s">
        <v>325</v>
      </c>
    </row>
    <row r="249" spans="1:2">
      <c r="A249" s="23" t="str">
        <f>VLOOKUP(B249,[1]ALL_TYPES!$B:$E,4,FALSE)</f>
        <v>E09000020</v>
      </c>
      <c r="B249" s="3" t="s">
        <v>326</v>
      </c>
    </row>
    <row r="250" spans="1:2">
      <c r="A250" s="23" t="str">
        <f>VLOOKUP(B250,[1]ALL_TYPES!$B:$E,4,FALSE)</f>
        <v>E09000021</v>
      </c>
      <c r="B250" s="3" t="s">
        <v>327</v>
      </c>
    </row>
    <row r="251" spans="1:2">
      <c r="A251" s="23" t="str">
        <f>VLOOKUP(B251,[1]ALL_TYPES!$B:$E,4,FALSE)</f>
        <v>E09000022</v>
      </c>
      <c r="B251" s="3" t="s">
        <v>328</v>
      </c>
    </row>
    <row r="252" spans="1:2">
      <c r="A252" s="23" t="str">
        <f>VLOOKUP(B252,[1]ALL_TYPES!$B:$E,4,FALSE)</f>
        <v>E09000023</v>
      </c>
      <c r="B252" s="3" t="s">
        <v>329</v>
      </c>
    </row>
    <row r="253" spans="1:2">
      <c r="A253" s="23" t="str">
        <f>VLOOKUP(B253,[1]ALL_TYPES!$B:$E,4,FALSE)</f>
        <v>E09000024</v>
      </c>
      <c r="B253" s="3" t="s">
        <v>330</v>
      </c>
    </row>
    <row r="254" spans="1:2">
      <c r="A254" s="23" t="str">
        <f>VLOOKUP(B254,[1]ALL_TYPES!$B:$E,4,FALSE)</f>
        <v>E09000025</v>
      </c>
      <c r="B254" s="3" t="s">
        <v>331</v>
      </c>
    </row>
    <row r="255" spans="1:2">
      <c r="A255" s="23" t="str">
        <f>VLOOKUP(B255,[1]ALL_TYPES!$B:$E,4,FALSE)</f>
        <v>E09000026</v>
      </c>
      <c r="B255" s="3" t="s">
        <v>332</v>
      </c>
    </row>
    <row r="256" spans="1:2">
      <c r="A256" s="23" t="str">
        <f>VLOOKUP(B256,[1]ALL_TYPES!$B:$E,4,FALSE)</f>
        <v>E09000027</v>
      </c>
      <c r="B256" s="3" t="s">
        <v>333</v>
      </c>
    </row>
    <row r="257" spans="1:2">
      <c r="A257" s="23" t="str">
        <f>VLOOKUP(B257,[1]ALL_TYPES!$B:$E,4,FALSE)</f>
        <v>E09000028</v>
      </c>
      <c r="B257" s="3" t="s">
        <v>334</v>
      </c>
    </row>
    <row r="258" spans="1:2">
      <c r="A258" s="23" t="str">
        <f>VLOOKUP(B258,[1]ALL_TYPES!$B:$E,4,FALSE)</f>
        <v>E09000029</v>
      </c>
      <c r="B258" s="3" t="s">
        <v>335</v>
      </c>
    </row>
    <row r="259" spans="1:2">
      <c r="A259" s="23" t="str">
        <f>VLOOKUP(B259,[1]ALL_TYPES!$B:$E,4,FALSE)</f>
        <v>E09000030</v>
      </c>
      <c r="B259" s="3" t="s">
        <v>336</v>
      </c>
    </row>
    <row r="260" spans="1:2">
      <c r="A260" s="23" t="str">
        <f>VLOOKUP(B260,[1]ALL_TYPES!$B:$E,4,FALSE)</f>
        <v>E09000031</v>
      </c>
      <c r="B260" s="3" t="s">
        <v>337</v>
      </c>
    </row>
    <row r="261" spans="1:2">
      <c r="A261" s="23" t="str">
        <f>VLOOKUP(B261,[1]ALL_TYPES!$B:$E,4,FALSE)</f>
        <v>E09000032</v>
      </c>
      <c r="B261" s="3" t="s">
        <v>338</v>
      </c>
    </row>
    <row r="262" spans="1:2">
      <c r="A262" s="23" t="str">
        <f>VLOOKUP(B262,[1]ALL_TYPES!$B:$E,4,FALSE)</f>
        <v>E09000033</v>
      </c>
      <c r="B262" s="3" t="s">
        <v>339</v>
      </c>
    </row>
    <row r="263" spans="1:2">
      <c r="A263" s="23" t="str">
        <f>VLOOKUP(B263,[1]ALL_TYPES!$B:$E,4,FALSE)</f>
        <v>E06000022</v>
      </c>
      <c r="B263" s="1" t="s">
        <v>195</v>
      </c>
    </row>
    <row r="264" spans="1:2">
      <c r="A264" s="23" t="str">
        <f>VLOOKUP(B264,[1]ALL_TYPES!$B:$E,4,FALSE)</f>
        <v>E06000055</v>
      </c>
      <c r="B264" s="1" t="s">
        <v>196</v>
      </c>
    </row>
    <row r="265" spans="1:2">
      <c r="A265" s="23" t="str">
        <f>VLOOKUP(B265,[1]ALL_TYPES!$B:$E,4,FALSE)</f>
        <v>E06000008</v>
      </c>
      <c r="B265" s="1" t="s">
        <v>197</v>
      </c>
    </row>
    <row r="266" spans="1:2">
      <c r="A266" s="23" t="str">
        <f>VLOOKUP(B266,[1]ALL_TYPES!$B:$E,4,FALSE)</f>
        <v>E06000009</v>
      </c>
      <c r="B266" s="1" t="s">
        <v>198</v>
      </c>
    </row>
    <row r="267" spans="1:2">
      <c r="A267" s="23" t="str">
        <f>VLOOKUP(B267,[1]ALL_TYPES!$B:$E,4,FALSE)</f>
        <v>E06000028</v>
      </c>
      <c r="B267" s="1" t="s">
        <v>199</v>
      </c>
    </row>
    <row r="268" spans="1:2">
      <c r="A268" s="23" t="str">
        <f>VLOOKUP(B268,[1]ALL_TYPES!$B:$E,4,FALSE)</f>
        <v>E06000036</v>
      </c>
      <c r="B268" s="1" t="s">
        <v>200</v>
      </c>
    </row>
    <row r="269" spans="1:2">
      <c r="A269" s="23" t="str">
        <f>VLOOKUP(B269,[1]ALL_TYPES!$B:$E,4,FALSE)</f>
        <v>E06000043</v>
      </c>
      <c r="B269" s="1" t="s">
        <v>201</v>
      </c>
    </row>
    <row r="270" spans="1:2">
      <c r="A270" s="23" t="str">
        <f>VLOOKUP(B270,[1]ALL_TYPES!$B:$E,4,FALSE)</f>
        <v>E06000023</v>
      </c>
      <c r="B270" s="1" t="s">
        <v>202</v>
      </c>
    </row>
    <row r="271" spans="1:2">
      <c r="A271" s="23" t="str">
        <f>VLOOKUP(B271,[1]ALL_TYPES!$B:$E,4,FALSE)</f>
        <v>E06000056</v>
      </c>
      <c r="B271" s="1" t="s">
        <v>203</v>
      </c>
    </row>
    <row r="272" spans="1:2">
      <c r="A272" s="23" t="str">
        <f>VLOOKUP(B272,[1]ALL_TYPES!$B:$E,4,FALSE)</f>
        <v>E06000049</v>
      </c>
      <c r="B272" s="1" t="s">
        <v>204</v>
      </c>
    </row>
    <row r="273" spans="1:2">
      <c r="A273" s="23" t="str">
        <f>VLOOKUP(B273,[1]ALL_TYPES!$B:$E,4,FALSE)</f>
        <v>E06000050</v>
      </c>
      <c r="B273" s="1" t="s">
        <v>205</v>
      </c>
    </row>
    <row r="274" spans="1:2">
      <c r="A274" s="23" t="str">
        <f>VLOOKUP(B274,[1]ALL_TYPES!$B:$E,4,FALSE)</f>
        <v>E06000052</v>
      </c>
      <c r="B274" s="1" t="s">
        <v>206</v>
      </c>
    </row>
    <row r="275" spans="1:2">
      <c r="A275" s="23" t="str">
        <f>VLOOKUP(B275,[1]ALL_TYPES!$B:$E,4,FALSE)</f>
        <v>E06000047</v>
      </c>
      <c r="B275" s="1" t="s">
        <v>207</v>
      </c>
    </row>
    <row r="276" spans="1:2">
      <c r="A276" s="23" t="str">
        <f>VLOOKUP(B276,[1]ALL_TYPES!$B:$E,4,FALSE)</f>
        <v>E06000005</v>
      </c>
      <c r="B276" s="1" t="s">
        <v>208</v>
      </c>
    </row>
    <row r="277" spans="1:2">
      <c r="A277" s="23" t="str">
        <f>VLOOKUP(B277,[1]ALL_TYPES!$B:$E,4,FALSE)</f>
        <v>E06000015</v>
      </c>
      <c r="B277" s="1" t="s">
        <v>209</v>
      </c>
    </row>
    <row r="278" spans="1:2">
      <c r="A278" s="23" t="str">
        <f>VLOOKUP(B278,[1]ALL_TYPES!$B:$E,4,FALSE)</f>
        <v>E06000011</v>
      </c>
      <c r="B278" s="1" t="s">
        <v>210</v>
      </c>
    </row>
    <row r="279" spans="1:2">
      <c r="A279" s="23" t="str">
        <f>VLOOKUP(B279,[1]ALL_TYPES!$B:$E,4,FALSE)</f>
        <v>E06000006</v>
      </c>
      <c r="B279" s="1" t="s">
        <v>211</v>
      </c>
    </row>
    <row r="280" spans="1:2">
      <c r="A280" s="23" t="str">
        <f>VLOOKUP(B280,[1]ALL_TYPES!$B:$E,4,FALSE)</f>
        <v>E06000001</v>
      </c>
      <c r="B280" s="1" t="s">
        <v>212</v>
      </c>
    </row>
    <row r="281" spans="1:2">
      <c r="A281" s="23" t="str">
        <f>VLOOKUP(B281,[1]ALL_TYPES!$B:$E,4,FALSE)</f>
        <v>E06000019</v>
      </c>
      <c r="B281" s="1" t="s">
        <v>213</v>
      </c>
    </row>
    <row r="282" spans="1:2">
      <c r="A282" s="23" t="str">
        <f>VLOOKUP(B282,[1]ALL_TYPES!$B:$E,4,FALSE)</f>
        <v>E06000046</v>
      </c>
      <c r="B282" s="1" t="s">
        <v>214</v>
      </c>
    </row>
    <row r="283" spans="1:2">
      <c r="A283" s="23" t="str">
        <f>VLOOKUP(B283,[1]ALL_TYPES!$B:$E,4,FALSE)</f>
        <v>E06000010</v>
      </c>
      <c r="B283" s="1" t="s">
        <v>215</v>
      </c>
    </row>
    <row r="284" spans="1:2">
      <c r="A284" s="23" t="str">
        <f>VLOOKUP(B284,[1]ALL_TYPES!$B:$E,4,FALSE)</f>
        <v>E06000016</v>
      </c>
      <c r="B284" s="1" t="s">
        <v>216</v>
      </c>
    </row>
    <row r="285" spans="1:2">
      <c r="A285" s="23" t="str">
        <f>VLOOKUP(B285,[1]ALL_TYPES!$B:$E,4,FALSE)</f>
        <v>E06000032</v>
      </c>
      <c r="B285" s="1" t="s">
        <v>217</v>
      </c>
    </row>
    <row r="286" spans="1:2">
      <c r="A286" s="23" t="str">
        <f>VLOOKUP(B286,[1]ALL_TYPES!$B:$E,4,FALSE)</f>
        <v>E06000035</v>
      </c>
      <c r="B286" s="1" t="s">
        <v>218</v>
      </c>
    </row>
    <row r="287" spans="1:2">
      <c r="A287" s="23" t="str">
        <f>VLOOKUP(B287,[1]ALL_TYPES!$B:$E,4,FALSE)</f>
        <v>E06000002</v>
      </c>
      <c r="B287" s="1" t="s">
        <v>219</v>
      </c>
    </row>
    <row r="288" spans="1:2">
      <c r="A288" s="23" t="str">
        <f>VLOOKUP(B288,[1]ALL_TYPES!$B:$E,4,FALSE)</f>
        <v>E06000042</v>
      </c>
      <c r="B288" s="1" t="s">
        <v>220</v>
      </c>
    </row>
    <row r="289" spans="1:2">
      <c r="A289" s="23" t="str">
        <f>VLOOKUP(B289,[1]ALL_TYPES!$B:$E,4,FALSE)</f>
        <v>E06000012</v>
      </c>
      <c r="B289" s="1" t="s">
        <v>221</v>
      </c>
    </row>
    <row r="290" spans="1:2">
      <c r="A290" s="23" t="str">
        <f>VLOOKUP(B290,[1]ALL_TYPES!$B:$E,4,FALSE)</f>
        <v>E06000013</v>
      </c>
      <c r="B290" s="1" t="s">
        <v>222</v>
      </c>
    </row>
    <row r="291" spans="1:2">
      <c r="A291" s="23" t="str">
        <f>VLOOKUP(B291,[1]ALL_TYPES!$B:$E,4,FALSE)</f>
        <v>E06000024</v>
      </c>
      <c r="B291" s="1" t="s">
        <v>223</v>
      </c>
    </row>
    <row r="292" spans="1:2">
      <c r="A292" s="23" t="str">
        <f>VLOOKUP(B292,[1]ALL_TYPES!$B:$E,4,FALSE)</f>
        <v>E06000057</v>
      </c>
      <c r="B292" s="1" t="s">
        <v>224</v>
      </c>
    </row>
    <row r="293" spans="1:2">
      <c r="A293" s="23" t="str">
        <f>VLOOKUP(B293,[1]ALL_TYPES!$B:$E,4,FALSE)</f>
        <v>E06000018</v>
      </c>
      <c r="B293" s="1" t="s">
        <v>225</v>
      </c>
    </row>
    <row r="294" spans="1:2">
      <c r="A294" s="23" t="str">
        <f>VLOOKUP(B294,[1]ALL_TYPES!$B:$E,4,FALSE)</f>
        <v>E06000031</v>
      </c>
      <c r="B294" s="1" t="s">
        <v>226</v>
      </c>
    </row>
    <row r="295" spans="1:2">
      <c r="A295" s="23" t="str">
        <f>VLOOKUP(B295,[1]ALL_TYPES!$B:$E,4,FALSE)</f>
        <v>E06000026</v>
      </c>
      <c r="B295" s="1" t="s">
        <v>227</v>
      </c>
    </row>
    <row r="296" spans="1:2">
      <c r="A296" s="23" t="str">
        <f>VLOOKUP(B296,[1]ALL_TYPES!$B:$E,4,FALSE)</f>
        <v>E06000029</v>
      </c>
      <c r="B296" s="1" t="s">
        <v>228</v>
      </c>
    </row>
    <row r="297" spans="1:2">
      <c r="A297" s="23" t="str">
        <f>VLOOKUP(B297,[1]ALL_TYPES!$B:$E,4,FALSE)</f>
        <v>E06000044</v>
      </c>
      <c r="B297" s="1" t="s">
        <v>229</v>
      </c>
    </row>
    <row r="298" spans="1:2">
      <c r="A298" s="23" t="str">
        <f>VLOOKUP(B298,[1]ALL_TYPES!$B:$E,4,FALSE)</f>
        <v>E06000038</v>
      </c>
      <c r="B298" s="1" t="s">
        <v>230</v>
      </c>
    </row>
    <row r="299" spans="1:2">
      <c r="A299" s="23" t="str">
        <f>VLOOKUP(B299,[1]ALL_TYPES!$B:$E,4,FALSE)</f>
        <v>E06000003</v>
      </c>
      <c r="B299" s="1" t="s">
        <v>231</v>
      </c>
    </row>
    <row r="300" spans="1:2">
      <c r="A300" s="23" t="str">
        <f>VLOOKUP(B300,[1]ALL_TYPES!$B:$E,4,FALSE)</f>
        <v>E06000017</v>
      </c>
      <c r="B300" s="1" t="s">
        <v>232</v>
      </c>
    </row>
    <row r="301" spans="1:2">
      <c r="A301" s="23" t="str">
        <f>VLOOKUP(B301,[1]ALL_TYPES!$B:$E,4,FALSE)</f>
        <v>E06000051</v>
      </c>
      <c r="B301" s="1" t="s">
        <v>233</v>
      </c>
    </row>
    <row r="302" spans="1:2">
      <c r="A302" s="23" t="str">
        <f>VLOOKUP(B302,[1]ALL_TYPES!$B:$E,4,FALSE)</f>
        <v>E06000039</v>
      </c>
      <c r="B302" s="1" t="s">
        <v>234</v>
      </c>
    </row>
    <row r="303" spans="1:2">
      <c r="A303" s="23" t="str">
        <f>VLOOKUP(B303,[1]ALL_TYPES!$B:$E,4,FALSE)</f>
        <v>E06000045</v>
      </c>
      <c r="B303" s="1" t="s">
        <v>235</v>
      </c>
    </row>
    <row r="304" spans="1:2">
      <c r="A304" s="23" t="str">
        <f>VLOOKUP(B304,[1]ALL_TYPES!$B:$E,4,FALSE)</f>
        <v>E06000033</v>
      </c>
      <c r="B304" s="1" t="s">
        <v>1028</v>
      </c>
    </row>
    <row r="305" spans="1:2">
      <c r="A305" s="23" t="str">
        <f>VLOOKUP(B305,[1]ALL_TYPES!$B:$E,4,FALSE)</f>
        <v>E06000025</v>
      </c>
      <c r="B305" s="1" t="s">
        <v>236</v>
      </c>
    </row>
    <row r="306" spans="1:2">
      <c r="A306" s="23" t="str">
        <f>VLOOKUP(B306,[1]ALL_TYPES!$B:$E,4,FALSE)</f>
        <v>E06000004</v>
      </c>
      <c r="B306" s="1" t="s">
        <v>1027</v>
      </c>
    </row>
    <row r="307" spans="1:2">
      <c r="A307" s="23" t="str">
        <f>VLOOKUP(B307,[1]ALL_TYPES!$B:$E,4,FALSE)</f>
        <v>E06000021</v>
      </c>
      <c r="B307" s="1" t="s">
        <v>1026</v>
      </c>
    </row>
    <row r="308" spans="1:2">
      <c r="A308" s="23" t="str">
        <f>VLOOKUP(B308,[1]ALL_TYPES!$B:$E,4,FALSE)</f>
        <v>E06000030</v>
      </c>
      <c r="B308" s="1" t="s">
        <v>237</v>
      </c>
    </row>
    <row r="309" spans="1:2">
      <c r="A309" s="23" t="str">
        <f>VLOOKUP(B309,[1]ALL_TYPES!$B:$E,4,FALSE)</f>
        <v>E06000020</v>
      </c>
      <c r="B309" s="1" t="s">
        <v>238</v>
      </c>
    </row>
    <row r="310" spans="1:2">
      <c r="A310" s="23" t="str">
        <f>VLOOKUP(B310,[1]ALL_TYPES!$B:$E,4,FALSE)</f>
        <v>E06000034</v>
      </c>
      <c r="B310" s="1" t="s">
        <v>239</v>
      </c>
    </row>
    <row r="311" spans="1:2">
      <c r="A311" s="23" t="str">
        <f>VLOOKUP(B311,[1]ALL_TYPES!$B:$E,4,FALSE)</f>
        <v>E06000027</v>
      </c>
      <c r="B311" s="1" t="s">
        <v>240</v>
      </c>
    </row>
    <row r="312" spans="1:2">
      <c r="A312" s="23" t="str">
        <f>VLOOKUP(B312,[1]ALL_TYPES!$B:$E,4,FALSE)</f>
        <v>E06000007</v>
      </c>
      <c r="B312" s="1" t="s">
        <v>241</v>
      </c>
    </row>
    <row r="313" spans="1:2">
      <c r="A313" s="23" t="str">
        <f>VLOOKUP(B313,[1]ALL_TYPES!$B:$E,4,FALSE)</f>
        <v>E06000037</v>
      </c>
      <c r="B313" s="1" t="s">
        <v>242</v>
      </c>
    </row>
    <row r="314" spans="1:2">
      <c r="A314" s="23" t="str">
        <f>VLOOKUP(B314,[1]ALL_TYPES!$B:$E,4,FALSE)</f>
        <v>E06000054</v>
      </c>
      <c r="B314" s="1" t="s">
        <v>243</v>
      </c>
    </row>
    <row r="315" spans="1:2">
      <c r="A315" s="23" t="str">
        <f>VLOOKUP(B315,[1]ALL_TYPES!$B:$E,4,FALSE)</f>
        <v>E06000040</v>
      </c>
      <c r="B315" s="1" t="s">
        <v>244</v>
      </c>
    </row>
    <row r="316" spans="1:2">
      <c r="A316" s="23" t="str">
        <f>VLOOKUP(B316,[1]ALL_TYPES!$B:$E,4,FALSE)</f>
        <v>E06000041</v>
      </c>
      <c r="B316" s="1" t="s">
        <v>245</v>
      </c>
    </row>
    <row r="317" spans="1:2">
      <c r="A317" s="23" t="str">
        <f>VLOOKUP(B317,[1]ALL_TYPES!$B:$E,4,FALSE)</f>
        <v>E06000014</v>
      </c>
      <c r="B317" s="1" t="s">
        <v>246</v>
      </c>
    </row>
    <row r="318" spans="1:2">
      <c r="A318" s="23" t="str">
        <f>VLOOKUP(B318,[1]ALL_TYPES!$B:$E,4,FALSE)</f>
        <v>E08000003</v>
      </c>
      <c r="B318" s="4" t="s">
        <v>247</v>
      </c>
    </row>
    <row r="319" spans="1:2">
      <c r="A319" s="23" t="str">
        <f>VLOOKUP(B319,[1]ALL_TYPES!$B:$E,4,FALSE)</f>
        <v>E08000001</v>
      </c>
      <c r="B319" s="4" t="s">
        <v>248</v>
      </c>
    </row>
    <row r="320" spans="1:2">
      <c r="A320" s="23" t="str">
        <f>VLOOKUP(B320,[1]ALL_TYPES!$B:$E,4,FALSE)</f>
        <v>E08000002</v>
      </c>
      <c r="B320" s="4" t="s">
        <v>249</v>
      </c>
    </row>
    <row r="321" spans="1:2">
      <c r="A321" s="23" t="str">
        <f>VLOOKUP(B321,[1]ALL_TYPES!$B:$E,4,FALSE)</f>
        <v>E08000004</v>
      </c>
      <c r="B321" s="4" t="s">
        <v>250</v>
      </c>
    </row>
    <row r="322" spans="1:2">
      <c r="A322" s="23" t="str">
        <f>VLOOKUP(B322,[1]ALL_TYPES!$B:$E,4,FALSE)</f>
        <v>E08000005</v>
      </c>
      <c r="B322" s="4" t="s">
        <v>251</v>
      </c>
    </row>
    <row r="323" spans="1:2">
      <c r="A323" s="23" t="str">
        <f>VLOOKUP(B323,[1]ALL_TYPES!$B:$E,4,FALSE)</f>
        <v>E08000006</v>
      </c>
      <c r="B323" s="4" t="s">
        <v>252</v>
      </c>
    </row>
    <row r="324" spans="1:2">
      <c r="A324" s="23" t="str">
        <f>VLOOKUP(B324,[1]ALL_TYPES!$B:$E,4,FALSE)</f>
        <v>E08000007</v>
      </c>
      <c r="B324" s="4" t="s">
        <v>253</v>
      </c>
    </row>
    <row r="325" spans="1:2">
      <c r="A325" s="23" t="str">
        <f>VLOOKUP(B325,[1]ALL_TYPES!$B:$E,4,FALSE)</f>
        <v>E08000008</v>
      </c>
      <c r="B325" s="4" t="s">
        <v>254</v>
      </c>
    </row>
    <row r="326" spans="1:2">
      <c r="A326" s="23" t="str">
        <f>VLOOKUP(B326,[1]ALL_TYPES!$B:$E,4,FALSE)</f>
        <v>E08000009</v>
      </c>
      <c r="B326" s="4" t="s">
        <v>255</v>
      </c>
    </row>
    <row r="327" spans="1:2">
      <c r="A327" s="23" t="str">
        <f>VLOOKUP(B327,[1]ALL_TYPES!$B:$E,4,FALSE)</f>
        <v>E08000010</v>
      </c>
      <c r="B327" s="4" t="s">
        <v>256</v>
      </c>
    </row>
    <row r="328" spans="1:2">
      <c r="A328" s="23" t="str">
        <f>VLOOKUP(B328,[1]ALL_TYPES!$B:$E,4,FALSE)</f>
        <v>E08000012</v>
      </c>
      <c r="B328" s="4" t="s">
        <v>257</v>
      </c>
    </row>
    <row r="329" spans="1:2">
      <c r="A329" s="23" t="str">
        <f>VLOOKUP(B329,[1]ALL_TYPES!$B:$E,4,FALSE)</f>
        <v>E08000011</v>
      </c>
      <c r="B329" s="4" t="s">
        <v>258</v>
      </c>
    </row>
    <row r="330" spans="1:2">
      <c r="A330" s="23" t="str">
        <f>VLOOKUP(B330,[1]ALL_TYPES!$B:$E,4,FALSE)</f>
        <v>E08000013</v>
      </c>
      <c r="B330" s="4" t="s">
        <v>259</v>
      </c>
    </row>
    <row r="331" spans="1:2">
      <c r="A331" s="23" t="str">
        <f>VLOOKUP(B331,[1]ALL_TYPES!$B:$E,4,FALSE)</f>
        <v>E08000014</v>
      </c>
      <c r="B331" s="4" t="s">
        <v>260</v>
      </c>
    </row>
    <row r="332" spans="1:2">
      <c r="A332" s="23" t="str">
        <f>VLOOKUP(B332,[1]ALL_TYPES!$B:$E,4,FALSE)</f>
        <v>E08000015</v>
      </c>
      <c r="B332" s="4" t="s">
        <v>261</v>
      </c>
    </row>
    <row r="333" spans="1:2">
      <c r="A333" s="23" t="str">
        <f>VLOOKUP(B333,[1]ALL_TYPES!$B:$E,4,FALSE)</f>
        <v>E08000019</v>
      </c>
      <c r="B333" s="4" t="s">
        <v>262</v>
      </c>
    </row>
    <row r="334" spans="1:2">
      <c r="A334" s="23" t="str">
        <f>VLOOKUP(B334,[1]ALL_TYPES!$B:$E,4,FALSE)</f>
        <v>E08000016</v>
      </c>
      <c r="B334" s="4" t="s">
        <v>263</v>
      </c>
    </row>
    <row r="335" spans="1:2">
      <c r="A335" s="23" t="str">
        <f>VLOOKUP(B335,[1]ALL_TYPES!$B:$E,4,FALSE)</f>
        <v>E08000017</v>
      </c>
      <c r="B335" s="4" t="s">
        <v>264</v>
      </c>
    </row>
    <row r="336" spans="1:2">
      <c r="A336" s="23" t="str">
        <f>VLOOKUP(B336,[1]ALL_TYPES!$B:$E,4,FALSE)</f>
        <v>E08000018</v>
      </c>
      <c r="B336" s="4" t="s">
        <v>265</v>
      </c>
    </row>
    <row r="337" spans="1:2">
      <c r="A337" s="23" t="str">
        <f>VLOOKUP(B337,[1]ALL_TYPES!$B:$E,4,FALSE)</f>
        <v>E08000021</v>
      </c>
      <c r="B337" s="4" t="s">
        <v>266</v>
      </c>
    </row>
    <row r="338" spans="1:2">
      <c r="A338" s="23" t="str">
        <f>VLOOKUP(B338,[1]ALL_TYPES!$B:$E,4,FALSE)</f>
        <v>E08000037</v>
      </c>
      <c r="B338" s="4" t="s">
        <v>267</v>
      </c>
    </row>
    <row r="339" spans="1:2">
      <c r="A339" s="23" t="str">
        <f>VLOOKUP(B339,[1]ALL_TYPES!$B:$E,4,FALSE)</f>
        <v>E08000023</v>
      </c>
      <c r="B339" s="4" t="s">
        <v>268</v>
      </c>
    </row>
    <row r="340" spans="1:2">
      <c r="A340" s="23" t="str">
        <f>VLOOKUP(B340,[1]ALL_TYPES!$B:$E,4,FALSE)</f>
        <v>E08000022</v>
      </c>
      <c r="B340" s="4" t="s">
        <v>269</v>
      </c>
    </row>
    <row r="341" spans="1:2">
      <c r="A341" s="23" t="str">
        <f>VLOOKUP(B341,[1]ALL_TYPES!$B:$E,4,FALSE)</f>
        <v>E08000024</v>
      </c>
      <c r="B341" s="4" t="s">
        <v>270</v>
      </c>
    </row>
    <row r="342" spans="1:2">
      <c r="A342" s="23" t="str">
        <f>VLOOKUP(B342,[1]ALL_TYPES!$B:$E,4,FALSE)</f>
        <v>E08000025</v>
      </c>
      <c r="B342" s="4" t="s">
        <v>271</v>
      </c>
    </row>
    <row r="343" spans="1:2">
      <c r="A343" s="23" t="str">
        <f>VLOOKUP(B343,[1]ALL_TYPES!$B:$E,4,FALSE)</f>
        <v>E08000026</v>
      </c>
      <c r="B343" s="4" t="s">
        <v>272</v>
      </c>
    </row>
    <row r="344" spans="1:2">
      <c r="A344" s="23" t="str">
        <f>VLOOKUP(B344,[1]ALL_TYPES!$B:$E,4,FALSE)</f>
        <v>E08000027</v>
      </c>
      <c r="B344" s="4" t="s">
        <v>273</v>
      </c>
    </row>
    <row r="345" spans="1:2">
      <c r="A345" s="23" t="str">
        <f>VLOOKUP(B345,[1]ALL_TYPES!$B:$E,4,FALSE)</f>
        <v>E08000028</v>
      </c>
      <c r="B345" s="4" t="s">
        <v>274</v>
      </c>
    </row>
    <row r="346" spans="1:2">
      <c r="A346" s="23" t="str">
        <f>VLOOKUP(B346,[1]ALL_TYPES!$B:$E,4,FALSE)</f>
        <v>E08000029</v>
      </c>
      <c r="B346" s="4" t="s">
        <v>275</v>
      </c>
    </row>
    <row r="347" spans="1:2">
      <c r="A347" s="23" t="str">
        <f>VLOOKUP(B347,[1]ALL_TYPES!$B:$E,4,FALSE)</f>
        <v>E08000030</v>
      </c>
      <c r="B347" s="4" t="s">
        <v>276</v>
      </c>
    </row>
    <row r="348" spans="1:2">
      <c r="A348" s="23" t="str">
        <f>VLOOKUP(B348,[1]ALL_TYPES!$B:$E,4,FALSE)</f>
        <v>E08000031</v>
      </c>
      <c r="B348" s="4" t="s">
        <v>277</v>
      </c>
    </row>
    <row r="349" spans="1:2">
      <c r="A349" s="23" t="str">
        <f>VLOOKUP(B349,[1]ALL_TYPES!$B:$E,4,FALSE)</f>
        <v>E08000035</v>
      </c>
      <c r="B349" s="4" t="s">
        <v>278</v>
      </c>
    </row>
    <row r="350" spans="1:2">
      <c r="A350" s="23" t="str">
        <f>VLOOKUP(B350,[1]ALL_TYPES!$B:$E,4,FALSE)</f>
        <v>E08000032</v>
      </c>
      <c r="B350" s="4" t="s">
        <v>279</v>
      </c>
    </row>
    <row r="351" spans="1:2">
      <c r="A351" s="23" t="str">
        <f>VLOOKUP(B351,[1]ALL_TYPES!$B:$E,4,FALSE)</f>
        <v>E08000033</v>
      </c>
      <c r="B351" s="4" t="s">
        <v>280</v>
      </c>
    </row>
    <row r="352" spans="1:2">
      <c r="A352" s="23" t="str">
        <f>VLOOKUP(B352,[1]ALL_TYPES!$B:$E,4,FALSE)</f>
        <v>E08000034</v>
      </c>
      <c r="B352" s="4" t="s">
        <v>281</v>
      </c>
    </row>
    <row r="353" spans="1:2">
      <c r="A353" s="23" t="str">
        <f>VLOOKUP(B353,[1]ALL_TYPES!$B:$E,4,FALSE)</f>
        <v>E08000036</v>
      </c>
      <c r="B353" s="4" t="s">
        <v>282</v>
      </c>
    </row>
    <row r="354" spans="1:2">
      <c r="A354" s="23" t="str">
        <f>VLOOKUP(B354,[1]ALL_TYPES!$B:$E,4,FALSE)</f>
        <v>E07000025</v>
      </c>
      <c r="B354" s="4" t="s">
        <v>283</v>
      </c>
    </row>
    <row r="355" spans="1:2">
      <c r="B355" s="4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55"/>
  <sheetViews>
    <sheetView workbookViewId="0">
      <pane ySplit="1" topLeftCell="A2" activePane="bottomLeft" state="frozen"/>
      <selection pane="bottomLeft" sqref="A1:A1048576"/>
    </sheetView>
  </sheetViews>
  <sheetFormatPr baseColWidth="10" defaultColWidth="8.83203125" defaultRowHeight="14" x14ac:dyDescent="0"/>
  <cols>
    <col min="1" max="1" width="15.6640625" style="23" customWidth="1"/>
    <col min="2" max="2" width="40.6640625" customWidth="1"/>
    <col min="3" max="6" width="10.6640625" customWidth="1"/>
    <col min="7" max="7" width="10.6640625" style="9" customWidth="1"/>
    <col min="8" max="11" width="10.6640625" customWidth="1"/>
    <col min="12" max="12" width="10.6640625" style="9" customWidth="1"/>
    <col min="13" max="16" width="10.6640625" customWidth="1"/>
    <col min="17" max="17" width="10.6640625" style="9" customWidth="1"/>
    <col min="18" max="21" width="10.6640625" customWidth="1"/>
    <col min="22" max="22" width="10.6640625" style="9" customWidth="1"/>
    <col min="23" max="26" width="10.6640625" customWidth="1"/>
    <col min="27" max="27" width="10.6640625" style="9" customWidth="1"/>
  </cols>
  <sheetData>
    <row r="1" spans="1:27" s="5" customFormat="1" ht="28">
      <c r="A1" s="24" t="s">
        <v>1025</v>
      </c>
      <c r="C1" s="5" t="s">
        <v>415</v>
      </c>
      <c r="D1" s="5" t="s">
        <v>416</v>
      </c>
      <c r="E1" s="5" t="s">
        <v>418</v>
      </c>
      <c r="F1" s="5" t="s">
        <v>419</v>
      </c>
      <c r="G1" s="8" t="s">
        <v>420</v>
      </c>
      <c r="H1" s="5" t="s">
        <v>421</v>
      </c>
      <c r="I1" s="5" t="s">
        <v>422</v>
      </c>
      <c r="J1" s="5" t="s">
        <v>423</v>
      </c>
      <c r="K1" s="5" t="s">
        <v>424</v>
      </c>
      <c r="L1" s="8" t="s">
        <v>425</v>
      </c>
      <c r="M1" s="5" t="s">
        <v>426</v>
      </c>
      <c r="N1" s="5" t="s">
        <v>427</v>
      </c>
      <c r="O1" s="5" t="s">
        <v>417</v>
      </c>
      <c r="P1" s="5" t="s">
        <v>428</v>
      </c>
      <c r="Q1" s="8" t="s">
        <v>429</v>
      </c>
      <c r="R1" s="5" t="s">
        <v>430</v>
      </c>
      <c r="S1" s="5" t="s">
        <v>431</v>
      </c>
      <c r="T1" s="5" t="s">
        <v>432</v>
      </c>
      <c r="U1" s="5" t="s">
        <v>433</v>
      </c>
      <c r="V1" s="8" t="s">
        <v>434</v>
      </c>
      <c r="W1" s="5" t="s">
        <v>435</v>
      </c>
      <c r="X1" s="5" t="s">
        <v>436</v>
      </c>
      <c r="Y1" s="5" t="s">
        <v>437</v>
      </c>
      <c r="Z1" s="5" t="s">
        <v>438</v>
      </c>
      <c r="AA1" s="8" t="s">
        <v>439</v>
      </c>
    </row>
    <row r="2" spans="1:27">
      <c r="A2" s="23" t="str">
        <f>VLOOKUP(B2,[1]ALL_TYPES!$B:$E,4,FALSE)</f>
        <v>E10000002</v>
      </c>
      <c r="B2" s="1" t="s">
        <v>284</v>
      </c>
    </row>
    <row r="3" spans="1:27">
      <c r="A3" s="23" t="str">
        <f>VLOOKUP(B3,[1]ALL_TYPES!$B:$E,4,FALSE)</f>
        <v>E07000006</v>
      </c>
      <c r="B3" s="1" t="s">
        <v>0</v>
      </c>
    </row>
    <row r="4" spans="1:27">
      <c r="A4" s="23" t="str">
        <f>VLOOKUP(B4,[1]ALL_TYPES!$B:$E,4,FALSE)</f>
        <v>E07000005</v>
      </c>
      <c r="B4" s="1" t="s">
        <v>1</v>
      </c>
    </row>
    <row r="5" spans="1:27">
      <c r="A5" s="23" t="str">
        <f>VLOOKUP(B5,[1]ALL_TYPES!$B:$E,4,FALSE)</f>
        <v>E07000007</v>
      </c>
      <c r="B5" s="1" t="s">
        <v>2</v>
      </c>
    </row>
    <row r="6" spans="1:27">
      <c r="A6" s="23" t="str">
        <f>VLOOKUP(B6,[1]ALL_TYPES!$B:$E,4,FALSE)</f>
        <v>E07000004</v>
      </c>
      <c r="B6" s="1" t="s">
        <v>3</v>
      </c>
    </row>
    <row r="7" spans="1:27">
      <c r="A7" s="23" t="str">
        <f>VLOOKUP(B7,[1]ALL_TYPES!$B:$E,4,FALSE)</f>
        <v>E10000003</v>
      </c>
      <c r="B7" s="1" t="s">
        <v>285</v>
      </c>
    </row>
    <row r="8" spans="1:27">
      <c r="A8" s="23" t="str">
        <f>VLOOKUP(B8,[1]ALL_TYPES!$B:$E,4,FALSE)</f>
        <v>E07000008</v>
      </c>
      <c r="B8" s="1" t="s">
        <v>4</v>
      </c>
    </row>
    <row r="9" spans="1:27">
      <c r="A9" s="23" t="str">
        <f>VLOOKUP(B9,[1]ALL_TYPES!$B:$E,4,FALSE)</f>
        <v>E07000012</v>
      </c>
      <c r="B9" s="1" t="s">
        <v>5</v>
      </c>
    </row>
    <row r="10" spans="1:27">
      <c r="A10" s="23" t="str">
        <f>VLOOKUP(B10,[1]ALL_TYPES!$B:$E,4,FALSE)</f>
        <v>E07000011</v>
      </c>
      <c r="B10" s="1" t="s">
        <v>6</v>
      </c>
    </row>
    <row r="11" spans="1:27">
      <c r="A11" s="23" t="str">
        <f>VLOOKUP(B11,[1]ALL_TYPES!$B:$E,4,FALSE)</f>
        <v>E07000010</v>
      </c>
      <c r="B11" s="1" t="s">
        <v>7</v>
      </c>
    </row>
    <row r="12" spans="1:27">
      <c r="A12" s="23" t="str">
        <f>VLOOKUP(B12,[1]ALL_TYPES!$B:$E,4,FALSE)</f>
        <v>E07000009</v>
      </c>
      <c r="B12" s="1" t="s">
        <v>8</v>
      </c>
    </row>
    <row r="13" spans="1:27">
      <c r="A13" s="23" t="str">
        <f>VLOOKUP(B13,[1]ALL_TYPES!$B:$E,4,FALSE)</f>
        <v>E10000006</v>
      </c>
      <c r="B13" s="1" t="s">
        <v>286</v>
      </c>
    </row>
    <row r="14" spans="1:27">
      <c r="A14" s="23" t="str">
        <f>VLOOKUP(B14,[1]ALL_TYPES!$B:$E,4,FALSE)</f>
        <v>E07000027</v>
      </c>
      <c r="B14" s="1" t="s">
        <v>1030</v>
      </c>
    </row>
    <row r="15" spans="1:27">
      <c r="A15" s="23" t="str">
        <f>VLOOKUP(B15,[1]ALL_TYPES!$B:$E,4,FALSE)</f>
        <v>E07000031</v>
      </c>
      <c r="B15" s="1" t="s">
        <v>9</v>
      </c>
    </row>
    <row r="16" spans="1:27">
      <c r="A16" s="23" t="str">
        <f>VLOOKUP(B16,[1]ALL_TYPES!$B:$E,4,FALSE)</f>
        <v>E07000029</v>
      </c>
      <c r="B16" s="1" t="s">
        <v>10</v>
      </c>
    </row>
    <row r="17" spans="1:2">
      <c r="A17" s="23" t="str">
        <f>VLOOKUP(B17,[1]ALL_TYPES!$B:$E,4,FALSE)</f>
        <v>E07000026</v>
      </c>
      <c r="B17" s="1" t="s">
        <v>11</v>
      </c>
    </row>
    <row r="18" spans="1:2">
      <c r="A18" s="23" t="str">
        <f>VLOOKUP(B18,[1]ALL_TYPES!$B:$E,4,FALSE)</f>
        <v>E07000030</v>
      </c>
      <c r="B18" s="1" t="s">
        <v>12</v>
      </c>
    </row>
    <row r="19" spans="1:2">
      <c r="A19" s="23" t="str">
        <f>VLOOKUP(B19,[1]ALL_TYPES!$B:$E,4,FALSE)</f>
        <v>E07000028</v>
      </c>
      <c r="B19" s="1" t="s">
        <v>13</v>
      </c>
    </row>
    <row r="20" spans="1:2">
      <c r="A20" s="23" t="str">
        <f>VLOOKUP(B20,[1]ALL_TYPES!$B:$E,4,FALSE)</f>
        <v>E10000007</v>
      </c>
      <c r="B20" s="1" t="s">
        <v>287</v>
      </c>
    </row>
    <row r="21" spans="1:2">
      <c r="A21" s="23" t="str">
        <f>VLOOKUP(B21,[1]ALL_TYPES!$B:$E,4,FALSE)</f>
        <v>E07000037</v>
      </c>
      <c r="B21" s="1" t="s">
        <v>14</v>
      </c>
    </row>
    <row r="22" spans="1:2">
      <c r="A22" s="23" t="str">
        <f>VLOOKUP(B22,[1]ALL_TYPES!$B:$E,4,FALSE)</f>
        <v>E07000035</v>
      </c>
      <c r="B22" s="1" t="s">
        <v>15</v>
      </c>
    </row>
    <row r="23" spans="1:2">
      <c r="A23" s="23" t="str">
        <f>VLOOKUP(B23,[1]ALL_TYPES!$B:$E,4,FALSE)</f>
        <v>E07000039</v>
      </c>
      <c r="B23" s="1" t="s">
        <v>16</v>
      </c>
    </row>
    <row r="24" spans="1:2">
      <c r="A24" s="23" t="str">
        <f>VLOOKUP(B24,[1]ALL_TYPES!$B:$E,4,FALSE)</f>
        <v>E07000036</v>
      </c>
      <c r="B24" s="1" t="s">
        <v>17</v>
      </c>
    </row>
    <row r="25" spans="1:2">
      <c r="A25" s="23" t="str">
        <f>VLOOKUP(B25,[1]ALL_TYPES!$B:$E,4,FALSE)</f>
        <v>E07000032</v>
      </c>
      <c r="B25" s="1" t="s">
        <v>18</v>
      </c>
    </row>
    <row r="26" spans="1:2">
      <c r="A26" s="23" t="str">
        <f>VLOOKUP(B26,[1]ALL_TYPES!$B:$E,4,FALSE)</f>
        <v>E07000038</v>
      </c>
      <c r="B26" s="1" t="s">
        <v>19</v>
      </c>
    </row>
    <row r="27" spans="1:2">
      <c r="A27" s="23" t="str">
        <f>VLOOKUP(B27,[1]ALL_TYPES!$B:$E,4,FALSE)</f>
        <v>E07000034</v>
      </c>
      <c r="B27" s="1" t="s">
        <v>20</v>
      </c>
    </row>
    <row r="28" spans="1:2">
      <c r="A28" s="23" t="str">
        <f>VLOOKUP(B28,[1]ALL_TYPES!$B:$E,4,FALSE)</f>
        <v>E07000033</v>
      </c>
      <c r="B28" s="1" t="s">
        <v>21</v>
      </c>
    </row>
    <row r="29" spans="1:2">
      <c r="A29" s="23" t="str">
        <f>VLOOKUP(B29,[1]ALL_TYPES!$B:$E,4,FALSE)</f>
        <v>E10000008</v>
      </c>
      <c r="B29" s="1" t="s">
        <v>288</v>
      </c>
    </row>
    <row r="30" spans="1:2">
      <c r="A30" s="23" t="str">
        <f>VLOOKUP(B30,[1]ALL_TYPES!$B:$E,4,FALSE)</f>
        <v>E07000041</v>
      </c>
      <c r="B30" s="1" t="s">
        <v>22</v>
      </c>
    </row>
    <row r="31" spans="1:2">
      <c r="A31" s="23" t="str">
        <f>VLOOKUP(B31,[1]ALL_TYPES!$B:$E,4,FALSE)</f>
        <v>E07000040</v>
      </c>
      <c r="B31" s="1" t="s">
        <v>23</v>
      </c>
    </row>
    <row r="32" spans="1:2">
      <c r="A32" s="23" t="str">
        <f>VLOOKUP(B32,[1]ALL_TYPES!$B:$E,4,FALSE)</f>
        <v>E07000042</v>
      </c>
      <c r="B32" s="1" t="s">
        <v>24</v>
      </c>
    </row>
    <row r="33" spans="1:2">
      <c r="A33" s="23" t="str">
        <f>VLOOKUP(B33,[1]ALL_TYPES!$B:$E,4,FALSE)</f>
        <v>E07000043</v>
      </c>
      <c r="B33" s="1" t="s">
        <v>25</v>
      </c>
    </row>
    <row r="34" spans="1:2">
      <c r="A34" s="23" t="str">
        <f>VLOOKUP(B34,[1]ALL_TYPES!$B:$E,4,FALSE)</f>
        <v>E07000046</v>
      </c>
      <c r="B34" s="1" t="s">
        <v>26</v>
      </c>
    </row>
    <row r="35" spans="1:2">
      <c r="A35" s="23" t="str">
        <f>VLOOKUP(B35,[1]ALL_TYPES!$B:$E,4,FALSE)</f>
        <v>E07000047</v>
      </c>
      <c r="B35" s="1" t="s">
        <v>27</v>
      </c>
    </row>
    <row r="36" spans="1:2">
      <c r="A36" s="23" t="str">
        <f>VLOOKUP(B36,[1]ALL_TYPES!$B:$E,4,FALSE)</f>
        <v>E07000044</v>
      </c>
      <c r="B36" s="1" t="s">
        <v>28</v>
      </c>
    </row>
    <row r="37" spans="1:2">
      <c r="A37" s="23" t="str">
        <f>VLOOKUP(B37,[1]ALL_TYPES!$B:$E,4,FALSE)</f>
        <v>E07000045</v>
      </c>
      <c r="B37" s="1" t="s">
        <v>29</v>
      </c>
    </row>
    <row r="38" spans="1:2">
      <c r="A38" s="23" t="str">
        <f>VLOOKUP(B38,[1]ALL_TYPES!$B:$E,4,FALSE)</f>
        <v>E10000009</v>
      </c>
      <c r="B38" s="1" t="s">
        <v>289</v>
      </c>
    </row>
    <row r="39" spans="1:2">
      <c r="A39" s="23" t="str">
        <f>VLOOKUP(B39,[1]ALL_TYPES!$B:$E,4,FALSE)</f>
        <v>E07000053</v>
      </c>
      <c r="B39" s="1" t="s">
        <v>30</v>
      </c>
    </row>
    <row r="40" spans="1:2">
      <c r="A40" s="23" t="str">
        <f>VLOOKUP(B40,[1]ALL_TYPES!$B:$E,4,FALSE)</f>
        <v>E07000052</v>
      </c>
      <c r="B40" s="1" t="s">
        <v>31</v>
      </c>
    </row>
    <row r="41" spans="1:2">
      <c r="A41" s="23" t="str">
        <f>VLOOKUP(B41,[1]ALL_TYPES!$B:$E,4,FALSE)</f>
        <v>E07000050</v>
      </c>
      <c r="B41" s="1" t="s">
        <v>32</v>
      </c>
    </row>
    <row r="42" spans="1:2">
      <c r="A42" s="23" t="str">
        <f>VLOOKUP(B42,[1]ALL_TYPES!$B:$E,4,FALSE)</f>
        <v>E07000051</v>
      </c>
      <c r="B42" s="1" t="s">
        <v>33</v>
      </c>
    </row>
    <row r="43" spans="1:2">
      <c r="A43" s="23" t="str">
        <f>VLOOKUP(B43,[1]ALL_TYPES!$B:$E,4,FALSE)</f>
        <v>E07000049</v>
      </c>
      <c r="B43" s="1" t="s">
        <v>34</v>
      </c>
    </row>
    <row r="44" spans="1:2">
      <c r="A44" s="23" t="str">
        <f>VLOOKUP(B44,[1]ALL_TYPES!$B:$E,4,FALSE)</f>
        <v>E07000048</v>
      </c>
      <c r="B44" s="1" t="s">
        <v>35</v>
      </c>
    </row>
    <row r="45" spans="1:2">
      <c r="A45" s="23" t="str">
        <f>VLOOKUP(B45,[1]ALL_TYPES!$B:$E,4,FALSE)</f>
        <v>E10000011</v>
      </c>
      <c r="B45" s="1" t="s">
        <v>290</v>
      </c>
    </row>
    <row r="46" spans="1:2">
      <c r="A46" s="23" t="str">
        <f>VLOOKUP(B46,[1]ALL_TYPES!$B:$E,4,FALSE)</f>
        <v>E07000062</v>
      </c>
      <c r="B46" s="1" t="s">
        <v>36</v>
      </c>
    </row>
    <row r="47" spans="1:2">
      <c r="A47" s="23" t="str">
        <f>VLOOKUP(B47,[1]ALL_TYPES!$B:$E,4,FALSE)</f>
        <v>E07000064</v>
      </c>
      <c r="B47" s="1" t="s">
        <v>37</v>
      </c>
    </row>
    <row r="48" spans="1:2">
      <c r="A48" s="23" t="str">
        <f>VLOOKUP(B48,[1]ALL_TYPES!$B:$E,4,FALSE)</f>
        <v>E07000065</v>
      </c>
      <c r="B48" s="1" t="s">
        <v>38</v>
      </c>
    </row>
    <row r="49" spans="1:2">
      <c r="A49" s="23" t="str">
        <f>VLOOKUP(B49,[1]ALL_TYPES!$B:$E,4,FALSE)</f>
        <v>E07000061</v>
      </c>
      <c r="B49" s="1" t="s">
        <v>39</v>
      </c>
    </row>
    <row r="50" spans="1:2">
      <c r="A50" s="23" t="str">
        <f>VLOOKUP(B50,[1]ALL_TYPES!$B:$E,4,FALSE)</f>
        <v>E07000063</v>
      </c>
      <c r="B50" s="1" t="s">
        <v>40</v>
      </c>
    </row>
    <row r="51" spans="1:2">
      <c r="A51" s="23" t="str">
        <f>VLOOKUP(B51,[1]ALL_TYPES!$B:$E,4,FALSE)</f>
        <v>E10000012</v>
      </c>
      <c r="B51" s="1" t="s">
        <v>291</v>
      </c>
    </row>
    <row r="52" spans="1:2">
      <c r="A52" s="23" t="str">
        <f>VLOOKUP(B52,[1]ALL_TYPES!$B:$E,4,FALSE)</f>
        <v>E07000073</v>
      </c>
      <c r="B52" s="1" t="s">
        <v>41</v>
      </c>
    </row>
    <row r="53" spans="1:2">
      <c r="A53" s="23" t="str">
        <f>VLOOKUP(B53,[1]ALL_TYPES!$B:$E,4,FALSE)</f>
        <v>E07000072</v>
      </c>
      <c r="B53" s="1" t="s">
        <v>42</v>
      </c>
    </row>
    <row r="54" spans="1:2">
      <c r="A54" s="23" t="str">
        <f>VLOOKUP(B54,[1]ALL_TYPES!$B:$E,4,FALSE)</f>
        <v>E07000068</v>
      </c>
      <c r="B54" s="1" t="s">
        <v>43</v>
      </c>
    </row>
    <row r="55" spans="1:2">
      <c r="A55" s="23" t="str">
        <f>VLOOKUP(B55,[1]ALL_TYPES!$B:$E,4,FALSE)</f>
        <v>E07000066</v>
      </c>
      <c r="B55" s="1" t="s">
        <v>44</v>
      </c>
    </row>
    <row r="56" spans="1:2">
      <c r="A56" s="23" t="str">
        <f>VLOOKUP(B56,[1]ALL_TYPES!$B:$E,4,FALSE)</f>
        <v>E07000069</v>
      </c>
      <c r="B56" s="1" t="s">
        <v>45</v>
      </c>
    </row>
    <row r="57" spans="1:2">
      <c r="A57" s="23" t="str">
        <f>VLOOKUP(B57,[1]ALL_TYPES!$B:$E,4,FALSE)</f>
        <v>E07000075</v>
      </c>
      <c r="B57" s="1" t="s">
        <v>46</v>
      </c>
    </row>
    <row r="58" spans="1:2">
      <c r="A58" s="23" t="str">
        <f>VLOOKUP(B58,[1]ALL_TYPES!$B:$E,4,FALSE)</f>
        <v>E07000074</v>
      </c>
      <c r="B58" s="1" t="s">
        <v>47</v>
      </c>
    </row>
    <row r="59" spans="1:2">
      <c r="A59" s="23" t="str">
        <f>VLOOKUP(B59,[1]ALL_TYPES!$B:$E,4,FALSE)</f>
        <v>E07000070</v>
      </c>
      <c r="B59" s="1" t="s">
        <v>48</v>
      </c>
    </row>
    <row r="60" spans="1:2">
      <c r="A60" s="23" t="str">
        <f>VLOOKUP(B60,[1]ALL_TYPES!$B:$E,4,FALSE)</f>
        <v>E07000077</v>
      </c>
      <c r="B60" s="1" t="s">
        <v>49</v>
      </c>
    </row>
    <row r="61" spans="1:2">
      <c r="A61" s="23" t="str">
        <f>VLOOKUP(B61,[1]ALL_TYPES!$B:$E,4,FALSE)</f>
        <v>E07000067</v>
      </c>
      <c r="B61" s="1" t="s">
        <v>50</v>
      </c>
    </row>
    <row r="62" spans="1:2">
      <c r="A62" s="23" t="str">
        <f>VLOOKUP(B62,[1]ALL_TYPES!$B:$E,4,FALSE)</f>
        <v>E07000071</v>
      </c>
      <c r="B62" s="1" t="s">
        <v>51</v>
      </c>
    </row>
    <row r="63" spans="1:2">
      <c r="A63" s="23" t="str">
        <f>VLOOKUP(B63,[1]ALL_TYPES!$B:$E,4,FALSE)</f>
        <v>E07000076</v>
      </c>
      <c r="B63" s="1" t="s">
        <v>52</v>
      </c>
    </row>
    <row r="64" spans="1:2">
      <c r="A64" s="23" t="str">
        <f>VLOOKUP(B64,[1]ALL_TYPES!$B:$E,4,FALSE)</f>
        <v>E10000013</v>
      </c>
      <c r="B64" s="1" t="s">
        <v>292</v>
      </c>
    </row>
    <row r="65" spans="1:2">
      <c r="A65" s="23" t="str">
        <f>VLOOKUP(B65,[1]ALL_TYPES!$B:$E,4,FALSE)</f>
        <v>E07000081</v>
      </c>
      <c r="B65" s="1" t="s">
        <v>53</v>
      </c>
    </row>
    <row r="66" spans="1:2">
      <c r="A66" s="23" t="str">
        <f>VLOOKUP(B66,[1]ALL_TYPES!$B:$E,4,FALSE)</f>
        <v>E07000083</v>
      </c>
      <c r="B66" s="1" t="s">
        <v>54</v>
      </c>
    </row>
    <row r="67" spans="1:2">
      <c r="A67" s="23" t="str">
        <f>VLOOKUP(B67,[1]ALL_TYPES!$B:$E,4,FALSE)</f>
        <v>E07000078</v>
      </c>
      <c r="B67" s="1" t="s">
        <v>55</v>
      </c>
    </row>
    <row r="68" spans="1:2">
      <c r="A68" s="23" t="str">
        <f>VLOOKUP(B68,[1]ALL_TYPES!$B:$E,4,FALSE)</f>
        <v>E07000079</v>
      </c>
      <c r="B68" s="1" t="s">
        <v>56</v>
      </c>
    </row>
    <row r="69" spans="1:2">
      <c r="A69" s="23" t="str">
        <f>VLOOKUP(B69,[1]ALL_TYPES!$B:$E,4,FALSE)</f>
        <v>E07000082</v>
      </c>
      <c r="B69" s="1" t="s">
        <v>57</v>
      </c>
    </row>
    <row r="70" spans="1:2">
      <c r="A70" s="23" t="str">
        <f>VLOOKUP(B70,[1]ALL_TYPES!$B:$E,4,FALSE)</f>
        <v>E07000080</v>
      </c>
      <c r="B70" s="1" t="s">
        <v>58</v>
      </c>
    </row>
    <row r="71" spans="1:2">
      <c r="A71" s="23" t="str">
        <f>VLOOKUP(B71,[1]ALL_TYPES!$B:$E,4,FALSE)</f>
        <v>E10000014</v>
      </c>
      <c r="B71" s="1" t="s">
        <v>293</v>
      </c>
    </row>
    <row r="72" spans="1:2">
      <c r="A72" s="23" t="str">
        <f>VLOOKUP(B72,[1]ALL_TYPES!$B:$E,4,FALSE)</f>
        <v>E07000088</v>
      </c>
      <c r="B72" s="1" t="s">
        <v>59</v>
      </c>
    </row>
    <row r="73" spans="1:2">
      <c r="A73" s="23" t="str">
        <f>VLOOKUP(B73,[1]ALL_TYPES!$B:$E,4,FALSE)</f>
        <v>E07000087</v>
      </c>
      <c r="B73" s="1" t="s">
        <v>60</v>
      </c>
    </row>
    <row r="74" spans="1:2">
      <c r="A74" s="23" t="str">
        <f>VLOOKUP(B74,[1]ALL_TYPES!$B:$E,4,FALSE)</f>
        <v>E07000094</v>
      </c>
      <c r="B74" s="1" t="s">
        <v>61</v>
      </c>
    </row>
    <row r="75" spans="1:2">
      <c r="A75" s="23" t="str">
        <f>VLOOKUP(B75,[1]ALL_TYPES!$B:$E,4,FALSE)</f>
        <v>E07000090</v>
      </c>
      <c r="B75" s="1" t="s">
        <v>62</v>
      </c>
    </row>
    <row r="76" spans="1:2">
      <c r="A76" s="23" t="str">
        <f>VLOOKUP(B76,[1]ALL_TYPES!$B:$E,4,FALSE)</f>
        <v>E07000085</v>
      </c>
      <c r="B76" s="1" t="s">
        <v>63</v>
      </c>
    </row>
    <row r="77" spans="1:2">
      <c r="A77" s="23" t="str">
        <f>VLOOKUP(B77,[1]ALL_TYPES!$B:$E,4,FALSE)</f>
        <v>E07000089</v>
      </c>
      <c r="B77" s="1" t="s">
        <v>64</v>
      </c>
    </row>
    <row r="78" spans="1:2">
      <c r="A78" s="23" t="str">
        <f>VLOOKUP(B78,[1]ALL_TYPES!$B:$E,4,FALSE)</f>
        <v>E07000092</v>
      </c>
      <c r="B78" s="1" t="s">
        <v>65</v>
      </c>
    </row>
    <row r="79" spans="1:2">
      <c r="A79" s="23" t="str">
        <f>VLOOKUP(B79,[1]ALL_TYPES!$B:$E,4,FALSE)</f>
        <v>E07000084</v>
      </c>
      <c r="B79" s="1" t="s">
        <v>66</v>
      </c>
    </row>
    <row r="80" spans="1:2">
      <c r="A80" s="23" t="str">
        <f>VLOOKUP(B80,[1]ALL_TYPES!$B:$E,4,FALSE)</f>
        <v>E07000093</v>
      </c>
      <c r="B80" s="1" t="s">
        <v>67</v>
      </c>
    </row>
    <row r="81" spans="1:2">
      <c r="A81" s="23" t="str">
        <f>VLOOKUP(B81,[1]ALL_TYPES!$B:$E,4,FALSE)</f>
        <v>E07000086</v>
      </c>
      <c r="B81" s="1" t="s">
        <v>68</v>
      </c>
    </row>
    <row r="82" spans="1:2">
      <c r="A82" s="23" t="str">
        <f>VLOOKUP(B82,[1]ALL_TYPES!$B:$E,4,FALSE)</f>
        <v>E07000091</v>
      </c>
      <c r="B82" s="1" t="s">
        <v>69</v>
      </c>
    </row>
    <row r="83" spans="1:2">
      <c r="A83" s="23" t="str">
        <f>VLOOKUP(B83,[1]ALL_TYPES!$B:$E,4,FALSE)</f>
        <v>E10000015</v>
      </c>
      <c r="B83" s="1" t="s">
        <v>294</v>
      </c>
    </row>
    <row r="84" spans="1:2">
      <c r="A84" s="23" t="str">
        <f>VLOOKUP(B84,[1]ALL_TYPES!$B:$E,4,FALSE)</f>
        <v>E07000102</v>
      </c>
      <c r="B84" s="1" t="s">
        <v>70</v>
      </c>
    </row>
    <row r="85" spans="1:2">
      <c r="A85" s="23" t="str">
        <f>VLOOKUP(B85,[1]ALL_TYPES!$B:$E,4,FALSE)</f>
        <v>E07000103</v>
      </c>
      <c r="B85" s="1" t="s">
        <v>71</v>
      </c>
    </row>
    <row r="86" spans="1:2">
      <c r="A86" s="23" t="str">
        <f>VLOOKUP(B86,[1]ALL_TYPES!$B:$E,4,FALSE)</f>
        <v>E07000098</v>
      </c>
      <c r="B86" s="1" t="s">
        <v>72</v>
      </c>
    </row>
    <row r="87" spans="1:2">
      <c r="A87" s="23" t="str">
        <f>VLOOKUP(B87,[1]ALL_TYPES!$B:$E,4,FALSE)</f>
        <v>E07000241</v>
      </c>
      <c r="B87" s="1" t="s">
        <v>73</v>
      </c>
    </row>
    <row r="88" spans="1:2">
      <c r="A88" s="23" t="str">
        <f>VLOOKUP(B88,[1]ALL_TYPES!$B:$E,4,FALSE)</f>
        <v>E07000095</v>
      </c>
      <c r="B88" s="1" t="s">
        <v>74</v>
      </c>
    </row>
    <row r="89" spans="1:2">
      <c r="A89" s="23" t="str">
        <f>VLOOKUP(B89,[1]ALL_TYPES!$B:$E,4,FALSE)</f>
        <v>E07000242</v>
      </c>
      <c r="B89" s="1" t="s">
        <v>75</v>
      </c>
    </row>
    <row r="90" spans="1:2">
      <c r="A90" s="23" t="str">
        <f>VLOOKUP(B90,[1]ALL_TYPES!$B:$E,4,FALSE)</f>
        <v>E07000243</v>
      </c>
      <c r="B90" s="1" t="s">
        <v>76</v>
      </c>
    </row>
    <row r="91" spans="1:2">
      <c r="A91" s="23" t="str">
        <f>VLOOKUP(B91,[1]ALL_TYPES!$B:$E,4,FALSE)</f>
        <v>E07000099</v>
      </c>
      <c r="B91" s="1" t="s">
        <v>77</v>
      </c>
    </row>
    <row r="92" spans="1:2">
      <c r="A92" s="23" t="str">
        <f>VLOOKUP(B92,[1]ALL_TYPES!$B:$E,4,FALSE)</f>
        <v>E07000240</v>
      </c>
      <c r="B92" s="1" t="s">
        <v>78</v>
      </c>
    </row>
    <row r="93" spans="1:2">
      <c r="A93" s="23" t="str">
        <f>VLOOKUP(B93,[1]ALL_TYPES!$B:$E,4,FALSE)</f>
        <v>E07000096</v>
      </c>
      <c r="B93" s="1" t="s">
        <v>79</v>
      </c>
    </row>
    <row r="94" spans="1:2">
      <c r="A94" s="23" t="str">
        <f>VLOOKUP(B94,[1]ALL_TYPES!$B:$E,4,FALSE)</f>
        <v>E10000016</v>
      </c>
      <c r="B94" s="1" t="s">
        <v>295</v>
      </c>
    </row>
    <row r="95" spans="1:2">
      <c r="A95" s="23" t="str">
        <f>VLOOKUP(B95,[1]ALL_TYPES!$B:$E,4,FALSE)</f>
        <v>E07000107</v>
      </c>
      <c r="B95" s="1" t="s">
        <v>80</v>
      </c>
    </row>
    <row r="96" spans="1:2">
      <c r="A96" s="23" t="str">
        <f>VLOOKUP(B96,[1]ALL_TYPES!$B:$E,4,FALSE)</f>
        <v>E07000109</v>
      </c>
      <c r="B96" s="1" t="s">
        <v>81</v>
      </c>
    </row>
    <row r="97" spans="1:2">
      <c r="A97" s="23" t="str">
        <f>VLOOKUP(B97,[1]ALL_TYPES!$B:$E,4,FALSE)</f>
        <v>E07000111</v>
      </c>
      <c r="B97" s="1" t="s">
        <v>82</v>
      </c>
    </row>
    <row r="98" spans="1:2">
      <c r="A98" s="23" t="str">
        <f>VLOOKUP(B98,[1]ALL_TYPES!$B:$E,4,FALSE)</f>
        <v>E07000115</v>
      </c>
      <c r="B98" s="1" t="s">
        <v>83</v>
      </c>
    </row>
    <row r="99" spans="1:2">
      <c r="A99" s="23" t="str">
        <f>VLOOKUP(B99,[1]ALL_TYPES!$B:$E,4,FALSE)</f>
        <v>E07000116</v>
      </c>
      <c r="B99" s="1" t="s">
        <v>84</v>
      </c>
    </row>
    <row r="100" spans="1:2">
      <c r="A100" s="23" t="str">
        <f>VLOOKUP(B100,[1]ALL_TYPES!$B:$E,4,FALSE)</f>
        <v>E07000110</v>
      </c>
      <c r="B100" s="1" t="s">
        <v>85</v>
      </c>
    </row>
    <row r="101" spans="1:2">
      <c r="A101" s="23" t="str">
        <f>VLOOKUP(B101,[1]ALL_TYPES!$B:$E,4,FALSE)</f>
        <v>E07000113</v>
      </c>
      <c r="B101" s="1" t="s">
        <v>86</v>
      </c>
    </row>
    <row r="102" spans="1:2">
      <c r="A102" s="23" t="str">
        <f>VLOOKUP(B102,[1]ALL_TYPES!$B:$E,4,FALSE)</f>
        <v>E07000105</v>
      </c>
      <c r="B102" s="1" t="s">
        <v>87</v>
      </c>
    </row>
    <row r="103" spans="1:2">
      <c r="A103" s="23" t="str">
        <f>VLOOKUP(B103,[1]ALL_TYPES!$B:$E,4,FALSE)</f>
        <v>E07000112</v>
      </c>
      <c r="B103" s="1" t="s">
        <v>88</v>
      </c>
    </row>
    <row r="104" spans="1:2">
      <c r="A104" s="23" t="str">
        <f>VLOOKUP(B104,[1]ALL_TYPES!$B:$E,4,FALSE)</f>
        <v>E07000106</v>
      </c>
      <c r="B104" s="1" t="s">
        <v>89</v>
      </c>
    </row>
    <row r="105" spans="1:2">
      <c r="A105" s="23" t="str">
        <f>VLOOKUP(B105,[1]ALL_TYPES!$B:$E,4,FALSE)</f>
        <v>E07000108</v>
      </c>
      <c r="B105" s="1" t="s">
        <v>90</v>
      </c>
    </row>
    <row r="106" spans="1:2">
      <c r="A106" s="23" t="str">
        <f>VLOOKUP(B106,[1]ALL_TYPES!$B:$E,4,FALSE)</f>
        <v>E07000114</v>
      </c>
      <c r="B106" s="1" t="s">
        <v>91</v>
      </c>
    </row>
    <row r="107" spans="1:2">
      <c r="A107" s="23" t="str">
        <f>VLOOKUP(B107,[1]ALL_TYPES!$B:$E,4,FALSE)</f>
        <v>E10000017</v>
      </c>
      <c r="B107" s="1" t="s">
        <v>296</v>
      </c>
    </row>
    <row r="108" spans="1:2">
      <c r="A108" s="23" t="str">
        <f>VLOOKUP(B108,[1]ALL_TYPES!$B:$E,4,FALSE)</f>
        <v>E07000127</v>
      </c>
      <c r="B108" s="1" t="s">
        <v>92</v>
      </c>
    </row>
    <row r="109" spans="1:2">
      <c r="A109" s="23" t="str">
        <f>VLOOKUP(B109,[1]ALL_TYPES!$B:$E,4,FALSE)</f>
        <v>E07000118</v>
      </c>
      <c r="B109" s="1" t="s">
        <v>93</v>
      </c>
    </row>
    <row r="110" spans="1:2">
      <c r="A110" s="23" t="str">
        <f>VLOOKUP(B110,[1]ALL_TYPES!$B:$E,4,FALSE)</f>
        <v>E07000126</v>
      </c>
      <c r="B110" s="1" t="s">
        <v>94</v>
      </c>
    </row>
    <row r="111" spans="1:2">
      <c r="A111" s="23" t="str">
        <f>VLOOKUP(B111,[1]ALL_TYPES!$B:$E,4,FALSE)</f>
        <v>E07000119</v>
      </c>
      <c r="B111" s="1" t="s">
        <v>95</v>
      </c>
    </row>
    <row r="112" spans="1:2">
      <c r="A112" s="23" t="str">
        <f>VLOOKUP(B112,[1]ALL_TYPES!$B:$E,4,FALSE)</f>
        <v>E07000123</v>
      </c>
      <c r="B112" s="1" t="s">
        <v>96</v>
      </c>
    </row>
    <row r="113" spans="1:2">
      <c r="A113" s="23" t="str">
        <f>VLOOKUP(B113,[1]ALL_TYPES!$B:$E,4,FALSE)</f>
        <v>E07000128</v>
      </c>
      <c r="B113" s="1" t="s">
        <v>97</v>
      </c>
    </row>
    <row r="114" spans="1:2">
      <c r="A114" s="23" t="str">
        <f>VLOOKUP(B114,[1]ALL_TYPES!$B:$E,4,FALSE)</f>
        <v>E07000121</v>
      </c>
      <c r="B114" s="1" t="s">
        <v>98</v>
      </c>
    </row>
    <row r="115" spans="1:2">
      <c r="A115" s="23" t="str">
        <f>VLOOKUP(B115,[1]ALL_TYPES!$B:$E,4,FALSE)</f>
        <v>E07000124</v>
      </c>
      <c r="B115" s="1" t="s">
        <v>99</v>
      </c>
    </row>
    <row r="116" spans="1:2">
      <c r="A116" s="23" t="str">
        <f>VLOOKUP(B116,[1]ALL_TYPES!$B:$E,4,FALSE)</f>
        <v>E07000122</v>
      </c>
      <c r="B116" s="1" t="s">
        <v>100</v>
      </c>
    </row>
    <row r="117" spans="1:2">
      <c r="A117" s="23" t="str">
        <f>VLOOKUP(B117,[1]ALL_TYPES!$B:$E,4,FALSE)</f>
        <v>E07000117</v>
      </c>
      <c r="B117" s="1" t="s">
        <v>101</v>
      </c>
    </row>
    <row r="118" spans="1:2">
      <c r="A118" s="23" t="str">
        <f>VLOOKUP(B118,[1]ALL_TYPES!$B:$E,4,FALSE)</f>
        <v>E07000125</v>
      </c>
      <c r="B118" s="1" t="s">
        <v>102</v>
      </c>
    </row>
    <row r="119" spans="1:2">
      <c r="A119" s="23" t="str">
        <f>VLOOKUP(B119,[1]ALL_TYPES!$B:$E,4,FALSE)</f>
        <v>E07000120</v>
      </c>
      <c r="B119" s="1" t="s">
        <v>103</v>
      </c>
    </row>
    <row r="120" spans="1:2">
      <c r="A120" s="23" t="str">
        <f>VLOOKUP(B120,[1]ALL_TYPES!$B:$E,4,FALSE)</f>
        <v>E10000018</v>
      </c>
      <c r="B120" s="1" t="s">
        <v>297</v>
      </c>
    </row>
    <row r="121" spans="1:2">
      <c r="A121" s="23" t="str">
        <f>VLOOKUP(B121,[1]ALL_TYPES!$B:$E,4,FALSE)</f>
        <v>E07000130</v>
      </c>
      <c r="B121" s="1" t="s">
        <v>104</v>
      </c>
    </row>
    <row r="122" spans="1:2">
      <c r="A122" s="23" t="str">
        <f>VLOOKUP(B122,[1]ALL_TYPES!$B:$E,4,FALSE)</f>
        <v>E07000133</v>
      </c>
      <c r="B122" s="1" t="s">
        <v>105</v>
      </c>
    </row>
    <row r="123" spans="1:2">
      <c r="A123" s="23" t="str">
        <f>VLOOKUP(B123,[1]ALL_TYPES!$B:$E,4,FALSE)</f>
        <v>E07000131</v>
      </c>
      <c r="B123" s="1" t="s">
        <v>106</v>
      </c>
    </row>
    <row r="124" spans="1:2">
      <c r="A124" s="23" t="str">
        <f>VLOOKUP(B124,[1]ALL_TYPES!$B:$E,4,FALSE)</f>
        <v>E07000135</v>
      </c>
      <c r="B124" s="1" t="s">
        <v>107</v>
      </c>
    </row>
    <row r="125" spans="1:2">
      <c r="A125" s="23" t="str">
        <f>VLOOKUP(B125,[1]ALL_TYPES!$B:$E,4,FALSE)</f>
        <v>E07000129</v>
      </c>
      <c r="B125" s="1" t="s">
        <v>108</v>
      </c>
    </row>
    <row r="126" spans="1:2">
      <c r="A126" s="23" t="str">
        <f>VLOOKUP(B126,[1]ALL_TYPES!$B:$E,4,FALSE)</f>
        <v>E07000132</v>
      </c>
      <c r="B126" s="1" t="s">
        <v>109</v>
      </c>
    </row>
    <row r="127" spans="1:2">
      <c r="A127" s="23" t="str">
        <f>VLOOKUP(B127,[1]ALL_TYPES!$B:$E,4,FALSE)</f>
        <v>E07000134</v>
      </c>
      <c r="B127" s="1" t="s">
        <v>543</v>
      </c>
    </row>
    <row r="128" spans="1:2">
      <c r="A128" s="23" t="str">
        <f>VLOOKUP(B128,[1]ALL_TYPES!$B:$E,4,FALSE)</f>
        <v>E10000019</v>
      </c>
      <c r="B128" s="1" t="s">
        <v>298</v>
      </c>
    </row>
    <row r="129" spans="1:2">
      <c r="A129" s="23" t="str">
        <f>VLOOKUP(B129,[1]ALL_TYPES!$B:$E,4,FALSE)</f>
        <v>E07000138</v>
      </c>
      <c r="B129" s="1" t="s">
        <v>110</v>
      </c>
    </row>
    <row r="130" spans="1:2">
      <c r="A130" s="23" t="str">
        <f>VLOOKUP(B130,[1]ALL_TYPES!$B:$E,4,FALSE)</f>
        <v>E07000139</v>
      </c>
      <c r="B130" s="1" t="s">
        <v>111</v>
      </c>
    </row>
    <row r="131" spans="1:2">
      <c r="A131" s="23" t="str">
        <f>VLOOKUP(B131,[1]ALL_TYPES!$B:$E,4,FALSE)</f>
        <v>E07000141</v>
      </c>
      <c r="B131" s="1" t="s">
        <v>112</v>
      </c>
    </row>
    <row r="132" spans="1:2">
      <c r="A132" s="23" t="str">
        <f>VLOOKUP(B132,[1]ALL_TYPES!$B:$E,4,FALSE)</f>
        <v>E07000140</v>
      </c>
      <c r="B132" s="1" t="s">
        <v>113</v>
      </c>
    </row>
    <row r="133" spans="1:2">
      <c r="A133" s="23" t="str">
        <f>VLOOKUP(B133,[1]ALL_TYPES!$B:$E,4,FALSE)</f>
        <v>E07000136</v>
      </c>
      <c r="B133" s="1" t="s">
        <v>114</v>
      </c>
    </row>
    <row r="134" spans="1:2">
      <c r="A134" s="23" t="str">
        <f>VLOOKUP(B134,[1]ALL_TYPES!$B:$E,4,FALSE)</f>
        <v>E07000137</v>
      </c>
      <c r="B134" s="1" t="s">
        <v>115</v>
      </c>
    </row>
    <row r="135" spans="1:2">
      <c r="A135" s="23" t="str">
        <f>VLOOKUP(B135,[1]ALL_TYPES!$B:$E,4,FALSE)</f>
        <v>E07000142</v>
      </c>
      <c r="B135" s="1" t="s">
        <v>116</v>
      </c>
    </row>
    <row r="136" spans="1:2">
      <c r="A136" s="23" t="str">
        <f>VLOOKUP(B136,[1]ALL_TYPES!$B:$E,4,FALSE)</f>
        <v>E10000020</v>
      </c>
      <c r="B136" s="1" t="s">
        <v>299</v>
      </c>
    </row>
    <row r="137" spans="1:2">
      <c r="A137" s="23" t="str">
        <f>VLOOKUP(B137,[1]ALL_TYPES!$B:$E,4,FALSE)</f>
        <v>E07000148</v>
      </c>
      <c r="B137" s="1" t="s">
        <v>117</v>
      </c>
    </row>
    <row r="138" spans="1:2">
      <c r="A138" s="23" t="str">
        <f>VLOOKUP(B138,[1]ALL_TYPES!$B:$E,4,FALSE)</f>
        <v>E07000149</v>
      </c>
      <c r="B138" s="1" t="s">
        <v>118</v>
      </c>
    </row>
    <row r="139" spans="1:2">
      <c r="A139" s="23" t="str">
        <f>VLOOKUP(B139,[1]ALL_TYPES!$B:$E,4,FALSE)</f>
        <v>E07000145</v>
      </c>
      <c r="B139" s="1" t="s">
        <v>119</v>
      </c>
    </row>
    <row r="140" spans="1:2">
      <c r="A140" s="23" t="str">
        <f>VLOOKUP(B140,[1]ALL_TYPES!$B:$E,4,FALSE)</f>
        <v>E07000144</v>
      </c>
      <c r="B140" s="1" t="s">
        <v>120</v>
      </c>
    </row>
    <row r="141" spans="1:2">
      <c r="A141" s="23" t="str">
        <f>VLOOKUP(B141,[1]ALL_TYPES!$B:$E,4,FALSE)</f>
        <v>E07000147</v>
      </c>
      <c r="B141" s="1" t="s">
        <v>121</v>
      </c>
    </row>
    <row r="142" spans="1:2">
      <c r="A142" s="23" t="str">
        <f>VLOOKUP(B142,[1]ALL_TYPES!$B:$E,4,FALSE)</f>
        <v>E07000146</v>
      </c>
      <c r="B142" s="1" t="s">
        <v>544</v>
      </c>
    </row>
    <row r="143" spans="1:2">
      <c r="A143" s="23" t="str">
        <f>VLOOKUP(B143,[1]ALL_TYPES!$B:$E,4,FALSE)</f>
        <v>E07000143</v>
      </c>
      <c r="B143" s="1" t="s">
        <v>122</v>
      </c>
    </row>
    <row r="144" spans="1:2">
      <c r="A144" s="23" t="str">
        <f>VLOOKUP(B144,[1]ALL_TYPES!$B:$E,4,FALSE)</f>
        <v>E10000021</v>
      </c>
      <c r="B144" s="1" t="s">
        <v>300</v>
      </c>
    </row>
    <row r="145" spans="1:2">
      <c r="A145" s="23" t="str">
        <f>VLOOKUP(B145,[1]ALL_TYPES!$B:$E,4,FALSE)</f>
        <v>E07000155</v>
      </c>
      <c r="B145" s="1" t="s">
        <v>123</v>
      </c>
    </row>
    <row r="146" spans="1:2">
      <c r="A146" s="23" t="str">
        <f>VLOOKUP(B146,[1]ALL_TYPES!$B:$E,4,FALSE)</f>
        <v>E07000154</v>
      </c>
      <c r="B146" s="1" t="s">
        <v>124</v>
      </c>
    </row>
    <row r="147" spans="1:2">
      <c r="A147" s="23" t="str">
        <f>VLOOKUP(B147,[1]ALL_TYPES!$B:$E,4,FALSE)</f>
        <v>E07000151</v>
      </c>
      <c r="B147" s="1" t="s">
        <v>125</v>
      </c>
    </row>
    <row r="148" spans="1:2">
      <c r="A148" s="23" t="str">
        <f>VLOOKUP(B148,[1]ALL_TYPES!$B:$E,4,FALSE)</f>
        <v>E07000156</v>
      </c>
      <c r="B148" s="1" t="s">
        <v>126</v>
      </c>
    </row>
    <row r="149" spans="1:2">
      <c r="A149" s="23" t="str">
        <f>VLOOKUP(B149,[1]ALL_TYPES!$B:$E,4,FALSE)</f>
        <v>E07000153</v>
      </c>
      <c r="B149" s="1" t="s">
        <v>127</v>
      </c>
    </row>
    <row r="150" spans="1:2">
      <c r="A150" s="23" t="str">
        <f>VLOOKUP(B150,[1]ALL_TYPES!$B:$E,4,FALSE)</f>
        <v>E07000150</v>
      </c>
      <c r="B150" s="1" t="s">
        <v>128</v>
      </c>
    </row>
    <row r="151" spans="1:2">
      <c r="A151" s="23" t="str">
        <f>VLOOKUP(B151,[1]ALL_TYPES!$B:$E,4,FALSE)</f>
        <v>E07000152</v>
      </c>
      <c r="B151" s="1" t="s">
        <v>129</v>
      </c>
    </row>
    <row r="152" spans="1:2">
      <c r="A152" s="23" t="str">
        <f>VLOOKUP(B152,[1]ALL_TYPES!$B:$E,4,FALSE)</f>
        <v>E10000023</v>
      </c>
      <c r="B152" s="1" t="s">
        <v>343</v>
      </c>
    </row>
    <row r="153" spans="1:2">
      <c r="A153" s="23" t="str">
        <f>VLOOKUP(B153,[1]ALL_TYPES!$B:$E,4,FALSE)</f>
        <v>E07000169</v>
      </c>
      <c r="B153" s="1" t="s">
        <v>130</v>
      </c>
    </row>
    <row r="154" spans="1:2">
      <c r="A154" s="23" t="str">
        <f>VLOOKUP(B154,[1]ALL_TYPES!$B:$E,4,FALSE)</f>
        <v>E07000165</v>
      </c>
      <c r="B154" s="1" t="s">
        <v>131</v>
      </c>
    </row>
    <row r="155" spans="1:2">
      <c r="A155" s="23" t="str">
        <f>VLOOKUP(B155,[1]ALL_TYPES!$B:$E,4,FALSE)</f>
        <v>E07000163</v>
      </c>
      <c r="B155" s="1" t="s">
        <v>132</v>
      </c>
    </row>
    <row r="156" spans="1:2">
      <c r="A156" s="23" t="str">
        <f>VLOOKUP(B156,[1]ALL_TYPES!$B:$E,4,FALSE)</f>
        <v>E07000166</v>
      </c>
      <c r="B156" s="1" t="s">
        <v>133</v>
      </c>
    </row>
    <row r="157" spans="1:2">
      <c r="A157" s="23" t="str">
        <f>VLOOKUP(B157,[1]ALL_TYPES!$B:$E,4,FALSE)</f>
        <v>E07000164</v>
      </c>
      <c r="B157" s="1" t="s">
        <v>134</v>
      </c>
    </row>
    <row r="158" spans="1:2">
      <c r="A158" s="23" t="str">
        <f>VLOOKUP(B158,[1]ALL_TYPES!$B:$E,4,FALSE)</f>
        <v>E07000167</v>
      </c>
      <c r="B158" s="1" t="s">
        <v>135</v>
      </c>
    </row>
    <row r="159" spans="1:2">
      <c r="A159" s="23" t="str">
        <f>VLOOKUP(B159,[1]ALL_TYPES!$B:$E,4,FALSE)</f>
        <v>E07000168</v>
      </c>
      <c r="B159" s="1" t="s">
        <v>136</v>
      </c>
    </row>
    <row r="160" spans="1:2">
      <c r="A160" s="23" t="str">
        <f>VLOOKUP(B160,[1]ALL_TYPES!$B:$E,4,FALSE)</f>
        <v>E10000024</v>
      </c>
      <c r="B160" s="1" t="s">
        <v>301</v>
      </c>
    </row>
    <row r="161" spans="1:2">
      <c r="A161" s="23" t="str">
        <f>VLOOKUP(B161,[1]ALL_TYPES!$B:$E,4,FALSE)</f>
        <v>E07000176</v>
      </c>
      <c r="B161" s="1" t="s">
        <v>137</v>
      </c>
    </row>
    <row r="162" spans="1:2">
      <c r="A162" s="23" t="str">
        <f>VLOOKUP(B162,[1]ALL_TYPES!$B:$E,4,FALSE)</f>
        <v>E07000172</v>
      </c>
      <c r="B162" s="1" t="s">
        <v>138</v>
      </c>
    </row>
    <row r="163" spans="1:2">
      <c r="A163" s="23" t="str">
        <f>VLOOKUP(B163,[1]ALL_TYPES!$B:$E,4,FALSE)</f>
        <v>E07000170</v>
      </c>
      <c r="B163" s="1" t="s">
        <v>139</v>
      </c>
    </row>
    <row r="164" spans="1:2">
      <c r="A164" s="23" t="str">
        <f>VLOOKUP(B164,[1]ALL_TYPES!$B:$E,4,FALSE)</f>
        <v>E07000173</v>
      </c>
      <c r="B164" s="1" t="s">
        <v>140</v>
      </c>
    </row>
    <row r="165" spans="1:2">
      <c r="A165" s="23" t="str">
        <f>VLOOKUP(B165,[1]ALL_TYPES!$B:$E,4,FALSE)</f>
        <v>E07000175</v>
      </c>
      <c r="B165" s="1" t="s">
        <v>141</v>
      </c>
    </row>
    <row r="166" spans="1:2">
      <c r="A166" s="23" t="str">
        <f>VLOOKUP(B166,[1]ALL_TYPES!$B:$E,4,FALSE)</f>
        <v>E07000174</v>
      </c>
      <c r="B166" s="1" t="s">
        <v>142</v>
      </c>
    </row>
    <row r="167" spans="1:2">
      <c r="A167" s="23" t="str">
        <f>VLOOKUP(B167,[1]ALL_TYPES!$B:$E,4,FALSE)</f>
        <v>E07000171</v>
      </c>
      <c r="B167" s="1" t="s">
        <v>143</v>
      </c>
    </row>
    <row r="168" spans="1:2">
      <c r="A168" s="23" t="str">
        <f>VLOOKUP(B168,[1]ALL_TYPES!$B:$E,4,FALSE)</f>
        <v>E10000025</v>
      </c>
      <c r="B168" s="1" t="s">
        <v>302</v>
      </c>
    </row>
    <row r="169" spans="1:2">
      <c r="A169" s="23" t="str">
        <f>VLOOKUP(B169,[1]ALL_TYPES!$B:$E,4,FALSE)</f>
        <v>E07000178</v>
      </c>
      <c r="B169" s="1" t="s">
        <v>144</v>
      </c>
    </row>
    <row r="170" spans="1:2">
      <c r="A170" s="23" t="str">
        <f>VLOOKUP(B170,[1]ALL_TYPES!$B:$E,4,FALSE)</f>
        <v>E07000177</v>
      </c>
      <c r="B170" s="1" t="s">
        <v>145</v>
      </c>
    </row>
    <row r="171" spans="1:2">
      <c r="A171" s="23" t="str">
        <f>VLOOKUP(B171,[1]ALL_TYPES!$B:$E,4,FALSE)</f>
        <v>E07000179</v>
      </c>
      <c r="B171" s="1" t="s">
        <v>146</v>
      </c>
    </row>
    <row r="172" spans="1:2">
      <c r="A172" s="23" t="str">
        <f>VLOOKUP(B172,[1]ALL_TYPES!$B:$E,4,FALSE)</f>
        <v>E07000180</v>
      </c>
      <c r="B172" s="1" t="s">
        <v>147</v>
      </c>
    </row>
    <row r="173" spans="1:2">
      <c r="A173" s="23" t="str">
        <f>VLOOKUP(B173,[1]ALL_TYPES!$B:$E,4,FALSE)</f>
        <v>E07000181</v>
      </c>
      <c r="B173" s="1" t="s">
        <v>148</v>
      </c>
    </row>
    <row r="174" spans="1:2">
      <c r="A174" s="23" t="str">
        <f>VLOOKUP(B174,[1]ALL_TYPES!$B:$E,4,FALSE)</f>
        <v>E10000027</v>
      </c>
      <c r="B174" s="1" t="s">
        <v>303</v>
      </c>
    </row>
    <row r="175" spans="1:2">
      <c r="A175" s="23" t="str">
        <f>VLOOKUP(B175,[1]ALL_TYPES!$B:$E,4,FALSE)</f>
        <v>E07000189</v>
      </c>
      <c r="B175" s="1" t="s">
        <v>149</v>
      </c>
    </row>
    <row r="176" spans="1:2">
      <c r="A176" s="23" t="str">
        <f>VLOOKUP(B176,[1]ALL_TYPES!$B:$E,4,FALSE)</f>
        <v>E07000190</v>
      </c>
      <c r="B176" s="1" t="s">
        <v>150</v>
      </c>
    </row>
    <row r="177" spans="1:2">
      <c r="A177" s="23" t="str">
        <f>VLOOKUP(B177,[1]ALL_TYPES!$B:$E,4,FALSE)</f>
        <v>E07000191</v>
      </c>
      <c r="B177" s="1" t="s">
        <v>151</v>
      </c>
    </row>
    <row r="178" spans="1:2">
      <c r="A178" s="23" t="str">
        <f>VLOOKUP(B178,[1]ALL_TYPES!$B:$E,4,FALSE)</f>
        <v>E07000188</v>
      </c>
      <c r="B178" s="1" t="s">
        <v>152</v>
      </c>
    </row>
    <row r="179" spans="1:2">
      <c r="A179" s="23" t="str">
        <f>VLOOKUP(B179,[1]ALL_TYPES!$B:$E,4,FALSE)</f>
        <v>E07000187</v>
      </c>
      <c r="B179" s="1" t="s">
        <v>153</v>
      </c>
    </row>
    <row r="180" spans="1:2">
      <c r="A180" s="23" t="str">
        <f>VLOOKUP(B180,[1]ALL_TYPES!$B:$E,4,FALSE)</f>
        <v>E10000028</v>
      </c>
      <c r="B180" s="1" t="s">
        <v>304</v>
      </c>
    </row>
    <row r="181" spans="1:2">
      <c r="A181" s="23" t="str">
        <f>VLOOKUP(B181,[1]ALL_TYPES!$B:$E,4,FALSE)</f>
        <v>E07000199</v>
      </c>
      <c r="B181" s="1" t="s">
        <v>154</v>
      </c>
    </row>
    <row r="182" spans="1:2">
      <c r="A182" s="23" t="str">
        <f>VLOOKUP(B182,[1]ALL_TYPES!$B:$E,4,FALSE)</f>
        <v>E07000194</v>
      </c>
      <c r="B182" s="1" t="s">
        <v>155</v>
      </c>
    </row>
    <row r="183" spans="1:2">
      <c r="A183" s="23" t="str">
        <f>VLOOKUP(B183,[1]ALL_TYPES!$B:$E,4,FALSE)</f>
        <v>E07000192</v>
      </c>
      <c r="B183" s="1" t="s">
        <v>156</v>
      </c>
    </row>
    <row r="184" spans="1:2">
      <c r="A184" s="23" t="str">
        <f>VLOOKUP(B184,[1]ALL_TYPES!$B:$E,4,FALSE)</f>
        <v>E07000196</v>
      </c>
      <c r="B184" s="1" t="s">
        <v>157</v>
      </c>
    </row>
    <row r="185" spans="1:2">
      <c r="A185" s="23" t="str">
        <f>VLOOKUP(B185,[1]ALL_TYPES!$B:$E,4,FALSE)</f>
        <v>E07000197</v>
      </c>
      <c r="B185" s="1" t="s">
        <v>158</v>
      </c>
    </row>
    <row r="186" spans="1:2">
      <c r="A186" s="23" t="str">
        <f>VLOOKUP(B186,[1]ALL_TYPES!$B:$E,4,FALSE)</f>
        <v>E07000195</v>
      </c>
      <c r="B186" s="1" t="s">
        <v>545</v>
      </c>
    </row>
    <row r="187" spans="1:2">
      <c r="A187" s="23" t="str">
        <f>VLOOKUP(B187,[1]ALL_TYPES!$B:$E,4,FALSE)</f>
        <v>E07000198</v>
      </c>
      <c r="B187" s="1" t="s">
        <v>159</v>
      </c>
    </row>
    <row r="188" spans="1:2">
      <c r="A188" s="23" t="str">
        <f>VLOOKUP(B188,[1]ALL_TYPES!$B:$E,4,FALSE)</f>
        <v>E07000193</v>
      </c>
      <c r="B188" s="1" t="s">
        <v>160</v>
      </c>
    </row>
    <row r="189" spans="1:2">
      <c r="A189" s="23" t="str">
        <f>VLOOKUP(B189,[1]ALL_TYPES!$B:$E,4,FALSE)</f>
        <v>E10000029</v>
      </c>
      <c r="B189" s="1" t="s">
        <v>305</v>
      </c>
    </row>
    <row r="190" spans="1:2">
      <c r="A190" s="23" t="str">
        <f>VLOOKUP(B190,[1]ALL_TYPES!$B:$E,4,FALSE)</f>
        <v>E07000202</v>
      </c>
      <c r="B190" s="1" t="s">
        <v>161</v>
      </c>
    </row>
    <row r="191" spans="1:2">
      <c r="A191" s="23" t="str">
        <f>VLOOKUP(B191,[1]ALL_TYPES!$B:$E,4,FALSE)</f>
        <v>E07000205</v>
      </c>
      <c r="B191" s="1" t="s">
        <v>162</v>
      </c>
    </row>
    <row r="192" spans="1:2">
      <c r="A192" s="23" t="str">
        <f>VLOOKUP(B192,[1]ALL_TYPES!$B:$E,4,FALSE)</f>
        <v>E07000206</v>
      </c>
      <c r="B192" s="1" t="s">
        <v>163</v>
      </c>
    </row>
    <row r="193" spans="1:2">
      <c r="A193" s="23" t="str">
        <f>VLOOKUP(B193,[1]ALL_TYPES!$B:$E,4,FALSE)</f>
        <v>E07000203</v>
      </c>
      <c r="B193" s="1" t="s">
        <v>164</v>
      </c>
    </row>
    <row r="194" spans="1:2">
      <c r="A194" s="23" t="str">
        <f>VLOOKUP(B194,[1]ALL_TYPES!$B:$E,4,FALSE)</f>
        <v>E07000200</v>
      </c>
      <c r="B194" s="1" t="s">
        <v>165</v>
      </c>
    </row>
    <row r="195" spans="1:2">
      <c r="A195" s="23" t="str">
        <f>VLOOKUP(B195,[1]ALL_TYPES!$B:$E,4,FALSE)</f>
        <v>E07000204</v>
      </c>
      <c r="B195" s="1" t="s">
        <v>166</v>
      </c>
    </row>
    <row r="196" spans="1:2">
      <c r="A196" s="23" t="str">
        <f>VLOOKUP(B196,[1]ALL_TYPES!$B:$E,4,FALSE)</f>
        <v>E07000201</v>
      </c>
      <c r="B196" s="1" t="s">
        <v>167</v>
      </c>
    </row>
    <row r="197" spans="1:2">
      <c r="A197" s="23" t="str">
        <f>VLOOKUP(B197,[1]ALL_TYPES!$B:$E,4,FALSE)</f>
        <v>E10000030</v>
      </c>
      <c r="B197" s="1" t="s">
        <v>342</v>
      </c>
    </row>
    <row r="198" spans="1:2">
      <c r="A198" s="23" t="str">
        <f>VLOOKUP(B198,[1]ALL_TYPES!$B:$E,4,FALSE)</f>
        <v>E07000213</v>
      </c>
      <c r="B198" s="1" t="s">
        <v>168</v>
      </c>
    </row>
    <row r="199" spans="1:2">
      <c r="A199" s="23" t="str">
        <f>VLOOKUP(B199,[1]ALL_TYPES!$B:$E,4,FALSE)</f>
        <v>E07000212</v>
      </c>
      <c r="B199" s="1" t="s">
        <v>169</v>
      </c>
    </row>
    <row r="200" spans="1:2">
      <c r="A200" s="23" t="str">
        <f>VLOOKUP(B200,[1]ALL_TYPES!$B:$E,4,FALSE)</f>
        <v>E07000214</v>
      </c>
      <c r="B200" s="1" t="s">
        <v>170</v>
      </c>
    </row>
    <row r="201" spans="1:2">
      <c r="A201" s="23" t="str">
        <f>VLOOKUP(B201,[1]ALL_TYPES!$B:$E,4,FALSE)</f>
        <v>E07000217</v>
      </c>
      <c r="B201" s="1" t="s">
        <v>171</v>
      </c>
    </row>
    <row r="202" spans="1:2">
      <c r="A202" s="23" t="str">
        <f>VLOOKUP(B202,[1]ALL_TYPES!$B:$E,4,FALSE)</f>
        <v>E07000207</v>
      </c>
      <c r="B202" s="1" t="s">
        <v>172</v>
      </c>
    </row>
    <row r="203" spans="1:2">
      <c r="A203" s="23" t="str">
        <f>VLOOKUP(B203,[1]ALL_TYPES!$B:$E,4,FALSE)</f>
        <v>E07000209</v>
      </c>
      <c r="B203" s="1" t="s">
        <v>173</v>
      </c>
    </row>
    <row r="204" spans="1:2">
      <c r="A204" s="23" t="str">
        <f>VLOOKUP(B204,[1]ALL_TYPES!$B:$E,4,FALSE)</f>
        <v>E07000216</v>
      </c>
      <c r="B204" s="1" t="s">
        <v>174</v>
      </c>
    </row>
    <row r="205" spans="1:2">
      <c r="A205" s="23" t="str">
        <f>VLOOKUP(B205,[1]ALL_TYPES!$B:$E,4,FALSE)</f>
        <v>E07000210</v>
      </c>
      <c r="B205" s="1" t="s">
        <v>175</v>
      </c>
    </row>
    <row r="206" spans="1:2">
      <c r="A206" s="23" t="str">
        <f>VLOOKUP(B206,[1]ALL_TYPES!$B:$E,4,FALSE)</f>
        <v>E07000208</v>
      </c>
      <c r="B206" s="1" t="s">
        <v>546</v>
      </c>
    </row>
    <row r="207" spans="1:2">
      <c r="A207" s="23" t="str">
        <f>VLOOKUP(B207,[1]ALL_TYPES!$B:$E,4,FALSE)</f>
        <v>E07000211</v>
      </c>
      <c r="B207" s="1" t="s">
        <v>176</v>
      </c>
    </row>
    <row r="208" spans="1:2">
      <c r="A208" s="23" t="str">
        <f>VLOOKUP(B208,[1]ALL_TYPES!$B:$E,4,FALSE)</f>
        <v>E07000215</v>
      </c>
      <c r="B208" s="1" t="s">
        <v>177</v>
      </c>
    </row>
    <row r="209" spans="1:2">
      <c r="A209" s="23" t="str">
        <f>VLOOKUP(B209,[1]ALL_TYPES!$B:$E,4,FALSE)</f>
        <v>E10000031</v>
      </c>
      <c r="B209" s="1" t="s">
        <v>306</v>
      </c>
    </row>
    <row r="210" spans="1:2">
      <c r="A210" s="23" t="str">
        <f>VLOOKUP(B210,[1]ALL_TYPES!$B:$E,4,FALSE)</f>
        <v>E07000218</v>
      </c>
      <c r="B210" s="1" t="s">
        <v>178</v>
      </c>
    </row>
    <row r="211" spans="1:2">
      <c r="A211" s="23" t="str">
        <f>VLOOKUP(B211,[1]ALL_TYPES!$B:$E,4,FALSE)</f>
        <v>E07000219</v>
      </c>
      <c r="B211" s="1" t="s">
        <v>179</v>
      </c>
    </row>
    <row r="212" spans="1:2">
      <c r="A212" s="23" t="str">
        <f>VLOOKUP(B212,[1]ALL_TYPES!$B:$E,4,FALSE)</f>
        <v>E07000220</v>
      </c>
      <c r="B212" s="1" t="s">
        <v>180</v>
      </c>
    </row>
    <row r="213" spans="1:2">
      <c r="A213" s="23" t="str">
        <f>VLOOKUP(B213,[1]ALL_TYPES!$B:$E,4,FALSE)</f>
        <v>E07000221</v>
      </c>
      <c r="B213" s="1" t="s">
        <v>1031</v>
      </c>
    </row>
    <row r="214" spans="1:2">
      <c r="A214" s="23" t="str">
        <f>VLOOKUP(B214,[1]ALL_TYPES!$B:$E,4,FALSE)</f>
        <v>E07000222</v>
      </c>
      <c r="B214" s="1" t="s">
        <v>181</v>
      </c>
    </row>
    <row r="215" spans="1:2">
      <c r="A215" s="23" t="str">
        <f>VLOOKUP(B215,[1]ALL_TYPES!$B:$E,4,FALSE)</f>
        <v>E10000032</v>
      </c>
      <c r="B215" s="1" t="s">
        <v>340</v>
      </c>
    </row>
    <row r="216" spans="1:2">
      <c r="A216" s="23" t="str">
        <f>VLOOKUP(B216,[1]ALL_TYPES!$B:$E,4,FALSE)</f>
        <v>E07000229</v>
      </c>
      <c r="B216" s="1" t="s">
        <v>182</v>
      </c>
    </row>
    <row r="217" spans="1:2">
      <c r="A217" s="23" t="str">
        <f>VLOOKUP(B217,[1]ALL_TYPES!$B:$E,4,FALSE)</f>
        <v>E07000224</v>
      </c>
      <c r="B217" s="1" t="s">
        <v>183</v>
      </c>
    </row>
    <row r="218" spans="1:2">
      <c r="A218" s="23" t="str">
        <f>VLOOKUP(B218,[1]ALL_TYPES!$B:$E,4,FALSE)</f>
        <v>E07000225</v>
      </c>
      <c r="B218" s="1" t="s">
        <v>184</v>
      </c>
    </row>
    <row r="219" spans="1:2">
      <c r="A219" s="23" t="str">
        <f>VLOOKUP(B219,[1]ALL_TYPES!$B:$E,4,FALSE)</f>
        <v>E07000227</v>
      </c>
      <c r="B219" s="1" t="s">
        <v>185</v>
      </c>
    </row>
    <row r="220" spans="1:2">
      <c r="A220" s="23" t="str">
        <f>VLOOKUP(B220,[1]ALL_TYPES!$B:$E,4,FALSE)</f>
        <v>E07000226</v>
      </c>
      <c r="B220" s="1" t="s">
        <v>186</v>
      </c>
    </row>
    <row r="221" spans="1:2">
      <c r="A221" s="23" t="str">
        <f>VLOOKUP(B221,[1]ALL_TYPES!$B:$E,4,FALSE)</f>
        <v>E07000228</v>
      </c>
      <c r="B221" s="1" t="s">
        <v>187</v>
      </c>
    </row>
    <row r="222" spans="1:2">
      <c r="A222" s="23" t="str">
        <f>VLOOKUP(B222,[1]ALL_TYPES!$B:$E,4,FALSE)</f>
        <v>E07000223</v>
      </c>
      <c r="B222" s="1" t="s">
        <v>188</v>
      </c>
    </row>
    <row r="223" spans="1:2">
      <c r="A223" s="23" t="str">
        <f>VLOOKUP(B223,[1]ALL_TYPES!$B:$E,4,FALSE)</f>
        <v>E10000034</v>
      </c>
      <c r="B223" s="1" t="s">
        <v>341</v>
      </c>
    </row>
    <row r="224" spans="1:2">
      <c r="A224" s="23" t="str">
        <f>VLOOKUP(B224,[1]ALL_TYPES!$B:$E,4,FALSE)</f>
        <v>E07000237</v>
      </c>
      <c r="B224" s="1" t="s">
        <v>189</v>
      </c>
    </row>
    <row r="225" spans="1:2">
      <c r="A225" s="23" t="str">
        <f>VLOOKUP(B225,[1]ALL_TYPES!$B:$E,4,FALSE)</f>
        <v>E07000235</v>
      </c>
      <c r="B225" s="1" t="s">
        <v>190</v>
      </c>
    </row>
    <row r="226" spans="1:2">
      <c r="A226" s="23" t="str">
        <f>VLOOKUP(B226,[1]ALL_TYPES!$B:$E,4,FALSE)</f>
        <v>E07000239</v>
      </c>
      <c r="B226" s="1" t="s">
        <v>191</v>
      </c>
    </row>
    <row r="227" spans="1:2">
      <c r="A227" s="23" t="str">
        <f>VLOOKUP(B227,[1]ALL_TYPES!$B:$E,4,FALSE)</f>
        <v>E07000234</v>
      </c>
      <c r="B227" s="1" t="s">
        <v>192</v>
      </c>
    </row>
    <row r="228" spans="1:2">
      <c r="A228" s="23" t="str">
        <f>VLOOKUP(B228,[1]ALL_TYPES!$B:$E,4,FALSE)</f>
        <v>E07000236</v>
      </c>
      <c r="B228" s="1" t="s">
        <v>193</v>
      </c>
    </row>
    <row r="229" spans="1:2">
      <c r="A229" s="23" t="e">
        <f>VLOOKUP(B229,[1]ALL_TYPES!$B:$E,4,FALSE)</f>
        <v>#N/A</v>
      </c>
      <c r="B229" s="1" t="s">
        <v>194</v>
      </c>
    </row>
    <row r="230" spans="1:2">
      <c r="A230" s="23" t="str">
        <f>VLOOKUP(B230,[1]ALL_TYPES!$B:$E,4,FALSE)</f>
        <v>E09000002</v>
      </c>
      <c r="B230" s="2" t="s">
        <v>307</v>
      </c>
    </row>
    <row r="231" spans="1:2">
      <c r="A231" s="23" t="str">
        <f>VLOOKUP(B231,[1]ALL_TYPES!$B:$E,4,FALSE)</f>
        <v>E09000003</v>
      </c>
      <c r="B231" s="3" t="s">
        <v>308</v>
      </c>
    </row>
    <row r="232" spans="1:2">
      <c r="A232" s="23" t="str">
        <f>VLOOKUP(B232,[1]ALL_TYPES!$B:$E,4,FALSE)</f>
        <v>E09000004</v>
      </c>
      <c r="B232" s="3" t="s">
        <v>309</v>
      </c>
    </row>
    <row r="233" spans="1:2">
      <c r="A233" s="23" t="str">
        <f>VLOOKUP(B233,[1]ALL_TYPES!$B:$E,4,FALSE)</f>
        <v>E09000005</v>
      </c>
      <c r="B233" s="3" t="s">
        <v>310</v>
      </c>
    </row>
    <row r="234" spans="1:2">
      <c r="A234" s="23" t="str">
        <f>VLOOKUP(B234,[1]ALL_TYPES!$B:$E,4,FALSE)</f>
        <v>E09000006</v>
      </c>
      <c r="B234" s="3" t="s">
        <v>311</v>
      </c>
    </row>
    <row r="235" spans="1:2">
      <c r="A235" s="23" t="str">
        <f>VLOOKUP(B235,[1]ALL_TYPES!$B:$E,4,FALSE)</f>
        <v>E09000007</v>
      </c>
      <c r="B235" s="3" t="s">
        <v>312</v>
      </c>
    </row>
    <row r="236" spans="1:2">
      <c r="A236" s="23" t="str">
        <f>VLOOKUP(B236,[1]ALL_TYPES!$B:$E,4,FALSE)</f>
        <v>E09000001</v>
      </c>
      <c r="B236" s="3" t="s">
        <v>313</v>
      </c>
    </row>
    <row r="237" spans="1:2">
      <c r="A237" s="23" t="str">
        <f>VLOOKUP(B237,[1]ALL_TYPES!$B:$E,4,FALSE)</f>
        <v>E09000008</v>
      </c>
      <c r="B237" s="3" t="s">
        <v>314</v>
      </c>
    </row>
    <row r="238" spans="1:2">
      <c r="A238" s="23" t="str">
        <f>VLOOKUP(B238,[1]ALL_TYPES!$B:$E,4,FALSE)</f>
        <v>E09000009</v>
      </c>
      <c r="B238" s="3" t="s">
        <v>315</v>
      </c>
    </row>
    <row r="239" spans="1:2">
      <c r="A239" s="23" t="str">
        <f>VLOOKUP(B239,[1]ALL_TYPES!$B:$E,4,FALSE)</f>
        <v>E09000010</v>
      </c>
      <c r="B239" s="3" t="s">
        <v>316</v>
      </c>
    </row>
    <row r="240" spans="1:2">
      <c r="A240" s="23" t="str">
        <f>VLOOKUP(B240,[1]ALL_TYPES!$B:$E,4,FALSE)</f>
        <v>E09000011</v>
      </c>
      <c r="B240" s="2" t="s">
        <v>317</v>
      </c>
    </row>
    <row r="241" spans="1:2">
      <c r="A241" s="23" t="str">
        <f>VLOOKUP(B241,[1]ALL_TYPES!$B:$E,4,FALSE)</f>
        <v>E09000012</v>
      </c>
      <c r="B241" s="3" t="s">
        <v>318</v>
      </c>
    </row>
    <row r="242" spans="1:2">
      <c r="A242" s="23" t="str">
        <f>VLOOKUP(B242,[1]ALL_TYPES!$B:$E,4,FALSE)</f>
        <v>E09000013</v>
      </c>
      <c r="B242" s="2" t="s">
        <v>319</v>
      </c>
    </row>
    <row r="243" spans="1:2">
      <c r="A243" s="23" t="str">
        <f>VLOOKUP(B243,[1]ALL_TYPES!$B:$E,4,FALSE)</f>
        <v>E09000014</v>
      </c>
      <c r="B243" s="3" t="s">
        <v>320</v>
      </c>
    </row>
    <row r="244" spans="1:2">
      <c r="A244" s="23" t="str">
        <f>VLOOKUP(B244,[1]ALL_TYPES!$B:$E,4,FALSE)</f>
        <v>E09000015</v>
      </c>
      <c r="B244" s="3" t="s">
        <v>321</v>
      </c>
    </row>
    <row r="245" spans="1:2">
      <c r="A245" s="23" t="str">
        <f>VLOOKUP(B245,[1]ALL_TYPES!$B:$E,4,FALSE)</f>
        <v>E09000016</v>
      </c>
      <c r="B245" s="3" t="s">
        <v>322</v>
      </c>
    </row>
    <row r="246" spans="1:2">
      <c r="A246" s="23" t="str">
        <f>VLOOKUP(B246,[1]ALL_TYPES!$B:$E,4,FALSE)</f>
        <v>E09000017</v>
      </c>
      <c r="B246" s="3" t="s">
        <v>323</v>
      </c>
    </row>
    <row r="247" spans="1:2">
      <c r="A247" s="23" t="str">
        <f>VLOOKUP(B247,[1]ALL_TYPES!$B:$E,4,FALSE)</f>
        <v>E09000018</v>
      </c>
      <c r="B247" s="3" t="s">
        <v>324</v>
      </c>
    </row>
    <row r="248" spans="1:2">
      <c r="A248" s="23" t="str">
        <f>VLOOKUP(B248,[1]ALL_TYPES!$B:$E,4,FALSE)</f>
        <v>E09000019</v>
      </c>
      <c r="B248" s="3" t="s">
        <v>325</v>
      </c>
    </row>
    <row r="249" spans="1:2">
      <c r="A249" s="23" t="str">
        <f>VLOOKUP(B249,[1]ALL_TYPES!$B:$E,4,FALSE)</f>
        <v>E09000020</v>
      </c>
      <c r="B249" s="3" t="s">
        <v>326</v>
      </c>
    </row>
    <row r="250" spans="1:2">
      <c r="A250" s="23" t="str">
        <f>VLOOKUP(B250,[1]ALL_TYPES!$B:$E,4,FALSE)</f>
        <v>E09000021</v>
      </c>
      <c r="B250" s="3" t="s">
        <v>327</v>
      </c>
    </row>
    <row r="251" spans="1:2">
      <c r="A251" s="23" t="str">
        <f>VLOOKUP(B251,[1]ALL_TYPES!$B:$E,4,FALSE)</f>
        <v>E09000022</v>
      </c>
      <c r="B251" s="3" t="s">
        <v>328</v>
      </c>
    </row>
    <row r="252" spans="1:2">
      <c r="A252" s="23" t="str">
        <f>VLOOKUP(B252,[1]ALL_TYPES!$B:$E,4,FALSE)</f>
        <v>E09000023</v>
      </c>
      <c r="B252" s="3" t="s">
        <v>329</v>
      </c>
    </row>
    <row r="253" spans="1:2">
      <c r="A253" s="23" t="str">
        <f>VLOOKUP(B253,[1]ALL_TYPES!$B:$E,4,FALSE)</f>
        <v>E09000024</v>
      </c>
      <c r="B253" s="3" t="s">
        <v>330</v>
      </c>
    </row>
    <row r="254" spans="1:2">
      <c r="A254" s="23" t="str">
        <f>VLOOKUP(B254,[1]ALL_TYPES!$B:$E,4,FALSE)</f>
        <v>E09000025</v>
      </c>
      <c r="B254" s="3" t="s">
        <v>331</v>
      </c>
    </row>
    <row r="255" spans="1:2">
      <c r="A255" s="23" t="str">
        <f>VLOOKUP(B255,[1]ALL_TYPES!$B:$E,4,FALSE)</f>
        <v>E09000026</v>
      </c>
      <c r="B255" s="3" t="s">
        <v>332</v>
      </c>
    </row>
    <row r="256" spans="1:2">
      <c r="A256" s="23" t="str">
        <f>VLOOKUP(B256,[1]ALL_TYPES!$B:$E,4,FALSE)</f>
        <v>E09000027</v>
      </c>
      <c r="B256" s="3" t="s">
        <v>333</v>
      </c>
    </row>
    <row r="257" spans="1:2">
      <c r="A257" s="23" t="str">
        <f>VLOOKUP(B257,[1]ALL_TYPES!$B:$E,4,FALSE)</f>
        <v>E09000028</v>
      </c>
      <c r="B257" s="3" t="s">
        <v>334</v>
      </c>
    </row>
    <row r="258" spans="1:2">
      <c r="A258" s="23" t="str">
        <f>VLOOKUP(B258,[1]ALL_TYPES!$B:$E,4,FALSE)</f>
        <v>E09000029</v>
      </c>
      <c r="B258" s="3" t="s">
        <v>335</v>
      </c>
    </row>
    <row r="259" spans="1:2">
      <c r="A259" s="23" t="str">
        <f>VLOOKUP(B259,[1]ALL_TYPES!$B:$E,4,FALSE)</f>
        <v>E09000030</v>
      </c>
      <c r="B259" s="3" t="s">
        <v>336</v>
      </c>
    </row>
    <row r="260" spans="1:2">
      <c r="A260" s="23" t="str">
        <f>VLOOKUP(B260,[1]ALL_TYPES!$B:$E,4,FALSE)</f>
        <v>E09000031</v>
      </c>
      <c r="B260" s="3" t="s">
        <v>337</v>
      </c>
    </row>
    <row r="261" spans="1:2">
      <c r="A261" s="23" t="str">
        <f>VLOOKUP(B261,[1]ALL_TYPES!$B:$E,4,FALSE)</f>
        <v>E09000032</v>
      </c>
      <c r="B261" s="3" t="s">
        <v>338</v>
      </c>
    </row>
    <row r="262" spans="1:2">
      <c r="A262" s="23" t="str">
        <f>VLOOKUP(B262,[1]ALL_TYPES!$B:$E,4,FALSE)</f>
        <v>E09000033</v>
      </c>
      <c r="B262" s="3" t="s">
        <v>339</v>
      </c>
    </row>
    <row r="263" spans="1:2">
      <c r="A263" s="23" t="str">
        <f>VLOOKUP(B263,[1]ALL_TYPES!$B:$E,4,FALSE)</f>
        <v>E06000022</v>
      </c>
      <c r="B263" s="1" t="s">
        <v>195</v>
      </c>
    </row>
    <row r="264" spans="1:2">
      <c r="A264" s="23" t="str">
        <f>VLOOKUP(B264,[1]ALL_TYPES!$B:$E,4,FALSE)</f>
        <v>E06000055</v>
      </c>
      <c r="B264" s="1" t="s">
        <v>196</v>
      </c>
    </row>
    <row r="265" spans="1:2">
      <c r="A265" s="23" t="str">
        <f>VLOOKUP(B265,[1]ALL_TYPES!$B:$E,4,FALSE)</f>
        <v>E06000008</v>
      </c>
      <c r="B265" s="1" t="s">
        <v>197</v>
      </c>
    </row>
    <row r="266" spans="1:2">
      <c r="A266" s="23" t="str">
        <f>VLOOKUP(B266,[1]ALL_TYPES!$B:$E,4,FALSE)</f>
        <v>E06000009</v>
      </c>
      <c r="B266" s="1" t="s">
        <v>198</v>
      </c>
    </row>
    <row r="267" spans="1:2">
      <c r="A267" s="23" t="str">
        <f>VLOOKUP(B267,[1]ALL_TYPES!$B:$E,4,FALSE)</f>
        <v>E06000028</v>
      </c>
      <c r="B267" s="1" t="s">
        <v>199</v>
      </c>
    </row>
    <row r="268" spans="1:2">
      <c r="A268" s="23" t="str">
        <f>VLOOKUP(B268,[1]ALL_TYPES!$B:$E,4,FALSE)</f>
        <v>E06000036</v>
      </c>
      <c r="B268" s="1" t="s">
        <v>200</v>
      </c>
    </row>
    <row r="269" spans="1:2">
      <c r="A269" s="23" t="str">
        <f>VLOOKUP(B269,[1]ALL_TYPES!$B:$E,4,FALSE)</f>
        <v>E06000043</v>
      </c>
      <c r="B269" s="1" t="s">
        <v>201</v>
      </c>
    </row>
    <row r="270" spans="1:2">
      <c r="A270" s="23" t="str">
        <f>VLOOKUP(B270,[1]ALL_TYPES!$B:$E,4,FALSE)</f>
        <v>E06000023</v>
      </c>
      <c r="B270" s="1" t="s">
        <v>202</v>
      </c>
    </row>
    <row r="271" spans="1:2">
      <c r="A271" s="23" t="str">
        <f>VLOOKUP(B271,[1]ALL_TYPES!$B:$E,4,FALSE)</f>
        <v>E06000056</v>
      </c>
      <c r="B271" s="1" t="s">
        <v>203</v>
      </c>
    </row>
    <row r="272" spans="1:2">
      <c r="A272" s="23" t="str">
        <f>VLOOKUP(B272,[1]ALL_TYPES!$B:$E,4,FALSE)</f>
        <v>E06000049</v>
      </c>
      <c r="B272" s="1" t="s">
        <v>204</v>
      </c>
    </row>
    <row r="273" spans="1:2">
      <c r="A273" s="23" t="str">
        <f>VLOOKUP(B273,[1]ALL_TYPES!$B:$E,4,FALSE)</f>
        <v>E06000050</v>
      </c>
      <c r="B273" s="1" t="s">
        <v>205</v>
      </c>
    </row>
    <row r="274" spans="1:2">
      <c r="A274" s="23" t="str">
        <f>VLOOKUP(B274,[1]ALL_TYPES!$B:$E,4,FALSE)</f>
        <v>E06000052</v>
      </c>
      <c r="B274" s="1" t="s">
        <v>206</v>
      </c>
    </row>
    <row r="275" spans="1:2">
      <c r="A275" s="23" t="str">
        <f>VLOOKUP(B275,[1]ALL_TYPES!$B:$E,4,FALSE)</f>
        <v>E06000047</v>
      </c>
      <c r="B275" s="1" t="s">
        <v>207</v>
      </c>
    </row>
    <row r="276" spans="1:2">
      <c r="A276" s="23" t="str">
        <f>VLOOKUP(B276,[1]ALL_TYPES!$B:$E,4,FALSE)</f>
        <v>E06000005</v>
      </c>
      <c r="B276" s="1" t="s">
        <v>208</v>
      </c>
    </row>
    <row r="277" spans="1:2">
      <c r="A277" s="23" t="str">
        <f>VLOOKUP(B277,[1]ALL_TYPES!$B:$E,4,FALSE)</f>
        <v>E06000015</v>
      </c>
      <c r="B277" s="1" t="s">
        <v>209</v>
      </c>
    </row>
    <row r="278" spans="1:2">
      <c r="A278" s="23" t="str">
        <f>VLOOKUP(B278,[1]ALL_TYPES!$B:$E,4,FALSE)</f>
        <v>E06000011</v>
      </c>
      <c r="B278" s="1" t="s">
        <v>210</v>
      </c>
    </row>
    <row r="279" spans="1:2">
      <c r="A279" s="23" t="str">
        <f>VLOOKUP(B279,[1]ALL_TYPES!$B:$E,4,FALSE)</f>
        <v>E06000006</v>
      </c>
      <c r="B279" s="1" t="s">
        <v>211</v>
      </c>
    </row>
    <row r="280" spans="1:2">
      <c r="A280" s="23" t="str">
        <f>VLOOKUP(B280,[1]ALL_TYPES!$B:$E,4,FALSE)</f>
        <v>E06000001</v>
      </c>
      <c r="B280" s="1" t="s">
        <v>212</v>
      </c>
    </row>
    <row r="281" spans="1:2">
      <c r="A281" s="23" t="str">
        <f>VLOOKUP(B281,[1]ALL_TYPES!$B:$E,4,FALSE)</f>
        <v>E06000019</v>
      </c>
      <c r="B281" s="1" t="s">
        <v>213</v>
      </c>
    </row>
    <row r="282" spans="1:2">
      <c r="A282" s="23" t="str">
        <f>VLOOKUP(B282,[1]ALL_TYPES!$B:$E,4,FALSE)</f>
        <v>E06000046</v>
      </c>
      <c r="B282" s="1" t="s">
        <v>214</v>
      </c>
    </row>
    <row r="283" spans="1:2">
      <c r="A283" s="23" t="str">
        <f>VLOOKUP(B283,[1]ALL_TYPES!$B:$E,4,FALSE)</f>
        <v>E06000010</v>
      </c>
      <c r="B283" s="1" t="s">
        <v>215</v>
      </c>
    </row>
    <row r="284" spans="1:2">
      <c r="A284" s="23" t="str">
        <f>VLOOKUP(B284,[1]ALL_TYPES!$B:$E,4,FALSE)</f>
        <v>E06000016</v>
      </c>
      <c r="B284" s="1" t="s">
        <v>216</v>
      </c>
    </row>
    <row r="285" spans="1:2">
      <c r="A285" s="23" t="str">
        <f>VLOOKUP(B285,[1]ALL_TYPES!$B:$E,4,FALSE)</f>
        <v>E06000032</v>
      </c>
      <c r="B285" s="1" t="s">
        <v>217</v>
      </c>
    </row>
    <row r="286" spans="1:2">
      <c r="A286" s="23" t="str">
        <f>VLOOKUP(B286,[1]ALL_TYPES!$B:$E,4,FALSE)</f>
        <v>E06000035</v>
      </c>
      <c r="B286" s="1" t="s">
        <v>218</v>
      </c>
    </row>
    <row r="287" spans="1:2">
      <c r="A287" s="23" t="str">
        <f>VLOOKUP(B287,[1]ALL_TYPES!$B:$E,4,FALSE)</f>
        <v>E06000002</v>
      </c>
      <c r="B287" s="1" t="s">
        <v>219</v>
      </c>
    </row>
    <row r="288" spans="1:2">
      <c r="A288" s="23" t="str">
        <f>VLOOKUP(B288,[1]ALL_TYPES!$B:$E,4,FALSE)</f>
        <v>E06000042</v>
      </c>
      <c r="B288" s="1" t="s">
        <v>220</v>
      </c>
    </row>
    <row r="289" spans="1:2">
      <c r="A289" s="23" t="str">
        <f>VLOOKUP(B289,[1]ALL_TYPES!$B:$E,4,FALSE)</f>
        <v>E06000012</v>
      </c>
      <c r="B289" s="1" t="s">
        <v>221</v>
      </c>
    </row>
    <row r="290" spans="1:2">
      <c r="A290" s="23" t="str">
        <f>VLOOKUP(B290,[1]ALL_TYPES!$B:$E,4,FALSE)</f>
        <v>E06000013</v>
      </c>
      <c r="B290" s="1" t="s">
        <v>222</v>
      </c>
    </row>
    <row r="291" spans="1:2">
      <c r="A291" s="23" t="str">
        <f>VLOOKUP(B291,[1]ALL_TYPES!$B:$E,4,FALSE)</f>
        <v>E06000024</v>
      </c>
      <c r="B291" s="1" t="s">
        <v>223</v>
      </c>
    </row>
    <row r="292" spans="1:2">
      <c r="A292" s="23" t="str">
        <f>VLOOKUP(B292,[1]ALL_TYPES!$B:$E,4,FALSE)</f>
        <v>E06000057</v>
      </c>
      <c r="B292" s="1" t="s">
        <v>224</v>
      </c>
    </row>
    <row r="293" spans="1:2">
      <c r="A293" s="23" t="str">
        <f>VLOOKUP(B293,[1]ALL_TYPES!$B:$E,4,FALSE)</f>
        <v>E06000018</v>
      </c>
      <c r="B293" s="1" t="s">
        <v>225</v>
      </c>
    </row>
    <row r="294" spans="1:2">
      <c r="A294" s="23" t="str">
        <f>VLOOKUP(B294,[1]ALL_TYPES!$B:$E,4,FALSE)</f>
        <v>E06000031</v>
      </c>
      <c r="B294" s="1" t="s">
        <v>226</v>
      </c>
    </row>
    <row r="295" spans="1:2">
      <c r="A295" s="23" t="str">
        <f>VLOOKUP(B295,[1]ALL_TYPES!$B:$E,4,FALSE)</f>
        <v>E06000026</v>
      </c>
      <c r="B295" s="1" t="s">
        <v>227</v>
      </c>
    </row>
    <row r="296" spans="1:2">
      <c r="A296" s="23" t="str">
        <f>VLOOKUP(B296,[1]ALL_TYPES!$B:$E,4,FALSE)</f>
        <v>E06000029</v>
      </c>
      <c r="B296" s="1" t="s">
        <v>228</v>
      </c>
    </row>
    <row r="297" spans="1:2">
      <c r="A297" s="23" t="str">
        <f>VLOOKUP(B297,[1]ALL_TYPES!$B:$E,4,FALSE)</f>
        <v>E06000044</v>
      </c>
      <c r="B297" s="1" t="s">
        <v>229</v>
      </c>
    </row>
    <row r="298" spans="1:2">
      <c r="A298" s="23" t="str">
        <f>VLOOKUP(B298,[1]ALL_TYPES!$B:$E,4,FALSE)</f>
        <v>E06000038</v>
      </c>
      <c r="B298" s="1" t="s">
        <v>230</v>
      </c>
    </row>
    <row r="299" spans="1:2">
      <c r="A299" s="23" t="str">
        <f>VLOOKUP(B299,[1]ALL_TYPES!$B:$E,4,FALSE)</f>
        <v>E06000003</v>
      </c>
      <c r="B299" s="1" t="s">
        <v>231</v>
      </c>
    </row>
    <row r="300" spans="1:2">
      <c r="A300" s="23" t="str">
        <f>VLOOKUP(B300,[1]ALL_TYPES!$B:$E,4,FALSE)</f>
        <v>E06000017</v>
      </c>
      <c r="B300" s="1" t="s">
        <v>232</v>
      </c>
    </row>
    <row r="301" spans="1:2">
      <c r="A301" s="23" t="str">
        <f>VLOOKUP(B301,[1]ALL_TYPES!$B:$E,4,FALSE)</f>
        <v>E06000051</v>
      </c>
      <c r="B301" s="1" t="s">
        <v>233</v>
      </c>
    </row>
    <row r="302" spans="1:2">
      <c r="A302" s="23" t="str">
        <f>VLOOKUP(B302,[1]ALL_TYPES!$B:$E,4,FALSE)</f>
        <v>E06000039</v>
      </c>
      <c r="B302" s="1" t="s">
        <v>234</v>
      </c>
    </row>
    <row r="303" spans="1:2">
      <c r="A303" s="23" t="str">
        <f>VLOOKUP(B303,[1]ALL_TYPES!$B:$E,4,FALSE)</f>
        <v>E06000045</v>
      </c>
      <c r="B303" s="1" t="s">
        <v>235</v>
      </c>
    </row>
    <row r="304" spans="1:2">
      <c r="A304" s="23" t="str">
        <f>VLOOKUP(B304,[1]ALL_TYPES!$B:$E,4,FALSE)</f>
        <v>E06000033</v>
      </c>
      <c r="B304" s="1" t="s">
        <v>1028</v>
      </c>
    </row>
    <row r="305" spans="1:2">
      <c r="A305" s="23" t="str">
        <f>VLOOKUP(B305,[1]ALL_TYPES!$B:$E,4,FALSE)</f>
        <v>E06000025</v>
      </c>
      <c r="B305" s="1" t="s">
        <v>236</v>
      </c>
    </row>
    <row r="306" spans="1:2">
      <c r="A306" s="23" t="str">
        <f>VLOOKUP(B306,[1]ALL_TYPES!$B:$E,4,FALSE)</f>
        <v>E06000004</v>
      </c>
      <c r="B306" s="1" t="s">
        <v>1027</v>
      </c>
    </row>
    <row r="307" spans="1:2">
      <c r="A307" s="23" t="str">
        <f>VLOOKUP(B307,[1]ALL_TYPES!$B:$E,4,FALSE)</f>
        <v>E06000021</v>
      </c>
      <c r="B307" s="1" t="s">
        <v>1026</v>
      </c>
    </row>
    <row r="308" spans="1:2">
      <c r="A308" s="23" t="str">
        <f>VLOOKUP(B308,[1]ALL_TYPES!$B:$E,4,FALSE)</f>
        <v>E06000030</v>
      </c>
      <c r="B308" s="1" t="s">
        <v>237</v>
      </c>
    </row>
    <row r="309" spans="1:2">
      <c r="A309" s="23" t="str">
        <f>VLOOKUP(B309,[1]ALL_TYPES!$B:$E,4,FALSE)</f>
        <v>E06000020</v>
      </c>
      <c r="B309" s="1" t="s">
        <v>238</v>
      </c>
    </row>
    <row r="310" spans="1:2">
      <c r="A310" s="23" t="str">
        <f>VLOOKUP(B310,[1]ALL_TYPES!$B:$E,4,FALSE)</f>
        <v>E06000034</v>
      </c>
      <c r="B310" s="1" t="s">
        <v>239</v>
      </c>
    </row>
    <row r="311" spans="1:2">
      <c r="A311" s="23" t="str">
        <f>VLOOKUP(B311,[1]ALL_TYPES!$B:$E,4,FALSE)</f>
        <v>E06000027</v>
      </c>
      <c r="B311" s="1" t="s">
        <v>240</v>
      </c>
    </row>
    <row r="312" spans="1:2">
      <c r="A312" s="23" t="str">
        <f>VLOOKUP(B312,[1]ALL_TYPES!$B:$E,4,FALSE)</f>
        <v>E06000007</v>
      </c>
      <c r="B312" s="1" t="s">
        <v>241</v>
      </c>
    </row>
    <row r="313" spans="1:2">
      <c r="A313" s="23" t="str">
        <f>VLOOKUP(B313,[1]ALL_TYPES!$B:$E,4,FALSE)</f>
        <v>E06000037</v>
      </c>
      <c r="B313" s="1" t="s">
        <v>242</v>
      </c>
    </row>
    <row r="314" spans="1:2">
      <c r="A314" s="23" t="str">
        <f>VLOOKUP(B314,[1]ALL_TYPES!$B:$E,4,FALSE)</f>
        <v>E06000054</v>
      </c>
      <c r="B314" s="1" t="s">
        <v>243</v>
      </c>
    </row>
    <row r="315" spans="1:2">
      <c r="A315" s="23" t="str">
        <f>VLOOKUP(B315,[1]ALL_TYPES!$B:$E,4,FALSE)</f>
        <v>E06000040</v>
      </c>
      <c r="B315" s="1" t="s">
        <v>244</v>
      </c>
    </row>
    <row r="316" spans="1:2">
      <c r="A316" s="23" t="str">
        <f>VLOOKUP(B316,[1]ALL_TYPES!$B:$E,4,FALSE)</f>
        <v>E06000041</v>
      </c>
      <c r="B316" s="1" t="s">
        <v>245</v>
      </c>
    </row>
    <row r="317" spans="1:2">
      <c r="A317" s="23" t="str">
        <f>VLOOKUP(B317,[1]ALL_TYPES!$B:$E,4,FALSE)</f>
        <v>E06000014</v>
      </c>
      <c r="B317" s="1" t="s">
        <v>246</v>
      </c>
    </row>
    <row r="318" spans="1:2">
      <c r="A318" s="23" t="str">
        <f>VLOOKUP(B318,[1]ALL_TYPES!$B:$E,4,FALSE)</f>
        <v>E08000003</v>
      </c>
      <c r="B318" s="4" t="s">
        <v>247</v>
      </c>
    </row>
    <row r="319" spans="1:2">
      <c r="A319" s="23" t="str">
        <f>VLOOKUP(B319,[1]ALL_TYPES!$B:$E,4,FALSE)</f>
        <v>E08000001</v>
      </c>
      <c r="B319" s="4" t="s">
        <v>248</v>
      </c>
    </row>
    <row r="320" spans="1:2">
      <c r="A320" s="23" t="str">
        <f>VLOOKUP(B320,[1]ALL_TYPES!$B:$E,4,FALSE)</f>
        <v>E08000002</v>
      </c>
      <c r="B320" s="4" t="s">
        <v>249</v>
      </c>
    </row>
    <row r="321" spans="1:2">
      <c r="A321" s="23" t="str">
        <f>VLOOKUP(B321,[1]ALL_TYPES!$B:$E,4,FALSE)</f>
        <v>E08000004</v>
      </c>
      <c r="B321" s="4" t="s">
        <v>250</v>
      </c>
    </row>
    <row r="322" spans="1:2">
      <c r="A322" s="23" t="str">
        <f>VLOOKUP(B322,[1]ALL_TYPES!$B:$E,4,FALSE)</f>
        <v>E08000005</v>
      </c>
      <c r="B322" s="4" t="s">
        <v>251</v>
      </c>
    </row>
    <row r="323" spans="1:2">
      <c r="A323" s="23" t="str">
        <f>VLOOKUP(B323,[1]ALL_TYPES!$B:$E,4,FALSE)</f>
        <v>E08000006</v>
      </c>
      <c r="B323" s="4" t="s">
        <v>252</v>
      </c>
    </row>
    <row r="324" spans="1:2">
      <c r="A324" s="23" t="str">
        <f>VLOOKUP(B324,[1]ALL_TYPES!$B:$E,4,FALSE)</f>
        <v>E08000007</v>
      </c>
      <c r="B324" s="4" t="s">
        <v>253</v>
      </c>
    </row>
    <row r="325" spans="1:2">
      <c r="A325" s="23" t="str">
        <f>VLOOKUP(B325,[1]ALL_TYPES!$B:$E,4,FALSE)</f>
        <v>E08000008</v>
      </c>
      <c r="B325" s="4" t="s">
        <v>254</v>
      </c>
    </row>
    <row r="326" spans="1:2">
      <c r="A326" s="23" t="str">
        <f>VLOOKUP(B326,[1]ALL_TYPES!$B:$E,4,FALSE)</f>
        <v>E08000009</v>
      </c>
      <c r="B326" s="4" t="s">
        <v>255</v>
      </c>
    </row>
    <row r="327" spans="1:2">
      <c r="A327" s="23" t="str">
        <f>VLOOKUP(B327,[1]ALL_TYPES!$B:$E,4,FALSE)</f>
        <v>E08000010</v>
      </c>
      <c r="B327" s="4" t="s">
        <v>256</v>
      </c>
    </row>
    <row r="328" spans="1:2">
      <c r="A328" s="23" t="str">
        <f>VLOOKUP(B328,[1]ALL_TYPES!$B:$E,4,FALSE)</f>
        <v>E08000012</v>
      </c>
      <c r="B328" s="4" t="s">
        <v>257</v>
      </c>
    </row>
    <row r="329" spans="1:2">
      <c r="A329" s="23" t="str">
        <f>VLOOKUP(B329,[1]ALL_TYPES!$B:$E,4,FALSE)</f>
        <v>E08000011</v>
      </c>
      <c r="B329" s="4" t="s">
        <v>258</v>
      </c>
    </row>
    <row r="330" spans="1:2">
      <c r="A330" s="23" t="str">
        <f>VLOOKUP(B330,[1]ALL_TYPES!$B:$E,4,FALSE)</f>
        <v>E08000013</v>
      </c>
      <c r="B330" s="4" t="s">
        <v>259</v>
      </c>
    </row>
    <row r="331" spans="1:2">
      <c r="A331" s="23" t="str">
        <f>VLOOKUP(B331,[1]ALL_TYPES!$B:$E,4,FALSE)</f>
        <v>E08000014</v>
      </c>
      <c r="B331" s="4" t="s">
        <v>260</v>
      </c>
    </row>
    <row r="332" spans="1:2">
      <c r="A332" s="23" t="str">
        <f>VLOOKUP(B332,[1]ALL_TYPES!$B:$E,4,FALSE)</f>
        <v>E08000015</v>
      </c>
      <c r="B332" s="4" t="s">
        <v>261</v>
      </c>
    </row>
    <row r="333" spans="1:2">
      <c r="A333" s="23" t="str">
        <f>VLOOKUP(B333,[1]ALL_TYPES!$B:$E,4,FALSE)</f>
        <v>E08000019</v>
      </c>
      <c r="B333" s="4" t="s">
        <v>262</v>
      </c>
    </row>
    <row r="334" spans="1:2">
      <c r="A334" s="23" t="str">
        <f>VLOOKUP(B334,[1]ALL_TYPES!$B:$E,4,FALSE)</f>
        <v>E08000016</v>
      </c>
      <c r="B334" s="4" t="s">
        <v>263</v>
      </c>
    </row>
    <row r="335" spans="1:2">
      <c r="A335" s="23" t="str">
        <f>VLOOKUP(B335,[1]ALL_TYPES!$B:$E,4,FALSE)</f>
        <v>E08000017</v>
      </c>
      <c r="B335" s="4" t="s">
        <v>264</v>
      </c>
    </row>
    <row r="336" spans="1:2">
      <c r="A336" s="23" t="str">
        <f>VLOOKUP(B336,[1]ALL_TYPES!$B:$E,4,FALSE)</f>
        <v>E08000018</v>
      </c>
      <c r="B336" s="4" t="s">
        <v>265</v>
      </c>
    </row>
    <row r="337" spans="1:2">
      <c r="A337" s="23" t="str">
        <f>VLOOKUP(B337,[1]ALL_TYPES!$B:$E,4,FALSE)</f>
        <v>E08000021</v>
      </c>
      <c r="B337" s="4" t="s">
        <v>266</v>
      </c>
    </row>
    <row r="338" spans="1:2">
      <c r="A338" s="23" t="str">
        <f>VLOOKUP(B338,[1]ALL_TYPES!$B:$E,4,FALSE)</f>
        <v>E08000037</v>
      </c>
      <c r="B338" s="4" t="s">
        <v>267</v>
      </c>
    </row>
    <row r="339" spans="1:2">
      <c r="A339" s="23" t="str">
        <f>VLOOKUP(B339,[1]ALL_TYPES!$B:$E,4,FALSE)</f>
        <v>E08000023</v>
      </c>
      <c r="B339" s="4" t="s">
        <v>268</v>
      </c>
    </row>
    <row r="340" spans="1:2">
      <c r="A340" s="23" t="str">
        <f>VLOOKUP(B340,[1]ALL_TYPES!$B:$E,4,FALSE)</f>
        <v>E08000022</v>
      </c>
      <c r="B340" s="4" t="s">
        <v>269</v>
      </c>
    </row>
    <row r="341" spans="1:2">
      <c r="A341" s="23" t="str">
        <f>VLOOKUP(B341,[1]ALL_TYPES!$B:$E,4,FALSE)</f>
        <v>E08000024</v>
      </c>
      <c r="B341" s="4" t="s">
        <v>270</v>
      </c>
    </row>
    <row r="342" spans="1:2">
      <c r="A342" s="23" t="str">
        <f>VLOOKUP(B342,[1]ALL_TYPES!$B:$E,4,FALSE)</f>
        <v>E08000025</v>
      </c>
      <c r="B342" s="4" t="s">
        <v>271</v>
      </c>
    </row>
    <row r="343" spans="1:2">
      <c r="A343" s="23" t="str">
        <f>VLOOKUP(B343,[1]ALL_TYPES!$B:$E,4,FALSE)</f>
        <v>E08000026</v>
      </c>
      <c r="B343" s="4" t="s">
        <v>272</v>
      </c>
    </row>
    <row r="344" spans="1:2">
      <c r="A344" s="23" t="str">
        <f>VLOOKUP(B344,[1]ALL_TYPES!$B:$E,4,FALSE)</f>
        <v>E08000027</v>
      </c>
      <c r="B344" s="4" t="s">
        <v>273</v>
      </c>
    </row>
    <row r="345" spans="1:2">
      <c r="A345" s="23" t="str">
        <f>VLOOKUP(B345,[1]ALL_TYPES!$B:$E,4,FALSE)</f>
        <v>E08000028</v>
      </c>
      <c r="B345" s="4" t="s">
        <v>274</v>
      </c>
    </row>
    <row r="346" spans="1:2">
      <c r="A346" s="23" t="str">
        <f>VLOOKUP(B346,[1]ALL_TYPES!$B:$E,4,FALSE)</f>
        <v>E08000029</v>
      </c>
      <c r="B346" s="4" t="s">
        <v>275</v>
      </c>
    </row>
    <row r="347" spans="1:2">
      <c r="A347" s="23" t="str">
        <f>VLOOKUP(B347,[1]ALL_TYPES!$B:$E,4,FALSE)</f>
        <v>E08000030</v>
      </c>
      <c r="B347" s="4" t="s">
        <v>276</v>
      </c>
    </row>
    <row r="348" spans="1:2">
      <c r="A348" s="23" t="str">
        <f>VLOOKUP(B348,[1]ALL_TYPES!$B:$E,4,FALSE)</f>
        <v>E08000031</v>
      </c>
      <c r="B348" s="4" t="s">
        <v>277</v>
      </c>
    </row>
    <row r="349" spans="1:2">
      <c r="A349" s="23" t="str">
        <f>VLOOKUP(B349,[1]ALL_TYPES!$B:$E,4,FALSE)</f>
        <v>E08000035</v>
      </c>
      <c r="B349" s="4" t="s">
        <v>278</v>
      </c>
    </row>
    <row r="350" spans="1:2">
      <c r="A350" s="23" t="str">
        <f>VLOOKUP(B350,[1]ALL_TYPES!$B:$E,4,FALSE)</f>
        <v>E08000032</v>
      </c>
      <c r="B350" s="4" t="s">
        <v>279</v>
      </c>
    </row>
    <row r="351" spans="1:2">
      <c r="A351" s="23" t="str">
        <f>VLOOKUP(B351,[1]ALL_TYPES!$B:$E,4,FALSE)</f>
        <v>E08000033</v>
      </c>
      <c r="B351" s="4" t="s">
        <v>280</v>
      </c>
    </row>
    <row r="352" spans="1:2">
      <c r="A352" s="23" t="str">
        <f>VLOOKUP(B352,[1]ALL_TYPES!$B:$E,4,FALSE)</f>
        <v>E08000034</v>
      </c>
      <c r="B352" s="4" t="s">
        <v>281</v>
      </c>
    </row>
    <row r="353" spans="1:2">
      <c r="A353" s="23" t="str">
        <f>VLOOKUP(B353,[1]ALL_TYPES!$B:$E,4,FALSE)</f>
        <v>E08000036</v>
      </c>
      <c r="B353" s="4" t="s">
        <v>282</v>
      </c>
    </row>
    <row r="354" spans="1:2">
      <c r="A354" s="23" t="str">
        <f>VLOOKUP(B354,[1]ALL_TYPES!$B:$E,4,FALSE)</f>
        <v>E07000025</v>
      </c>
      <c r="B354" s="4" t="s">
        <v>283</v>
      </c>
    </row>
    <row r="355" spans="1:2">
      <c r="B355" s="4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55"/>
  <sheetViews>
    <sheetView workbookViewId="0">
      <pane ySplit="1" topLeftCell="A2" activePane="bottomLeft" state="frozen"/>
      <selection pane="bottomLeft" sqref="A1:A1048576"/>
    </sheetView>
  </sheetViews>
  <sheetFormatPr baseColWidth="10" defaultColWidth="8.83203125" defaultRowHeight="14" x14ac:dyDescent="0"/>
  <cols>
    <col min="1" max="1" width="12.6640625" style="23" customWidth="1"/>
    <col min="2" max="2" width="40.6640625" customWidth="1"/>
    <col min="3" max="6" width="10.6640625" customWidth="1"/>
    <col min="7" max="7" width="10.6640625" style="9" customWidth="1"/>
    <col min="8" max="11" width="10.6640625" customWidth="1"/>
    <col min="12" max="12" width="10.6640625" style="9" customWidth="1"/>
    <col min="13" max="16" width="10.6640625" customWidth="1"/>
    <col min="17" max="17" width="10.6640625" style="9" customWidth="1"/>
    <col min="18" max="21" width="10.6640625" customWidth="1"/>
    <col min="22" max="22" width="10.6640625" style="9" customWidth="1"/>
    <col min="23" max="26" width="10.6640625" customWidth="1"/>
    <col min="27" max="27" width="10.6640625" style="9" customWidth="1"/>
    <col min="28" max="31" width="10.6640625" customWidth="1"/>
    <col min="32" max="32" width="10.6640625" style="9" customWidth="1"/>
  </cols>
  <sheetData>
    <row r="1" spans="1:32" ht="42">
      <c r="A1" s="23" t="s">
        <v>1025</v>
      </c>
      <c r="B1" s="5"/>
      <c r="C1" s="5" t="s">
        <v>369</v>
      </c>
      <c r="D1" s="5" t="s">
        <v>370</v>
      </c>
      <c r="E1" s="5" t="s">
        <v>371</v>
      </c>
      <c r="F1" s="5" t="s">
        <v>372</v>
      </c>
      <c r="G1" s="8" t="s">
        <v>373</v>
      </c>
      <c r="H1" s="5" t="s">
        <v>374</v>
      </c>
      <c r="I1" s="5" t="s">
        <v>375</v>
      </c>
      <c r="J1" s="5" t="s">
        <v>376</v>
      </c>
      <c r="K1" s="5" t="s">
        <v>377</v>
      </c>
      <c r="L1" s="8" t="s">
        <v>378</v>
      </c>
      <c r="M1" s="5" t="s">
        <v>379</v>
      </c>
      <c r="N1" s="5" t="s">
        <v>380</v>
      </c>
      <c r="O1" s="5" t="s">
        <v>381</v>
      </c>
      <c r="P1" s="5" t="s">
        <v>382</v>
      </c>
      <c r="Q1" s="8" t="s">
        <v>383</v>
      </c>
      <c r="R1" s="5" t="s">
        <v>384</v>
      </c>
      <c r="S1" s="5" t="s">
        <v>385</v>
      </c>
      <c r="T1" s="5" t="s">
        <v>386</v>
      </c>
      <c r="U1" s="5" t="s">
        <v>387</v>
      </c>
      <c r="V1" s="8" t="s">
        <v>388</v>
      </c>
      <c r="W1" s="5" t="s">
        <v>389</v>
      </c>
      <c r="X1" s="5" t="s">
        <v>390</v>
      </c>
      <c r="Y1" s="5" t="s">
        <v>391</v>
      </c>
      <c r="Z1" s="5" t="s">
        <v>392</v>
      </c>
      <c r="AA1" s="8" t="s">
        <v>393</v>
      </c>
      <c r="AB1" s="5" t="s">
        <v>394</v>
      </c>
      <c r="AC1" s="5" t="s">
        <v>395</v>
      </c>
      <c r="AD1" s="5" t="s">
        <v>396</v>
      </c>
      <c r="AE1" s="5" t="s">
        <v>397</v>
      </c>
      <c r="AF1" s="8" t="s">
        <v>398</v>
      </c>
    </row>
    <row r="2" spans="1:32">
      <c r="A2" s="23" t="str">
        <f>VLOOKUP(B2,[1]ALL_TYPES!$B:$E,4,FALSE)</f>
        <v>E10000002</v>
      </c>
      <c r="B2" s="1" t="s">
        <v>284</v>
      </c>
    </row>
    <row r="3" spans="1:32">
      <c r="A3" s="23" t="str">
        <f>VLOOKUP(B3,[1]ALL_TYPES!$B:$E,4,FALSE)</f>
        <v>E07000006</v>
      </c>
      <c r="B3" s="1" t="s">
        <v>0</v>
      </c>
    </row>
    <row r="4" spans="1:32">
      <c r="A4" s="23" t="str">
        <f>VLOOKUP(B4,[1]ALL_TYPES!$B:$E,4,FALSE)</f>
        <v>E07000005</v>
      </c>
      <c r="B4" s="1" t="s">
        <v>1</v>
      </c>
    </row>
    <row r="5" spans="1:32">
      <c r="A5" s="23" t="str">
        <f>VLOOKUP(B5,[1]ALL_TYPES!$B:$E,4,FALSE)</f>
        <v>E07000007</v>
      </c>
      <c r="B5" s="1" t="s">
        <v>2</v>
      </c>
    </row>
    <row r="6" spans="1:32">
      <c r="A6" s="23" t="str">
        <f>VLOOKUP(B6,[1]ALL_TYPES!$B:$E,4,FALSE)</f>
        <v>E07000004</v>
      </c>
      <c r="B6" s="1" t="s">
        <v>3</v>
      </c>
    </row>
    <row r="7" spans="1:32">
      <c r="A7" s="23" t="str">
        <f>VLOOKUP(B7,[1]ALL_TYPES!$B:$E,4,FALSE)</f>
        <v>E10000003</v>
      </c>
      <c r="B7" s="1" t="s">
        <v>285</v>
      </c>
    </row>
    <row r="8" spans="1:32">
      <c r="A8" s="23" t="str">
        <f>VLOOKUP(B8,[1]ALL_TYPES!$B:$E,4,FALSE)</f>
        <v>E07000008</v>
      </c>
      <c r="B8" s="1" t="s">
        <v>4</v>
      </c>
    </row>
    <row r="9" spans="1:32">
      <c r="A9" s="23" t="str">
        <f>VLOOKUP(B9,[1]ALL_TYPES!$B:$E,4,FALSE)</f>
        <v>E07000012</v>
      </c>
      <c r="B9" s="1" t="s">
        <v>5</v>
      </c>
    </row>
    <row r="10" spans="1:32">
      <c r="A10" s="23" t="str">
        <f>VLOOKUP(B10,[1]ALL_TYPES!$B:$E,4,FALSE)</f>
        <v>E07000011</v>
      </c>
      <c r="B10" s="1" t="s">
        <v>6</v>
      </c>
      <c r="T10" s="11"/>
    </row>
    <row r="11" spans="1:32">
      <c r="A11" s="23" t="str">
        <f>VLOOKUP(B11,[1]ALL_TYPES!$B:$E,4,FALSE)</f>
        <v>E07000010</v>
      </c>
      <c r="B11" s="1" t="s">
        <v>7</v>
      </c>
    </row>
    <row r="12" spans="1:32">
      <c r="A12" s="23" t="str">
        <f>VLOOKUP(B12,[1]ALL_TYPES!$B:$E,4,FALSE)</f>
        <v>E07000009</v>
      </c>
      <c r="B12" s="1" t="s">
        <v>8</v>
      </c>
    </row>
    <row r="13" spans="1:32">
      <c r="A13" s="23" t="str">
        <f>VLOOKUP(B13,[1]ALL_TYPES!$B:$E,4,FALSE)</f>
        <v>E10000006</v>
      </c>
      <c r="B13" s="1" t="s">
        <v>286</v>
      </c>
    </row>
    <row r="14" spans="1:32">
      <c r="A14" s="23" t="str">
        <f>VLOOKUP(B14,[1]ALL_TYPES!$B:$E,4,FALSE)</f>
        <v>E07000027</v>
      </c>
      <c r="B14" s="1" t="s">
        <v>1030</v>
      </c>
    </row>
    <row r="15" spans="1:32">
      <c r="A15" s="23" t="str">
        <f>VLOOKUP(B15,[1]ALL_TYPES!$B:$E,4,FALSE)</f>
        <v>E07000031</v>
      </c>
      <c r="B15" s="1" t="s">
        <v>9</v>
      </c>
    </row>
    <row r="16" spans="1:32">
      <c r="A16" s="23" t="str">
        <f>VLOOKUP(B16,[1]ALL_TYPES!$B:$E,4,FALSE)</f>
        <v>E07000029</v>
      </c>
      <c r="B16" s="1" t="s">
        <v>10</v>
      </c>
    </row>
    <row r="17" spans="1:2">
      <c r="A17" s="23" t="str">
        <f>VLOOKUP(B17,[1]ALL_TYPES!$B:$E,4,FALSE)</f>
        <v>E07000026</v>
      </c>
      <c r="B17" s="1" t="s">
        <v>11</v>
      </c>
    </row>
    <row r="18" spans="1:2">
      <c r="A18" s="23" t="str">
        <f>VLOOKUP(B18,[1]ALL_TYPES!$B:$E,4,FALSE)</f>
        <v>E07000030</v>
      </c>
      <c r="B18" s="1" t="s">
        <v>12</v>
      </c>
    </row>
    <row r="19" spans="1:2">
      <c r="A19" s="23" t="str">
        <f>VLOOKUP(B19,[1]ALL_TYPES!$B:$E,4,FALSE)</f>
        <v>E07000028</v>
      </c>
      <c r="B19" s="1" t="s">
        <v>13</v>
      </c>
    </row>
    <row r="20" spans="1:2">
      <c r="A20" s="23" t="str">
        <f>VLOOKUP(B20,[1]ALL_TYPES!$B:$E,4,FALSE)</f>
        <v>E10000007</v>
      </c>
      <c r="B20" s="1" t="s">
        <v>287</v>
      </c>
    </row>
    <row r="21" spans="1:2">
      <c r="A21" s="23" t="str">
        <f>VLOOKUP(B21,[1]ALL_TYPES!$B:$E,4,FALSE)</f>
        <v>E07000037</v>
      </c>
      <c r="B21" s="1" t="s">
        <v>14</v>
      </c>
    </row>
    <row r="22" spans="1:2">
      <c r="A22" s="23" t="str">
        <f>VLOOKUP(B22,[1]ALL_TYPES!$B:$E,4,FALSE)</f>
        <v>E07000035</v>
      </c>
      <c r="B22" s="1" t="s">
        <v>15</v>
      </c>
    </row>
    <row r="23" spans="1:2">
      <c r="A23" s="23" t="str">
        <f>VLOOKUP(B23,[1]ALL_TYPES!$B:$E,4,FALSE)</f>
        <v>E07000039</v>
      </c>
      <c r="B23" s="1" t="s">
        <v>16</v>
      </c>
    </row>
    <row r="24" spans="1:2">
      <c r="A24" s="23" t="str">
        <f>VLOOKUP(B24,[1]ALL_TYPES!$B:$E,4,FALSE)</f>
        <v>E07000036</v>
      </c>
      <c r="B24" s="1" t="s">
        <v>17</v>
      </c>
    </row>
    <row r="25" spans="1:2">
      <c r="A25" s="23" t="str">
        <f>VLOOKUP(B25,[1]ALL_TYPES!$B:$E,4,FALSE)</f>
        <v>E07000032</v>
      </c>
      <c r="B25" s="1" t="s">
        <v>18</v>
      </c>
    </row>
    <row r="26" spans="1:2">
      <c r="A26" s="23" t="str">
        <f>VLOOKUP(B26,[1]ALL_TYPES!$B:$E,4,FALSE)</f>
        <v>E07000038</v>
      </c>
      <c r="B26" s="1" t="s">
        <v>19</v>
      </c>
    </row>
    <row r="27" spans="1:2">
      <c r="A27" s="23" t="str">
        <f>VLOOKUP(B27,[1]ALL_TYPES!$B:$E,4,FALSE)</f>
        <v>E07000034</v>
      </c>
      <c r="B27" s="1" t="s">
        <v>20</v>
      </c>
    </row>
    <row r="28" spans="1:2">
      <c r="A28" s="23" t="str">
        <f>VLOOKUP(B28,[1]ALL_TYPES!$B:$E,4,FALSE)</f>
        <v>E07000033</v>
      </c>
      <c r="B28" s="1" t="s">
        <v>21</v>
      </c>
    </row>
    <row r="29" spans="1:2">
      <c r="A29" s="23" t="str">
        <f>VLOOKUP(B29,[1]ALL_TYPES!$B:$E,4,FALSE)</f>
        <v>E10000008</v>
      </c>
      <c r="B29" s="1" t="s">
        <v>288</v>
      </c>
    </row>
    <row r="30" spans="1:2">
      <c r="A30" s="23" t="str">
        <f>VLOOKUP(B30,[1]ALL_TYPES!$B:$E,4,FALSE)</f>
        <v>E07000041</v>
      </c>
      <c r="B30" s="1" t="s">
        <v>22</v>
      </c>
    </row>
    <row r="31" spans="1:2">
      <c r="A31" s="23" t="str">
        <f>VLOOKUP(B31,[1]ALL_TYPES!$B:$E,4,FALSE)</f>
        <v>E07000040</v>
      </c>
      <c r="B31" s="1" t="s">
        <v>23</v>
      </c>
    </row>
    <row r="32" spans="1:2">
      <c r="A32" s="23" t="str">
        <f>VLOOKUP(B32,[1]ALL_TYPES!$B:$E,4,FALSE)</f>
        <v>E07000042</v>
      </c>
      <c r="B32" s="1" t="s">
        <v>24</v>
      </c>
    </row>
    <row r="33" spans="1:2">
      <c r="A33" s="23" t="str">
        <f>VLOOKUP(B33,[1]ALL_TYPES!$B:$E,4,FALSE)</f>
        <v>E07000043</v>
      </c>
      <c r="B33" s="1" t="s">
        <v>25</v>
      </c>
    </row>
    <row r="34" spans="1:2">
      <c r="A34" s="23" t="str">
        <f>VLOOKUP(B34,[1]ALL_TYPES!$B:$E,4,FALSE)</f>
        <v>E07000046</v>
      </c>
      <c r="B34" s="1" t="s">
        <v>26</v>
      </c>
    </row>
    <row r="35" spans="1:2">
      <c r="A35" s="23" t="str">
        <f>VLOOKUP(B35,[1]ALL_TYPES!$B:$E,4,FALSE)</f>
        <v>E07000047</v>
      </c>
      <c r="B35" s="1" t="s">
        <v>27</v>
      </c>
    </row>
    <row r="36" spans="1:2">
      <c r="A36" s="23" t="str">
        <f>VLOOKUP(B36,[1]ALL_TYPES!$B:$E,4,FALSE)</f>
        <v>E07000044</v>
      </c>
      <c r="B36" s="1" t="s">
        <v>28</v>
      </c>
    </row>
    <row r="37" spans="1:2">
      <c r="A37" s="23" t="str">
        <f>VLOOKUP(B37,[1]ALL_TYPES!$B:$E,4,FALSE)</f>
        <v>E07000045</v>
      </c>
      <c r="B37" s="1" t="s">
        <v>29</v>
      </c>
    </row>
    <row r="38" spans="1:2">
      <c r="A38" s="23" t="str">
        <f>VLOOKUP(B38,[1]ALL_TYPES!$B:$E,4,FALSE)</f>
        <v>E10000009</v>
      </c>
      <c r="B38" s="1" t="s">
        <v>289</v>
      </c>
    </row>
    <row r="39" spans="1:2">
      <c r="A39" s="23" t="str">
        <f>VLOOKUP(B39,[1]ALL_TYPES!$B:$E,4,FALSE)</f>
        <v>E07000053</v>
      </c>
      <c r="B39" s="1" t="s">
        <v>30</v>
      </c>
    </row>
    <row r="40" spans="1:2">
      <c r="A40" s="23" t="str">
        <f>VLOOKUP(B40,[1]ALL_TYPES!$B:$E,4,FALSE)</f>
        <v>E07000052</v>
      </c>
      <c r="B40" s="1" t="s">
        <v>31</v>
      </c>
    </row>
    <row r="41" spans="1:2">
      <c r="A41" s="23" t="str">
        <f>VLOOKUP(B41,[1]ALL_TYPES!$B:$E,4,FALSE)</f>
        <v>E07000050</v>
      </c>
      <c r="B41" s="1" t="s">
        <v>32</v>
      </c>
    </row>
    <row r="42" spans="1:2">
      <c r="A42" s="23" t="str">
        <f>VLOOKUP(B42,[1]ALL_TYPES!$B:$E,4,FALSE)</f>
        <v>E07000051</v>
      </c>
      <c r="B42" s="1" t="s">
        <v>33</v>
      </c>
    </row>
    <row r="43" spans="1:2">
      <c r="A43" s="23" t="str">
        <f>VLOOKUP(B43,[1]ALL_TYPES!$B:$E,4,FALSE)</f>
        <v>E07000049</v>
      </c>
      <c r="B43" s="1" t="s">
        <v>34</v>
      </c>
    </row>
    <row r="44" spans="1:2">
      <c r="A44" s="23" t="str">
        <f>VLOOKUP(B44,[1]ALL_TYPES!$B:$E,4,FALSE)</f>
        <v>E07000048</v>
      </c>
      <c r="B44" s="1" t="s">
        <v>35</v>
      </c>
    </row>
    <row r="45" spans="1:2">
      <c r="A45" s="23" t="str">
        <f>VLOOKUP(B45,[1]ALL_TYPES!$B:$E,4,FALSE)</f>
        <v>E10000011</v>
      </c>
      <c r="B45" s="1" t="s">
        <v>290</v>
      </c>
    </row>
    <row r="46" spans="1:2">
      <c r="A46" s="23" t="str">
        <f>VLOOKUP(B46,[1]ALL_TYPES!$B:$E,4,FALSE)</f>
        <v>E07000062</v>
      </c>
      <c r="B46" s="1" t="s">
        <v>36</v>
      </c>
    </row>
    <row r="47" spans="1:2">
      <c r="A47" s="23" t="str">
        <f>VLOOKUP(B47,[1]ALL_TYPES!$B:$E,4,FALSE)</f>
        <v>E07000064</v>
      </c>
      <c r="B47" s="1" t="s">
        <v>37</v>
      </c>
    </row>
    <row r="48" spans="1:2">
      <c r="A48" s="23" t="str">
        <f>VLOOKUP(B48,[1]ALL_TYPES!$B:$E,4,FALSE)</f>
        <v>E07000065</v>
      </c>
      <c r="B48" s="1" t="s">
        <v>38</v>
      </c>
    </row>
    <row r="49" spans="1:2">
      <c r="A49" s="23" t="str">
        <f>VLOOKUP(B49,[1]ALL_TYPES!$B:$E,4,FALSE)</f>
        <v>E07000061</v>
      </c>
      <c r="B49" s="1" t="s">
        <v>39</v>
      </c>
    </row>
    <row r="50" spans="1:2">
      <c r="A50" s="23" t="str">
        <f>VLOOKUP(B50,[1]ALL_TYPES!$B:$E,4,FALSE)</f>
        <v>E07000063</v>
      </c>
      <c r="B50" s="1" t="s">
        <v>40</v>
      </c>
    </row>
    <row r="51" spans="1:2">
      <c r="A51" s="23" t="str">
        <f>VLOOKUP(B51,[1]ALL_TYPES!$B:$E,4,FALSE)</f>
        <v>E10000012</v>
      </c>
      <c r="B51" s="1" t="s">
        <v>291</v>
      </c>
    </row>
    <row r="52" spans="1:2">
      <c r="A52" s="23" t="str">
        <f>VLOOKUP(B52,[1]ALL_TYPES!$B:$E,4,FALSE)</f>
        <v>E07000073</v>
      </c>
      <c r="B52" s="1" t="s">
        <v>41</v>
      </c>
    </row>
    <row r="53" spans="1:2">
      <c r="A53" s="23" t="str">
        <f>VLOOKUP(B53,[1]ALL_TYPES!$B:$E,4,FALSE)</f>
        <v>E07000072</v>
      </c>
      <c r="B53" s="1" t="s">
        <v>42</v>
      </c>
    </row>
    <row r="54" spans="1:2">
      <c r="A54" s="23" t="str">
        <f>VLOOKUP(B54,[1]ALL_TYPES!$B:$E,4,FALSE)</f>
        <v>E07000068</v>
      </c>
      <c r="B54" s="1" t="s">
        <v>43</v>
      </c>
    </row>
    <row r="55" spans="1:2">
      <c r="A55" s="23" t="str">
        <f>VLOOKUP(B55,[1]ALL_TYPES!$B:$E,4,FALSE)</f>
        <v>E07000066</v>
      </c>
      <c r="B55" s="1" t="s">
        <v>44</v>
      </c>
    </row>
    <row r="56" spans="1:2">
      <c r="A56" s="23" t="str">
        <f>VLOOKUP(B56,[1]ALL_TYPES!$B:$E,4,FALSE)</f>
        <v>E07000069</v>
      </c>
      <c r="B56" s="1" t="s">
        <v>45</v>
      </c>
    </row>
    <row r="57" spans="1:2">
      <c r="A57" s="23" t="str">
        <f>VLOOKUP(B57,[1]ALL_TYPES!$B:$E,4,FALSE)</f>
        <v>E07000075</v>
      </c>
      <c r="B57" s="1" t="s">
        <v>46</v>
      </c>
    </row>
    <row r="58" spans="1:2">
      <c r="A58" s="23" t="str">
        <f>VLOOKUP(B58,[1]ALL_TYPES!$B:$E,4,FALSE)</f>
        <v>E07000074</v>
      </c>
      <c r="B58" s="1" t="s">
        <v>47</v>
      </c>
    </row>
    <row r="59" spans="1:2">
      <c r="A59" s="23" t="str">
        <f>VLOOKUP(B59,[1]ALL_TYPES!$B:$E,4,FALSE)</f>
        <v>E07000070</v>
      </c>
      <c r="B59" s="1" t="s">
        <v>48</v>
      </c>
    </row>
    <row r="60" spans="1:2">
      <c r="A60" s="23" t="str">
        <f>VLOOKUP(B60,[1]ALL_TYPES!$B:$E,4,FALSE)</f>
        <v>E07000077</v>
      </c>
      <c r="B60" s="1" t="s">
        <v>49</v>
      </c>
    </row>
    <row r="61" spans="1:2">
      <c r="A61" s="23" t="str">
        <f>VLOOKUP(B61,[1]ALL_TYPES!$B:$E,4,FALSE)</f>
        <v>E07000067</v>
      </c>
      <c r="B61" s="1" t="s">
        <v>50</v>
      </c>
    </row>
    <row r="62" spans="1:2">
      <c r="A62" s="23" t="str">
        <f>VLOOKUP(B62,[1]ALL_TYPES!$B:$E,4,FALSE)</f>
        <v>E07000071</v>
      </c>
      <c r="B62" s="1" t="s">
        <v>51</v>
      </c>
    </row>
    <row r="63" spans="1:2">
      <c r="A63" s="23" t="str">
        <f>VLOOKUP(B63,[1]ALL_TYPES!$B:$E,4,FALSE)</f>
        <v>E07000076</v>
      </c>
      <c r="B63" s="1" t="s">
        <v>52</v>
      </c>
    </row>
    <row r="64" spans="1:2">
      <c r="A64" s="23" t="str">
        <f>VLOOKUP(B64,[1]ALL_TYPES!$B:$E,4,FALSE)</f>
        <v>E10000013</v>
      </c>
      <c r="B64" s="1" t="s">
        <v>292</v>
      </c>
    </row>
    <row r="65" spans="1:2">
      <c r="A65" s="23" t="str">
        <f>VLOOKUP(B65,[1]ALL_TYPES!$B:$E,4,FALSE)</f>
        <v>E07000081</v>
      </c>
      <c r="B65" s="1" t="s">
        <v>53</v>
      </c>
    </row>
    <row r="66" spans="1:2">
      <c r="A66" s="23" t="str">
        <f>VLOOKUP(B66,[1]ALL_TYPES!$B:$E,4,FALSE)</f>
        <v>E07000083</v>
      </c>
      <c r="B66" s="1" t="s">
        <v>54</v>
      </c>
    </row>
    <row r="67" spans="1:2">
      <c r="A67" s="23" t="str">
        <f>VLOOKUP(B67,[1]ALL_TYPES!$B:$E,4,FALSE)</f>
        <v>E07000078</v>
      </c>
      <c r="B67" s="1" t="s">
        <v>55</v>
      </c>
    </row>
    <row r="68" spans="1:2">
      <c r="A68" s="23" t="str">
        <f>VLOOKUP(B68,[1]ALL_TYPES!$B:$E,4,FALSE)</f>
        <v>E07000079</v>
      </c>
      <c r="B68" s="1" t="s">
        <v>56</v>
      </c>
    </row>
    <row r="69" spans="1:2">
      <c r="A69" s="23" t="str">
        <f>VLOOKUP(B69,[1]ALL_TYPES!$B:$E,4,FALSE)</f>
        <v>E07000082</v>
      </c>
      <c r="B69" s="1" t="s">
        <v>57</v>
      </c>
    </row>
    <row r="70" spans="1:2">
      <c r="A70" s="23" t="str">
        <f>VLOOKUP(B70,[1]ALL_TYPES!$B:$E,4,FALSE)</f>
        <v>E07000080</v>
      </c>
      <c r="B70" s="1" t="s">
        <v>58</v>
      </c>
    </row>
    <row r="71" spans="1:2">
      <c r="A71" s="23" t="str">
        <f>VLOOKUP(B71,[1]ALL_TYPES!$B:$E,4,FALSE)</f>
        <v>E10000014</v>
      </c>
      <c r="B71" s="1" t="s">
        <v>293</v>
      </c>
    </row>
    <row r="72" spans="1:2">
      <c r="A72" s="23" t="str">
        <f>VLOOKUP(B72,[1]ALL_TYPES!$B:$E,4,FALSE)</f>
        <v>E07000088</v>
      </c>
      <c r="B72" s="1" t="s">
        <v>59</v>
      </c>
    </row>
    <row r="73" spans="1:2">
      <c r="A73" s="23" t="str">
        <f>VLOOKUP(B73,[1]ALL_TYPES!$B:$E,4,FALSE)</f>
        <v>E07000087</v>
      </c>
      <c r="B73" s="1" t="s">
        <v>60</v>
      </c>
    </row>
    <row r="74" spans="1:2">
      <c r="A74" s="23" t="str">
        <f>VLOOKUP(B74,[1]ALL_TYPES!$B:$E,4,FALSE)</f>
        <v>E07000094</v>
      </c>
      <c r="B74" s="1" t="s">
        <v>61</v>
      </c>
    </row>
    <row r="75" spans="1:2">
      <c r="A75" s="23" t="str">
        <f>VLOOKUP(B75,[1]ALL_TYPES!$B:$E,4,FALSE)</f>
        <v>E07000090</v>
      </c>
      <c r="B75" s="1" t="s">
        <v>62</v>
      </c>
    </row>
    <row r="76" spans="1:2">
      <c r="A76" s="23" t="str">
        <f>VLOOKUP(B76,[1]ALL_TYPES!$B:$E,4,FALSE)</f>
        <v>E07000085</v>
      </c>
      <c r="B76" s="1" t="s">
        <v>63</v>
      </c>
    </row>
    <row r="77" spans="1:2">
      <c r="A77" s="23" t="str">
        <f>VLOOKUP(B77,[1]ALL_TYPES!$B:$E,4,FALSE)</f>
        <v>E07000089</v>
      </c>
      <c r="B77" s="1" t="s">
        <v>64</v>
      </c>
    </row>
    <row r="78" spans="1:2">
      <c r="A78" s="23" t="str">
        <f>VLOOKUP(B78,[1]ALL_TYPES!$B:$E,4,FALSE)</f>
        <v>E07000092</v>
      </c>
      <c r="B78" s="1" t="s">
        <v>65</v>
      </c>
    </row>
    <row r="79" spans="1:2">
      <c r="A79" s="23" t="str">
        <f>VLOOKUP(B79,[1]ALL_TYPES!$B:$E,4,FALSE)</f>
        <v>E07000084</v>
      </c>
      <c r="B79" s="1" t="s">
        <v>66</v>
      </c>
    </row>
    <row r="80" spans="1:2">
      <c r="A80" s="23" t="str">
        <f>VLOOKUP(B80,[1]ALL_TYPES!$B:$E,4,FALSE)</f>
        <v>E07000093</v>
      </c>
      <c r="B80" s="1" t="s">
        <v>67</v>
      </c>
    </row>
    <row r="81" spans="1:2">
      <c r="A81" s="23" t="str">
        <f>VLOOKUP(B81,[1]ALL_TYPES!$B:$E,4,FALSE)</f>
        <v>E07000086</v>
      </c>
      <c r="B81" s="1" t="s">
        <v>68</v>
      </c>
    </row>
    <row r="82" spans="1:2">
      <c r="A82" s="23" t="str">
        <f>VLOOKUP(B82,[1]ALL_TYPES!$B:$E,4,FALSE)</f>
        <v>E07000091</v>
      </c>
      <c r="B82" s="1" t="s">
        <v>69</v>
      </c>
    </row>
    <row r="83" spans="1:2">
      <c r="A83" s="23" t="str">
        <f>VLOOKUP(B83,[1]ALL_TYPES!$B:$E,4,FALSE)</f>
        <v>E10000015</v>
      </c>
      <c r="B83" s="1" t="s">
        <v>294</v>
      </c>
    </row>
    <row r="84" spans="1:2">
      <c r="A84" s="23" t="str">
        <f>VLOOKUP(B84,[1]ALL_TYPES!$B:$E,4,FALSE)</f>
        <v>E07000102</v>
      </c>
      <c r="B84" s="1" t="s">
        <v>70</v>
      </c>
    </row>
    <row r="85" spans="1:2">
      <c r="A85" s="23" t="str">
        <f>VLOOKUP(B85,[1]ALL_TYPES!$B:$E,4,FALSE)</f>
        <v>E07000103</v>
      </c>
      <c r="B85" s="1" t="s">
        <v>71</v>
      </c>
    </row>
    <row r="86" spans="1:2">
      <c r="A86" s="23" t="str">
        <f>VLOOKUP(B86,[1]ALL_TYPES!$B:$E,4,FALSE)</f>
        <v>E07000098</v>
      </c>
      <c r="B86" s="1" t="s">
        <v>72</v>
      </c>
    </row>
    <row r="87" spans="1:2">
      <c r="A87" s="23" t="str">
        <f>VLOOKUP(B87,[1]ALL_TYPES!$B:$E,4,FALSE)</f>
        <v>E07000241</v>
      </c>
      <c r="B87" s="1" t="s">
        <v>73</v>
      </c>
    </row>
    <row r="88" spans="1:2">
      <c r="A88" s="23" t="str">
        <f>VLOOKUP(B88,[1]ALL_TYPES!$B:$E,4,FALSE)</f>
        <v>E07000095</v>
      </c>
      <c r="B88" s="1" t="s">
        <v>74</v>
      </c>
    </row>
    <row r="89" spans="1:2">
      <c r="A89" s="23" t="str">
        <f>VLOOKUP(B89,[1]ALL_TYPES!$B:$E,4,FALSE)</f>
        <v>E07000242</v>
      </c>
      <c r="B89" s="1" t="s">
        <v>75</v>
      </c>
    </row>
    <row r="90" spans="1:2">
      <c r="A90" s="23" t="str">
        <f>VLOOKUP(B90,[1]ALL_TYPES!$B:$E,4,FALSE)</f>
        <v>E07000243</v>
      </c>
      <c r="B90" s="1" t="s">
        <v>76</v>
      </c>
    </row>
    <row r="91" spans="1:2">
      <c r="A91" s="23" t="str">
        <f>VLOOKUP(B91,[1]ALL_TYPES!$B:$E,4,FALSE)</f>
        <v>E07000099</v>
      </c>
      <c r="B91" s="1" t="s">
        <v>77</v>
      </c>
    </row>
    <row r="92" spans="1:2">
      <c r="A92" s="23" t="str">
        <f>VLOOKUP(B92,[1]ALL_TYPES!$B:$E,4,FALSE)</f>
        <v>E07000240</v>
      </c>
      <c r="B92" s="1" t="s">
        <v>78</v>
      </c>
    </row>
    <row r="93" spans="1:2">
      <c r="A93" s="23" t="str">
        <f>VLOOKUP(B93,[1]ALL_TYPES!$B:$E,4,FALSE)</f>
        <v>E07000096</v>
      </c>
      <c r="B93" s="1" t="s">
        <v>79</v>
      </c>
    </row>
    <row r="94" spans="1:2">
      <c r="A94" s="23" t="str">
        <f>VLOOKUP(B94,[1]ALL_TYPES!$B:$E,4,FALSE)</f>
        <v>E10000016</v>
      </c>
      <c r="B94" s="1" t="s">
        <v>295</v>
      </c>
    </row>
    <row r="95" spans="1:2">
      <c r="A95" s="23" t="str">
        <f>VLOOKUP(B95,[1]ALL_TYPES!$B:$E,4,FALSE)</f>
        <v>E07000107</v>
      </c>
      <c r="B95" s="1" t="s">
        <v>80</v>
      </c>
    </row>
    <row r="96" spans="1:2">
      <c r="A96" s="23" t="str">
        <f>VLOOKUP(B96,[1]ALL_TYPES!$B:$E,4,FALSE)</f>
        <v>E07000109</v>
      </c>
      <c r="B96" s="1" t="s">
        <v>81</v>
      </c>
    </row>
    <row r="97" spans="1:2">
      <c r="A97" s="23" t="str">
        <f>VLOOKUP(B97,[1]ALL_TYPES!$B:$E,4,FALSE)</f>
        <v>E07000111</v>
      </c>
      <c r="B97" s="1" t="s">
        <v>82</v>
      </c>
    </row>
    <row r="98" spans="1:2">
      <c r="A98" s="23" t="str">
        <f>VLOOKUP(B98,[1]ALL_TYPES!$B:$E,4,FALSE)</f>
        <v>E07000115</v>
      </c>
      <c r="B98" s="1" t="s">
        <v>83</v>
      </c>
    </row>
    <row r="99" spans="1:2">
      <c r="A99" s="23" t="str">
        <f>VLOOKUP(B99,[1]ALL_TYPES!$B:$E,4,FALSE)</f>
        <v>E07000116</v>
      </c>
      <c r="B99" s="1" t="s">
        <v>84</v>
      </c>
    </row>
    <row r="100" spans="1:2">
      <c r="A100" s="23" t="str">
        <f>VLOOKUP(B100,[1]ALL_TYPES!$B:$E,4,FALSE)</f>
        <v>E07000110</v>
      </c>
      <c r="B100" s="1" t="s">
        <v>85</v>
      </c>
    </row>
    <row r="101" spans="1:2">
      <c r="A101" s="23" t="str">
        <f>VLOOKUP(B101,[1]ALL_TYPES!$B:$E,4,FALSE)</f>
        <v>E07000113</v>
      </c>
      <c r="B101" s="1" t="s">
        <v>86</v>
      </c>
    </row>
    <row r="102" spans="1:2">
      <c r="A102" s="23" t="str">
        <f>VLOOKUP(B102,[1]ALL_TYPES!$B:$E,4,FALSE)</f>
        <v>E07000105</v>
      </c>
      <c r="B102" s="1" t="s">
        <v>87</v>
      </c>
    </row>
    <row r="103" spans="1:2">
      <c r="A103" s="23" t="str">
        <f>VLOOKUP(B103,[1]ALL_TYPES!$B:$E,4,FALSE)</f>
        <v>E07000112</v>
      </c>
      <c r="B103" s="1" t="s">
        <v>88</v>
      </c>
    </row>
    <row r="104" spans="1:2">
      <c r="A104" s="23" t="str">
        <f>VLOOKUP(B104,[1]ALL_TYPES!$B:$E,4,FALSE)</f>
        <v>E07000106</v>
      </c>
      <c r="B104" s="1" t="s">
        <v>89</v>
      </c>
    </row>
    <row r="105" spans="1:2">
      <c r="A105" s="23" t="str">
        <f>VLOOKUP(B105,[1]ALL_TYPES!$B:$E,4,FALSE)</f>
        <v>E07000108</v>
      </c>
      <c r="B105" s="1" t="s">
        <v>90</v>
      </c>
    </row>
    <row r="106" spans="1:2">
      <c r="A106" s="23" t="str">
        <f>VLOOKUP(B106,[1]ALL_TYPES!$B:$E,4,FALSE)</f>
        <v>E07000114</v>
      </c>
      <c r="B106" s="1" t="s">
        <v>91</v>
      </c>
    </row>
    <row r="107" spans="1:2">
      <c r="A107" s="23" t="str">
        <f>VLOOKUP(B107,[1]ALL_TYPES!$B:$E,4,FALSE)</f>
        <v>E10000017</v>
      </c>
      <c r="B107" s="1" t="s">
        <v>296</v>
      </c>
    </row>
    <row r="108" spans="1:2">
      <c r="A108" s="23" t="str">
        <f>VLOOKUP(B108,[1]ALL_TYPES!$B:$E,4,FALSE)</f>
        <v>E07000127</v>
      </c>
      <c r="B108" s="1" t="s">
        <v>92</v>
      </c>
    </row>
    <row r="109" spans="1:2">
      <c r="A109" s="23" t="str">
        <f>VLOOKUP(B109,[1]ALL_TYPES!$B:$E,4,FALSE)</f>
        <v>E07000118</v>
      </c>
      <c r="B109" s="1" t="s">
        <v>93</v>
      </c>
    </row>
    <row r="110" spans="1:2">
      <c r="A110" s="23" t="str">
        <f>VLOOKUP(B110,[1]ALL_TYPES!$B:$E,4,FALSE)</f>
        <v>E07000126</v>
      </c>
      <c r="B110" s="1" t="s">
        <v>94</v>
      </c>
    </row>
    <row r="111" spans="1:2">
      <c r="A111" s="23" t="str">
        <f>VLOOKUP(B111,[1]ALL_TYPES!$B:$E,4,FALSE)</f>
        <v>E07000119</v>
      </c>
      <c r="B111" s="1" t="s">
        <v>95</v>
      </c>
    </row>
    <row r="112" spans="1:2">
      <c r="A112" s="23" t="str">
        <f>VLOOKUP(B112,[1]ALL_TYPES!$B:$E,4,FALSE)</f>
        <v>E07000123</v>
      </c>
      <c r="B112" s="1" t="s">
        <v>96</v>
      </c>
    </row>
    <row r="113" spans="1:2">
      <c r="A113" s="23" t="str">
        <f>VLOOKUP(B113,[1]ALL_TYPES!$B:$E,4,FALSE)</f>
        <v>E07000128</v>
      </c>
      <c r="B113" s="1" t="s">
        <v>97</v>
      </c>
    </row>
    <row r="114" spans="1:2">
      <c r="A114" s="23" t="str">
        <f>VLOOKUP(B114,[1]ALL_TYPES!$B:$E,4,FALSE)</f>
        <v>E07000121</v>
      </c>
      <c r="B114" s="1" t="s">
        <v>98</v>
      </c>
    </row>
    <row r="115" spans="1:2">
      <c r="A115" s="23" t="str">
        <f>VLOOKUP(B115,[1]ALL_TYPES!$B:$E,4,FALSE)</f>
        <v>E07000124</v>
      </c>
      <c r="B115" s="1" t="s">
        <v>99</v>
      </c>
    </row>
    <row r="116" spans="1:2">
      <c r="A116" s="23" t="str">
        <f>VLOOKUP(B116,[1]ALL_TYPES!$B:$E,4,FALSE)</f>
        <v>E07000122</v>
      </c>
      <c r="B116" s="1" t="s">
        <v>100</v>
      </c>
    </row>
    <row r="117" spans="1:2">
      <c r="A117" s="23" t="str">
        <f>VLOOKUP(B117,[1]ALL_TYPES!$B:$E,4,FALSE)</f>
        <v>E07000117</v>
      </c>
      <c r="B117" s="1" t="s">
        <v>101</v>
      </c>
    </row>
    <row r="118" spans="1:2">
      <c r="A118" s="23" t="str">
        <f>VLOOKUP(B118,[1]ALL_TYPES!$B:$E,4,FALSE)</f>
        <v>E07000125</v>
      </c>
      <c r="B118" s="1" t="s">
        <v>102</v>
      </c>
    </row>
    <row r="119" spans="1:2">
      <c r="A119" s="23" t="str">
        <f>VLOOKUP(B119,[1]ALL_TYPES!$B:$E,4,FALSE)</f>
        <v>E07000120</v>
      </c>
      <c r="B119" s="1" t="s">
        <v>103</v>
      </c>
    </row>
    <row r="120" spans="1:2">
      <c r="A120" s="23" t="str">
        <f>VLOOKUP(B120,[1]ALL_TYPES!$B:$E,4,FALSE)</f>
        <v>E10000018</v>
      </c>
      <c r="B120" s="1" t="s">
        <v>297</v>
      </c>
    </row>
    <row r="121" spans="1:2">
      <c r="A121" s="23" t="str">
        <f>VLOOKUP(B121,[1]ALL_TYPES!$B:$E,4,FALSE)</f>
        <v>E07000130</v>
      </c>
      <c r="B121" s="1" t="s">
        <v>104</v>
      </c>
    </row>
    <row r="122" spans="1:2">
      <c r="A122" s="23" t="str">
        <f>VLOOKUP(B122,[1]ALL_TYPES!$B:$E,4,FALSE)</f>
        <v>E07000133</v>
      </c>
      <c r="B122" s="1" t="s">
        <v>105</v>
      </c>
    </row>
    <row r="123" spans="1:2">
      <c r="A123" s="23" t="str">
        <f>VLOOKUP(B123,[1]ALL_TYPES!$B:$E,4,FALSE)</f>
        <v>E07000131</v>
      </c>
      <c r="B123" s="1" t="s">
        <v>106</v>
      </c>
    </row>
    <row r="124" spans="1:2">
      <c r="A124" s="23" t="str">
        <f>VLOOKUP(B124,[1]ALL_TYPES!$B:$E,4,FALSE)</f>
        <v>E07000135</v>
      </c>
      <c r="B124" s="1" t="s">
        <v>107</v>
      </c>
    </row>
    <row r="125" spans="1:2">
      <c r="A125" s="23" t="str">
        <f>VLOOKUP(B125,[1]ALL_TYPES!$B:$E,4,FALSE)</f>
        <v>E07000129</v>
      </c>
      <c r="B125" s="1" t="s">
        <v>108</v>
      </c>
    </row>
    <row r="126" spans="1:2">
      <c r="A126" s="23" t="str">
        <f>VLOOKUP(B126,[1]ALL_TYPES!$B:$E,4,FALSE)</f>
        <v>E07000132</v>
      </c>
      <c r="B126" s="1" t="s">
        <v>109</v>
      </c>
    </row>
    <row r="127" spans="1:2">
      <c r="A127" s="23" t="str">
        <f>VLOOKUP(B127,[1]ALL_TYPES!$B:$E,4,FALSE)</f>
        <v>E07000134</v>
      </c>
      <c r="B127" s="1" t="s">
        <v>543</v>
      </c>
    </row>
    <row r="128" spans="1:2">
      <c r="A128" s="23" t="str">
        <f>VLOOKUP(B128,[1]ALL_TYPES!$B:$E,4,FALSE)</f>
        <v>E10000019</v>
      </c>
      <c r="B128" s="1" t="s">
        <v>298</v>
      </c>
    </row>
    <row r="129" spans="1:2">
      <c r="A129" s="23" t="str">
        <f>VLOOKUP(B129,[1]ALL_TYPES!$B:$E,4,FALSE)</f>
        <v>E07000138</v>
      </c>
      <c r="B129" s="1" t="s">
        <v>110</v>
      </c>
    </row>
    <row r="130" spans="1:2">
      <c r="A130" s="23" t="str">
        <f>VLOOKUP(B130,[1]ALL_TYPES!$B:$E,4,FALSE)</f>
        <v>E07000139</v>
      </c>
      <c r="B130" s="1" t="s">
        <v>111</v>
      </c>
    </row>
    <row r="131" spans="1:2">
      <c r="A131" s="23" t="str">
        <f>VLOOKUP(B131,[1]ALL_TYPES!$B:$E,4,FALSE)</f>
        <v>E07000141</v>
      </c>
      <c r="B131" s="1" t="s">
        <v>112</v>
      </c>
    </row>
    <row r="132" spans="1:2">
      <c r="A132" s="23" t="str">
        <f>VLOOKUP(B132,[1]ALL_TYPES!$B:$E,4,FALSE)</f>
        <v>E07000140</v>
      </c>
      <c r="B132" s="1" t="s">
        <v>113</v>
      </c>
    </row>
    <row r="133" spans="1:2">
      <c r="A133" s="23" t="str">
        <f>VLOOKUP(B133,[1]ALL_TYPES!$B:$E,4,FALSE)</f>
        <v>E07000136</v>
      </c>
      <c r="B133" s="1" t="s">
        <v>114</v>
      </c>
    </row>
    <row r="134" spans="1:2">
      <c r="A134" s="23" t="str">
        <f>VLOOKUP(B134,[1]ALL_TYPES!$B:$E,4,FALSE)</f>
        <v>E07000137</v>
      </c>
      <c r="B134" s="1" t="s">
        <v>115</v>
      </c>
    </row>
    <row r="135" spans="1:2">
      <c r="A135" s="23" t="str">
        <f>VLOOKUP(B135,[1]ALL_TYPES!$B:$E,4,FALSE)</f>
        <v>E07000142</v>
      </c>
      <c r="B135" s="1" t="s">
        <v>116</v>
      </c>
    </row>
    <row r="136" spans="1:2">
      <c r="A136" s="23" t="str">
        <f>VLOOKUP(B136,[1]ALL_TYPES!$B:$E,4,FALSE)</f>
        <v>E10000020</v>
      </c>
      <c r="B136" s="1" t="s">
        <v>299</v>
      </c>
    </row>
    <row r="137" spans="1:2">
      <c r="A137" s="23" t="str">
        <f>VLOOKUP(B137,[1]ALL_TYPES!$B:$E,4,FALSE)</f>
        <v>E07000148</v>
      </c>
      <c r="B137" s="1" t="s">
        <v>117</v>
      </c>
    </row>
    <row r="138" spans="1:2">
      <c r="A138" s="23" t="str">
        <f>VLOOKUP(B138,[1]ALL_TYPES!$B:$E,4,FALSE)</f>
        <v>E07000149</v>
      </c>
      <c r="B138" s="1" t="s">
        <v>118</v>
      </c>
    </row>
    <row r="139" spans="1:2">
      <c r="A139" s="23" t="str">
        <f>VLOOKUP(B139,[1]ALL_TYPES!$B:$E,4,FALSE)</f>
        <v>E07000145</v>
      </c>
      <c r="B139" s="1" t="s">
        <v>119</v>
      </c>
    </row>
    <row r="140" spans="1:2">
      <c r="A140" s="23" t="str">
        <f>VLOOKUP(B140,[1]ALL_TYPES!$B:$E,4,FALSE)</f>
        <v>E07000144</v>
      </c>
      <c r="B140" s="1" t="s">
        <v>120</v>
      </c>
    </row>
    <row r="141" spans="1:2">
      <c r="A141" s="23" t="str">
        <f>VLOOKUP(B141,[1]ALL_TYPES!$B:$E,4,FALSE)</f>
        <v>E07000147</v>
      </c>
      <c r="B141" s="1" t="s">
        <v>121</v>
      </c>
    </row>
    <row r="142" spans="1:2">
      <c r="A142" s="23" t="str">
        <f>VLOOKUP(B142,[1]ALL_TYPES!$B:$E,4,FALSE)</f>
        <v>E07000146</v>
      </c>
      <c r="B142" s="1" t="s">
        <v>544</v>
      </c>
    </row>
    <row r="143" spans="1:2">
      <c r="A143" s="23" t="str">
        <f>VLOOKUP(B143,[1]ALL_TYPES!$B:$E,4,FALSE)</f>
        <v>E07000143</v>
      </c>
      <c r="B143" s="1" t="s">
        <v>122</v>
      </c>
    </row>
    <row r="144" spans="1:2">
      <c r="A144" s="23" t="str">
        <f>VLOOKUP(B144,[1]ALL_TYPES!$B:$E,4,FALSE)</f>
        <v>E10000021</v>
      </c>
      <c r="B144" s="1" t="s">
        <v>300</v>
      </c>
    </row>
    <row r="145" spans="1:2">
      <c r="A145" s="23" t="str">
        <f>VLOOKUP(B145,[1]ALL_TYPES!$B:$E,4,FALSE)</f>
        <v>E07000155</v>
      </c>
      <c r="B145" s="1" t="s">
        <v>123</v>
      </c>
    </row>
    <row r="146" spans="1:2">
      <c r="A146" s="23" t="str">
        <f>VLOOKUP(B146,[1]ALL_TYPES!$B:$E,4,FALSE)</f>
        <v>E07000154</v>
      </c>
      <c r="B146" s="1" t="s">
        <v>124</v>
      </c>
    </row>
    <row r="147" spans="1:2">
      <c r="A147" s="23" t="str">
        <f>VLOOKUP(B147,[1]ALL_TYPES!$B:$E,4,FALSE)</f>
        <v>E07000151</v>
      </c>
      <c r="B147" s="1" t="s">
        <v>125</v>
      </c>
    </row>
    <row r="148" spans="1:2">
      <c r="A148" s="23" t="str">
        <f>VLOOKUP(B148,[1]ALL_TYPES!$B:$E,4,FALSE)</f>
        <v>E07000156</v>
      </c>
      <c r="B148" s="1" t="s">
        <v>126</v>
      </c>
    </row>
    <row r="149" spans="1:2">
      <c r="A149" s="23" t="str">
        <f>VLOOKUP(B149,[1]ALL_TYPES!$B:$E,4,FALSE)</f>
        <v>E07000153</v>
      </c>
      <c r="B149" s="1" t="s">
        <v>127</v>
      </c>
    </row>
    <row r="150" spans="1:2">
      <c r="A150" s="23" t="str">
        <f>VLOOKUP(B150,[1]ALL_TYPES!$B:$E,4,FALSE)</f>
        <v>E07000150</v>
      </c>
      <c r="B150" s="1" t="s">
        <v>128</v>
      </c>
    </row>
    <row r="151" spans="1:2">
      <c r="A151" s="23" t="str">
        <f>VLOOKUP(B151,[1]ALL_TYPES!$B:$E,4,FALSE)</f>
        <v>E07000152</v>
      </c>
      <c r="B151" s="1" t="s">
        <v>129</v>
      </c>
    </row>
    <row r="152" spans="1:2">
      <c r="A152" s="23" t="str">
        <f>VLOOKUP(B152,[1]ALL_TYPES!$B:$E,4,FALSE)</f>
        <v>E10000023</v>
      </c>
      <c r="B152" s="1" t="s">
        <v>343</v>
      </c>
    </row>
    <row r="153" spans="1:2">
      <c r="A153" s="23" t="str">
        <f>VLOOKUP(B153,[1]ALL_TYPES!$B:$E,4,FALSE)</f>
        <v>E07000169</v>
      </c>
      <c r="B153" s="1" t="s">
        <v>130</v>
      </c>
    </row>
    <row r="154" spans="1:2">
      <c r="A154" s="23" t="str">
        <f>VLOOKUP(B154,[1]ALL_TYPES!$B:$E,4,FALSE)</f>
        <v>E07000165</v>
      </c>
      <c r="B154" s="1" t="s">
        <v>131</v>
      </c>
    </row>
    <row r="155" spans="1:2">
      <c r="A155" s="23" t="str">
        <f>VLOOKUP(B155,[1]ALL_TYPES!$B:$E,4,FALSE)</f>
        <v>E07000163</v>
      </c>
      <c r="B155" s="1" t="s">
        <v>132</v>
      </c>
    </row>
    <row r="156" spans="1:2">
      <c r="A156" s="23" t="str">
        <f>VLOOKUP(B156,[1]ALL_TYPES!$B:$E,4,FALSE)</f>
        <v>E07000166</v>
      </c>
      <c r="B156" s="1" t="s">
        <v>133</v>
      </c>
    </row>
    <row r="157" spans="1:2">
      <c r="A157" s="23" t="str">
        <f>VLOOKUP(B157,[1]ALL_TYPES!$B:$E,4,FALSE)</f>
        <v>E07000164</v>
      </c>
      <c r="B157" s="1" t="s">
        <v>134</v>
      </c>
    </row>
    <row r="158" spans="1:2">
      <c r="A158" s="23" t="str">
        <f>VLOOKUP(B158,[1]ALL_TYPES!$B:$E,4,FALSE)</f>
        <v>E07000167</v>
      </c>
      <c r="B158" s="1" t="s">
        <v>135</v>
      </c>
    </row>
    <row r="159" spans="1:2">
      <c r="A159" s="23" t="str">
        <f>VLOOKUP(B159,[1]ALL_TYPES!$B:$E,4,FALSE)</f>
        <v>E07000168</v>
      </c>
      <c r="B159" s="1" t="s">
        <v>136</v>
      </c>
    </row>
    <row r="160" spans="1:2">
      <c r="A160" s="23" t="str">
        <f>VLOOKUP(B160,[1]ALL_TYPES!$B:$E,4,FALSE)</f>
        <v>E10000024</v>
      </c>
      <c r="B160" s="1" t="s">
        <v>301</v>
      </c>
    </row>
    <row r="161" spans="1:2">
      <c r="A161" s="23" t="str">
        <f>VLOOKUP(B161,[1]ALL_TYPES!$B:$E,4,FALSE)</f>
        <v>E07000176</v>
      </c>
      <c r="B161" s="1" t="s">
        <v>137</v>
      </c>
    </row>
    <row r="162" spans="1:2">
      <c r="A162" s="23" t="str">
        <f>VLOOKUP(B162,[1]ALL_TYPES!$B:$E,4,FALSE)</f>
        <v>E07000172</v>
      </c>
      <c r="B162" s="1" t="s">
        <v>138</v>
      </c>
    </row>
    <row r="163" spans="1:2">
      <c r="A163" s="23" t="str">
        <f>VLOOKUP(B163,[1]ALL_TYPES!$B:$E,4,FALSE)</f>
        <v>E07000170</v>
      </c>
      <c r="B163" s="1" t="s">
        <v>139</v>
      </c>
    </row>
    <row r="164" spans="1:2">
      <c r="A164" s="23" t="str">
        <f>VLOOKUP(B164,[1]ALL_TYPES!$B:$E,4,FALSE)</f>
        <v>E07000173</v>
      </c>
      <c r="B164" s="1" t="s">
        <v>140</v>
      </c>
    </row>
    <row r="165" spans="1:2">
      <c r="A165" s="23" t="str">
        <f>VLOOKUP(B165,[1]ALL_TYPES!$B:$E,4,FALSE)</f>
        <v>E07000175</v>
      </c>
      <c r="B165" s="1" t="s">
        <v>141</v>
      </c>
    </row>
    <row r="166" spans="1:2">
      <c r="A166" s="23" t="str">
        <f>VLOOKUP(B166,[1]ALL_TYPES!$B:$E,4,FALSE)</f>
        <v>E07000174</v>
      </c>
      <c r="B166" s="1" t="s">
        <v>142</v>
      </c>
    </row>
    <row r="167" spans="1:2">
      <c r="A167" s="23" t="str">
        <f>VLOOKUP(B167,[1]ALL_TYPES!$B:$E,4,FALSE)</f>
        <v>E07000171</v>
      </c>
      <c r="B167" s="1" t="s">
        <v>143</v>
      </c>
    </row>
    <row r="168" spans="1:2">
      <c r="A168" s="23" t="str">
        <f>VLOOKUP(B168,[1]ALL_TYPES!$B:$E,4,FALSE)</f>
        <v>E10000025</v>
      </c>
      <c r="B168" s="1" t="s">
        <v>302</v>
      </c>
    </row>
    <row r="169" spans="1:2">
      <c r="A169" s="23" t="str">
        <f>VLOOKUP(B169,[1]ALL_TYPES!$B:$E,4,FALSE)</f>
        <v>E07000178</v>
      </c>
      <c r="B169" s="1" t="s">
        <v>144</v>
      </c>
    </row>
    <row r="170" spans="1:2">
      <c r="A170" s="23" t="str">
        <f>VLOOKUP(B170,[1]ALL_TYPES!$B:$E,4,FALSE)</f>
        <v>E07000177</v>
      </c>
      <c r="B170" s="1" t="s">
        <v>145</v>
      </c>
    </row>
    <row r="171" spans="1:2">
      <c r="A171" s="23" t="str">
        <f>VLOOKUP(B171,[1]ALL_TYPES!$B:$E,4,FALSE)</f>
        <v>E07000179</v>
      </c>
      <c r="B171" s="1" t="s">
        <v>146</v>
      </c>
    </row>
    <row r="172" spans="1:2">
      <c r="A172" s="23" t="str">
        <f>VLOOKUP(B172,[1]ALL_TYPES!$B:$E,4,FALSE)</f>
        <v>E07000180</v>
      </c>
      <c r="B172" s="1" t="s">
        <v>147</v>
      </c>
    </row>
    <row r="173" spans="1:2">
      <c r="A173" s="23" t="str">
        <f>VLOOKUP(B173,[1]ALL_TYPES!$B:$E,4,FALSE)</f>
        <v>E07000181</v>
      </c>
      <c r="B173" s="1" t="s">
        <v>148</v>
      </c>
    </row>
    <row r="174" spans="1:2">
      <c r="A174" s="23" t="str">
        <f>VLOOKUP(B174,[1]ALL_TYPES!$B:$E,4,FALSE)</f>
        <v>E10000027</v>
      </c>
      <c r="B174" s="1" t="s">
        <v>303</v>
      </c>
    </row>
    <row r="175" spans="1:2">
      <c r="A175" s="23" t="str">
        <f>VLOOKUP(B175,[1]ALL_TYPES!$B:$E,4,FALSE)</f>
        <v>E07000189</v>
      </c>
      <c r="B175" s="1" t="s">
        <v>149</v>
      </c>
    </row>
    <row r="176" spans="1:2">
      <c r="A176" s="23" t="str">
        <f>VLOOKUP(B176,[1]ALL_TYPES!$B:$E,4,FALSE)</f>
        <v>E07000190</v>
      </c>
      <c r="B176" s="1" t="s">
        <v>150</v>
      </c>
    </row>
    <row r="177" spans="1:2">
      <c r="A177" s="23" t="str">
        <f>VLOOKUP(B177,[1]ALL_TYPES!$B:$E,4,FALSE)</f>
        <v>E07000191</v>
      </c>
      <c r="B177" s="1" t="s">
        <v>151</v>
      </c>
    </row>
    <row r="178" spans="1:2">
      <c r="A178" s="23" t="str">
        <f>VLOOKUP(B178,[1]ALL_TYPES!$B:$E,4,FALSE)</f>
        <v>E07000188</v>
      </c>
      <c r="B178" s="1" t="s">
        <v>152</v>
      </c>
    </row>
    <row r="179" spans="1:2">
      <c r="A179" s="23" t="str">
        <f>VLOOKUP(B179,[1]ALL_TYPES!$B:$E,4,FALSE)</f>
        <v>E07000187</v>
      </c>
      <c r="B179" s="1" t="s">
        <v>153</v>
      </c>
    </row>
    <row r="180" spans="1:2">
      <c r="A180" s="23" t="str">
        <f>VLOOKUP(B180,[1]ALL_TYPES!$B:$E,4,FALSE)</f>
        <v>E10000028</v>
      </c>
      <c r="B180" s="1" t="s">
        <v>304</v>
      </c>
    </row>
    <row r="181" spans="1:2">
      <c r="A181" s="23" t="str">
        <f>VLOOKUP(B181,[1]ALL_TYPES!$B:$E,4,FALSE)</f>
        <v>E07000199</v>
      </c>
      <c r="B181" s="1" t="s">
        <v>154</v>
      </c>
    </row>
    <row r="182" spans="1:2">
      <c r="A182" s="23" t="str">
        <f>VLOOKUP(B182,[1]ALL_TYPES!$B:$E,4,FALSE)</f>
        <v>E07000194</v>
      </c>
      <c r="B182" s="1" t="s">
        <v>155</v>
      </c>
    </row>
    <row r="183" spans="1:2">
      <c r="A183" s="23" t="str">
        <f>VLOOKUP(B183,[1]ALL_TYPES!$B:$E,4,FALSE)</f>
        <v>E07000192</v>
      </c>
      <c r="B183" s="1" t="s">
        <v>156</v>
      </c>
    </row>
    <row r="184" spans="1:2">
      <c r="A184" s="23" t="str">
        <f>VLOOKUP(B184,[1]ALL_TYPES!$B:$E,4,FALSE)</f>
        <v>E07000196</v>
      </c>
      <c r="B184" s="1" t="s">
        <v>157</v>
      </c>
    </row>
    <row r="185" spans="1:2">
      <c r="A185" s="23" t="str">
        <f>VLOOKUP(B185,[1]ALL_TYPES!$B:$E,4,FALSE)</f>
        <v>E07000197</v>
      </c>
      <c r="B185" s="1" t="s">
        <v>158</v>
      </c>
    </row>
    <row r="186" spans="1:2">
      <c r="A186" s="23" t="str">
        <f>VLOOKUP(B186,[1]ALL_TYPES!$B:$E,4,FALSE)</f>
        <v>E07000195</v>
      </c>
      <c r="B186" s="1" t="s">
        <v>545</v>
      </c>
    </row>
    <row r="187" spans="1:2">
      <c r="A187" s="23" t="str">
        <f>VLOOKUP(B187,[1]ALL_TYPES!$B:$E,4,FALSE)</f>
        <v>E07000198</v>
      </c>
      <c r="B187" s="1" t="s">
        <v>159</v>
      </c>
    </row>
    <row r="188" spans="1:2">
      <c r="A188" s="23" t="str">
        <f>VLOOKUP(B188,[1]ALL_TYPES!$B:$E,4,FALSE)</f>
        <v>E07000193</v>
      </c>
      <c r="B188" s="1" t="s">
        <v>160</v>
      </c>
    </row>
    <row r="189" spans="1:2">
      <c r="A189" s="23" t="str">
        <f>VLOOKUP(B189,[1]ALL_TYPES!$B:$E,4,FALSE)</f>
        <v>E10000029</v>
      </c>
      <c r="B189" s="1" t="s">
        <v>305</v>
      </c>
    </row>
    <row r="190" spans="1:2">
      <c r="A190" s="23" t="str">
        <f>VLOOKUP(B190,[1]ALL_TYPES!$B:$E,4,FALSE)</f>
        <v>E07000202</v>
      </c>
      <c r="B190" s="1" t="s">
        <v>161</v>
      </c>
    </row>
    <row r="191" spans="1:2">
      <c r="A191" s="23" t="str">
        <f>VLOOKUP(B191,[1]ALL_TYPES!$B:$E,4,FALSE)</f>
        <v>E07000205</v>
      </c>
      <c r="B191" s="1" t="s">
        <v>162</v>
      </c>
    </row>
    <row r="192" spans="1:2">
      <c r="A192" s="23" t="str">
        <f>VLOOKUP(B192,[1]ALL_TYPES!$B:$E,4,FALSE)</f>
        <v>E07000206</v>
      </c>
      <c r="B192" s="1" t="s">
        <v>163</v>
      </c>
    </row>
    <row r="193" spans="1:2">
      <c r="A193" s="23" t="str">
        <f>VLOOKUP(B193,[1]ALL_TYPES!$B:$E,4,FALSE)</f>
        <v>E07000203</v>
      </c>
      <c r="B193" s="1" t="s">
        <v>164</v>
      </c>
    </row>
    <row r="194" spans="1:2">
      <c r="A194" s="23" t="str">
        <f>VLOOKUP(B194,[1]ALL_TYPES!$B:$E,4,FALSE)</f>
        <v>E07000200</v>
      </c>
      <c r="B194" s="1" t="s">
        <v>165</v>
      </c>
    </row>
    <row r="195" spans="1:2">
      <c r="A195" s="23" t="str">
        <f>VLOOKUP(B195,[1]ALL_TYPES!$B:$E,4,FALSE)</f>
        <v>E07000204</v>
      </c>
      <c r="B195" s="1" t="s">
        <v>166</v>
      </c>
    </row>
    <row r="196" spans="1:2">
      <c r="A196" s="23" t="str">
        <f>VLOOKUP(B196,[1]ALL_TYPES!$B:$E,4,FALSE)</f>
        <v>E07000201</v>
      </c>
      <c r="B196" s="1" t="s">
        <v>167</v>
      </c>
    </row>
    <row r="197" spans="1:2">
      <c r="A197" s="23" t="str">
        <f>VLOOKUP(B197,[1]ALL_TYPES!$B:$E,4,FALSE)</f>
        <v>E10000030</v>
      </c>
      <c r="B197" s="1" t="s">
        <v>342</v>
      </c>
    </row>
    <row r="198" spans="1:2">
      <c r="A198" s="23" t="str">
        <f>VLOOKUP(B198,[1]ALL_TYPES!$B:$E,4,FALSE)</f>
        <v>E07000213</v>
      </c>
      <c r="B198" s="1" t="s">
        <v>168</v>
      </c>
    </row>
    <row r="199" spans="1:2">
      <c r="A199" s="23" t="str">
        <f>VLOOKUP(B199,[1]ALL_TYPES!$B:$E,4,FALSE)</f>
        <v>E07000212</v>
      </c>
      <c r="B199" s="1" t="s">
        <v>169</v>
      </c>
    </row>
    <row r="200" spans="1:2">
      <c r="A200" s="23" t="str">
        <f>VLOOKUP(B200,[1]ALL_TYPES!$B:$E,4,FALSE)</f>
        <v>E07000214</v>
      </c>
      <c r="B200" s="1" t="s">
        <v>170</v>
      </c>
    </row>
    <row r="201" spans="1:2">
      <c r="A201" s="23" t="str">
        <f>VLOOKUP(B201,[1]ALL_TYPES!$B:$E,4,FALSE)</f>
        <v>E07000217</v>
      </c>
      <c r="B201" s="1" t="s">
        <v>171</v>
      </c>
    </row>
    <row r="202" spans="1:2">
      <c r="A202" s="23" t="str">
        <f>VLOOKUP(B202,[1]ALL_TYPES!$B:$E,4,FALSE)</f>
        <v>E07000207</v>
      </c>
      <c r="B202" s="1" t="s">
        <v>172</v>
      </c>
    </row>
    <row r="203" spans="1:2">
      <c r="A203" s="23" t="str">
        <f>VLOOKUP(B203,[1]ALL_TYPES!$B:$E,4,FALSE)</f>
        <v>E07000209</v>
      </c>
      <c r="B203" s="1" t="s">
        <v>173</v>
      </c>
    </row>
    <row r="204" spans="1:2">
      <c r="A204" s="23" t="str">
        <f>VLOOKUP(B204,[1]ALL_TYPES!$B:$E,4,FALSE)</f>
        <v>E07000216</v>
      </c>
      <c r="B204" s="1" t="s">
        <v>174</v>
      </c>
    </row>
    <row r="205" spans="1:2">
      <c r="A205" s="23" t="str">
        <f>VLOOKUP(B205,[1]ALL_TYPES!$B:$E,4,FALSE)</f>
        <v>E07000210</v>
      </c>
      <c r="B205" s="1" t="s">
        <v>175</v>
      </c>
    </row>
    <row r="206" spans="1:2">
      <c r="A206" s="23" t="str">
        <f>VLOOKUP(B206,[1]ALL_TYPES!$B:$E,4,FALSE)</f>
        <v>E07000208</v>
      </c>
      <c r="B206" s="1" t="s">
        <v>546</v>
      </c>
    </row>
    <row r="207" spans="1:2">
      <c r="A207" s="23" t="str">
        <f>VLOOKUP(B207,[1]ALL_TYPES!$B:$E,4,FALSE)</f>
        <v>E07000211</v>
      </c>
      <c r="B207" s="1" t="s">
        <v>176</v>
      </c>
    </row>
    <row r="208" spans="1:2">
      <c r="A208" s="23" t="str">
        <f>VLOOKUP(B208,[1]ALL_TYPES!$B:$E,4,FALSE)</f>
        <v>E07000215</v>
      </c>
      <c r="B208" s="1" t="s">
        <v>177</v>
      </c>
    </row>
    <row r="209" spans="1:2">
      <c r="A209" s="23" t="str">
        <f>VLOOKUP(B209,[1]ALL_TYPES!$B:$E,4,FALSE)</f>
        <v>E10000031</v>
      </c>
      <c r="B209" s="1" t="s">
        <v>306</v>
      </c>
    </row>
    <row r="210" spans="1:2">
      <c r="A210" s="23" t="str">
        <f>VLOOKUP(B210,[1]ALL_TYPES!$B:$E,4,FALSE)</f>
        <v>E07000218</v>
      </c>
      <c r="B210" s="1" t="s">
        <v>178</v>
      </c>
    </row>
    <row r="211" spans="1:2">
      <c r="A211" s="23" t="str">
        <f>VLOOKUP(B211,[1]ALL_TYPES!$B:$E,4,FALSE)</f>
        <v>E07000219</v>
      </c>
      <c r="B211" s="1" t="s">
        <v>179</v>
      </c>
    </row>
    <row r="212" spans="1:2">
      <c r="A212" s="23" t="str">
        <f>VLOOKUP(B212,[1]ALL_TYPES!$B:$E,4,FALSE)</f>
        <v>E07000220</v>
      </c>
      <c r="B212" s="1" t="s">
        <v>180</v>
      </c>
    </row>
    <row r="213" spans="1:2">
      <c r="A213" s="23" t="str">
        <f>VLOOKUP(B213,[1]ALL_TYPES!$B:$E,4,FALSE)</f>
        <v>E07000221</v>
      </c>
      <c r="B213" s="1" t="s">
        <v>1031</v>
      </c>
    </row>
    <row r="214" spans="1:2">
      <c r="A214" s="23" t="str">
        <f>VLOOKUP(B214,[1]ALL_TYPES!$B:$E,4,FALSE)</f>
        <v>E07000222</v>
      </c>
      <c r="B214" s="1" t="s">
        <v>181</v>
      </c>
    </row>
    <row r="215" spans="1:2">
      <c r="A215" s="23" t="str">
        <f>VLOOKUP(B215,[1]ALL_TYPES!$B:$E,4,FALSE)</f>
        <v>E10000032</v>
      </c>
      <c r="B215" s="1" t="s">
        <v>340</v>
      </c>
    </row>
    <row r="216" spans="1:2">
      <c r="A216" s="23" t="str">
        <f>VLOOKUP(B216,[1]ALL_TYPES!$B:$E,4,FALSE)</f>
        <v>E07000229</v>
      </c>
      <c r="B216" s="1" t="s">
        <v>182</v>
      </c>
    </row>
    <row r="217" spans="1:2">
      <c r="A217" s="23" t="str">
        <f>VLOOKUP(B217,[1]ALL_TYPES!$B:$E,4,FALSE)</f>
        <v>E07000224</v>
      </c>
      <c r="B217" s="1" t="s">
        <v>183</v>
      </c>
    </row>
    <row r="218" spans="1:2">
      <c r="A218" s="23" t="str">
        <f>VLOOKUP(B218,[1]ALL_TYPES!$B:$E,4,FALSE)</f>
        <v>E07000225</v>
      </c>
      <c r="B218" s="1" t="s">
        <v>184</v>
      </c>
    </row>
    <row r="219" spans="1:2">
      <c r="A219" s="23" t="str">
        <f>VLOOKUP(B219,[1]ALL_TYPES!$B:$E,4,FALSE)</f>
        <v>E07000227</v>
      </c>
      <c r="B219" s="1" t="s">
        <v>185</v>
      </c>
    </row>
    <row r="220" spans="1:2">
      <c r="A220" s="23" t="str">
        <f>VLOOKUP(B220,[1]ALL_TYPES!$B:$E,4,FALSE)</f>
        <v>E07000226</v>
      </c>
      <c r="B220" s="1" t="s">
        <v>186</v>
      </c>
    </row>
    <row r="221" spans="1:2">
      <c r="A221" s="23" t="str">
        <f>VLOOKUP(B221,[1]ALL_TYPES!$B:$E,4,FALSE)</f>
        <v>E07000228</v>
      </c>
      <c r="B221" s="1" t="s">
        <v>187</v>
      </c>
    </row>
    <row r="222" spans="1:2">
      <c r="A222" s="23" t="str">
        <f>VLOOKUP(B222,[1]ALL_TYPES!$B:$E,4,FALSE)</f>
        <v>E07000223</v>
      </c>
      <c r="B222" s="1" t="s">
        <v>188</v>
      </c>
    </row>
    <row r="223" spans="1:2">
      <c r="A223" s="23" t="str">
        <f>VLOOKUP(B223,[1]ALL_TYPES!$B:$E,4,FALSE)</f>
        <v>E10000034</v>
      </c>
      <c r="B223" s="1" t="s">
        <v>341</v>
      </c>
    </row>
    <row r="224" spans="1:2">
      <c r="A224" s="23" t="str">
        <f>VLOOKUP(B224,[1]ALL_TYPES!$B:$E,4,FALSE)</f>
        <v>E07000237</v>
      </c>
      <c r="B224" s="1" t="s">
        <v>189</v>
      </c>
    </row>
    <row r="225" spans="1:2">
      <c r="A225" s="23" t="str">
        <f>VLOOKUP(B225,[1]ALL_TYPES!$B:$E,4,FALSE)</f>
        <v>E07000235</v>
      </c>
      <c r="B225" s="1" t="s">
        <v>190</v>
      </c>
    </row>
    <row r="226" spans="1:2">
      <c r="A226" s="23" t="str">
        <f>VLOOKUP(B226,[1]ALL_TYPES!$B:$E,4,FALSE)</f>
        <v>E07000239</v>
      </c>
      <c r="B226" s="1" t="s">
        <v>191</v>
      </c>
    </row>
    <row r="227" spans="1:2">
      <c r="A227" s="23" t="str">
        <f>VLOOKUP(B227,[1]ALL_TYPES!$B:$E,4,FALSE)</f>
        <v>E07000234</v>
      </c>
      <c r="B227" s="1" t="s">
        <v>192</v>
      </c>
    </row>
    <row r="228" spans="1:2">
      <c r="A228" s="23" t="str">
        <f>VLOOKUP(B228,[1]ALL_TYPES!$B:$E,4,FALSE)</f>
        <v>E07000236</v>
      </c>
      <c r="B228" s="1" t="s">
        <v>193</v>
      </c>
    </row>
    <row r="229" spans="1:2">
      <c r="A229" s="23" t="e">
        <f>VLOOKUP(B229,[1]ALL_TYPES!$B:$E,4,FALSE)</f>
        <v>#N/A</v>
      </c>
      <c r="B229" s="1" t="s">
        <v>194</v>
      </c>
    </row>
    <row r="230" spans="1:2">
      <c r="A230" s="23" t="str">
        <f>VLOOKUP(B230,[1]ALL_TYPES!$B:$E,4,FALSE)</f>
        <v>E09000002</v>
      </c>
      <c r="B230" s="2" t="s">
        <v>307</v>
      </c>
    </row>
    <row r="231" spans="1:2">
      <c r="A231" s="23" t="str">
        <f>VLOOKUP(B231,[1]ALL_TYPES!$B:$E,4,FALSE)</f>
        <v>E09000003</v>
      </c>
      <c r="B231" s="3" t="s">
        <v>308</v>
      </c>
    </row>
    <row r="232" spans="1:2">
      <c r="A232" s="23" t="str">
        <f>VLOOKUP(B232,[1]ALL_TYPES!$B:$E,4,FALSE)</f>
        <v>E09000004</v>
      </c>
      <c r="B232" s="3" t="s">
        <v>309</v>
      </c>
    </row>
    <row r="233" spans="1:2">
      <c r="A233" s="23" t="str">
        <f>VLOOKUP(B233,[1]ALL_TYPES!$B:$E,4,FALSE)</f>
        <v>E09000005</v>
      </c>
      <c r="B233" s="3" t="s">
        <v>310</v>
      </c>
    </row>
    <row r="234" spans="1:2">
      <c r="A234" s="23" t="str">
        <f>VLOOKUP(B234,[1]ALL_TYPES!$B:$E,4,FALSE)</f>
        <v>E09000006</v>
      </c>
      <c r="B234" s="3" t="s">
        <v>311</v>
      </c>
    </row>
    <row r="235" spans="1:2">
      <c r="A235" s="23" t="str">
        <f>VLOOKUP(B235,[1]ALL_TYPES!$B:$E,4,FALSE)</f>
        <v>E09000007</v>
      </c>
      <c r="B235" s="3" t="s">
        <v>312</v>
      </c>
    </row>
    <row r="236" spans="1:2">
      <c r="A236" s="23" t="str">
        <f>VLOOKUP(B236,[1]ALL_TYPES!$B:$E,4,FALSE)</f>
        <v>E09000001</v>
      </c>
      <c r="B236" s="3" t="s">
        <v>313</v>
      </c>
    </row>
    <row r="237" spans="1:2">
      <c r="A237" s="23" t="str">
        <f>VLOOKUP(B237,[1]ALL_TYPES!$B:$E,4,FALSE)</f>
        <v>E09000008</v>
      </c>
      <c r="B237" s="3" t="s">
        <v>314</v>
      </c>
    </row>
    <row r="238" spans="1:2">
      <c r="A238" s="23" t="str">
        <f>VLOOKUP(B238,[1]ALL_TYPES!$B:$E,4,FALSE)</f>
        <v>E09000009</v>
      </c>
      <c r="B238" s="3" t="s">
        <v>315</v>
      </c>
    </row>
    <row r="239" spans="1:2">
      <c r="A239" s="23" t="str">
        <f>VLOOKUP(B239,[1]ALL_TYPES!$B:$E,4,FALSE)</f>
        <v>E09000010</v>
      </c>
      <c r="B239" s="3" t="s">
        <v>316</v>
      </c>
    </row>
    <row r="240" spans="1:2">
      <c r="A240" s="23" t="str">
        <f>VLOOKUP(B240,[1]ALL_TYPES!$B:$E,4,FALSE)</f>
        <v>E09000011</v>
      </c>
      <c r="B240" s="2" t="s">
        <v>317</v>
      </c>
    </row>
    <row r="241" spans="1:2">
      <c r="A241" s="23" t="str">
        <f>VLOOKUP(B241,[1]ALL_TYPES!$B:$E,4,FALSE)</f>
        <v>E09000012</v>
      </c>
      <c r="B241" s="3" t="s">
        <v>318</v>
      </c>
    </row>
    <row r="242" spans="1:2">
      <c r="A242" s="23" t="str">
        <f>VLOOKUP(B242,[1]ALL_TYPES!$B:$E,4,FALSE)</f>
        <v>E09000013</v>
      </c>
      <c r="B242" s="2" t="s">
        <v>319</v>
      </c>
    </row>
    <row r="243" spans="1:2">
      <c r="A243" s="23" t="str">
        <f>VLOOKUP(B243,[1]ALL_TYPES!$B:$E,4,FALSE)</f>
        <v>E09000014</v>
      </c>
      <c r="B243" s="3" t="s">
        <v>320</v>
      </c>
    </row>
    <row r="244" spans="1:2">
      <c r="A244" s="23" t="str">
        <f>VLOOKUP(B244,[1]ALL_TYPES!$B:$E,4,FALSE)</f>
        <v>E09000015</v>
      </c>
      <c r="B244" s="3" t="s">
        <v>321</v>
      </c>
    </row>
    <row r="245" spans="1:2">
      <c r="A245" s="23" t="str">
        <f>VLOOKUP(B245,[1]ALL_TYPES!$B:$E,4,FALSE)</f>
        <v>E09000016</v>
      </c>
      <c r="B245" s="3" t="s">
        <v>322</v>
      </c>
    </row>
    <row r="246" spans="1:2">
      <c r="A246" s="23" t="str">
        <f>VLOOKUP(B246,[1]ALL_TYPES!$B:$E,4,FALSE)</f>
        <v>E09000017</v>
      </c>
      <c r="B246" s="3" t="s">
        <v>323</v>
      </c>
    </row>
    <row r="247" spans="1:2">
      <c r="A247" s="23" t="str">
        <f>VLOOKUP(B247,[1]ALL_TYPES!$B:$E,4,FALSE)</f>
        <v>E09000018</v>
      </c>
      <c r="B247" s="3" t="s">
        <v>324</v>
      </c>
    </row>
    <row r="248" spans="1:2">
      <c r="A248" s="23" t="str">
        <f>VLOOKUP(B248,[1]ALL_TYPES!$B:$E,4,FALSE)</f>
        <v>E09000019</v>
      </c>
      <c r="B248" s="3" t="s">
        <v>325</v>
      </c>
    </row>
    <row r="249" spans="1:2">
      <c r="A249" s="23" t="str">
        <f>VLOOKUP(B249,[1]ALL_TYPES!$B:$E,4,FALSE)</f>
        <v>E09000020</v>
      </c>
      <c r="B249" s="3" t="s">
        <v>326</v>
      </c>
    </row>
    <row r="250" spans="1:2">
      <c r="A250" s="23" t="str">
        <f>VLOOKUP(B250,[1]ALL_TYPES!$B:$E,4,FALSE)</f>
        <v>E09000021</v>
      </c>
      <c r="B250" s="3" t="s">
        <v>327</v>
      </c>
    </row>
    <row r="251" spans="1:2">
      <c r="A251" s="23" t="str">
        <f>VLOOKUP(B251,[1]ALL_TYPES!$B:$E,4,FALSE)</f>
        <v>E09000022</v>
      </c>
      <c r="B251" s="3" t="s">
        <v>328</v>
      </c>
    </row>
    <row r="252" spans="1:2">
      <c r="A252" s="23" t="str">
        <f>VLOOKUP(B252,[1]ALL_TYPES!$B:$E,4,FALSE)</f>
        <v>E09000023</v>
      </c>
      <c r="B252" s="3" t="s">
        <v>329</v>
      </c>
    </row>
    <row r="253" spans="1:2">
      <c r="A253" s="23" t="str">
        <f>VLOOKUP(B253,[1]ALL_TYPES!$B:$E,4,FALSE)</f>
        <v>E09000024</v>
      </c>
      <c r="B253" s="3" t="s">
        <v>330</v>
      </c>
    </row>
    <row r="254" spans="1:2">
      <c r="A254" s="23" t="str">
        <f>VLOOKUP(B254,[1]ALL_TYPES!$B:$E,4,FALSE)</f>
        <v>E09000025</v>
      </c>
      <c r="B254" s="3" t="s">
        <v>331</v>
      </c>
    </row>
    <row r="255" spans="1:2">
      <c r="A255" s="23" t="str">
        <f>VLOOKUP(B255,[1]ALL_TYPES!$B:$E,4,FALSE)</f>
        <v>E09000026</v>
      </c>
      <c r="B255" s="3" t="s">
        <v>332</v>
      </c>
    </row>
    <row r="256" spans="1:2">
      <c r="A256" s="23" t="str">
        <f>VLOOKUP(B256,[1]ALL_TYPES!$B:$E,4,FALSE)</f>
        <v>E09000027</v>
      </c>
      <c r="B256" s="3" t="s">
        <v>333</v>
      </c>
    </row>
    <row r="257" spans="1:2">
      <c r="A257" s="23" t="str">
        <f>VLOOKUP(B257,[1]ALL_TYPES!$B:$E,4,FALSE)</f>
        <v>E09000028</v>
      </c>
      <c r="B257" s="3" t="s">
        <v>334</v>
      </c>
    </row>
    <row r="258" spans="1:2">
      <c r="A258" s="23" t="str">
        <f>VLOOKUP(B258,[1]ALL_TYPES!$B:$E,4,FALSE)</f>
        <v>E09000029</v>
      </c>
      <c r="B258" s="3" t="s">
        <v>335</v>
      </c>
    </row>
    <row r="259" spans="1:2">
      <c r="A259" s="23" t="str">
        <f>VLOOKUP(B259,[1]ALL_TYPES!$B:$E,4,FALSE)</f>
        <v>E09000030</v>
      </c>
      <c r="B259" s="3" t="s">
        <v>336</v>
      </c>
    </row>
    <row r="260" spans="1:2">
      <c r="A260" s="23" t="str">
        <f>VLOOKUP(B260,[1]ALL_TYPES!$B:$E,4,FALSE)</f>
        <v>E09000031</v>
      </c>
      <c r="B260" s="3" t="s">
        <v>337</v>
      </c>
    </row>
    <row r="261" spans="1:2">
      <c r="A261" s="23" t="str">
        <f>VLOOKUP(B261,[1]ALL_TYPES!$B:$E,4,FALSE)</f>
        <v>E09000032</v>
      </c>
      <c r="B261" s="3" t="s">
        <v>338</v>
      </c>
    </row>
    <row r="262" spans="1:2">
      <c r="A262" s="23" t="str">
        <f>VLOOKUP(B262,[1]ALL_TYPES!$B:$E,4,FALSE)</f>
        <v>E09000033</v>
      </c>
      <c r="B262" s="3" t="s">
        <v>339</v>
      </c>
    </row>
    <row r="263" spans="1:2">
      <c r="A263" s="23" t="str">
        <f>VLOOKUP(B263,[1]ALL_TYPES!$B:$E,4,FALSE)</f>
        <v>E06000022</v>
      </c>
      <c r="B263" s="1" t="s">
        <v>195</v>
      </c>
    </row>
    <row r="264" spans="1:2">
      <c r="A264" s="23" t="str">
        <f>VLOOKUP(B264,[1]ALL_TYPES!$B:$E,4,FALSE)</f>
        <v>E06000055</v>
      </c>
      <c r="B264" s="1" t="s">
        <v>196</v>
      </c>
    </row>
    <row r="265" spans="1:2">
      <c r="A265" s="23" t="str">
        <f>VLOOKUP(B265,[1]ALL_TYPES!$B:$E,4,FALSE)</f>
        <v>E06000008</v>
      </c>
      <c r="B265" s="1" t="s">
        <v>197</v>
      </c>
    </row>
    <row r="266" spans="1:2">
      <c r="A266" s="23" t="str">
        <f>VLOOKUP(B266,[1]ALL_TYPES!$B:$E,4,FALSE)</f>
        <v>E06000009</v>
      </c>
      <c r="B266" s="1" t="s">
        <v>198</v>
      </c>
    </row>
    <row r="267" spans="1:2">
      <c r="A267" s="23" t="str">
        <f>VLOOKUP(B267,[1]ALL_TYPES!$B:$E,4,FALSE)</f>
        <v>E06000028</v>
      </c>
      <c r="B267" s="1" t="s">
        <v>199</v>
      </c>
    </row>
    <row r="268" spans="1:2">
      <c r="A268" s="23" t="str">
        <f>VLOOKUP(B268,[1]ALL_TYPES!$B:$E,4,FALSE)</f>
        <v>E06000036</v>
      </c>
      <c r="B268" s="1" t="s">
        <v>200</v>
      </c>
    </row>
    <row r="269" spans="1:2">
      <c r="A269" s="23" t="str">
        <f>VLOOKUP(B269,[1]ALL_TYPES!$B:$E,4,FALSE)</f>
        <v>E06000043</v>
      </c>
      <c r="B269" s="1" t="s">
        <v>201</v>
      </c>
    </row>
    <row r="270" spans="1:2">
      <c r="A270" s="23" t="str">
        <f>VLOOKUP(B270,[1]ALL_TYPES!$B:$E,4,FALSE)</f>
        <v>E06000023</v>
      </c>
      <c r="B270" s="1" t="s">
        <v>202</v>
      </c>
    </row>
    <row r="271" spans="1:2">
      <c r="A271" s="23" t="str">
        <f>VLOOKUP(B271,[1]ALL_TYPES!$B:$E,4,FALSE)</f>
        <v>E06000056</v>
      </c>
      <c r="B271" s="1" t="s">
        <v>203</v>
      </c>
    </row>
    <row r="272" spans="1:2">
      <c r="A272" s="23" t="str">
        <f>VLOOKUP(B272,[1]ALL_TYPES!$B:$E,4,FALSE)</f>
        <v>E06000049</v>
      </c>
      <c r="B272" s="1" t="s">
        <v>204</v>
      </c>
    </row>
    <row r="273" spans="1:2">
      <c r="A273" s="23" t="str">
        <f>VLOOKUP(B273,[1]ALL_TYPES!$B:$E,4,FALSE)</f>
        <v>E06000050</v>
      </c>
      <c r="B273" s="1" t="s">
        <v>205</v>
      </c>
    </row>
    <row r="274" spans="1:2">
      <c r="A274" s="23" t="str">
        <f>VLOOKUP(B274,[1]ALL_TYPES!$B:$E,4,FALSE)</f>
        <v>E06000052</v>
      </c>
      <c r="B274" s="1" t="s">
        <v>206</v>
      </c>
    </row>
    <row r="275" spans="1:2">
      <c r="A275" s="23" t="str">
        <f>VLOOKUP(B275,[1]ALL_TYPES!$B:$E,4,FALSE)</f>
        <v>E06000047</v>
      </c>
      <c r="B275" s="1" t="s">
        <v>207</v>
      </c>
    </row>
    <row r="276" spans="1:2">
      <c r="A276" s="23" t="str">
        <f>VLOOKUP(B276,[1]ALL_TYPES!$B:$E,4,FALSE)</f>
        <v>E06000005</v>
      </c>
      <c r="B276" s="1" t="s">
        <v>208</v>
      </c>
    </row>
    <row r="277" spans="1:2">
      <c r="A277" s="23" t="str">
        <f>VLOOKUP(B277,[1]ALL_TYPES!$B:$E,4,FALSE)</f>
        <v>E06000015</v>
      </c>
      <c r="B277" s="1" t="s">
        <v>209</v>
      </c>
    </row>
    <row r="278" spans="1:2">
      <c r="A278" s="23" t="str">
        <f>VLOOKUP(B278,[1]ALL_TYPES!$B:$E,4,FALSE)</f>
        <v>E06000011</v>
      </c>
      <c r="B278" s="1" t="s">
        <v>210</v>
      </c>
    </row>
    <row r="279" spans="1:2">
      <c r="A279" s="23" t="str">
        <f>VLOOKUP(B279,[1]ALL_TYPES!$B:$E,4,FALSE)</f>
        <v>E06000006</v>
      </c>
      <c r="B279" s="1" t="s">
        <v>211</v>
      </c>
    </row>
    <row r="280" spans="1:2">
      <c r="A280" s="23" t="str">
        <f>VLOOKUP(B280,[1]ALL_TYPES!$B:$E,4,FALSE)</f>
        <v>E06000001</v>
      </c>
      <c r="B280" s="1" t="s">
        <v>212</v>
      </c>
    </row>
    <row r="281" spans="1:2">
      <c r="A281" s="23" t="str">
        <f>VLOOKUP(B281,[1]ALL_TYPES!$B:$E,4,FALSE)</f>
        <v>E06000019</v>
      </c>
      <c r="B281" s="1" t="s">
        <v>213</v>
      </c>
    </row>
    <row r="282" spans="1:2">
      <c r="A282" s="23" t="str">
        <f>VLOOKUP(B282,[1]ALL_TYPES!$B:$E,4,FALSE)</f>
        <v>E06000046</v>
      </c>
      <c r="B282" s="1" t="s">
        <v>214</v>
      </c>
    </row>
    <row r="283" spans="1:2">
      <c r="A283" s="23" t="str">
        <f>VLOOKUP(B283,[1]ALL_TYPES!$B:$E,4,FALSE)</f>
        <v>E06000010</v>
      </c>
      <c r="B283" s="1" t="s">
        <v>215</v>
      </c>
    </row>
    <row r="284" spans="1:2">
      <c r="A284" s="23" t="str">
        <f>VLOOKUP(B284,[1]ALL_TYPES!$B:$E,4,FALSE)</f>
        <v>E06000016</v>
      </c>
      <c r="B284" s="1" t="s">
        <v>216</v>
      </c>
    </row>
    <row r="285" spans="1:2">
      <c r="A285" s="23" t="str">
        <f>VLOOKUP(B285,[1]ALL_TYPES!$B:$E,4,FALSE)</f>
        <v>E06000032</v>
      </c>
      <c r="B285" s="1" t="s">
        <v>217</v>
      </c>
    </row>
    <row r="286" spans="1:2">
      <c r="A286" s="23" t="str">
        <f>VLOOKUP(B286,[1]ALL_TYPES!$B:$E,4,FALSE)</f>
        <v>E06000035</v>
      </c>
      <c r="B286" s="1" t="s">
        <v>218</v>
      </c>
    </row>
    <row r="287" spans="1:2">
      <c r="A287" s="23" t="str">
        <f>VLOOKUP(B287,[1]ALL_TYPES!$B:$E,4,FALSE)</f>
        <v>E06000002</v>
      </c>
      <c r="B287" s="1" t="s">
        <v>219</v>
      </c>
    </row>
    <row r="288" spans="1:2">
      <c r="A288" s="23" t="str">
        <f>VLOOKUP(B288,[1]ALL_TYPES!$B:$E,4,FALSE)</f>
        <v>E06000042</v>
      </c>
      <c r="B288" s="1" t="s">
        <v>220</v>
      </c>
    </row>
    <row r="289" spans="1:2">
      <c r="A289" s="23" t="str">
        <f>VLOOKUP(B289,[1]ALL_TYPES!$B:$E,4,FALSE)</f>
        <v>E06000012</v>
      </c>
      <c r="B289" s="1" t="s">
        <v>221</v>
      </c>
    </row>
    <row r="290" spans="1:2">
      <c r="A290" s="23" t="str">
        <f>VLOOKUP(B290,[1]ALL_TYPES!$B:$E,4,FALSE)</f>
        <v>E06000013</v>
      </c>
      <c r="B290" s="1" t="s">
        <v>222</v>
      </c>
    </row>
    <row r="291" spans="1:2">
      <c r="A291" s="23" t="str">
        <f>VLOOKUP(B291,[1]ALL_TYPES!$B:$E,4,FALSE)</f>
        <v>E06000024</v>
      </c>
      <c r="B291" s="1" t="s">
        <v>223</v>
      </c>
    </row>
    <row r="292" spans="1:2">
      <c r="A292" s="23" t="str">
        <f>VLOOKUP(B292,[1]ALL_TYPES!$B:$E,4,FALSE)</f>
        <v>E06000057</v>
      </c>
      <c r="B292" s="1" t="s">
        <v>224</v>
      </c>
    </row>
    <row r="293" spans="1:2">
      <c r="A293" s="23" t="str">
        <f>VLOOKUP(B293,[1]ALL_TYPES!$B:$E,4,FALSE)</f>
        <v>E06000018</v>
      </c>
      <c r="B293" s="1" t="s">
        <v>225</v>
      </c>
    </row>
    <row r="294" spans="1:2">
      <c r="A294" s="23" t="str">
        <f>VLOOKUP(B294,[1]ALL_TYPES!$B:$E,4,FALSE)</f>
        <v>E06000031</v>
      </c>
      <c r="B294" s="1" t="s">
        <v>226</v>
      </c>
    </row>
    <row r="295" spans="1:2">
      <c r="A295" s="23" t="str">
        <f>VLOOKUP(B295,[1]ALL_TYPES!$B:$E,4,FALSE)</f>
        <v>E06000026</v>
      </c>
      <c r="B295" s="1" t="s">
        <v>227</v>
      </c>
    </row>
    <row r="296" spans="1:2">
      <c r="A296" s="23" t="str">
        <f>VLOOKUP(B296,[1]ALL_TYPES!$B:$E,4,FALSE)</f>
        <v>E06000029</v>
      </c>
      <c r="B296" s="1" t="s">
        <v>228</v>
      </c>
    </row>
    <row r="297" spans="1:2">
      <c r="A297" s="23" t="str">
        <f>VLOOKUP(B297,[1]ALL_TYPES!$B:$E,4,FALSE)</f>
        <v>E06000044</v>
      </c>
      <c r="B297" s="1" t="s">
        <v>229</v>
      </c>
    </row>
    <row r="298" spans="1:2">
      <c r="A298" s="23" t="str">
        <f>VLOOKUP(B298,[1]ALL_TYPES!$B:$E,4,FALSE)</f>
        <v>E06000038</v>
      </c>
      <c r="B298" s="1" t="s">
        <v>230</v>
      </c>
    </row>
    <row r="299" spans="1:2">
      <c r="A299" s="23" t="str">
        <f>VLOOKUP(B299,[1]ALL_TYPES!$B:$E,4,FALSE)</f>
        <v>E06000003</v>
      </c>
      <c r="B299" s="1" t="s">
        <v>231</v>
      </c>
    </row>
    <row r="300" spans="1:2">
      <c r="A300" s="23" t="str">
        <f>VLOOKUP(B300,[1]ALL_TYPES!$B:$E,4,FALSE)</f>
        <v>E06000017</v>
      </c>
      <c r="B300" s="1" t="s">
        <v>232</v>
      </c>
    </row>
    <row r="301" spans="1:2">
      <c r="A301" s="23" t="str">
        <f>VLOOKUP(B301,[1]ALL_TYPES!$B:$E,4,FALSE)</f>
        <v>E06000051</v>
      </c>
      <c r="B301" s="1" t="s">
        <v>233</v>
      </c>
    </row>
    <row r="302" spans="1:2">
      <c r="A302" s="23" t="str">
        <f>VLOOKUP(B302,[1]ALL_TYPES!$B:$E,4,FALSE)</f>
        <v>E06000039</v>
      </c>
      <c r="B302" s="1" t="s">
        <v>234</v>
      </c>
    </row>
    <row r="303" spans="1:2">
      <c r="A303" s="23" t="str">
        <f>VLOOKUP(B303,[1]ALL_TYPES!$B:$E,4,FALSE)</f>
        <v>E06000045</v>
      </c>
      <c r="B303" s="1" t="s">
        <v>235</v>
      </c>
    </row>
    <row r="304" spans="1:2">
      <c r="A304" s="23" t="str">
        <f>VLOOKUP(B304,[1]ALL_TYPES!$B:$E,4,FALSE)</f>
        <v>E06000033</v>
      </c>
      <c r="B304" s="1" t="s">
        <v>1028</v>
      </c>
    </row>
    <row r="305" spans="1:2">
      <c r="A305" s="23" t="str">
        <f>VLOOKUP(B305,[1]ALL_TYPES!$B:$E,4,FALSE)</f>
        <v>E06000025</v>
      </c>
      <c r="B305" s="1" t="s">
        <v>236</v>
      </c>
    </row>
    <row r="306" spans="1:2">
      <c r="A306" s="23" t="str">
        <f>VLOOKUP(B306,[1]ALL_TYPES!$B:$E,4,FALSE)</f>
        <v>E06000004</v>
      </c>
      <c r="B306" s="1" t="s">
        <v>1027</v>
      </c>
    </row>
    <row r="307" spans="1:2">
      <c r="A307" s="23" t="str">
        <f>VLOOKUP(B307,[1]ALL_TYPES!$B:$E,4,FALSE)</f>
        <v>E06000021</v>
      </c>
      <c r="B307" s="1" t="s">
        <v>1026</v>
      </c>
    </row>
    <row r="308" spans="1:2">
      <c r="A308" s="23" t="str">
        <f>VLOOKUP(B308,[1]ALL_TYPES!$B:$E,4,FALSE)</f>
        <v>E06000030</v>
      </c>
      <c r="B308" s="1" t="s">
        <v>237</v>
      </c>
    </row>
    <row r="309" spans="1:2">
      <c r="A309" s="23" t="str">
        <f>VLOOKUP(B309,[1]ALL_TYPES!$B:$E,4,FALSE)</f>
        <v>E06000020</v>
      </c>
      <c r="B309" s="1" t="s">
        <v>238</v>
      </c>
    </row>
    <row r="310" spans="1:2">
      <c r="A310" s="23" t="str">
        <f>VLOOKUP(B310,[1]ALL_TYPES!$B:$E,4,FALSE)</f>
        <v>E06000034</v>
      </c>
      <c r="B310" s="1" t="s">
        <v>239</v>
      </c>
    </row>
    <row r="311" spans="1:2">
      <c r="A311" s="23" t="str">
        <f>VLOOKUP(B311,[1]ALL_TYPES!$B:$E,4,FALSE)</f>
        <v>E06000027</v>
      </c>
      <c r="B311" s="1" t="s">
        <v>240</v>
      </c>
    </row>
    <row r="312" spans="1:2">
      <c r="A312" s="23" t="str">
        <f>VLOOKUP(B312,[1]ALL_TYPES!$B:$E,4,FALSE)</f>
        <v>E06000007</v>
      </c>
      <c r="B312" s="1" t="s">
        <v>241</v>
      </c>
    </row>
    <row r="313" spans="1:2">
      <c r="A313" s="23" t="str">
        <f>VLOOKUP(B313,[1]ALL_TYPES!$B:$E,4,FALSE)</f>
        <v>E06000037</v>
      </c>
      <c r="B313" s="1" t="s">
        <v>242</v>
      </c>
    </row>
    <row r="314" spans="1:2">
      <c r="A314" s="23" t="str">
        <f>VLOOKUP(B314,[1]ALL_TYPES!$B:$E,4,FALSE)</f>
        <v>E06000054</v>
      </c>
      <c r="B314" s="1" t="s">
        <v>243</v>
      </c>
    </row>
    <row r="315" spans="1:2">
      <c r="A315" s="23" t="str">
        <f>VLOOKUP(B315,[1]ALL_TYPES!$B:$E,4,FALSE)</f>
        <v>E06000040</v>
      </c>
      <c r="B315" s="1" t="s">
        <v>244</v>
      </c>
    </row>
    <row r="316" spans="1:2">
      <c r="A316" s="23" t="str">
        <f>VLOOKUP(B316,[1]ALL_TYPES!$B:$E,4,FALSE)</f>
        <v>E06000041</v>
      </c>
      <c r="B316" s="1" t="s">
        <v>245</v>
      </c>
    </row>
    <row r="317" spans="1:2">
      <c r="A317" s="23" t="str">
        <f>VLOOKUP(B317,[1]ALL_TYPES!$B:$E,4,FALSE)</f>
        <v>E06000014</v>
      </c>
      <c r="B317" s="1" t="s">
        <v>246</v>
      </c>
    </row>
    <row r="318" spans="1:2">
      <c r="A318" s="23" t="str">
        <f>VLOOKUP(B318,[1]ALL_TYPES!$B:$E,4,FALSE)</f>
        <v>E08000003</v>
      </c>
      <c r="B318" s="4" t="s">
        <v>247</v>
      </c>
    </row>
    <row r="319" spans="1:2">
      <c r="A319" s="23" t="str">
        <f>VLOOKUP(B319,[1]ALL_TYPES!$B:$E,4,FALSE)</f>
        <v>E08000001</v>
      </c>
      <c r="B319" s="4" t="s">
        <v>248</v>
      </c>
    </row>
    <row r="320" spans="1:2">
      <c r="A320" s="23" t="str">
        <f>VLOOKUP(B320,[1]ALL_TYPES!$B:$E,4,FALSE)</f>
        <v>E08000002</v>
      </c>
      <c r="B320" s="4" t="s">
        <v>249</v>
      </c>
    </row>
    <row r="321" spans="1:2">
      <c r="A321" s="23" t="str">
        <f>VLOOKUP(B321,[1]ALL_TYPES!$B:$E,4,FALSE)</f>
        <v>E08000004</v>
      </c>
      <c r="B321" s="4" t="s">
        <v>250</v>
      </c>
    </row>
    <row r="322" spans="1:2">
      <c r="A322" s="23" t="str">
        <f>VLOOKUP(B322,[1]ALL_TYPES!$B:$E,4,FALSE)</f>
        <v>E08000005</v>
      </c>
      <c r="B322" s="4" t="s">
        <v>251</v>
      </c>
    </row>
    <row r="323" spans="1:2">
      <c r="A323" s="23" t="str">
        <f>VLOOKUP(B323,[1]ALL_TYPES!$B:$E,4,FALSE)</f>
        <v>E08000006</v>
      </c>
      <c r="B323" s="4" t="s">
        <v>252</v>
      </c>
    </row>
    <row r="324" spans="1:2">
      <c r="A324" s="23" t="str">
        <f>VLOOKUP(B324,[1]ALL_TYPES!$B:$E,4,FALSE)</f>
        <v>E08000007</v>
      </c>
      <c r="B324" s="4" t="s">
        <v>253</v>
      </c>
    </row>
    <row r="325" spans="1:2">
      <c r="A325" s="23" t="str">
        <f>VLOOKUP(B325,[1]ALL_TYPES!$B:$E,4,FALSE)</f>
        <v>E08000008</v>
      </c>
      <c r="B325" s="4" t="s">
        <v>254</v>
      </c>
    </row>
    <row r="326" spans="1:2">
      <c r="A326" s="23" t="str">
        <f>VLOOKUP(B326,[1]ALL_TYPES!$B:$E,4,FALSE)</f>
        <v>E08000009</v>
      </c>
      <c r="B326" s="4" t="s">
        <v>255</v>
      </c>
    </row>
    <row r="327" spans="1:2">
      <c r="A327" s="23" t="str">
        <f>VLOOKUP(B327,[1]ALL_TYPES!$B:$E,4,FALSE)</f>
        <v>E08000010</v>
      </c>
      <c r="B327" s="4" t="s">
        <v>256</v>
      </c>
    </row>
    <row r="328" spans="1:2">
      <c r="A328" s="23" t="str">
        <f>VLOOKUP(B328,[1]ALL_TYPES!$B:$E,4,FALSE)</f>
        <v>E08000012</v>
      </c>
      <c r="B328" s="4" t="s">
        <v>257</v>
      </c>
    </row>
    <row r="329" spans="1:2">
      <c r="A329" s="23" t="str">
        <f>VLOOKUP(B329,[1]ALL_TYPES!$B:$E,4,FALSE)</f>
        <v>E08000011</v>
      </c>
      <c r="B329" s="4" t="s">
        <v>258</v>
      </c>
    </row>
    <row r="330" spans="1:2">
      <c r="A330" s="23" t="str">
        <f>VLOOKUP(B330,[1]ALL_TYPES!$B:$E,4,FALSE)</f>
        <v>E08000013</v>
      </c>
      <c r="B330" s="4" t="s">
        <v>259</v>
      </c>
    </row>
    <row r="331" spans="1:2">
      <c r="A331" s="23" t="str">
        <f>VLOOKUP(B331,[1]ALL_TYPES!$B:$E,4,FALSE)</f>
        <v>E08000014</v>
      </c>
      <c r="B331" s="4" t="s">
        <v>260</v>
      </c>
    </row>
    <row r="332" spans="1:2">
      <c r="A332" s="23" t="str">
        <f>VLOOKUP(B332,[1]ALL_TYPES!$B:$E,4,FALSE)</f>
        <v>E08000015</v>
      </c>
      <c r="B332" s="4" t="s">
        <v>261</v>
      </c>
    </row>
    <row r="333" spans="1:2">
      <c r="A333" s="23" t="str">
        <f>VLOOKUP(B333,[1]ALL_TYPES!$B:$E,4,FALSE)</f>
        <v>E08000019</v>
      </c>
      <c r="B333" s="4" t="s">
        <v>262</v>
      </c>
    </row>
    <row r="334" spans="1:2">
      <c r="A334" s="23" t="str">
        <f>VLOOKUP(B334,[1]ALL_TYPES!$B:$E,4,FALSE)</f>
        <v>E08000016</v>
      </c>
      <c r="B334" s="4" t="s">
        <v>263</v>
      </c>
    </row>
    <row r="335" spans="1:2">
      <c r="A335" s="23" t="str">
        <f>VLOOKUP(B335,[1]ALL_TYPES!$B:$E,4,FALSE)</f>
        <v>E08000017</v>
      </c>
      <c r="B335" s="4" t="s">
        <v>264</v>
      </c>
    </row>
    <row r="336" spans="1:2">
      <c r="A336" s="23" t="str">
        <f>VLOOKUP(B336,[1]ALL_TYPES!$B:$E,4,FALSE)</f>
        <v>E08000018</v>
      </c>
      <c r="B336" s="4" t="s">
        <v>265</v>
      </c>
    </row>
    <row r="337" spans="1:2">
      <c r="A337" s="23" t="str">
        <f>VLOOKUP(B337,[1]ALL_TYPES!$B:$E,4,FALSE)</f>
        <v>E08000021</v>
      </c>
      <c r="B337" s="4" t="s">
        <v>266</v>
      </c>
    </row>
    <row r="338" spans="1:2">
      <c r="A338" s="23" t="str">
        <f>VLOOKUP(B338,[1]ALL_TYPES!$B:$E,4,FALSE)</f>
        <v>E08000037</v>
      </c>
      <c r="B338" s="4" t="s">
        <v>267</v>
      </c>
    </row>
    <row r="339" spans="1:2">
      <c r="A339" s="23" t="str">
        <f>VLOOKUP(B339,[1]ALL_TYPES!$B:$E,4,FALSE)</f>
        <v>E08000023</v>
      </c>
      <c r="B339" s="4" t="s">
        <v>268</v>
      </c>
    </row>
    <row r="340" spans="1:2">
      <c r="A340" s="23" t="str">
        <f>VLOOKUP(B340,[1]ALL_TYPES!$B:$E,4,FALSE)</f>
        <v>E08000022</v>
      </c>
      <c r="B340" s="4" t="s">
        <v>269</v>
      </c>
    </row>
    <row r="341" spans="1:2">
      <c r="A341" s="23" t="str">
        <f>VLOOKUP(B341,[1]ALL_TYPES!$B:$E,4,FALSE)</f>
        <v>E08000024</v>
      </c>
      <c r="B341" s="4" t="s">
        <v>270</v>
      </c>
    </row>
    <row r="342" spans="1:2">
      <c r="A342" s="23" t="str">
        <f>VLOOKUP(B342,[1]ALL_TYPES!$B:$E,4,FALSE)</f>
        <v>E08000025</v>
      </c>
      <c r="B342" s="4" t="s">
        <v>271</v>
      </c>
    </row>
    <row r="343" spans="1:2">
      <c r="A343" s="23" t="str">
        <f>VLOOKUP(B343,[1]ALL_TYPES!$B:$E,4,FALSE)</f>
        <v>E08000026</v>
      </c>
      <c r="B343" s="4" t="s">
        <v>272</v>
      </c>
    </row>
    <row r="344" spans="1:2">
      <c r="A344" s="23" t="str">
        <f>VLOOKUP(B344,[1]ALL_TYPES!$B:$E,4,FALSE)</f>
        <v>E08000027</v>
      </c>
      <c r="B344" s="4" t="s">
        <v>273</v>
      </c>
    </row>
    <row r="345" spans="1:2">
      <c r="A345" s="23" t="str">
        <f>VLOOKUP(B345,[1]ALL_TYPES!$B:$E,4,FALSE)</f>
        <v>E08000028</v>
      </c>
      <c r="B345" s="4" t="s">
        <v>274</v>
      </c>
    </row>
    <row r="346" spans="1:2">
      <c r="A346" s="23" t="str">
        <f>VLOOKUP(B346,[1]ALL_TYPES!$B:$E,4,FALSE)</f>
        <v>E08000029</v>
      </c>
      <c r="B346" s="4" t="s">
        <v>275</v>
      </c>
    </row>
    <row r="347" spans="1:2">
      <c r="A347" s="23" t="str">
        <f>VLOOKUP(B347,[1]ALL_TYPES!$B:$E,4,FALSE)</f>
        <v>E08000030</v>
      </c>
      <c r="B347" s="4" t="s">
        <v>276</v>
      </c>
    </row>
    <row r="348" spans="1:2">
      <c r="A348" s="23" t="str">
        <f>VLOOKUP(B348,[1]ALL_TYPES!$B:$E,4,FALSE)</f>
        <v>E08000031</v>
      </c>
      <c r="B348" s="4" t="s">
        <v>277</v>
      </c>
    </row>
    <row r="349" spans="1:2">
      <c r="A349" s="23" t="str">
        <f>VLOOKUP(B349,[1]ALL_TYPES!$B:$E,4,FALSE)</f>
        <v>E08000035</v>
      </c>
      <c r="B349" s="4" t="s">
        <v>278</v>
      </c>
    </row>
    <row r="350" spans="1:2">
      <c r="A350" s="23" t="str">
        <f>VLOOKUP(B350,[1]ALL_TYPES!$B:$E,4,FALSE)</f>
        <v>E08000032</v>
      </c>
      <c r="B350" s="4" t="s">
        <v>279</v>
      </c>
    </row>
    <row r="351" spans="1:2">
      <c r="A351" s="23" t="str">
        <f>VLOOKUP(B351,[1]ALL_TYPES!$B:$E,4,FALSE)</f>
        <v>E08000033</v>
      </c>
      <c r="B351" s="4" t="s">
        <v>280</v>
      </c>
    </row>
    <row r="352" spans="1:2">
      <c r="A352" s="23" t="str">
        <f>VLOOKUP(B352,[1]ALL_TYPES!$B:$E,4,FALSE)</f>
        <v>E08000034</v>
      </c>
      <c r="B352" s="4" t="s">
        <v>281</v>
      </c>
    </row>
    <row r="353" spans="1:2">
      <c r="A353" s="23" t="str">
        <f>VLOOKUP(B353,[1]ALL_TYPES!$B:$E,4,FALSE)</f>
        <v>E08000036</v>
      </c>
      <c r="B353" s="4" t="s">
        <v>282</v>
      </c>
    </row>
    <row r="354" spans="1:2">
      <c r="A354" s="23" t="str">
        <f>VLOOKUP(B354,[1]ALL_TYPES!$B:$E,4,FALSE)</f>
        <v>E07000025</v>
      </c>
      <c r="B354" s="4" t="s">
        <v>283</v>
      </c>
    </row>
    <row r="355" spans="1:2">
      <c r="B355" s="4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55"/>
  <sheetViews>
    <sheetView workbookViewId="0">
      <pane ySplit="1" topLeftCell="A2" activePane="bottomLeft" state="frozen"/>
      <selection pane="bottomLeft" sqref="A1:A1048576"/>
    </sheetView>
  </sheetViews>
  <sheetFormatPr baseColWidth="10" defaultColWidth="8.83203125" defaultRowHeight="14" x14ac:dyDescent="0"/>
  <cols>
    <col min="1" max="1" width="12.1640625" style="23" customWidth="1"/>
    <col min="2" max="2" width="40.6640625" customWidth="1"/>
    <col min="3" max="6" width="10.6640625" customWidth="1"/>
    <col min="7" max="7" width="10.6640625" style="9" customWidth="1"/>
    <col min="8" max="11" width="10.6640625" customWidth="1"/>
    <col min="12" max="12" width="10.6640625" style="9" customWidth="1"/>
    <col min="13" max="16" width="10.6640625" customWidth="1"/>
    <col min="17" max="17" width="10.6640625" style="9" customWidth="1"/>
    <col min="18" max="21" width="10.6640625" customWidth="1"/>
    <col min="22" max="22" width="10.6640625" style="9" customWidth="1"/>
    <col min="23" max="26" width="10.6640625" customWidth="1"/>
    <col min="27" max="27" width="10.6640625" style="9" customWidth="1"/>
    <col min="28" max="31" width="10.6640625" customWidth="1"/>
    <col min="32" max="32" width="10.6640625" style="9" customWidth="1"/>
    <col min="33" max="36" width="10.6640625" customWidth="1"/>
    <col min="37" max="37" width="10.6640625" style="9" customWidth="1"/>
    <col min="38" max="41" width="10.6640625" customWidth="1"/>
    <col min="42" max="42" width="10.6640625" style="9" customWidth="1"/>
    <col min="43" max="46" width="10.6640625" customWidth="1"/>
    <col min="47" max="47" width="10.6640625" style="9" customWidth="1"/>
    <col min="48" max="51" width="10.6640625" customWidth="1"/>
    <col min="52" max="52" width="10.6640625" style="9" customWidth="1"/>
  </cols>
  <sheetData>
    <row r="1" spans="1:53" ht="29.25" customHeight="1">
      <c r="A1" s="23" t="s">
        <v>1025</v>
      </c>
      <c r="B1" s="5"/>
      <c r="C1" s="5" t="s">
        <v>448</v>
      </c>
      <c r="D1" s="5" t="s">
        <v>449</v>
      </c>
      <c r="E1" s="5" t="s">
        <v>450</v>
      </c>
      <c r="F1" s="5" t="s">
        <v>451</v>
      </c>
      <c r="G1" s="8" t="s">
        <v>452</v>
      </c>
      <c r="H1" s="5" t="s">
        <v>453</v>
      </c>
      <c r="I1" s="5" t="s">
        <v>454</v>
      </c>
      <c r="J1" s="5" t="s">
        <v>455</v>
      </c>
      <c r="K1" s="5" t="s">
        <v>456</v>
      </c>
      <c r="L1" s="8" t="s">
        <v>457</v>
      </c>
      <c r="M1" s="5" t="s">
        <v>458</v>
      </c>
      <c r="N1" s="5" t="s">
        <v>459</v>
      </c>
      <c r="O1" s="5" t="s">
        <v>460</v>
      </c>
      <c r="P1" s="5" t="s">
        <v>461</v>
      </c>
      <c r="Q1" s="8" t="s">
        <v>462</v>
      </c>
      <c r="R1" s="5" t="s">
        <v>463</v>
      </c>
      <c r="S1" s="5" t="s">
        <v>464</v>
      </c>
      <c r="T1" s="5" t="s">
        <v>465</v>
      </c>
      <c r="U1" s="5" t="s">
        <v>466</v>
      </c>
      <c r="V1" s="8" t="s">
        <v>467</v>
      </c>
      <c r="W1" s="5" t="s">
        <v>468</v>
      </c>
      <c r="X1" s="5" t="s">
        <v>469</v>
      </c>
      <c r="Y1" s="5" t="s">
        <v>470</v>
      </c>
      <c r="Z1" s="5" t="s">
        <v>471</v>
      </c>
      <c r="AA1" s="8" t="s">
        <v>472</v>
      </c>
      <c r="AB1" s="5" t="s">
        <v>473</v>
      </c>
      <c r="AC1" s="5" t="s">
        <v>474</v>
      </c>
      <c r="AD1" s="5" t="s">
        <v>475</v>
      </c>
      <c r="AE1" s="5" t="s">
        <v>476</v>
      </c>
      <c r="AF1" s="8" t="s">
        <v>477</v>
      </c>
      <c r="AG1" s="5" t="s">
        <v>478</v>
      </c>
      <c r="AH1" s="5" t="s">
        <v>479</v>
      </c>
      <c r="AI1" s="5" t="s">
        <v>480</v>
      </c>
      <c r="AJ1" s="5" t="s">
        <v>481</v>
      </c>
      <c r="AK1" s="8" t="s">
        <v>482</v>
      </c>
      <c r="AL1" s="5" t="s">
        <v>483</v>
      </c>
      <c r="AM1" s="5" t="s">
        <v>484</v>
      </c>
      <c r="AN1" s="5" t="s">
        <v>485</v>
      </c>
      <c r="AO1" s="5" t="s">
        <v>486</v>
      </c>
      <c r="AP1" s="8" t="s">
        <v>487</v>
      </c>
      <c r="AQ1" s="5" t="s">
        <v>488</v>
      </c>
      <c r="AR1" s="5" t="s">
        <v>489</v>
      </c>
      <c r="AS1" s="5" t="s">
        <v>490</v>
      </c>
      <c r="AT1" s="5" t="s">
        <v>491</v>
      </c>
      <c r="AU1" s="8" t="s">
        <v>492</v>
      </c>
      <c r="AV1" s="5" t="s">
        <v>493</v>
      </c>
      <c r="AW1" s="5" t="s">
        <v>494</v>
      </c>
      <c r="AX1" s="5" t="s">
        <v>495</v>
      </c>
      <c r="AY1" s="5" t="s">
        <v>496</v>
      </c>
      <c r="AZ1" s="8" t="s">
        <v>497</v>
      </c>
      <c r="BA1" s="5"/>
    </row>
    <row r="2" spans="1:53">
      <c r="A2" s="23" t="str">
        <f>VLOOKUP(B2,[1]ALL_TYPES!$B:$E,4,FALSE)</f>
        <v>E10000002</v>
      </c>
      <c r="B2" s="1" t="s">
        <v>284</v>
      </c>
    </row>
    <row r="3" spans="1:53">
      <c r="A3" s="23" t="str">
        <f>VLOOKUP(B3,[1]ALL_TYPES!$B:$E,4,FALSE)</f>
        <v>E07000006</v>
      </c>
      <c r="B3" s="1" t="s">
        <v>0</v>
      </c>
    </row>
    <row r="4" spans="1:53">
      <c r="A4" s="23" t="str">
        <f>VLOOKUP(B4,[1]ALL_TYPES!$B:$E,4,FALSE)</f>
        <v>E07000005</v>
      </c>
      <c r="B4" s="1" t="s">
        <v>1</v>
      </c>
    </row>
    <row r="5" spans="1:53">
      <c r="A5" s="23" t="str">
        <f>VLOOKUP(B5,[1]ALL_TYPES!$B:$E,4,FALSE)</f>
        <v>E07000007</v>
      </c>
      <c r="B5" s="1" t="s">
        <v>2</v>
      </c>
    </row>
    <row r="6" spans="1:53">
      <c r="A6" s="23" t="str">
        <f>VLOOKUP(B6,[1]ALL_TYPES!$B:$E,4,FALSE)</f>
        <v>E07000004</v>
      </c>
      <c r="B6" s="1" t="s">
        <v>3</v>
      </c>
    </row>
    <row r="7" spans="1:53">
      <c r="A7" s="23" t="str">
        <f>VLOOKUP(B7,[1]ALL_TYPES!$B:$E,4,FALSE)</f>
        <v>E10000003</v>
      </c>
      <c r="B7" s="1" t="s">
        <v>285</v>
      </c>
      <c r="C7">
        <v>7</v>
      </c>
      <c r="D7">
        <v>64</v>
      </c>
      <c r="E7">
        <v>46</v>
      </c>
      <c r="F7">
        <v>85</v>
      </c>
      <c r="H7" t="s">
        <v>498</v>
      </c>
      <c r="I7" t="s">
        <v>498</v>
      </c>
      <c r="J7" t="s">
        <v>498</v>
      </c>
      <c r="K7" t="s">
        <v>498</v>
      </c>
      <c r="L7" s="9">
        <v>0</v>
      </c>
      <c r="M7" t="s">
        <v>498</v>
      </c>
      <c r="N7" t="s">
        <v>498</v>
      </c>
      <c r="O7" t="s">
        <v>498</v>
      </c>
      <c r="P7" t="s">
        <v>498</v>
      </c>
      <c r="Q7" s="9">
        <v>0</v>
      </c>
      <c r="R7" t="s">
        <v>498</v>
      </c>
      <c r="S7" t="s">
        <v>503</v>
      </c>
      <c r="T7">
        <v>10</v>
      </c>
      <c r="U7">
        <v>9</v>
      </c>
      <c r="W7" t="s">
        <v>498</v>
      </c>
      <c r="X7" t="s">
        <v>498</v>
      </c>
      <c r="Y7" t="s">
        <v>498</v>
      </c>
      <c r="Z7">
        <v>1</v>
      </c>
      <c r="AA7" s="9">
        <v>1</v>
      </c>
      <c r="AB7" t="s">
        <v>503</v>
      </c>
      <c r="AC7">
        <v>27</v>
      </c>
      <c r="AD7">
        <v>30</v>
      </c>
      <c r="AE7">
        <v>28</v>
      </c>
      <c r="AG7">
        <v>6</v>
      </c>
      <c r="AH7">
        <v>15</v>
      </c>
      <c r="AI7">
        <v>21</v>
      </c>
      <c r="AJ7">
        <v>18</v>
      </c>
      <c r="AL7" t="s">
        <v>498</v>
      </c>
      <c r="AM7" t="s">
        <v>498</v>
      </c>
      <c r="AN7" t="s">
        <v>503</v>
      </c>
      <c r="AO7" t="s">
        <v>503</v>
      </c>
      <c r="AQ7" t="s">
        <v>498</v>
      </c>
      <c r="AR7" t="s">
        <v>498</v>
      </c>
      <c r="AS7" t="s">
        <v>498</v>
      </c>
      <c r="AT7" t="s">
        <v>498</v>
      </c>
      <c r="AV7" t="s">
        <v>498</v>
      </c>
      <c r="AW7">
        <v>6</v>
      </c>
      <c r="AX7">
        <v>7</v>
      </c>
      <c r="AY7">
        <v>8</v>
      </c>
    </row>
    <row r="8" spans="1:53">
      <c r="A8" s="23" t="str">
        <f>VLOOKUP(B8,[1]ALL_TYPES!$B:$E,4,FALSE)</f>
        <v>E07000008</v>
      </c>
      <c r="B8" s="1" t="s">
        <v>4</v>
      </c>
    </row>
    <row r="9" spans="1:53">
      <c r="A9" s="23" t="str">
        <f>VLOOKUP(B9,[1]ALL_TYPES!$B:$E,4,FALSE)</f>
        <v>E07000012</v>
      </c>
      <c r="B9" s="1" t="s">
        <v>5</v>
      </c>
    </row>
    <row r="10" spans="1:53">
      <c r="A10" s="23" t="str">
        <f>VLOOKUP(B10,[1]ALL_TYPES!$B:$E,4,FALSE)</f>
        <v>E07000011</v>
      </c>
      <c r="B10" s="1" t="s">
        <v>6</v>
      </c>
    </row>
    <row r="11" spans="1:53">
      <c r="A11" s="23" t="str">
        <f>VLOOKUP(B11,[1]ALL_TYPES!$B:$E,4,FALSE)</f>
        <v>E07000010</v>
      </c>
      <c r="B11" s="1" t="s">
        <v>7</v>
      </c>
    </row>
    <row r="12" spans="1:53">
      <c r="A12" s="23" t="str">
        <f>VLOOKUP(B12,[1]ALL_TYPES!$B:$E,4,FALSE)</f>
        <v>E07000009</v>
      </c>
      <c r="B12" s="1" t="s">
        <v>8</v>
      </c>
    </row>
    <row r="13" spans="1:53">
      <c r="A13" s="23" t="str">
        <f>VLOOKUP(B13,[1]ALL_TYPES!$B:$E,4,FALSE)</f>
        <v>E10000006</v>
      </c>
      <c r="B13" s="1" t="s">
        <v>286</v>
      </c>
      <c r="C13" t="s">
        <v>498</v>
      </c>
      <c r="D13" t="s">
        <v>498</v>
      </c>
      <c r="E13">
        <v>55</v>
      </c>
      <c r="F13">
        <v>52</v>
      </c>
      <c r="H13" t="s">
        <v>498</v>
      </c>
      <c r="I13" t="s">
        <v>498</v>
      </c>
      <c r="J13" t="s">
        <v>498</v>
      </c>
      <c r="K13" t="s">
        <v>498</v>
      </c>
      <c r="M13" t="s">
        <v>498</v>
      </c>
      <c r="N13" t="s">
        <v>498</v>
      </c>
      <c r="O13" t="s">
        <v>498</v>
      </c>
      <c r="P13" t="s">
        <v>498</v>
      </c>
      <c r="R13" t="s">
        <v>498</v>
      </c>
      <c r="S13" t="s">
        <v>498</v>
      </c>
      <c r="T13" t="s">
        <v>498</v>
      </c>
      <c r="U13" t="s">
        <v>498</v>
      </c>
      <c r="W13" t="s">
        <v>498</v>
      </c>
      <c r="X13" t="s">
        <v>498</v>
      </c>
      <c r="Y13" t="s">
        <v>498</v>
      </c>
      <c r="Z13" t="s">
        <v>498</v>
      </c>
      <c r="AB13" t="s">
        <v>498</v>
      </c>
      <c r="AC13" t="s">
        <v>498</v>
      </c>
      <c r="AD13" t="s">
        <v>498</v>
      </c>
      <c r="AE13" t="s">
        <v>498</v>
      </c>
      <c r="AG13" t="s">
        <v>498</v>
      </c>
      <c r="AH13" t="s">
        <v>498</v>
      </c>
      <c r="AI13" t="s">
        <v>498</v>
      </c>
      <c r="AJ13" t="s">
        <v>498</v>
      </c>
      <c r="AL13" t="s">
        <v>498</v>
      </c>
      <c r="AM13" t="s">
        <v>498</v>
      </c>
      <c r="AN13" t="s">
        <v>498</v>
      </c>
      <c r="AO13" t="s">
        <v>498</v>
      </c>
      <c r="AQ13" t="s">
        <v>498</v>
      </c>
      <c r="AR13" t="s">
        <v>498</v>
      </c>
      <c r="AS13" t="s">
        <v>498</v>
      </c>
      <c r="AT13" t="s">
        <v>498</v>
      </c>
      <c r="AV13" t="s">
        <v>498</v>
      </c>
      <c r="AW13" t="s">
        <v>498</v>
      </c>
      <c r="AX13" t="s">
        <v>498</v>
      </c>
      <c r="AY13" t="s">
        <v>498</v>
      </c>
    </row>
    <row r="14" spans="1:53">
      <c r="A14" s="23" t="str">
        <f>VLOOKUP(B14,[1]ALL_TYPES!$B:$E,4,FALSE)</f>
        <v>E07000027</v>
      </c>
      <c r="B14" s="1" t="s">
        <v>1030</v>
      </c>
    </row>
    <row r="15" spans="1:53">
      <c r="A15" s="23" t="str">
        <f>VLOOKUP(B15,[1]ALL_TYPES!$B:$E,4,FALSE)</f>
        <v>E07000031</v>
      </c>
      <c r="B15" s="1" t="s">
        <v>9</v>
      </c>
    </row>
    <row r="16" spans="1:53">
      <c r="A16" s="23" t="str">
        <f>VLOOKUP(B16,[1]ALL_TYPES!$B:$E,4,FALSE)</f>
        <v>E07000029</v>
      </c>
      <c r="B16" s="1" t="s">
        <v>10</v>
      </c>
    </row>
    <row r="17" spans="1:52">
      <c r="A17" s="23" t="str">
        <f>VLOOKUP(B17,[1]ALL_TYPES!$B:$E,4,FALSE)</f>
        <v>E07000026</v>
      </c>
      <c r="B17" s="1" t="s">
        <v>11</v>
      </c>
    </row>
    <row r="18" spans="1:52">
      <c r="A18" s="23" t="str">
        <f>VLOOKUP(B18,[1]ALL_TYPES!$B:$E,4,FALSE)</f>
        <v>E07000030</v>
      </c>
      <c r="B18" s="1" t="s">
        <v>12</v>
      </c>
    </row>
    <row r="19" spans="1:52">
      <c r="A19" s="23" t="str">
        <f>VLOOKUP(B19,[1]ALL_TYPES!$B:$E,4,FALSE)</f>
        <v>E07000028</v>
      </c>
      <c r="B19" s="1" t="s">
        <v>13</v>
      </c>
    </row>
    <row r="20" spans="1:52">
      <c r="A20" s="23" t="str">
        <f>VLOOKUP(B20,[1]ALL_TYPES!$B:$E,4,FALSE)</f>
        <v>E10000007</v>
      </c>
      <c r="B20" s="1" t="s">
        <v>287</v>
      </c>
      <c r="C20" t="s">
        <v>498</v>
      </c>
      <c r="D20" t="s">
        <v>498</v>
      </c>
      <c r="E20" t="s">
        <v>498</v>
      </c>
      <c r="F20" t="s">
        <v>498</v>
      </c>
      <c r="G20" s="9">
        <v>0</v>
      </c>
      <c r="H20" t="s">
        <v>498</v>
      </c>
      <c r="I20" t="s">
        <v>498</v>
      </c>
      <c r="J20" t="s">
        <v>498</v>
      </c>
      <c r="K20" t="s">
        <v>498</v>
      </c>
      <c r="L20" s="9">
        <v>0</v>
      </c>
      <c r="M20" t="s">
        <v>498</v>
      </c>
      <c r="N20" t="s">
        <v>498</v>
      </c>
      <c r="O20" t="s">
        <v>498</v>
      </c>
      <c r="P20" t="s">
        <v>498</v>
      </c>
      <c r="Q20" s="9">
        <v>0</v>
      </c>
      <c r="R20" t="s">
        <v>498</v>
      </c>
      <c r="S20" t="s">
        <v>498</v>
      </c>
      <c r="T20" t="s">
        <v>498</v>
      </c>
      <c r="U20" t="s">
        <v>498</v>
      </c>
      <c r="V20" s="9">
        <v>0</v>
      </c>
      <c r="W20" t="s">
        <v>498</v>
      </c>
      <c r="X20" t="s">
        <v>498</v>
      </c>
      <c r="Y20" t="s">
        <v>498</v>
      </c>
      <c r="Z20" t="s">
        <v>498</v>
      </c>
      <c r="AA20" s="9">
        <v>0</v>
      </c>
      <c r="AB20" t="s">
        <v>498</v>
      </c>
      <c r="AC20" t="s">
        <v>498</v>
      </c>
      <c r="AD20" t="s">
        <v>498</v>
      </c>
      <c r="AE20" t="s">
        <v>498</v>
      </c>
      <c r="AF20" s="9">
        <v>0</v>
      </c>
      <c r="AG20" t="s">
        <v>498</v>
      </c>
      <c r="AH20" t="s">
        <v>498</v>
      </c>
      <c r="AI20" t="s">
        <v>498</v>
      </c>
      <c r="AJ20" t="s">
        <v>498</v>
      </c>
      <c r="AK20" s="9">
        <v>0</v>
      </c>
      <c r="AL20" t="s">
        <v>498</v>
      </c>
      <c r="AM20" t="s">
        <v>498</v>
      </c>
      <c r="AN20" t="s">
        <v>498</v>
      </c>
      <c r="AO20" t="s">
        <v>498</v>
      </c>
      <c r="AP20" s="9">
        <v>0</v>
      </c>
      <c r="AQ20" t="s">
        <v>498</v>
      </c>
      <c r="AR20" t="s">
        <v>498</v>
      </c>
      <c r="AS20" t="s">
        <v>498</v>
      </c>
      <c r="AT20" t="s">
        <v>498</v>
      </c>
      <c r="AU20" s="9">
        <v>0</v>
      </c>
      <c r="AV20" t="s">
        <v>498</v>
      </c>
      <c r="AW20" t="s">
        <v>498</v>
      </c>
      <c r="AX20" t="s">
        <v>498</v>
      </c>
      <c r="AY20" t="s">
        <v>498</v>
      </c>
      <c r="AZ20" s="9">
        <v>0</v>
      </c>
    </row>
    <row r="21" spans="1:52">
      <c r="A21" s="23" t="str">
        <f>VLOOKUP(B21,[1]ALL_TYPES!$B:$E,4,FALSE)</f>
        <v>E07000037</v>
      </c>
      <c r="B21" s="1" t="s">
        <v>14</v>
      </c>
    </row>
    <row r="22" spans="1:52">
      <c r="A22" s="23" t="str">
        <f>VLOOKUP(B22,[1]ALL_TYPES!$B:$E,4,FALSE)</f>
        <v>E07000035</v>
      </c>
      <c r="B22" s="1" t="s">
        <v>15</v>
      </c>
    </row>
    <row r="23" spans="1:52">
      <c r="A23" s="23" t="str">
        <f>VLOOKUP(B23,[1]ALL_TYPES!$B:$E,4,FALSE)</f>
        <v>E07000039</v>
      </c>
      <c r="B23" s="1" t="s">
        <v>16</v>
      </c>
    </row>
    <row r="24" spans="1:52">
      <c r="A24" s="23" t="str">
        <f>VLOOKUP(B24,[1]ALL_TYPES!$B:$E,4,FALSE)</f>
        <v>E07000036</v>
      </c>
      <c r="B24" s="1" t="s">
        <v>17</v>
      </c>
    </row>
    <row r="25" spans="1:52">
      <c r="A25" s="23" t="str">
        <f>VLOOKUP(B25,[1]ALL_TYPES!$B:$E,4,FALSE)</f>
        <v>E07000032</v>
      </c>
      <c r="B25" s="1" t="s">
        <v>18</v>
      </c>
    </row>
    <row r="26" spans="1:52">
      <c r="A26" s="23" t="str">
        <f>VLOOKUP(B26,[1]ALL_TYPES!$B:$E,4,FALSE)</f>
        <v>E07000038</v>
      </c>
      <c r="B26" s="1" t="s">
        <v>19</v>
      </c>
    </row>
    <row r="27" spans="1:52">
      <c r="A27" s="23" t="str">
        <f>VLOOKUP(B27,[1]ALL_TYPES!$B:$E,4,FALSE)</f>
        <v>E07000034</v>
      </c>
      <c r="B27" s="1" t="s">
        <v>20</v>
      </c>
    </row>
    <row r="28" spans="1:52">
      <c r="A28" s="23" t="str">
        <f>VLOOKUP(B28,[1]ALL_TYPES!$B:$E,4,FALSE)</f>
        <v>E07000033</v>
      </c>
      <c r="B28" s="1" t="s">
        <v>21</v>
      </c>
    </row>
    <row r="29" spans="1:52">
      <c r="A29" s="23" t="str">
        <f>VLOOKUP(B29,[1]ALL_TYPES!$B:$E,4,FALSE)</f>
        <v>E10000008</v>
      </c>
      <c r="B29" s="1" t="s">
        <v>288</v>
      </c>
    </row>
    <row r="30" spans="1:52">
      <c r="A30" s="23" t="str">
        <f>VLOOKUP(B30,[1]ALL_TYPES!$B:$E,4,FALSE)</f>
        <v>E07000041</v>
      </c>
      <c r="B30" s="1" t="s">
        <v>22</v>
      </c>
    </row>
    <row r="31" spans="1:52">
      <c r="A31" s="23" t="str">
        <f>VLOOKUP(B31,[1]ALL_TYPES!$B:$E,4,FALSE)</f>
        <v>E07000040</v>
      </c>
      <c r="B31" s="1" t="s">
        <v>23</v>
      </c>
    </row>
    <row r="32" spans="1:52">
      <c r="A32" s="23" t="str">
        <f>VLOOKUP(B32,[1]ALL_TYPES!$B:$E,4,FALSE)</f>
        <v>E07000042</v>
      </c>
      <c r="B32" s="1" t="s">
        <v>24</v>
      </c>
    </row>
    <row r="33" spans="1:52">
      <c r="A33" s="23" t="str">
        <f>VLOOKUP(B33,[1]ALL_TYPES!$B:$E,4,FALSE)</f>
        <v>E07000043</v>
      </c>
      <c r="B33" s="1" t="s">
        <v>25</v>
      </c>
    </row>
    <row r="34" spans="1:52">
      <c r="A34" s="23" t="str">
        <f>VLOOKUP(B34,[1]ALL_TYPES!$B:$E,4,FALSE)</f>
        <v>E07000046</v>
      </c>
      <c r="B34" s="1" t="s">
        <v>26</v>
      </c>
    </row>
    <row r="35" spans="1:52">
      <c r="A35" s="23" t="str">
        <f>VLOOKUP(B35,[1]ALL_TYPES!$B:$E,4,FALSE)</f>
        <v>E07000047</v>
      </c>
      <c r="B35" s="1" t="s">
        <v>27</v>
      </c>
    </row>
    <row r="36" spans="1:52">
      <c r="A36" s="23" t="str">
        <f>VLOOKUP(B36,[1]ALL_TYPES!$B:$E,4,FALSE)</f>
        <v>E07000044</v>
      </c>
      <c r="B36" s="1" t="s">
        <v>28</v>
      </c>
    </row>
    <row r="37" spans="1:52">
      <c r="A37" s="23" t="str">
        <f>VLOOKUP(B37,[1]ALL_TYPES!$B:$E,4,FALSE)</f>
        <v>E07000045</v>
      </c>
      <c r="B37" s="1" t="s">
        <v>29</v>
      </c>
    </row>
    <row r="38" spans="1:52">
      <c r="A38" s="23" t="str">
        <f>VLOOKUP(B38,[1]ALL_TYPES!$B:$E,4,FALSE)</f>
        <v>E10000009</v>
      </c>
      <c r="B38" s="1" t="s">
        <v>289</v>
      </c>
      <c r="C38" t="s">
        <v>498</v>
      </c>
      <c r="D38" t="s">
        <v>498</v>
      </c>
      <c r="E38" t="s">
        <v>498</v>
      </c>
      <c r="F38" t="s">
        <v>498</v>
      </c>
      <c r="G38" s="9" t="s">
        <v>498</v>
      </c>
      <c r="H38" t="s">
        <v>498</v>
      </c>
      <c r="I38" t="s">
        <v>498</v>
      </c>
      <c r="J38" t="s">
        <v>498</v>
      </c>
      <c r="K38" t="s">
        <v>498</v>
      </c>
      <c r="L38" s="9" t="s">
        <v>498</v>
      </c>
      <c r="M38" t="s">
        <v>498</v>
      </c>
      <c r="N38" t="s">
        <v>498</v>
      </c>
      <c r="O38" t="s">
        <v>498</v>
      </c>
      <c r="P38" t="s">
        <v>498</v>
      </c>
      <c r="Q38" s="9" t="s">
        <v>498</v>
      </c>
      <c r="R38" t="s">
        <v>498</v>
      </c>
      <c r="S38" t="s">
        <v>498</v>
      </c>
      <c r="T38" t="s">
        <v>498</v>
      </c>
      <c r="U38" t="s">
        <v>498</v>
      </c>
      <c r="V38" s="9" t="s">
        <v>498</v>
      </c>
      <c r="W38" t="s">
        <v>498</v>
      </c>
      <c r="X38" t="s">
        <v>498</v>
      </c>
      <c r="Y38" t="s">
        <v>498</v>
      </c>
      <c r="Z38" t="s">
        <v>498</v>
      </c>
      <c r="AA38" s="9" t="s">
        <v>498</v>
      </c>
      <c r="AB38" t="s">
        <v>498</v>
      </c>
      <c r="AC38" t="s">
        <v>498</v>
      </c>
      <c r="AD38" t="s">
        <v>498</v>
      </c>
      <c r="AE38" t="s">
        <v>498</v>
      </c>
      <c r="AF38" s="9" t="s">
        <v>498</v>
      </c>
      <c r="AG38" t="s">
        <v>498</v>
      </c>
      <c r="AH38" t="s">
        <v>498</v>
      </c>
      <c r="AI38" t="s">
        <v>498</v>
      </c>
      <c r="AJ38" t="s">
        <v>498</v>
      </c>
      <c r="AK38" s="9" t="s">
        <v>498</v>
      </c>
      <c r="AL38" t="s">
        <v>498</v>
      </c>
      <c r="AM38" t="s">
        <v>498</v>
      </c>
      <c r="AN38" t="s">
        <v>498</v>
      </c>
      <c r="AO38" t="s">
        <v>498</v>
      </c>
      <c r="AP38" s="9" t="s">
        <v>498</v>
      </c>
      <c r="AQ38" t="s">
        <v>498</v>
      </c>
      <c r="AR38" t="s">
        <v>498</v>
      </c>
      <c r="AS38" t="s">
        <v>498</v>
      </c>
      <c r="AT38" t="s">
        <v>498</v>
      </c>
      <c r="AU38" s="9" t="s">
        <v>498</v>
      </c>
      <c r="AV38" t="s">
        <v>498</v>
      </c>
      <c r="AW38" t="s">
        <v>498</v>
      </c>
      <c r="AX38" t="s">
        <v>498</v>
      </c>
      <c r="AY38" t="s">
        <v>498</v>
      </c>
      <c r="AZ38" s="9" t="s">
        <v>498</v>
      </c>
    </row>
    <row r="39" spans="1:52">
      <c r="A39" s="23" t="str">
        <f>VLOOKUP(B39,[1]ALL_TYPES!$B:$E,4,FALSE)</f>
        <v>E07000053</v>
      </c>
      <c r="B39" s="1" t="s">
        <v>30</v>
      </c>
    </row>
    <row r="40" spans="1:52">
      <c r="A40" s="23" t="str">
        <f>VLOOKUP(B40,[1]ALL_TYPES!$B:$E,4,FALSE)</f>
        <v>E07000052</v>
      </c>
      <c r="B40" s="1" t="s">
        <v>31</v>
      </c>
    </row>
    <row r="41" spans="1:52">
      <c r="A41" s="23" t="str">
        <f>VLOOKUP(B41,[1]ALL_TYPES!$B:$E,4,FALSE)</f>
        <v>E07000050</v>
      </c>
      <c r="B41" s="1" t="s">
        <v>32</v>
      </c>
    </row>
    <row r="42" spans="1:52">
      <c r="A42" s="23" t="str">
        <f>VLOOKUP(B42,[1]ALL_TYPES!$B:$E,4,FALSE)</f>
        <v>E07000051</v>
      </c>
      <c r="B42" s="1" t="s">
        <v>33</v>
      </c>
    </row>
    <row r="43" spans="1:52">
      <c r="A43" s="23" t="str">
        <f>VLOOKUP(B43,[1]ALL_TYPES!$B:$E,4,FALSE)</f>
        <v>E07000049</v>
      </c>
      <c r="B43" s="1" t="s">
        <v>34</v>
      </c>
    </row>
    <row r="44" spans="1:52">
      <c r="A44" s="23" t="str">
        <f>VLOOKUP(B44,[1]ALL_TYPES!$B:$E,4,FALSE)</f>
        <v>E07000048</v>
      </c>
      <c r="B44" s="1" t="s">
        <v>35</v>
      </c>
    </row>
    <row r="45" spans="1:52">
      <c r="A45" s="23" t="str">
        <f>VLOOKUP(B45,[1]ALL_TYPES!$B:$E,4,FALSE)</f>
        <v>E10000011</v>
      </c>
      <c r="B45" s="1" t="s">
        <v>290</v>
      </c>
      <c r="C45">
        <v>135</v>
      </c>
      <c r="D45">
        <v>147</v>
      </c>
      <c r="E45">
        <v>101</v>
      </c>
      <c r="F45">
        <v>76</v>
      </c>
      <c r="H45">
        <v>121</v>
      </c>
      <c r="I45">
        <v>145</v>
      </c>
      <c r="J45">
        <v>162</v>
      </c>
      <c r="K45">
        <v>153</v>
      </c>
      <c r="M45">
        <v>52</v>
      </c>
      <c r="N45">
        <v>58</v>
      </c>
      <c r="O45">
        <v>55</v>
      </c>
      <c r="P45">
        <v>49</v>
      </c>
      <c r="R45">
        <v>7</v>
      </c>
      <c r="S45">
        <v>6</v>
      </c>
      <c r="T45">
        <v>11</v>
      </c>
      <c r="U45">
        <v>2</v>
      </c>
      <c r="W45" t="s">
        <v>498</v>
      </c>
      <c r="X45" t="s">
        <v>498</v>
      </c>
      <c r="Y45" t="s">
        <v>498</v>
      </c>
      <c r="Z45" t="s">
        <v>498</v>
      </c>
      <c r="AB45">
        <v>0</v>
      </c>
      <c r="AC45">
        <v>0</v>
      </c>
      <c r="AD45">
        <v>0</v>
      </c>
      <c r="AE45">
        <v>0</v>
      </c>
      <c r="AF45" s="9">
        <v>0</v>
      </c>
      <c r="AG45">
        <v>0</v>
      </c>
      <c r="AH45">
        <v>0</v>
      </c>
      <c r="AI45">
        <v>0</v>
      </c>
      <c r="AJ45">
        <v>0</v>
      </c>
      <c r="AK45" s="9">
        <v>0</v>
      </c>
      <c r="AL45">
        <v>0</v>
      </c>
      <c r="AM45">
        <v>0</v>
      </c>
      <c r="AN45">
        <v>0</v>
      </c>
      <c r="AO45">
        <v>0</v>
      </c>
      <c r="AP45" s="9">
        <v>0</v>
      </c>
      <c r="AQ45">
        <v>0</v>
      </c>
      <c r="AR45">
        <v>0</v>
      </c>
      <c r="AS45">
        <v>0</v>
      </c>
      <c r="AT45">
        <v>0</v>
      </c>
      <c r="AU45" s="9">
        <v>0</v>
      </c>
      <c r="AV45">
        <v>0</v>
      </c>
      <c r="AW45">
        <v>0</v>
      </c>
      <c r="AX45">
        <v>0</v>
      </c>
      <c r="AY45">
        <v>0</v>
      </c>
      <c r="AZ45" s="9">
        <v>0</v>
      </c>
    </row>
    <row r="46" spans="1:52">
      <c r="A46" s="23" t="str">
        <f>VLOOKUP(B46,[1]ALL_TYPES!$B:$E,4,FALSE)</f>
        <v>E07000062</v>
      </c>
      <c r="B46" s="1" t="s">
        <v>36</v>
      </c>
    </row>
    <row r="47" spans="1:52">
      <c r="A47" s="23" t="str">
        <f>VLOOKUP(B47,[1]ALL_TYPES!$B:$E,4,FALSE)</f>
        <v>E07000064</v>
      </c>
      <c r="B47" s="1" t="s">
        <v>37</v>
      </c>
    </row>
    <row r="48" spans="1:52">
      <c r="A48" s="23" t="str">
        <f>VLOOKUP(B48,[1]ALL_TYPES!$B:$E,4,FALSE)</f>
        <v>E07000065</v>
      </c>
      <c r="B48" s="1" t="s">
        <v>38</v>
      </c>
    </row>
    <row r="49" spans="1:52">
      <c r="A49" s="23" t="str">
        <f>VLOOKUP(B49,[1]ALL_TYPES!$B:$E,4,FALSE)</f>
        <v>E07000061</v>
      </c>
      <c r="B49" s="1" t="s">
        <v>39</v>
      </c>
    </row>
    <row r="50" spans="1:52">
      <c r="A50" s="23" t="str">
        <f>VLOOKUP(B50,[1]ALL_TYPES!$B:$E,4,FALSE)</f>
        <v>E07000063</v>
      </c>
      <c r="B50" s="1" t="s">
        <v>40</v>
      </c>
    </row>
    <row r="51" spans="1:52">
      <c r="A51" s="23" t="str">
        <f>VLOOKUP(B51,[1]ALL_TYPES!$B:$E,4,FALSE)</f>
        <v>E10000012</v>
      </c>
      <c r="B51" s="1" t="s">
        <v>291</v>
      </c>
      <c r="C51" t="s">
        <v>498</v>
      </c>
      <c r="D51" t="s">
        <v>498</v>
      </c>
      <c r="E51" t="s">
        <v>498</v>
      </c>
      <c r="F51">
        <v>109</v>
      </c>
      <c r="G51" s="9">
        <v>109</v>
      </c>
      <c r="H51" t="s">
        <v>498</v>
      </c>
      <c r="I51" t="s">
        <v>498</v>
      </c>
      <c r="J51" t="s">
        <v>498</v>
      </c>
      <c r="K51" t="s">
        <v>498</v>
      </c>
      <c r="L51" s="9">
        <v>0</v>
      </c>
      <c r="M51" t="s">
        <v>498</v>
      </c>
      <c r="N51" t="s">
        <v>498</v>
      </c>
      <c r="O51" t="s">
        <v>498</v>
      </c>
      <c r="P51" t="s">
        <v>498</v>
      </c>
      <c r="Q51" s="9">
        <v>0</v>
      </c>
      <c r="R51" t="s">
        <v>498</v>
      </c>
      <c r="S51" t="s">
        <v>498</v>
      </c>
      <c r="T51" t="s">
        <v>498</v>
      </c>
      <c r="U51" t="s">
        <v>498</v>
      </c>
      <c r="V51" s="9">
        <v>0</v>
      </c>
      <c r="W51" t="s">
        <v>498</v>
      </c>
      <c r="X51" t="s">
        <v>498</v>
      </c>
      <c r="Y51" t="s">
        <v>498</v>
      </c>
      <c r="Z51" t="s">
        <v>498</v>
      </c>
      <c r="AA51" s="9">
        <v>0</v>
      </c>
      <c r="AB51" t="s">
        <v>498</v>
      </c>
      <c r="AC51" t="s">
        <v>498</v>
      </c>
      <c r="AD51" t="s">
        <v>498</v>
      </c>
      <c r="AE51" t="s">
        <v>498</v>
      </c>
      <c r="AF51" s="9">
        <v>0</v>
      </c>
      <c r="AG51" t="s">
        <v>498</v>
      </c>
      <c r="AH51" t="s">
        <v>498</v>
      </c>
      <c r="AI51" t="s">
        <v>498</v>
      </c>
      <c r="AJ51" t="s">
        <v>498</v>
      </c>
      <c r="AK51" s="9">
        <v>0</v>
      </c>
      <c r="AL51" t="s">
        <v>498</v>
      </c>
      <c r="AM51" t="s">
        <v>498</v>
      </c>
      <c r="AN51" t="s">
        <v>498</v>
      </c>
      <c r="AO51" t="s">
        <v>498</v>
      </c>
      <c r="AP51" s="9">
        <v>0</v>
      </c>
      <c r="AQ51" t="s">
        <v>498</v>
      </c>
      <c r="AR51" t="s">
        <v>498</v>
      </c>
      <c r="AS51" t="s">
        <v>498</v>
      </c>
      <c r="AT51" t="s">
        <v>498</v>
      </c>
      <c r="AU51" s="9">
        <v>0</v>
      </c>
      <c r="AV51" t="s">
        <v>498</v>
      </c>
      <c r="AW51" t="s">
        <v>498</v>
      </c>
      <c r="AX51" t="s">
        <v>498</v>
      </c>
      <c r="AY51" t="s">
        <v>498</v>
      </c>
      <c r="AZ51" s="9">
        <v>0</v>
      </c>
    </row>
    <row r="52" spans="1:52">
      <c r="A52" s="23" t="str">
        <f>VLOOKUP(B52,[1]ALL_TYPES!$B:$E,4,FALSE)</f>
        <v>E07000073</v>
      </c>
      <c r="B52" s="1" t="s">
        <v>41</v>
      </c>
    </row>
    <row r="53" spans="1:52">
      <c r="A53" s="23" t="str">
        <f>VLOOKUP(B53,[1]ALL_TYPES!$B:$E,4,FALSE)</f>
        <v>E07000072</v>
      </c>
      <c r="B53" s="1" t="s">
        <v>42</v>
      </c>
    </row>
    <row r="54" spans="1:52">
      <c r="A54" s="23" t="str">
        <f>VLOOKUP(B54,[1]ALL_TYPES!$B:$E,4,FALSE)</f>
        <v>E07000068</v>
      </c>
      <c r="B54" s="1" t="s">
        <v>43</v>
      </c>
    </row>
    <row r="55" spans="1:52">
      <c r="A55" s="23" t="str">
        <f>VLOOKUP(B55,[1]ALL_TYPES!$B:$E,4,FALSE)</f>
        <v>E07000066</v>
      </c>
      <c r="B55" s="1" t="s">
        <v>44</v>
      </c>
    </row>
    <row r="56" spans="1:52">
      <c r="A56" s="23" t="str">
        <f>VLOOKUP(B56,[1]ALL_TYPES!$B:$E,4,FALSE)</f>
        <v>E07000069</v>
      </c>
      <c r="B56" s="1" t="s">
        <v>45</v>
      </c>
    </row>
    <row r="57" spans="1:52">
      <c r="A57" s="23" t="str">
        <f>VLOOKUP(B57,[1]ALL_TYPES!$B:$E,4,FALSE)</f>
        <v>E07000075</v>
      </c>
      <c r="B57" s="1" t="s">
        <v>46</v>
      </c>
    </row>
    <row r="58" spans="1:52">
      <c r="A58" s="23" t="str">
        <f>VLOOKUP(B58,[1]ALL_TYPES!$B:$E,4,FALSE)</f>
        <v>E07000074</v>
      </c>
      <c r="B58" s="1" t="s">
        <v>47</v>
      </c>
    </row>
    <row r="59" spans="1:52">
      <c r="A59" s="23" t="str">
        <f>VLOOKUP(B59,[1]ALL_TYPES!$B:$E,4,FALSE)</f>
        <v>E07000070</v>
      </c>
      <c r="B59" s="1" t="s">
        <v>48</v>
      </c>
    </row>
    <row r="60" spans="1:52">
      <c r="A60" s="23" t="str">
        <f>VLOOKUP(B60,[1]ALL_TYPES!$B:$E,4,FALSE)</f>
        <v>E07000077</v>
      </c>
      <c r="B60" s="1" t="s">
        <v>49</v>
      </c>
    </row>
    <row r="61" spans="1:52">
      <c r="A61" s="23" t="str">
        <f>VLOOKUP(B61,[1]ALL_TYPES!$B:$E,4,FALSE)</f>
        <v>E07000067</v>
      </c>
      <c r="B61" s="1" t="s">
        <v>50</v>
      </c>
    </row>
    <row r="62" spans="1:52">
      <c r="A62" s="23" t="str">
        <f>VLOOKUP(B62,[1]ALL_TYPES!$B:$E,4,FALSE)</f>
        <v>E07000071</v>
      </c>
      <c r="B62" s="1" t="s">
        <v>51</v>
      </c>
    </row>
    <row r="63" spans="1:52">
      <c r="A63" s="23" t="str">
        <f>VLOOKUP(B63,[1]ALL_TYPES!$B:$E,4,FALSE)</f>
        <v>E07000076</v>
      </c>
      <c r="B63" s="1" t="s">
        <v>52</v>
      </c>
    </row>
    <row r="64" spans="1:52">
      <c r="A64" s="23" t="str">
        <f>VLOOKUP(B64,[1]ALL_TYPES!$B:$E,4,FALSE)</f>
        <v>E10000013</v>
      </c>
      <c r="B64" s="1" t="s">
        <v>292</v>
      </c>
      <c r="C64" t="s">
        <v>498</v>
      </c>
      <c r="D64">
        <v>81</v>
      </c>
      <c r="E64">
        <v>60</v>
      </c>
      <c r="F64">
        <v>53</v>
      </c>
      <c r="H64" t="s">
        <v>498</v>
      </c>
      <c r="I64">
        <v>27</v>
      </c>
      <c r="J64">
        <v>21</v>
      </c>
      <c r="K64">
        <v>15</v>
      </c>
      <c r="M64" t="s">
        <v>498</v>
      </c>
      <c r="N64" t="s">
        <v>498</v>
      </c>
      <c r="O64" t="s">
        <v>498</v>
      </c>
      <c r="P64" t="s">
        <v>498</v>
      </c>
      <c r="R64" t="s">
        <v>498</v>
      </c>
      <c r="S64">
        <v>15</v>
      </c>
      <c r="T64" t="s">
        <v>509</v>
      </c>
      <c r="U64">
        <v>0</v>
      </c>
      <c r="W64" t="s">
        <v>498</v>
      </c>
      <c r="X64">
        <v>20</v>
      </c>
      <c r="Y64" t="s">
        <v>509</v>
      </c>
      <c r="Z64" t="s">
        <v>509</v>
      </c>
      <c r="AB64" t="s">
        <v>498</v>
      </c>
      <c r="AC64" t="s">
        <v>509</v>
      </c>
      <c r="AD64" t="s">
        <v>509</v>
      </c>
      <c r="AE64">
        <v>0</v>
      </c>
      <c r="AG64" t="s">
        <v>498</v>
      </c>
      <c r="AH64" t="s">
        <v>498</v>
      </c>
      <c r="AI64" t="s">
        <v>498</v>
      </c>
      <c r="AJ64" t="s">
        <v>498</v>
      </c>
      <c r="AL64" t="s">
        <v>498</v>
      </c>
      <c r="AM64" t="s">
        <v>509</v>
      </c>
      <c r="AN64" t="s">
        <v>509</v>
      </c>
      <c r="AO64" t="s">
        <v>509</v>
      </c>
      <c r="AQ64" t="s">
        <v>498</v>
      </c>
      <c r="AR64">
        <v>14</v>
      </c>
      <c r="AS64" t="s">
        <v>509</v>
      </c>
      <c r="AT64" t="s">
        <v>509</v>
      </c>
      <c r="AV64" t="s">
        <v>498</v>
      </c>
      <c r="AW64" t="s">
        <v>498</v>
      </c>
      <c r="AX64" t="s">
        <v>498</v>
      </c>
      <c r="AY64" t="s">
        <v>498</v>
      </c>
    </row>
    <row r="65" spans="1:52">
      <c r="A65" s="23" t="str">
        <f>VLOOKUP(B65,[1]ALL_TYPES!$B:$E,4,FALSE)</f>
        <v>E07000081</v>
      </c>
      <c r="B65" s="1" t="s">
        <v>53</v>
      </c>
    </row>
    <row r="66" spans="1:52">
      <c r="A66" s="23" t="str">
        <f>VLOOKUP(B66,[1]ALL_TYPES!$B:$E,4,FALSE)</f>
        <v>E07000083</v>
      </c>
      <c r="B66" s="1" t="s">
        <v>54</v>
      </c>
    </row>
    <row r="67" spans="1:52">
      <c r="A67" s="23" t="str">
        <f>VLOOKUP(B67,[1]ALL_TYPES!$B:$E,4,FALSE)</f>
        <v>E07000078</v>
      </c>
      <c r="B67" s="1" t="s">
        <v>55</v>
      </c>
    </row>
    <row r="68" spans="1:52">
      <c r="A68" s="23" t="str">
        <f>VLOOKUP(B68,[1]ALL_TYPES!$B:$E,4,FALSE)</f>
        <v>E07000079</v>
      </c>
      <c r="B68" s="1" t="s">
        <v>56</v>
      </c>
    </row>
    <row r="69" spans="1:52">
      <c r="A69" s="23" t="str">
        <f>VLOOKUP(B69,[1]ALL_TYPES!$B:$E,4,FALSE)</f>
        <v>E07000082</v>
      </c>
      <c r="B69" s="1" t="s">
        <v>57</v>
      </c>
    </row>
    <row r="70" spans="1:52">
      <c r="A70" s="23" t="str">
        <f>VLOOKUP(B70,[1]ALL_TYPES!$B:$E,4,FALSE)</f>
        <v>E07000080</v>
      </c>
      <c r="B70" s="1" t="s">
        <v>58</v>
      </c>
    </row>
    <row r="71" spans="1:52">
      <c r="A71" s="23" t="str">
        <f>VLOOKUP(B71,[1]ALL_TYPES!$B:$E,4,FALSE)</f>
        <v>E10000014</v>
      </c>
      <c r="B71" s="1" t="s">
        <v>293</v>
      </c>
      <c r="C71" t="s">
        <v>498</v>
      </c>
      <c r="D71" t="s">
        <v>498</v>
      </c>
      <c r="E71" t="s">
        <v>498</v>
      </c>
      <c r="F71" t="s">
        <v>498</v>
      </c>
      <c r="G71" s="9">
        <v>0</v>
      </c>
      <c r="H71" t="s">
        <v>498</v>
      </c>
      <c r="I71" t="s">
        <v>498</v>
      </c>
      <c r="J71" t="s">
        <v>498</v>
      </c>
      <c r="K71" t="s">
        <v>498</v>
      </c>
      <c r="L71" s="9">
        <v>0</v>
      </c>
      <c r="M71" t="s">
        <v>498</v>
      </c>
      <c r="N71" t="s">
        <v>498</v>
      </c>
      <c r="O71" t="s">
        <v>498</v>
      </c>
      <c r="P71" t="s">
        <v>498</v>
      </c>
      <c r="Q71" s="9">
        <v>0</v>
      </c>
      <c r="R71" t="s">
        <v>498</v>
      </c>
      <c r="S71" t="s">
        <v>498</v>
      </c>
      <c r="T71" t="s">
        <v>498</v>
      </c>
      <c r="U71" t="s">
        <v>498</v>
      </c>
      <c r="V71" s="9">
        <v>0</v>
      </c>
      <c r="W71" t="s">
        <v>498</v>
      </c>
      <c r="X71" t="s">
        <v>498</v>
      </c>
      <c r="Y71" t="s">
        <v>498</v>
      </c>
      <c r="Z71" t="s">
        <v>498</v>
      </c>
      <c r="AA71" s="9">
        <v>0</v>
      </c>
      <c r="AB71" t="s">
        <v>498</v>
      </c>
      <c r="AC71" t="s">
        <v>498</v>
      </c>
      <c r="AD71" t="s">
        <v>498</v>
      </c>
      <c r="AE71" t="s">
        <v>498</v>
      </c>
      <c r="AF71" s="9">
        <v>0</v>
      </c>
      <c r="AG71" t="s">
        <v>498</v>
      </c>
      <c r="AH71" t="s">
        <v>498</v>
      </c>
      <c r="AI71" t="s">
        <v>498</v>
      </c>
      <c r="AJ71" t="s">
        <v>498</v>
      </c>
      <c r="AK71" s="9">
        <v>0</v>
      </c>
      <c r="AL71" t="s">
        <v>498</v>
      </c>
      <c r="AM71" t="s">
        <v>498</v>
      </c>
      <c r="AN71" t="s">
        <v>498</v>
      </c>
      <c r="AO71" t="s">
        <v>498</v>
      </c>
      <c r="AP71" s="9">
        <v>0</v>
      </c>
      <c r="AQ71" t="s">
        <v>498</v>
      </c>
      <c r="AR71" t="s">
        <v>498</v>
      </c>
      <c r="AS71" t="s">
        <v>498</v>
      </c>
      <c r="AT71" t="s">
        <v>498</v>
      </c>
      <c r="AU71" s="9">
        <v>0</v>
      </c>
      <c r="AV71" t="s">
        <v>498</v>
      </c>
      <c r="AW71" t="s">
        <v>498</v>
      </c>
      <c r="AX71" t="s">
        <v>498</v>
      </c>
      <c r="AY71" t="s">
        <v>498</v>
      </c>
      <c r="AZ71" s="9">
        <v>0</v>
      </c>
    </row>
    <row r="72" spans="1:52">
      <c r="A72" s="23" t="str">
        <f>VLOOKUP(B72,[1]ALL_TYPES!$B:$E,4,FALSE)</f>
        <v>E07000088</v>
      </c>
      <c r="B72" s="1" t="s">
        <v>59</v>
      </c>
    </row>
    <row r="73" spans="1:52">
      <c r="A73" s="23" t="str">
        <f>VLOOKUP(B73,[1]ALL_TYPES!$B:$E,4,FALSE)</f>
        <v>E07000087</v>
      </c>
      <c r="B73" s="1" t="s">
        <v>60</v>
      </c>
    </row>
    <row r="74" spans="1:52">
      <c r="A74" s="23" t="str">
        <f>VLOOKUP(B74,[1]ALL_TYPES!$B:$E,4,FALSE)</f>
        <v>E07000094</v>
      </c>
      <c r="B74" s="1" t="s">
        <v>61</v>
      </c>
    </row>
    <row r="75" spans="1:52">
      <c r="A75" s="23" t="str">
        <f>VLOOKUP(B75,[1]ALL_TYPES!$B:$E,4,FALSE)</f>
        <v>E07000090</v>
      </c>
      <c r="B75" s="1" t="s">
        <v>62</v>
      </c>
    </row>
    <row r="76" spans="1:52">
      <c r="A76" s="23" t="str">
        <f>VLOOKUP(B76,[1]ALL_TYPES!$B:$E,4,FALSE)</f>
        <v>E07000085</v>
      </c>
      <c r="B76" s="1" t="s">
        <v>63</v>
      </c>
    </row>
    <row r="77" spans="1:52">
      <c r="A77" s="23" t="str">
        <f>VLOOKUP(B77,[1]ALL_TYPES!$B:$E,4,FALSE)</f>
        <v>E07000089</v>
      </c>
      <c r="B77" s="1" t="s">
        <v>64</v>
      </c>
    </row>
    <row r="78" spans="1:52">
      <c r="A78" s="23" t="str">
        <f>VLOOKUP(B78,[1]ALL_TYPES!$B:$E,4,FALSE)</f>
        <v>E07000092</v>
      </c>
      <c r="B78" s="1" t="s">
        <v>65</v>
      </c>
    </row>
    <row r="79" spans="1:52">
      <c r="A79" s="23" t="str">
        <f>VLOOKUP(B79,[1]ALL_TYPES!$B:$E,4,FALSE)</f>
        <v>E07000084</v>
      </c>
      <c r="B79" s="1" t="s">
        <v>66</v>
      </c>
    </row>
    <row r="80" spans="1:52">
      <c r="A80" s="23" t="str">
        <f>VLOOKUP(B80,[1]ALL_TYPES!$B:$E,4,FALSE)</f>
        <v>E07000093</v>
      </c>
      <c r="B80" s="1" t="s">
        <v>67</v>
      </c>
    </row>
    <row r="81" spans="1:52">
      <c r="A81" s="23" t="str">
        <f>VLOOKUP(B81,[1]ALL_TYPES!$B:$E,4,FALSE)</f>
        <v>E07000086</v>
      </c>
      <c r="B81" s="1" t="s">
        <v>68</v>
      </c>
    </row>
    <row r="82" spans="1:52">
      <c r="A82" s="23" t="str">
        <f>VLOOKUP(B82,[1]ALL_TYPES!$B:$E,4,FALSE)</f>
        <v>E07000091</v>
      </c>
      <c r="B82" s="1" t="s">
        <v>69</v>
      </c>
    </row>
    <row r="83" spans="1:52">
      <c r="A83" s="23" t="str">
        <f>VLOOKUP(B83,[1]ALL_TYPES!$B:$E,4,FALSE)</f>
        <v>E10000015</v>
      </c>
      <c r="B83" s="1" t="s">
        <v>294</v>
      </c>
      <c r="C83">
        <v>0</v>
      </c>
      <c r="D83">
        <v>1</v>
      </c>
      <c r="E83">
        <v>0</v>
      </c>
      <c r="F83">
        <v>0</v>
      </c>
      <c r="H83">
        <v>16</v>
      </c>
      <c r="I83">
        <v>14</v>
      </c>
      <c r="J83">
        <v>3</v>
      </c>
      <c r="K83">
        <v>2</v>
      </c>
      <c r="M83" t="s">
        <v>498</v>
      </c>
      <c r="N83" t="s">
        <v>498</v>
      </c>
      <c r="O83" t="s">
        <v>498</v>
      </c>
      <c r="P83" t="s">
        <v>498</v>
      </c>
      <c r="R83" t="s">
        <v>498</v>
      </c>
      <c r="S83" t="s">
        <v>498</v>
      </c>
      <c r="T83" t="s">
        <v>498</v>
      </c>
      <c r="U83" t="s">
        <v>498</v>
      </c>
      <c r="W83">
        <v>34</v>
      </c>
      <c r="X83">
        <v>32</v>
      </c>
      <c r="Y83">
        <v>31</v>
      </c>
      <c r="Z83">
        <v>17</v>
      </c>
      <c r="AB83" t="s">
        <v>498</v>
      </c>
      <c r="AC83" t="s">
        <v>498</v>
      </c>
      <c r="AD83" t="s">
        <v>498</v>
      </c>
      <c r="AE83" t="s">
        <v>498</v>
      </c>
      <c r="AG83" t="s">
        <v>498</v>
      </c>
      <c r="AH83" t="s">
        <v>498</v>
      </c>
      <c r="AI83" t="s">
        <v>498</v>
      </c>
      <c r="AJ83" t="s">
        <v>498</v>
      </c>
      <c r="AL83">
        <f>3+13</f>
        <v>16</v>
      </c>
      <c r="AM83">
        <v>7</v>
      </c>
      <c r="AN83">
        <v>2</v>
      </c>
      <c r="AO83">
        <v>7</v>
      </c>
      <c r="AQ83">
        <v>0</v>
      </c>
      <c r="AR83">
        <v>2</v>
      </c>
      <c r="AS83">
        <v>2</v>
      </c>
      <c r="AT83">
        <v>0</v>
      </c>
      <c r="AV83">
        <f>34+13+117+1</f>
        <v>165</v>
      </c>
      <c r="AW83">
        <f>28+19+120+3</f>
        <v>170</v>
      </c>
      <c r="AX83">
        <f>35+17+124+4</f>
        <v>180</v>
      </c>
      <c r="AY83">
        <f>33+16+145</f>
        <v>194</v>
      </c>
    </row>
    <row r="84" spans="1:52">
      <c r="A84" s="23" t="str">
        <f>VLOOKUP(B84,[1]ALL_TYPES!$B:$E,4,FALSE)</f>
        <v>E07000102</v>
      </c>
      <c r="B84" s="1" t="s">
        <v>70</v>
      </c>
    </row>
    <row r="85" spans="1:52">
      <c r="A85" s="23" t="str">
        <f>VLOOKUP(B85,[1]ALL_TYPES!$B:$E,4,FALSE)</f>
        <v>E07000103</v>
      </c>
      <c r="B85" s="1" t="s">
        <v>71</v>
      </c>
    </row>
    <row r="86" spans="1:52">
      <c r="A86" s="23" t="str">
        <f>VLOOKUP(B86,[1]ALL_TYPES!$B:$E,4,FALSE)</f>
        <v>E07000098</v>
      </c>
      <c r="B86" s="1" t="s">
        <v>72</v>
      </c>
    </row>
    <row r="87" spans="1:52">
      <c r="A87" s="23" t="str">
        <f>VLOOKUP(B87,[1]ALL_TYPES!$B:$E,4,FALSE)</f>
        <v>E07000241</v>
      </c>
      <c r="B87" s="1" t="s">
        <v>73</v>
      </c>
    </row>
    <row r="88" spans="1:52">
      <c r="A88" s="23" t="str">
        <f>VLOOKUP(B88,[1]ALL_TYPES!$B:$E,4,FALSE)</f>
        <v>E07000095</v>
      </c>
      <c r="B88" s="1" t="s">
        <v>74</v>
      </c>
    </row>
    <row r="89" spans="1:52">
      <c r="A89" s="23" t="str">
        <f>VLOOKUP(B89,[1]ALL_TYPES!$B:$E,4,FALSE)</f>
        <v>E07000242</v>
      </c>
      <c r="B89" s="1" t="s">
        <v>75</v>
      </c>
    </row>
    <row r="90" spans="1:52">
      <c r="A90" s="23" t="str">
        <f>VLOOKUP(B90,[1]ALL_TYPES!$B:$E,4,FALSE)</f>
        <v>E07000243</v>
      </c>
      <c r="B90" s="1" t="s">
        <v>76</v>
      </c>
    </row>
    <row r="91" spans="1:52">
      <c r="A91" s="23" t="str">
        <f>VLOOKUP(B91,[1]ALL_TYPES!$B:$E,4,FALSE)</f>
        <v>E07000099</v>
      </c>
      <c r="B91" s="1" t="s">
        <v>77</v>
      </c>
    </row>
    <row r="92" spans="1:52">
      <c r="A92" s="23" t="str">
        <f>VLOOKUP(B92,[1]ALL_TYPES!$B:$E,4,FALSE)</f>
        <v>E07000240</v>
      </c>
      <c r="B92" s="1" t="s">
        <v>78</v>
      </c>
      <c r="C92" t="s">
        <v>498</v>
      </c>
      <c r="D92" t="s">
        <v>498</v>
      </c>
      <c r="E92" t="s">
        <v>498</v>
      </c>
      <c r="F92" t="s">
        <v>498</v>
      </c>
      <c r="G92" s="9" t="s">
        <v>498</v>
      </c>
      <c r="H92" t="s">
        <v>498</v>
      </c>
      <c r="I92" t="s">
        <v>498</v>
      </c>
      <c r="J92" t="s">
        <v>498</v>
      </c>
      <c r="K92" t="s">
        <v>498</v>
      </c>
      <c r="L92" s="9" t="s">
        <v>498</v>
      </c>
      <c r="M92" t="s">
        <v>498</v>
      </c>
      <c r="N92" t="s">
        <v>498</v>
      </c>
      <c r="O92" t="s">
        <v>498</v>
      </c>
      <c r="P92" t="s">
        <v>498</v>
      </c>
      <c r="Q92" s="9" t="s">
        <v>498</v>
      </c>
      <c r="R92" t="s">
        <v>498</v>
      </c>
      <c r="S92" t="s">
        <v>498</v>
      </c>
      <c r="T92" t="s">
        <v>498</v>
      </c>
      <c r="U92" t="s">
        <v>498</v>
      </c>
      <c r="V92" s="9" t="s">
        <v>498</v>
      </c>
      <c r="W92" t="s">
        <v>498</v>
      </c>
      <c r="X92" t="s">
        <v>498</v>
      </c>
      <c r="Y92" t="s">
        <v>498</v>
      </c>
      <c r="Z92" t="s">
        <v>498</v>
      </c>
      <c r="AA92" s="9" t="s">
        <v>498</v>
      </c>
      <c r="AB92" t="s">
        <v>498</v>
      </c>
      <c r="AC92" t="s">
        <v>498</v>
      </c>
      <c r="AD92" t="s">
        <v>498</v>
      </c>
      <c r="AE92" t="s">
        <v>498</v>
      </c>
      <c r="AF92" s="9" t="s">
        <v>498</v>
      </c>
      <c r="AG92" t="s">
        <v>498</v>
      </c>
      <c r="AH92" t="s">
        <v>498</v>
      </c>
      <c r="AI92" t="s">
        <v>498</v>
      </c>
      <c r="AJ92" t="s">
        <v>498</v>
      </c>
      <c r="AK92" s="9" t="s">
        <v>498</v>
      </c>
      <c r="AL92" t="s">
        <v>498</v>
      </c>
      <c r="AM92" t="s">
        <v>498</v>
      </c>
      <c r="AN92" t="s">
        <v>498</v>
      </c>
      <c r="AO92" t="s">
        <v>498</v>
      </c>
      <c r="AP92" s="9" t="s">
        <v>498</v>
      </c>
      <c r="AQ92" t="s">
        <v>498</v>
      </c>
      <c r="AR92" t="s">
        <v>498</v>
      </c>
      <c r="AS92" t="s">
        <v>498</v>
      </c>
      <c r="AT92" t="s">
        <v>498</v>
      </c>
      <c r="AU92" s="9" t="s">
        <v>498</v>
      </c>
      <c r="AV92" t="s">
        <v>498</v>
      </c>
      <c r="AW92" t="s">
        <v>498</v>
      </c>
      <c r="AX92" t="s">
        <v>498</v>
      </c>
      <c r="AY92" t="s">
        <v>498</v>
      </c>
      <c r="AZ92" s="9" t="s">
        <v>498</v>
      </c>
    </row>
    <row r="93" spans="1:52">
      <c r="A93" s="23" t="str">
        <f>VLOOKUP(B93,[1]ALL_TYPES!$B:$E,4,FALSE)</f>
        <v>E07000096</v>
      </c>
      <c r="B93" s="1" t="s">
        <v>79</v>
      </c>
    </row>
    <row r="94" spans="1:52">
      <c r="A94" s="23" t="str">
        <f>VLOOKUP(B94,[1]ALL_TYPES!$B:$E,4,FALSE)</f>
        <v>E10000016</v>
      </c>
      <c r="B94" s="1" t="s">
        <v>295</v>
      </c>
      <c r="C94" t="s">
        <v>498</v>
      </c>
      <c r="D94" t="s">
        <v>498</v>
      </c>
      <c r="E94" t="s">
        <v>498</v>
      </c>
      <c r="F94" t="s">
        <v>498</v>
      </c>
      <c r="H94">
        <v>14</v>
      </c>
      <c r="I94">
        <v>22</v>
      </c>
      <c r="J94">
        <v>9</v>
      </c>
      <c r="K94">
        <v>9</v>
      </c>
      <c r="M94">
        <v>12</v>
      </c>
      <c r="N94">
        <v>12</v>
      </c>
      <c r="O94">
        <v>14</v>
      </c>
      <c r="P94">
        <v>19</v>
      </c>
      <c r="R94" t="s">
        <v>498</v>
      </c>
      <c r="S94" t="s">
        <v>498</v>
      </c>
      <c r="T94" t="s">
        <v>498</v>
      </c>
      <c r="U94" t="s">
        <v>498</v>
      </c>
      <c r="W94">
        <v>16</v>
      </c>
      <c r="X94">
        <v>10</v>
      </c>
      <c r="Y94">
        <v>38</v>
      </c>
      <c r="Z94">
        <v>42</v>
      </c>
      <c r="AB94" t="s">
        <v>498</v>
      </c>
      <c r="AC94" t="s">
        <v>498</v>
      </c>
      <c r="AD94" t="s">
        <v>498</v>
      </c>
      <c r="AE94" t="s">
        <v>498</v>
      </c>
      <c r="AG94" t="s">
        <v>498</v>
      </c>
      <c r="AH94" t="s">
        <v>498</v>
      </c>
      <c r="AI94" t="s">
        <v>498</v>
      </c>
      <c r="AJ94" t="s">
        <v>498</v>
      </c>
      <c r="AL94">
        <v>6</v>
      </c>
      <c r="AM94">
        <v>5</v>
      </c>
      <c r="AN94">
        <v>7</v>
      </c>
      <c r="AO94">
        <v>1</v>
      </c>
      <c r="AQ94">
        <v>12</v>
      </c>
      <c r="AR94">
        <v>4</v>
      </c>
      <c r="AS94">
        <v>16</v>
      </c>
      <c r="AT94">
        <v>9</v>
      </c>
      <c r="AV94">
        <f>16+277+11</f>
        <v>304</v>
      </c>
      <c r="AW94">
        <f>18+231+3</f>
        <v>252</v>
      </c>
      <c r="AX94">
        <f>14+212+3</f>
        <v>229</v>
      </c>
      <c r="AY94">
        <f>14+276+4</f>
        <v>294</v>
      </c>
    </row>
    <row r="95" spans="1:52">
      <c r="A95" s="23" t="str">
        <f>VLOOKUP(B95,[1]ALL_TYPES!$B:$E,4,FALSE)</f>
        <v>E07000107</v>
      </c>
      <c r="B95" s="1" t="s">
        <v>80</v>
      </c>
    </row>
    <row r="96" spans="1:52">
      <c r="A96" s="23" t="str">
        <f>VLOOKUP(B96,[1]ALL_TYPES!$B:$E,4,FALSE)</f>
        <v>E07000109</v>
      </c>
      <c r="B96" s="1" t="s">
        <v>81</v>
      </c>
    </row>
    <row r="97" spans="1:2">
      <c r="A97" s="23" t="str">
        <f>VLOOKUP(B97,[1]ALL_TYPES!$B:$E,4,FALSE)</f>
        <v>E07000111</v>
      </c>
      <c r="B97" s="1" t="s">
        <v>82</v>
      </c>
    </row>
    <row r="98" spans="1:2">
      <c r="A98" s="23" t="str">
        <f>VLOOKUP(B98,[1]ALL_TYPES!$B:$E,4,FALSE)</f>
        <v>E07000115</v>
      </c>
      <c r="B98" s="1" t="s">
        <v>83</v>
      </c>
    </row>
    <row r="99" spans="1:2">
      <c r="A99" s="23" t="str">
        <f>VLOOKUP(B99,[1]ALL_TYPES!$B:$E,4,FALSE)</f>
        <v>E07000116</v>
      </c>
      <c r="B99" s="1" t="s">
        <v>84</v>
      </c>
    </row>
    <row r="100" spans="1:2">
      <c r="A100" s="23" t="str">
        <f>VLOOKUP(B100,[1]ALL_TYPES!$B:$E,4,FALSE)</f>
        <v>E07000110</v>
      </c>
      <c r="B100" s="1" t="s">
        <v>85</v>
      </c>
    </row>
    <row r="101" spans="1:2">
      <c r="A101" s="23" t="str">
        <f>VLOOKUP(B101,[1]ALL_TYPES!$B:$E,4,FALSE)</f>
        <v>E07000113</v>
      </c>
      <c r="B101" s="1" t="s">
        <v>86</v>
      </c>
    </row>
    <row r="102" spans="1:2">
      <c r="A102" s="23" t="str">
        <f>VLOOKUP(B102,[1]ALL_TYPES!$B:$E,4,FALSE)</f>
        <v>E07000105</v>
      </c>
      <c r="B102" s="1" t="s">
        <v>87</v>
      </c>
    </row>
    <row r="103" spans="1:2">
      <c r="A103" s="23" t="str">
        <f>VLOOKUP(B103,[1]ALL_TYPES!$B:$E,4,FALSE)</f>
        <v>E07000112</v>
      </c>
      <c r="B103" s="1" t="s">
        <v>88</v>
      </c>
    </row>
    <row r="104" spans="1:2">
      <c r="A104" s="23" t="str">
        <f>VLOOKUP(B104,[1]ALL_TYPES!$B:$E,4,FALSE)</f>
        <v>E07000106</v>
      </c>
      <c r="B104" s="1" t="s">
        <v>89</v>
      </c>
    </row>
    <row r="105" spans="1:2">
      <c r="A105" s="23" t="str">
        <f>VLOOKUP(B105,[1]ALL_TYPES!$B:$E,4,FALSE)</f>
        <v>E07000108</v>
      </c>
      <c r="B105" s="1" t="s">
        <v>90</v>
      </c>
    </row>
    <row r="106" spans="1:2">
      <c r="A106" s="23" t="str">
        <f>VLOOKUP(B106,[1]ALL_TYPES!$B:$E,4,FALSE)</f>
        <v>E07000114</v>
      </c>
      <c r="B106" s="1" t="s">
        <v>91</v>
      </c>
    </row>
    <row r="107" spans="1:2">
      <c r="A107" s="23" t="str">
        <f>VLOOKUP(B107,[1]ALL_TYPES!$B:$E,4,FALSE)</f>
        <v>E10000017</v>
      </c>
      <c r="B107" s="1" t="s">
        <v>296</v>
      </c>
    </row>
    <row r="108" spans="1:2">
      <c r="A108" s="23" t="str">
        <f>VLOOKUP(B108,[1]ALL_TYPES!$B:$E,4,FALSE)</f>
        <v>E07000127</v>
      </c>
      <c r="B108" s="1" t="s">
        <v>92</v>
      </c>
    </row>
    <row r="109" spans="1:2">
      <c r="A109" s="23" t="str">
        <f>VLOOKUP(B109,[1]ALL_TYPES!$B:$E,4,FALSE)</f>
        <v>E07000118</v>
      </c>
      <c r="B109" s="1" t="s">
        <v>93</v>
      </c>
    </row>
    <row r="110" spans="1:2">
      <c r="A110" s="23" t="str">
        <f>VLOOKUP(B110,[1]ALL_TYPES!$B:$E,4,FALSE)</f>
        <v>E07000126</v>
      </c>
      <c r="B110" s="1" t="s">
        <v>94</v>
      </c>
    </row>
    <row r="111" spans="1:2">
      <c r="A111" s="23" t="str">
        <f>VLOOKUP(B111,[1]ALL_TYPES!$B:$E,4,FALSE)</f>
        <v>E07000119</v>
      </c>
      <c r="B111" s="1" t="s">
        <v>95</v>
      </c>
    </row>
    <row r="112" spans="1:2">
      <c r="A112" s="23" t="str">
        <f>VLOOKUP(B112,[1]ALL_TYPES!$B:$E,4,FALSE)</f>
        <v>E07000123</v>
      </c>
      <c r="B112" s="1" t="s">
        <v>96</v>
      </c>
    </row>
    <row r="113" spans="1:52">
      <c r="A113" s="23" t="str">
        <f>VLOOKUP(B113,[1]ALL_TYPES!$B:$E,4,FALSE)</f>
        <v>E07000128</v>
      </c>
      <c r="B113" s="1" t="s">
        <v>97</v>
      </c>
    </row>
    <row r="114" spans="1:52">
      <c r="A114" s="23" t="str">
        <f>VLOOKUP(B114,[1]ALL_TYPES!$B:$E,4,FALSE)</f>
        <v>E07000121</v>
      </c>
      <c r="B114" s="1" t="s">
        <v>98</v>
      </c>
    </row>
    <row r="115" spans="1:52">
      <c r="A115" s="23" t="str">
        <f>VLOOKUP(B115,[1]ALL_TYPES!$B:$E,4,FALSE)</f>
        <v>E07000124</v>
      </c>
      <c r="B115" s="1" t="s">
        <v>99</v>
      </c>
    </row>
    <row r="116" spans="1:52">
      <c r="A116" s="23" t="str">
        <f>VLOOKUP(B116,[1]ALL_TYPES!$B:$E,4,FALSE)</f>
        <v>E07000122</v>
      </c>
      <c r="B116" s="1" t="s">
        <v>100</v>
      </c>
    </row>
    <row r="117" spans="1:52">
      <c r="A117" s="23" t="str">
        <f>VLOOKUP(B117,[1]ALL_TYPES!$B:$E,4,FALSE)</f>
        <v>E07000117</v>
      </c>
      <c r="B117" s="1" t="s">
        <v>101</v>
      </c>
    </row>
    <row r="118" spans="1:52">
      <c r="A118" s="23" t="str">
        <f>VLOOKUP(B118,[1]ALL_TYPES!$B:$E,4,FALSE)</f>
        <v>E07000125</v>
      </c>
      <c r="B118" s="1" t="s">
        <v>102</v>
      </c>
    </row>
    <row r="119" spans="1:52">
      <c r="A119" s="23" t="str">
        <f>VLOOKUP(B119,[1]ALL_TYPES!$B:$E,4,FALSE)</f>
        <v>E07000120</v>
      </c>
      <c r="B119" s="1" t="s">
        <v>103</v>
      </c>
    </row>
    <row r="120" spans="1:52">
      <c r="A120" s="23" t="str">
        <f>VLOOKUP(B120,[1]ALL_TYPES!$B:$E,4,FALSE)</f>
        <v>E10000018</v>
      </c>
      <c r="B120" s="1" t="s">
        <v>297</v>
      </c>
      <c r="C120" t="s">
        <v>498</v>
      </c>
      <c r="D120" t="s">
        <v>498</v>
      </c>
      <c r="E120" t="s">
        <v>498</v>
      </c>
      <c r="F120" t="s">
        <v>498</v>
      </c>
      <c r="G120" s="9">
        <v>0</v>
      </c>
      <c r="H120" t="s">
        <v>498</v>
      </c>
      <c r="I120" t="s">
        <v>498</v>
      </c>
      <c r="J120" t="s">
        <v>498</v>
      </c>
      <c r="K120" t="s">
        <v>498</v>
      </c>
      <c r="L120" s="9">
        <v>0</v>
      </c>
      <c r="M120" t="s">
        <v>498</v>
      </c>
      <c r="N120" t="s">
        <v>498</v>
      </c>
      <c r="O120" t="s">
        <v>498</v>
      </c>
      <c r="P120" t="s">
        <v>498</v>
      </c>
      <c r="Q120" s="9">
        <v>0</v>
      </c>
      <c r="R120" t="s">
        <v>498</v>
      </c>
      <c r="S120" t="s">
        <v>498</v>
      </c>
      <c r="T120" t="s">
        <v>498</v>
      </c>
      <c r="U120" t="s">
        <v>498</v>
      </c>
      <c r="V120" s="9">
        <v>0</v>
      </c>
      <c r="W120" t="s">
        <v>498</v>
      </c>
      <c r="X120" t="s">
        <v>498</v>
      </c>
      <c r="Y120" t="s">
        <v>498</v>
      </c>
      <c r="Z120" t="s">
        <v>498</v>
      </c>
      <c r="AA120" s="9">
        <v>0</v>
      </c>
      <c r="AB120" t="s">
        <v>498</v>
      </c>
      <c r="AC120" t="s">
        <v>498</v>
      </c>
      <c r="AD120" t="s">
        <v>498</v>
      </c>
      <c r="AE120" t="s">
        <v>498</v>
      </c>
      <c r="AF120" s="9">
        <v>0</v>
      </c>
      <c r="AG120" t="s">
        <v>498</v>
      </c>
      <c r="AH120" t="s">
        <v>498</v>
      </c>
      <c r="AI120" t="s">
        <v>498</v>
      </c>
      <c r="AJ120" t="s">
        <v>498</v>
      </c>
      <c r="AK120" s="9">
        <v>0</v>
      </c>
      <c r="AL120" t="s">
        <v>498</v>
      </c>
      <c r="AM120" t="s">
        <v>498</v>
      </c>
      <c r="AN120" t="s">
        <v>498</v>
      </c>
      <c r="AO120" t="s">
        <v>498</v>
      </c>
      <c r="AP120" s="9">
        <v>0</v>
      </c>
      <c r="AQ120" t="s">
        <v>498</v>
      </c>
      <c r="AR120" t="s">
        <v>498</v>
      </c>
      <c r="AS120" t="s">
        <v>498</v>
      </c>
      <c r="AT120" t="s">
        <v>498</v>
      </c>
      <c r="AU120" s="9">
        <v>0</v>
      </c>
      <c r="AV120" t="s">
        <v>498</v>
      </c>
      <c r="AW120" t="s">
        <v>498</v>
      </c>
      <c r="AX120" t="s">
        <v>498</v>
      </c>
      <c r="AY120" t="s">
        <v>498</v>
      </c>
      <c r="AZ120" s="9">
        <v>0</v>
      </c>
    </row>
    <row r="121" spans="1:52">
      <c r="A121" s="23" t="str">
        <f>VLOOKUP(B121,[1]ALL_TYPES!$B:$E,4,FALSE)</f>
        <v>E07000130</v>
      </c>
      <c r="B121" s="1" t="s">
        <v>104</v>
      </c>
    </row>
    <row r="122" spans="1:52">
      <c r="A122" s="23" t="str">
        <f>VLOOKUP(B122,[1]ALL_TYPES!$B:$E,4,FALSE)</f>
        <v>E07000133</v>
      </c>
      <c r="B122" s="1" t="s">
        <v>105</v>
      </c>
    </row>
    <row r="123" spans="1:52">
      <c r="A123" s="23" t="str">
        <f>VLOOKUP(B123,[1]ALL_TYPES!$B:$E,4,FALSE)</f>
        <v>E07000131</v>
      </c>
      <c r="B123" s="1" t="s">
        <v>106</v>
      </c>
    </row>
    <row r="124" spans="1:52">
      <c r="A124" s="23" t="str">
        <f>VLOOKUP(B124,[1]ALL_TYPES!$B:$E,4,FALSE)</f>
        <v>E07000135</v>
      </c>
      <c r="B124" s="1" t="s">
        <v>107</v>
      </c>
      <c r="C124" t="s">
        <v>498</v>
      </c>
      <c r="D124" t="s">
        <v>498</v>
      </c>
      <c r="E124" t="s">
        <v>498</v>
      </c>
      <c r="F124" t="s">
        <v>498</v>
      </c>
      <c r="G124" s="9" t="s">
        <v>498</v>
      </c>
      <c r="H124" t="s">
        <v>498</v>
      </c>
      <c r="I124" t="s">
        <v>498</v>
      </c>
      <c r="J124" t="s">
        <v>498</v>
      </c>
      <c r="K124" t="s">
        <v>498</v>
      </c>
      <c r="L124" s="9">
        <v>0</v>
      </c>
      <c r="M124" t="s">
        <v>498</v>
      </c>
      <c r="N124" t="s">
        <v>498</v>
      </c>
      <c r="O124" t="s">
        <v>498</v>
      </c>
      <c r="P124" t="s">
        <v>498</v>
      </c>
      <c r="Q124" s="9">
        <v>0</v>
      </c>
      <c r="R124" t="s">
        <v>498</v>
      </c>
      <c r="S124" t="s">
        <v>498</v>
      </c>
      <c r="T124" t="s">
        <v>498</v>
      </c>
      <c r="U124" t="s">
        <v>498</v>
      </c>
      <c r="V124" s="9">
        <v>0</v>
      </c>
      <c r="W124" t="s">
        <v>498</v>
      </c>
      <c r="X124" t="s">
        <v>498</v>
      </c>
      <c r="Y124" t="s">
        <v>498</v>
      </c>
      <c r="Z124" t="s">
        <v>498</v>
      </c>
      <c r="AA124" s="12">
        <v>0</v>
      </c>
      <c r="AB124" t="s">
        <v>498</v>
      </c>
      <c r="AC124" t="s">
        <v>498</v>
      </c>
      <c r="AD124" t="s">
        <v>498</v>
      </c>
      <c r="AE124" t="s">
        <v>498</v>
      </c>
      <c r="AF124" s="9">
        <v>0</v>
      </c>
      <c r="AG124" t="s">
        <v>498</v>
      </c>
      <c r="AH124" t="s">
        <v>498</v>
      </c>
      <c r="AI124" t="s">
        <v>498</v>
      </c>
      <c r="AJ124" t="s">
        <v>498</v>
      </c>
      <c r="AK124" s="9">
        <v>0</v>
      </c>
      <c r="AL124" t="s">
        <v>498</v>
      </c>
      <c r="AM124" t="s">
        <v>498</v>
      </c>
      <c r="AN124" t="s">
        <v>498</v>
      </c>
      <c r="AO124" t="s">
        <v>498</v>
      </c>
      <c r="AP124" s="9">
        <v>0</v>
      </c>
      <c r="AQ124" t="s">
        <v>498</v>
      </c>
      <c r="AR124" t="s">
        <v>498</v>
      </c>
      <c r="AS124" t="s">
        <v>498</v>
      </c>
      <c r="AT124" t="s">
        <v>498</v>
      </c>
      <c r="AU124" s="9">
        <v>0</v>
      </c>
      <c r="AV124" t="s">
        <v>498</v>
      </c>
      <c r="AW124" t="s">
        <v>498</v>
      </c>
      <c r="AX124" t="s">
        <v>498</v>
      </c>
      <c r="AY124" t="s">
        <v>498</v>
      </c>
      <c r="AZ124" s="9">
        <v>0</v>
      </c>
    </row>
    <row r="125" spans="1:52">
      <c r="A125" s="23" t="str">
        <f>VLOOKUP(B125,[1]ALL_TYPES!$B:$E,4,FALSE)</f>
        <v>E07000129</v>
      </c>
      <c r="B125" s="1" t="s">
        <v>108</v>
      </c>
    </row>
    <row r="126" spans="1:52">
      <c r="A126" s="23" t="str">
        <f>VLOOKUP(B126,[1]ALL_TYPES!$B:$E,4,FALSE)</f>
        <v>E07000132</v>
      </c>
      <c r="B126" s="1" t="s">
        <v>109</v>
      </c>
    </row>
    <row r="127" spans="1:52">
      <c r="A127" s="23" t="str">
        <f>VLOOKUP(B127,[1]ALL_TYPES!$B:$E,4,FALSE)</f>
        <v>E07000134</v>
      </c>
      <c r="B127" s="1" t="s">
        <v>543</v>
      </c>
    </row>
    <row r="128" spans="1:52">
      <c r="A128" s="23" t="str">
        <f>VLOOKUP(B128,[1]ALL_TYPES!$B:$E,4,FALSE)</f>
        <v>E10000019</v>
      </c>
      <c r="B128" s="1" t="s">
        <v>298</v>
      </c>
    </row>
    <row r="129" spans="1:52">
      <c r="A129" s="23" t="str">
        <f>VLOOKUP(B129,[1]ALL_TYPES!$B:$E,4,FALSE)</f>
        <v>E07000138</v>
      </c>
      <c r="B129" s="1" t="s">
        <v>110</v>
      </c>
    </row>
    <row r="130" spans="1:52">
      <c r="A130" s="23" t="str">
        <f>VLOOKUP(B130,[1]ALL_TYPES!$B:$E,4,FALSE)</f>
        <v>E07000139</v>
      </c>
      <c r="B130" s="1" t="s">
        <v>111</v>
      </c>
    </row>
    <row r="131" spans="1:52">
      <c r="A131" s="23" t="str">
        <f>VLOOKUP(B131,[1]ALL_TYPES!$B:$E,4,FALSE)</f>
        <v>E07000141</v>
      </c>
      <c r="B131" s="1" t="s">
        <v>112</v>
      </c>
    </row>
    <row r="132" spans="1:52">
      <c r="A132" s="23" t="str">
        <f>VLOOKUP(B132,[1]ALL_TYPES!$B:$E,4,FALSE)</f>
        <v>E07000140</v>
      </c>
      <c r="B132" s="1" t="s">
        <v>113</v>
      </c>
    </row>
    <row r="133" spans="1:52">
      <c r="A133" s="23" t="str">
        <f>VLOOKUP(B133,[1]ALL_TYPES!$B:$E,4,FALSE)</f>
        <v>E07000136</v>
      </c>
      <c r="B133" s="1" t="s">
        <v>114</v>
      </c>
    </row>
    <row r="134" spans="1:52">
      <c r="A134" s="23" t="str">
        <f>VLOOKUP(B134,[1]ALL_TYPES!$B:$E,4,FALSE)</f>
        <v>E07000137</v>
      </c>
      <c r="B134" s="1" t="s">
        <v>115</v>
      </c>
    </row>
    <row r="135" spans="1:52">
      <c r="A135" s="23" t="str">
        <f>VLOOKUP(B135,[1]ALL_TYPES!$B:$E,4,FALSE)</f>
        <v>E07000142</v>
      </c>
      <c r="B135" s="1" t="s">
        <v>116</v>
      </c>
    </row>
    <row r="136" spans="1:52">
      <c r="A136" s="23" t="str">
        <f>VLOOKUP(B136,[1]ALL_TYPES!$B:$E,4,FALSE)</f>
        <v>E10000020</v>
      </c>
      <c r="B136" s="1" t="s">
        <v>299</v>
      </c>
    </row>
    <row r="137" spans="1:52">
      <c r="A137" s="23" t="str">
        <f>VLOOKUP(B137,[1]ALL_TYPES!$B:$E,4,FALSE)</f>
        <v>E07000148</v>
      </c>
      <c r="B137" s="1" t="s">
        <v>117</v>
      </c>
    </row>
    <row r="138" spans="1:52">
      <c r="A138" s="23" t="str">
        <f>VLOOKUP(B138,[1]ALL_TYPES!$B:$E,4,FALSE)</f>
        <v>E07000149</v>
      </c>
      <c r="B138" s="1" t="s">
        <v>118</v>
      </c>
    </row>
    <row r="139" spans="1:52">
      <c r="A139" s="23" t="str">
        <f>VLOOKUP(B139,[1]ALL_TYPES!$B:$E,4,FALSE)</f>
        <v>E07000145</v>
      </c>
      <c r="B139" s="1" t="s">
        <v>119</v>
      </c>
    </row>
    <row r="140" spans="1:52">
      <c r="A140" s="23" t="str">
        <f>VLOOKUP(B140,[1]ALL_TYPES!$B:$E,4,FALSE)</f>
        <v>E07000144</v>
      </c>
      <c r="B140" s="1" t="s">
        <v>120</v>
      </c>
    </row>
    <row r="141" spans="1:52">
      <c r="A141" s="23" t="str">
        <f>VLOOKUP(B141,[1]ALL_TYPES!$B:$E,4,FALSE)</f>
        <v>E07000147</v>
      </c>
      <c r="B141" s="1" t="s">
        <v>121</v>
      </c>
    </row>
    <row r="142" spans="1:52">
      <c r="A142" s="23" t="str">
        <f>VLOOKUP(B142,[1]ALL_TYPES!$B:$E,4,FALSE)</f>
        <v>E07000146</v>
      </c>
      <c r="B142" s="1" t="s">
        <v>544</v>
      </c>
    </row>
    <row r="143" spans="1:52">
      <c r="A143" s="23" t="str">
        <f>VLOOKUP(B143,[1]ALL_TYPES!$B:$E,4,FALSE)</f>
        <v>E07000143</v>
      </c>
      <c r="B143" s="1" t="s">
        <v>122</v>
      </c>
    </row>
    <row r="144" spans="1:52">
      <c r="A144" s="23" t="str">
        <f>VLOOKUP(B144,[1]ALL_TYPES!$B:$E,4,FALSE)</f>
        <v>E10000021</v>
      </c>
      <c r="B144" s="1" t="s">
        <v>300</v>
      </c>
      <c r="C144" t="s">
        <v>498</v>
      </c>
      <c r="D144" t="s">
        <v>498</v>
      </c>
      <c r="E144" t="s">
        <v>498</v>
      </c>
      <c r="F144" t="s">
        <v>498</v>
      </c>
      <c r="G144" s="9">
        <v>0</v>
      </c>
      <c r="H144" t="s">
        <v>498</v>
      </c>
      <c r="I144" t="s">
        <v>498</v>
      </c>
      <c r="J144" t="s">
        <v>498</v>
      </c>
      <c r="K144" t="s">
        <v>498</v>
      </c>
      <c r="L144" s="9">
        <v>0</v>
      </c>
      <c r="M144" t="s">
        <v>498</v>
      </c>
      <c r="N144" t="s">
        <v>498</v>
      </c>
      <c r="O144" t="s">
        <v>498</v>
      </c>
      <c r="P144" t="s">
        <v>498</v>
      </c>
      <c r="Q144" s="9">
        <v>0</v>
      </c>
      <c r="R144" t="s">
        <v>498</v>
      </c>
      <c r="S144" t="s">
        <v>498</v>
      </c>
      <c r="T144" t="s">
        <v>498</v>
      </c>
      <c r="U144" t="s">
        <v>498</v>
      </c>
      <c r="V144" s="9">
        <v>0</v>
      </c>
      <c r="W144" t="s">
        <v>498</v>
      </c>
      <c r="X144" t="s">
        <v>498</v>
      </c>
      <c r="Y144" t="s">
        <v>498</v>
      </c>
      <c r="Z144" t="s">
        <v>498</v>
      </c>
      <c r="AA144" s="9">
        <v>0</v>
      </c>
      <c r="AB144" t="s">
        <v>498</v>
      </c>
      <c r="AC144" t="s">
        <v>498</v>
      </c>
      <c r="AD144" t="s">
        <v>498</v>
      </c>
      <c r="AE144" t="s">
        <v>498</v>
      </c>
      <c r="AF144" s="9">
        <v>0</v>
      </c>
      <c r="AG144" t="s">
        <v>498</v>
      </c>
      <c r="AH144" t="s">
        <v>498</v>
      </c>
      <c r="AI144" t="s">
        <v>498</v>
      </c>
      <c r="AJ144" t="s">
        <v>498</v>
      </c>
      <c r="AK144" s="9">
        <v>0</v>
      </c>
      <c r="AL144" t="s">
        <v>498</v>
      </c>
      <c r="AM144" t="s">
        <v>498</v>
      </c>
      <c r="AN144" t="s">
        <v>498</v>
      </c>
      <c r="AO144" t="s">
        <v>498</v>
      </c>
      <c r="AP144" s="9">
        <v>0</v>
      </c>
      <c r="AQ144" t="s">
        <v>498</v>
      </c>
      <c r="AR144" t="s">
        <v>498</v>
      </c>
      <c r="AS144" t="s">
        <v>498</v>
      </c>
      <c r="AT144" t="s">
        <v>498</v>
      </c>
      <c r="AU144" s="9">
        <v>0</v>
      </c>
      <c r="AV144" t="s">
        <v>498</v>
      </c>
      <c r="AW144" t="s">
        <v>498</v>
      </c>
      <c r="AX144" t="s">
        <v>498</v>
      </c>
      <c r="AY144" t="s">
        <v>498</v>
      </c>
      <c r="AZ144" s="9">
        <v>0</v>
      </c>
    </row>
    <row r="145" spans="1:52">
      <c r="A145" s="23" t="str">
        <f>VLOOKUP(B145,[1]ALL_TYPES!$B:$E,4,FALSE)</f>
        <v>E07000155</v>
      </c>
      <c r="B145" s="1" t="s">
        <v>123</v>
      </c>
    </row>
    <row r="146" spans="1:52">
      <c r="A146" s="23" t="str">
        <f>VLOOKUP(B146,[1]ALL_TYPES!$B:$E,4,FALSE)</f>
        <v>E07000154</v>
      </c>
      <c r="B146" s="1" t="s">
        <v>124</v>
      </c>
    </row>
    <row r="147" spans="1:52">
      <c r="A147" s="23" t="str">
        <f>VLOOKUP(B147,[1]ALL_TYPES!$B:$E,4,FALSE)</f>
        <v>E07000151</v>
      </c>
      <c r="B147" s="1" t="s">
        <v>125</v>
      </c>
    </row>
    <row r="148" spans="1:52">
      <c r="A148" s="23" t="str">
        <f>VLOOKUP(B148,[1]ALL_TYPES!$B:$E,4,FALSE)</f>
        <v>E07000156</v>
      </c>
      <c r="B148" s="1" t="s">
        <v>126</v>
      </c>
    </row>
    <row r="149" spans="1:52">
      <c r="A149" s="23" t="str">
        <f>VLOOKUP(B149,[1]ALL_TYPES!$B:$E,4,FALSE)</f>
        <v>E07000153</v>
      </c>
      <c r="B149" s="1" t="s">
        <v>127</v>
      </c>
    </row>
    <row r="150" spans="1:52">
      <c r="A150" s="23" t="str">
        <f>VLOOKUP(B150,[1]ALL_TYPES!$B:$E,4,FALSE)</f>
        <v>E07000150</v>
      </c>
      <c r="B150" s="1" t="s">
        <v>128</v>
      </c>
    </row>
    <row r="151" spans="1:52">
      <c r="A151" s="23" t="str">
        <f>VLOOKUP(B151,[1]ALL_TYPES!$B:$E,4,FALSE)</f>
        <v>E07000152</v>
      </c>
      <c r="B151" s="1" t="s">
        <v>129</v>
      </c>
    </row>
    <row r="152" spans="1:52">
      <c r="A152" s="23" t="str">
        <f>VLOOKUP(B152,[1]ALL_TYPES!$B:$E,4,FALSE)</f>
        <v>E10000023</v>
      </c>
      <c r="B152" s="1" t="s">
        <v>343</v>
      </c>
      <c r="C152" t="s">
        <v>498</v>
      </c>
      <c r="D152" t="s">
        <v>498</v>
      </c>
      <c r="E152" t="s">
        <v>498</v>
      </c>
      <c r="F152" t="s">
        <v>498</v>
      </c>
      <c r="G152" s="9">
        <v>0</v>
      </c>
      <c r="H152" t="s">
        <v>498</v>
      </c>
      <c r="I152" t="s">
        <v>498</v>
      </c>
      <c r="J152" t="s">
        <v>498</v>
      </c>
      <c r="K152" t="s">
        <v>498</v>
      </c>
      <c r="L152" s="9">
        <v>0</v>
      </c>
      <c r="M152" t="s">
        <v>498</v>
      </c>
      <c r="N152" t="s">
        <v>498</v>
      </c>
      <c r="O152" t="s">
        <v>498</v>
      </c>
      <c r="P152" t="s">
        <v>498</v>
      </c>
      <c r="Q152" s="9">
        <v>0</v>
      </c>
      <c r="R152">
        <v>0</v>
      </c>
      <c r="S152">
        <v>0</v>
      </c>
      <c r="T152">
        <v>0</v>
      </c>
      <c r="U152">
        <v>0</v>
      </c>
      <c r="V152" s="9">
        <v>0</v>
      </c>
      <c r="W152">
        <v>0</v>
      </c>
      <c r="X152">
        <v>0</v>
      </c>
      <c r="Y152">
        <v>0</v>
      </c>
      <c r="Z152">
        <v>0</v>
      </c>
      <c r="AA152" s="9">
        <v>0</v>
      </c>
      <c r="AG152" t="s">
        <v>498</v>
      </c>
      <c r="AH152" t="s">
        <v>498</v>
      </c>
      <c r="AI152" t="s">
        <v>498</v>
      </c>
      <c r="AJ152" t="s">
        <v>498</v>
      </c>
      <c r="AK152" s="9">
        <v>0</v>
      </c>
      <c r="AL152">
        <v>0</v>
      </c>
      <c r="AM152">
        <v>0</v>
      </c>
      <c r="AN152">
        <v>0</v>
      </c>
      <c r="AO152">
        <v>0</v>
      </c>
      <c r="AP152" s="9">
        <v>0</v>
      </c>
      <c r="AQ152" t="s">
        <v>498</v>
      </c>
      <c r="AR152" t="s">
        <v>498</v>
      </c>
      <c r="AS152" t="s">
        <v>498</v>
      </c>
      <c r="AT152" t="s">
        <v>498</v>
      </c>
      <c r="AU152" s="9">
        <v>0</v>
      </c>
      <c r="AV152" t="s">
        <v>498</v>
      </c>
      <c r="AW152" t="s">
        <v>498</v>
      </c>
      <c r="AX152" t="s">
        <v>498</v>
      </c>
      <c r="AY152" t="s">
        <v>498</v>
      </c>
      <c r="AZ152" s="9">
        <v>0</v>
      </c>
    </row>
    <row r="153" spans="1:52">
      <c r="A153" s="23" t="str">
        <f>VLOOKUP(B153,[1]ALL_TYPES!$B:$E,4,FALSE)</f>
        <v>E07000169</v>
      </c>
      <c r="B153" s="1" t="s">
        <v>130</v>
      </c>
    </row>
    <row r="154" spans="1:52">
      <c r="A154" s="23" t="str">
        <f>VLOOKUP(B154,[1]ALL_TYPES!$B:$E,4,FALSE)</f>
        <v>E07000165</v>
      </c>
      <c r="B154" s="1" t="s">
        <v>131</v>
      </c>
    </row>
    <row r="155" spans="1:52">
      <c r="A155" s="23" t="str">
        <f>VLOOKUP(B155,[1]ALL_TYPES!$B:$E,4,FALSE)</f>
        <v>E07000163</v>
      </c>
      <c r="B155" s="1" t="s">
        <v>132</v>
      </c>
    </row>
    <row r="156" spans="1:52">
      <c r="A156" s="23" t="str">
        <f>VLOOKUP(B156,[1]ALL_TYPES!$B:$E,4,FALSE)</f>
        <v>E07000166</v>
      </c>
      <c r="B156" s="1" t="s">
        <v>133</v>
      </c>
    </row>
    <row r="157" spans="1:52">
      <c r="A157" s="23" t="str">
        <f>VLOOKUP(B157,[1]ALL_TYPES!$B:$E,4,FALSE)</f>
        <v>E07000164</v>
      </c>
      <c r="B157" s="1" t="s">
        <v>134</v>
      </c>
    </row>
    <row r="158" spans="1:52">
      <c r="A158" s="23" t="str">
        <f>VLOOKUP(B158,[1]ALL_TYPES!$B:$E,4,FALSE)</f>
        <v>E07000167</v>
      </c>
      <c r="B158" s="1" t="s">
        <v>135</v>
      </c>
    </row>
    <row r="159" spans="1:52">
      <c r="A159" s="23" t="str">
        <f>VLOOKUP(B159,[1]ALL_TYPES!$B:$E,4,FALSE)</f>
        <v>E07000168</v>
      </c>
      <c r="B159" s="1" t="s">
        <v>136</v>
      </c>
    </row>
    <row r="160" spans="1:52">
      <c r="A160" s="23" t="str">
        <f>VLOOKUP(B160,[1]ALL_TYPES!$B:$E,4,FALSE)</f>
        <v>E10000024</v>
      </c>
      <c r="B160" s="1" t="s">
        <v>301</v>
      </c>
      <c r="C160">
        <v>266</v>
      </c>
      <c r="D160">
        <v>232</v>
      </c>
      <c r="E160">
        <v>190</v>
      </c>
      <c r="F160">
        <v>185</v>
      </c>
    </row>
    <row r="161" spans="1:52">
      <c r="A161" s="23" t="str">
        <f>VLOOKUP(B161,[1]ALL_TYPES!$B:$E,4,FALSE)</f>
        <v>E07000176</v>
      </c>
      <c r="B161" s="1" t="s">
        <v>137</v>
      </c>
    </row>
    <row r="162" spans="1:52">
      <c r="A162" s="23" t="str">
        <f>VLOOKUP(B162,[1]ALL_TYPES!$B:$E,4,FALSE)</f>
        <v>E07000172</v>
      </c>
      <c r="B162" s="1" t="s">
        <v>138</v>
      </c>
    </row>
    <row r="163" spans="1:52">
      <c r="A163" s="23" t="str">
        <f>VLOOKUP(B163,[1]ALL_TYPES!$B:$E,4,FALSE)</f>
        <v>E07000170</v>
      </c>
      <c r="B163" s="1" t="s">
        <v>139</v>
      </c>
    </row>
    <row r="164" spans="1:52">
      <c r="A164" s="23" t="str">
        <f>VLOOKUP(B164,[1]ALL_TYPES!$B:$E,4,FALSE)</f>
        <v>E07000173</v>
      </c>
      <c r="B164" s="1" t="s">
        <v>140</v>
      </c>
    </row>
    <row r="165" spans="1:52">
      <c r="A165" s="23" t="str">
        <f>VLOOKUP(B165,[1]ALL_TYPES!$B:$E,4,FALSE)</f>
        <v>E07000175</v>
      </c>
      <c r="B165" s="1" t="s">
        <v>141</v>
      </c>
    </row>
    <row r="166" spans="1:52">
      <c r="A166" s="23" t="str">
        <f>VLOOKUP(B166,[1]ALL_TYPES!$B:$E,4,FALSE)</f>
        <v>E07000174</v>
      </c>
      <c r="B166" s="1" t="s">
        <v>142</v>
      </c>
    </row>
    <row r="167" spans="1:52">
      <c r="A167" s="23" t="str">
        <f>VLOOKUP(B167,[1]ALL_TYPES!$B:$E,4,FALSE)</f>
        <v>E07000171</v>
      </c>
      <c r="B167" s="1" t="s">
        <v>143</v>
      </c>
    </row>
    <row r="168" spans="1:52">
      <c r="A168" s="23" t="str">
        <f>VLOOKUP(B168,[1]ALL_TYPES!$B:$E,4,FALSE)</f>
        <v>E10000025</v>
      </c>
      <c r="B168" s="1" t="s">
        <v>302</v>
      </c>
    </row>
    <row r="169" spans="1:52">
      <c r="A169" s="23" t="str">
        <f>VLOOKUP(B169,[1]ALL_TYPES!$B:$E,4,FALSE)</f>
        <v>E07000178</v>
      </c>
      <c r="B169" s="1" t="s">
        <v>144</v>
      </c>
    </row>
    <row r="170" spans="1:52">
      <c r="A170" s="23" t="str">
        <f>VLOOKUP(B170,[1]ALL_TYPES!$B:$E,4,FALSE)</f>
        <v>E07000177</v>
      </c>
      <c r="B170" s="1" t="s">
        <v>145</v>
      </c>
    </row>
    <row r="171" spans="1:52">
      <c r="A171" s="23" t="str">
        <f>VLOOKUP(B171,[1]ALL_TYPES!$B:$E,4,FALSE)</f>
        <v>E07000179</v>
      </c>
      <c r="B171" s="1" t="s">
        <v>146</v>
      </c>
    </row>
    <row r="172" spans="1:52">
      <c r="A172" s="23" t="str">
        <f>VLOOKUP(B172,[1]ALL_TYPES!$B:$E,4,FALSE)</f>
        <v>E07000180</v>
      </c>
      <c r="B172" s="1" t="s">
        <v>147</v>
      </c>
    </row>
    <row r="173" spans="1:52">
      <c r="A173" s="23" t="str">
        <f>VLOOKUP(B173,[1]ALL_TYPES!$B:$E,4,FALSE)</f>
        <v>E07000181</v>
      </c>
      <c r="B173" s="1" t="s">
        <v>148</v>
      </c>
    </row>
    <row r="174" spans="1:52">
      <c r="A174" s="23" t="str">
        <f>VLOOKUP(B174,[1]ALL_TYPES!$B:$E,4,FALSE)</f>
        <v>E10000027</v>
      </c>
      <c r="B174" s="1" t="s">
        <v>303</v>
      </c>
      <c r="C174" t="s">
        <v>498</v>
      </c>
      <c r="D174" t="s">
        <v>498</v>
      </c>
      <c r="E174" t="s">
        <v>498</v>
      </c>
      <c r="F174" t="s">
        <v>498</v>
      </c>
      <c r="G174" s="9">
        <v>0</v>
      </c>
      <c r="H174" t="s">
        <v>498</v>
      </c>
      <c r="I174" t="s">
        <v>498</v>
      </c>
      <c r="J174" t="s">
        <v>498</v>
      </c>
      <c r="K174" t="s">
        <v>498</v>
      </c>
      <c r="L174" s="9">
        <v>0</v>
      </c>
      <c r="M174" t="s">
        <v>498</v>
      </c>
      <c r="N174" t="s">
        <v>498</v>
      </c>
      <c r="O174" t="s">
        <v>498</v>
      </c>
      <c r="P174" t="s">
        <v>498</v>
      </c>
      <c r="Q174" s="9">
        <v>0</v>
      </c>
      <c r="R174" t="s">
        <v>498</v>
      </c>
      <c r="S174" t="s">
        <v>498</v>
      </c>
      <c r="T174" t="s">
        <v>498</v>
      </c>
      <c r="U174" t="s">
        <v>498</v>
      </c>
      <c r="V174" s="9">
        <v>0</v>
      </c>
      <c r="W174" t="s">
        <v>498</v>
      </c>
      <c r="X174" t="s">
        <v>498</v>
      </c>
      <c r="Y174" t="s">
        <v>498</v>
      </c>
      <c r="Z174" t="s">
        <v>498</v>
      </c>
      <c r="AA174" s="9">
        <v>0</v>
      </c>
      <c r="AB174" t="s">
        <v>498</v>
      </c>
      <c r="AC174" t="s">
        <v>498</v>
      </c>
      <c r="AD174" t="s">
        <v>498</v>
      </c>
      <c r="AE174" t="s">
        <v>498</v>
      </c>
      <c r="AF174" s="9">
        <v>0</v>
      </c>
      <c r="AG174" t="s">
        <v>498</v>
      </c>
      <c r="AH174" t="s">
        <v>498</v>
      </c>
      <c r="AI174" t="s">
        <v>498</v>
      </c>
      <c r="AJ174" t="s">
        <v>498</v>
      </c>
      <c r="AK174" s="9">
        <v>0</v>
      </c>
      <c r="AL174" t="s">
        <v>498</v>
      </c>
      <c r="AM174" t="s">
        <v>498</v>
      </c>
      <c r="AN174" t="s">
        <v>498</v>
      </c>
      <c r="AO174" t="s">
        <v>498</v>
      </c>
      <c r="AP174" s="9">
        <v>0</v>
      </c>
      <c r="AQ174" t="s">
        <v>498</v>
      </c>
      <c r="AR174" t="s">
        <v>498</v>
      </c>
      <c r="AS174" t="s">
        <v>498</v>
      </c>
      <c r="AT174" t="s">
        <v>498</v>
      </c>
      <c r="AU174" s="9">
        <v>0</v>
      </c>
      <c r="AV174" t="s">
        <v>498</v>
      </c>
      <c r="AW174" t="s">
        <v>498</v>
      </c>
      <c r="AX174" t="s">
        <v>498</v>
      </c>
      <c r="AY174" t="s">
        <v>498</v>
      </c>
      <c r="AZ174" s="9">
        <v>0</v>
      </c>
    </row>
    <row r="175" spans="1:52">
      <c r="A175" s="23" t="str">
        <f>VLOOKUP(B175,[1]ALL_TYPES!$B:$E,4,FALSE)</f>
        <v>E07000189</v>
      </c>
      <c r="B175" s="1" t="s">
        <v>149</v>
      </c>
      <c r="C175" t="s">
        <v>498</v>
      </c>
      <c r="D175" t="s">
        <v>498</v>
      </c>
      <c r="E175" t="s">
        <v>498</v>
      </c>
      <c r="F175" t="s">
        <v>498</v>
      </c>
      <c r="G175" s="9">
        <v>0</v>
      </c>
      <c r="H175" t="s">
        <v>498</v>
      </c>
      <c r="I175" t="s">
        <v>498</v>
      </c>
      <c r="J175" t="s">
        <v>498</v>
      </c>
      <c r="K175" t="s">
        <v>498</v>
      </c>
      <c r="L175" s="9">
        <v>0</v>
      </c>
      <c r="M175" t="s">
        <v>498</v>
      </c>
      <c r="N175" t="s">
        <v>498</v>
      </c>
      <c r="O175" t="s">
        <v>498</v>
      </c>
      <c r="P175" t="s">
        <v>498</v>
      </c>
      <c r="Q175" s="9">
        <v>0</v>
      </c>
      <c r="R175">
        <v>25</v>
      </c>
      <c r="S175">
        <v>53</v>
      </c>
      <c r="T175">
        <v>98</v>
      </c>
      <c r="U175">
        <v>35</v>
      </c>
      <c r="W175">
        <v>13</v>
      </c>
      <c r="X175">
        <v>5</v>
      </c>
      <c r="Y175">
        <v>13</v>
      </c>
      <c r="Z175">
        <v>9</v>
      </c>
      <c r="AB175">
        <v>24</v>
      </c>
      <c r="AC175">
        <v>39</v>
      </c>
      <c r="AD175">
        <v>39</v>
      </c>
      <c r="AE175">
        <v>42</v>
      </c>
      <c r="AG175" t="s">
        <v>498</v>
      </c>
      <c r="AH175" t="s">
        <v>498</v>
      </c>
      <c r="AI175" t="s">
        <v>498</v>
      </c>
      <c r="AJ175" t="s">
        <v>498</v>
      </c>
      <c r="AK175" s="9">
        <v>0</v>
      </c>
      <c r="AL175" t="s">
        <v>498</v>
      </c>
      <c r="AM175" t="s">
        <v>498</v>
      </c>
      <c r="AN175" t="s">
        <v>498</v>
      </c>
      <c r="AO175" t="s">
        <v>498</v>
      </c>
      <c r="AP175" s="9">
        <v>0</v>
      </c>
      <c r="AQ175" t="s">
        <v>498</v>
      </c>
      <c r="AR175" t="s">
        <v>498</v>
      </c>
      <c r="AS175" t="s">
        <v>498</v>
      </c>
      <c r="AT175" t="s">
        <v>498</v>
      </c>
      <c r="AU175" s="9">
        <v>0</v>
      </c>
      <c r="AV175" t="s">
        <v>498</v>
      </c>
      <c r="AW175" t="s">
        <v>498</v>
      </c>
      <c r="AX175" t="s">
        <v>498</v>
      </c>
      <c r="AY175" t="s">
        <v>498</v>
      </c>
      <c r="AZ175" s="9">
        <v>0</v>
      </c>
    </row>
    <row r="176" spans="1:52">
      <c r="A176" s="23" t="str">
        <f>VLOOKUP(B176,[1]ALL_TYPES!$B:$E,4,FALSE)</f>
        <v>E07000190</v>
      </c>
      <c r="B176" s="1" t="s">
        <v>150</v>
      </c>
    </row>
    <row r="177" spans="1:52">
      <c r="A177" s="23" t="str">
        <f>VLOOKUP(B177,[1]ALL_TYPES!$B:$E,4,FALSE)</f>
        <v>E07000191</v>
      </c>
      <c r="B177" s="1" t="s">
        <v>151</v>
      </c>
    </row>
    <row r="178" spans="1:52">
      <c r="A178" s="23" t="str">
        <f>VLOOKUP(B178,[1]ALL_TYPES!$B:$E,4,FALSE)</f>
        <v>E07000188</v>
      </c>
      <c r="B178" s="1" t="s">
        <v>152</v>
      </c>
    </row>
    <row r="179" spans="1:52">
      <c r="A179" s="23" t="str">
        <f>VLOOKUP(B179,[1]ALL_TYPES!$B:$E,4,FALSE)</f>
        <v>E07000187</v>
      </c>
      <c r="B179" s="1" t="s">
        <v>153</v>
      </c>
    </row>
    <row r="180" spans="1:52">
      <c r="A180" s="23" t="str">
        <f>VLOOKUP(B180,[1]ALL_TYPES!$B:$E,4,FALSE)</f>
        <v>E10000028</v>
      </c>
      <c r="B180" s="1" t="s">
        <v>304</v>
      </c>
    </row>
    <row r="181" spans="1:52">
      <c r="A181" s="23" t="str">
        <f>VLOOKUP(B181,[1]ALL_TYPES!$B:$E,4,FALSE)</f>
        <v>E07000199</v>
      </c>
      <c r="B181" s="1" t="s">
        <v>154</v>
      </c>
    </row>
    <row r="182" spans="1:52">
      <c r="A182" s="23" t="str">
        <f>VLOOKUP(B182,[1]ALL_TYPES!$B:$E,4,FALSE)</f>
        <v>E07000194</v>
      </c>
      <c r="B182" s="1" t="s">
        <v>155</v>
      </c>
    </row>
    <row r="183" spans="1:52">
      <c r="A183" s="23" t="str">
        <f>VLOOKUP(B183,[1]ALL_TYPES!$B:$E,4,FALSE)</f>
        <v>E07000192</v>
      </c>
      <c r="B183" s="1" t="s">
        <v>156</v>
      </c>
    </row>
    <row r="184" spans="1:52">
      <c r="A184" s="23" t="str">
        <f>VLOOKUP(B184,[1]ALL_TYPES!$B:$E,4,FALSE)</f>
        <v>E07000196</v>
      </c>
      <c r="B184" s="1" t="s">
        <v>157</v>
      </c>
    </row>
    <row r="185" spans="1:52">
      <c r="A185" s="23" t="str">
        <f>VLOOKUP(B185,[1]ALL_TYPES!$B:$E,4,FALSE)</f>
        <v>E07000197</v>
      </c>
      <c r="B185" s="1" t="s">
        <v>158</v>
      </c>
    </row>
    <row r="186" spans="1:52">
      <c r="A186" s="23" t="str">
        <f>VLOOKUP(B186,[1]ALL_TYPES!$B:$E,4,FALSE)</f>
        <v>E07000195</v>
      </c>
      <c r="B186" s="1" t="s">
        <v>545</v>
      </c>
    </row>
    <row r="187" spans="1:52">
      <c r="A187" s="23" t="str">
        <f>VLOOKUP(B187,[1]ALL_TYPES!$B:$E,4,FALSE)</f>
        <v>E07000198</v>
      </c>
      <c r="B187" s="1" t="s">
        <v>159</v>
      </c>
    </row>
    <row r="188" spans="1:52">
      <c r="A188" s="23" t="str">
        <f>VLOOKUP(B188,[1]ALL_TYPES!$B:$E,4,FALSE)</f>
        <v>E07000193</v>
      </c>
      <c r="B188" s="1" t="s">
        <v>160</v>
      </c>
    </row>
    <row r="189" spans="1:52">
      <c r="A189" s="23" t="str">
        <f>VLOOKUP(B189,[1]ALL_TYPES!$B:$E,4,FALSE)</f>
        <v>E10000029</v>
      </c>
      <c r="B189" s="1" t="s">
        <v>305</v>
      </c>
      <c r="C189" t="s">
        <v>498</v>
      </c>
      <c r="D189" t="s">
        <v>498</v>
      </c>
      <c r="E189" t="s">
        <v>498</v>
      </c>
      <c r="F189" t="s">
        <v>498</v>
      </c>
      <c r="G189" s="9" t="s">
        <v>498</v>
      </c>
      <c r="H189" t="s">
        <v>498</v>
      </c>
      <c r="I189" t="s">
        <v>498</v>
      </c>
      <c r="J189" t="s">
        <v>498</v>
      </c>
      <c r="K189" t="s">
        <v>498</v>
      </c>
      <c r="L189" s="9" t="s">
        <v>498</v>
      </c>
      <c r="M189" t="s">
        <v>498</v>
      </c>
      <c r="N189" t="s">
        <v>498</v>
      </c>
      <c r="O189" t="s">
        <v>498</v>
      </c>
      <c r="P189" t="s">
        <v>498</v>
      </c>
      <c r="Q189" s="9" t="s">
        <v>498</v>
      </c>
      <c r="R189" t="s">
        <v>498</v>
      </c>
      <c r="S189" t="s">
        <v>498</v>
      </c>
      <c r="T189" t="s">
        <v>498</v>
      </c>
      <c r="U189" t="s">
        <v>498</v>
      </c>
      <c r="V189" s="9" t="s">
        <v>498</v>
      </c>
      <c r="W189" t="s">
        <v>498</v>
      </c>
      <c r="X189" t="s">
        <v>498</v>
      </c>
      <c r="Y189" t="s">
        <v>498</v>
      </c>
      <c r="Z189" t="s">
        <v>498</v>
      </c>
      <c r="AA189" s="9" t="s">
        <v>498</v>
      </c>
      <c r="AB189" t="s">
        <v>498</v>
      </c>
      <c r="AC189" t="s">
        <v>498</v>
      </c>
      <c r="AD189" t="s">
        <v>498</v>
      </c>
      <c r="AE189" t="s">
        <v>498</v>
      </c>
      <c r="AF189" s="9" t="s">
        <v>498</v>
      </c>
      <c r="AG189" t="s">
        <v>498</v>
      </c>
      <c r="AH189" t="s">
        <v>498</v>
      </c>
      <c r="AI189" t="s">
        <v>498</v>
      </c>
      <c r="AJ189" t="s">
        <v>498</v>
      </c>
      <c r="AK189" s="9" t="s">
        <v>498</v>
      </c>
      <c r="AL189" t="s">
        <v>498</v>
      </c>
      <c r="AM189" t="s">
        <v>498</v>
      </c>
      <c r="AN189" t="s">
        <v>498</v>
      </c>
      <c r="AO189" t="s">
        <v>498</v>
      </c>
      <c r="AP189" s="9" t="s">
        <v>498</v>
      </c>
      <c r="AQ189" t="s">
        <v>498</v>
      </c>
      <c r="AR189" t="s">
        <v>498</v>
      </c>
      <c r="AS189" t="s">
        <v>498</v>
      </c>
      <c r="AT189" t="s">
        <v>498</v>
      </c>
      <c r="AU189" s="9" t="s">
        <v>498</v>
      </c>
      <c r="AV189" t="s">
        <v>498</v>
      </c>
      <c r="AW189" t="s">
        <v>498</v>
      </c>
      <c r="AX189" t="s">
        <v>498</v>
      </c>
      <c r="AY189" t="s">
        <v>498</v>
      </c>
      <c r="AZ189" s="9" t="s">
        <v>498</v>
      </c>
    </row>
    <row r="190" spans="1:52">
      <c r="A190" s="23" t="str">
        <f>VLOOKUP(B190,[1]ALL_TYPES!$B:$E,4,FALSE)</f>
        <v>E07000202</v>
      </c>
      <c r="B190" s="1" t="s">
        <v>161</v>
      </c>
    </row>
    <row r="191" spans="1:52">
      <c r="A191" s="23" t="str">
        <f>VLOOKUP(B191,[1]ALL_TYPES!$B:$E,4,FALSE)</f>
        <v>E07000205</v>
      </c>
      <c r="B191" s="1" t="s">
        <v>162</v>
      </c>
    </row>
    <row r="192" spans="1:52">
      <c r="A192" s="23" t="str">
        <f>VLOOKUP(B192,[1]ALL_TYPES!$B:$E,4,FALSE)</f>
        <v>E07000206</v>
      </c>
      <c r="B192" s="1" t="s">
        <v>163</v>
      </c>
    </row>
    <row r="193" spans="1:2">
      <c r="A193" s="23" t="str">
        <f>VLOOKUP(B193,[1]ALL_TYPES!$B:$E,4,FALSE)</f>
        <v>E07000203</v>
      </c>
      <c r="B193" s="1" t="s">
        <v>164</v>
      </c>
    </row>
    <row r="194" spans="1:2">
      <c r="A194" s="23" t="str">
        <f>VLOOKUP(B194,[1]ALL_TYPES!$B:$E,4,FALSE)</f>
        <v>E07000200</v>
      </c>
      <c r="B194" s="1" t="s">
        <v>165</v>
      </c>
    </row>
    <row r="195" spans="1:2">
      <c r="A195" s="23" t="str">
        <f>VLOOKUP(B195,[1]ALL_TYPES!$B:$E,4,FALSE)</f>
        <v>E07000204</v>
      </c>
      <c r="B195" s="1" t="s">
        <v>166</v>
      </c>
    </row>
    <row r="196" spans="1:2">
      <c r="A196" s="23" t="str">
        <f>VLOOKUP(B196,[1]ALL_TYPES!$B:$E,4,FALSE)</f>
        <v>E07000201</v>
      </c>
      <c r="B196" s="1" t="s">
        <v>167</v>
      </c>
    </row>
    <row r="197" spans="1:2">
      <c r="A197" s="23" t="str">
        <f>VLOOKUP(B197,[1]ALL_TYPES!$B:$E,4,FALSE)</f>
        <v>E10000030</v>
      </c>
      <c r="B197" s="1" t="s">
        <v>342</v>
      </c>
    </row>
    <row r="198" spans="1:2">
      <c r="A198" s="23" t="str">
        <f>VLOOKUP(B198,[1]ALL_TYPES!$B:$E,4,FALSE)</f>
        <v>E07000213</v>
      </c>
      <c r="B198" s="1" t="s">
        <v>168</v>
      </c>
    </row>
    <row r="199" spans="1:2">
      <c r="A199" s="23" t="str">
        <f>VLOOKUP(B199,[1]ALL_TYPES!$B:$E,4,FALSE)</f>
        <v>E07000212</v>
      </c>
      <c r="B199" s="1" t="s">
        <v>169</v>
      </c>
    </row>
    <row r="200" spans="1:2">
      <c r="A200" s="23" t="str">
        <f>VLOOKUP(B200,[1]ALL_TYPES!$B:$E,4,FALSE)</f>
        <v>E07000214</v>
      </c>
      <c r="B200" s="1" t="s">
        <v>170</v>
      </c>
    </row>
    <row r="201" spans="1:2">
      <c r="A201" s="23" t="str">
        <f>VLOOKUP(B201,[1]ALL_TYPES!$B:$E,4,FALSE)</f>
        <v>E07000217</v>
      </c>
      <c r="B201" s="1" t="s">
        <v>171</v>
      </c>
    </row>
    <row r="202" spans="1:2">
      <c r="A202" s="23" t="str">
        <f>VLOOKUP(B202,[1]ALL_TYPES!$B:$E,4,FALSE)</f>
        <v>E07000207</v>
      </c>
      <c r="B202" s="1" t="s">
        <v>172</v>
      </c>
    </row>
    <row r="203" spans="1:2">
      <c r="A203" s="23" t="str">
        <f>VLOOKUP(B203,[1]ALL_TYPES!$B:$E,4,FALSE)</f>
        <v>E07000209</v>
      </c>
      <c r="B203" s="1" t="s">
        <v>173</v>
      </c>
    </row>
    <row r="204" spans="1:2">
      <c r="A204" s="23" t="str">
        <f>VLOOKUP(B204,[1]ALL_TYPES!$B:$E,4,FALSE)</f>
        <v>E07000216</v>
      </c>
      <c r="B204" s="1" t="s">
        <v>174</v>
      </c>
    </row>
    <row r="205" spans="1:2">
      <c r="A205" s="23" t="str">
        <f>VLOOKUP(B205,[1]ALL_TYPES!$B:$E,4,FALSE)</f>
        <v>E07000210</v>
      </c>
      <c r="B205" s="1" t="s">
        <v>175</v>
      </c>
    </row>
    <row r="206" spans="1:2">
      <c r="A206" s="23" t="str">
        <f>VLOOKUP(B206,[1]ALL_TYPES!$B:$E,4,FALSE)</f>
        <v>E07000208</v>
      </c>
      <c r="B206" s="1" t="s">
        <v>546</v>
      </c>
    </row>
    <row r="207" spans="1:2">
      <c r="A207" s="23" t="str">
        <f>VLOOKUP(B207,[1]ALL_TYPES!$B:$E,4,FALSE)</f>
        <v>E07000211</v>
      </c>
      <c r="B207" s="1" t="s">
        <v>176</v>
      </c>
    </row>
    <row r="208" spans="1:2">
      <c r="A208" s="23" t="str">
        <f>VLOOKUP(B208,[1]ALL_TYPES!$B:$E,4,FALSE)</f>
        <v>E07000215</v>
      </c>
      <c r="B208" s="1" t="s">
        <v>177</v>
      </c>
    </row>
    <row r="209" spans="1:52">
      <c r="A209" s="23" t="str">
        <f>VLOOKUP(B209,[1]ALL_TYPES!$B:$E,4,FALSE)</f>
        <v>E10000031</v>
      </c>
      <c r="B209" s="1" t="s">
        <v>306</v>
      </c>
    </row>
    <row r="210" spans="1:52">
      <c r="A210" s="23" t="str">
        <f>VLOOKUP(B210,[1]ALL_TYPES!$B:$E,4,FALSE)</f>
        <v>E07000218</v>
      </c>
      <c r="B210" s="1" t="s">
        <v>178</v>
      </c>
    </row>
    <row r="211" spans="1:52">
      <c r="A211" s="23" t="str">
        <f>VLOOKUP(B211,[1]ALL_TYPES!$B:$E,4,FALSE)</f>
        <v>E07000219</v>
      </c>
      <c r="B211" s="1" t="s">
        <v>179</v>
      </c>
    </row>
    <row r="212" spans="1:52">
      <c r="A212" s="23" t="str">
        <f>VLOOKUP(B212,[1]ALL_TYPES!$B:$E,4,FALSE)</f>
        <v>E07000220</v>
      </c>
      <c r="B212" s="1" t="s">
        <v>180</v>
      </c>
    </row>
    <row r="213" spans="1:52">
      <c r="A213" s="23" t="str">
        <f>VLOOKUP(B213,[1]ALL_TYPES!$B:$E,4,FALSE)</f>
        <v>E07000221</v>
      </c>
      <c r="B213" s="1" t="s">
        <v>1031</v>
      </c>
    </row>
    <row r="214" spans="1:52">
      <c r="A214" s="23" t="str">
        <f>VLOOKUP(B214,[1]ALL_TYPES!$B:$E,4,FALSE)</f>
        <v>E07000222</v>
      </c>
      <c r="B214" s="1" t="s">
        <v>181</v>
      </c>
    </row>
    <row r="215" spans="1:52">
      <c r="A215" s="23" t="str">
        <f>VLOOKUP(B215,[1]ALL_TYPES!$B:$E,4,FALSE)</f>
        <v>E10000032</v>
      </c>
      <c r="B215" s="1" t="s">
        <v>340</v>
      </c>
      <c r="C215" t="s">
        <v>498</v>
      </c>
      <c r="D215" t="s">
        <v>498</v>
      </c>
      <c r="E215" t="s">
        <v>498</v>
      </c>
      <c r="F215" t="s">
        <v>498</v>
      </c>
      <c r="G215" s="9">
        <v>0</v>
      </c>
      <c r="H215" t="s">
        <v>498</v>
      </c>
      <c r="I215" t="s">
        <v>498</v>
      </c>
      <c r="J215" t="s">
        <v>498</v>
      </c>
      <c r="K215" t="s">
        <v>498</v>
      </c>
      <c r="L215" s="9">
        <v>0</v>
      </c>
      <c r="M215" t="s">
        <v>498</v>
      </c>
      <c r="N215" t="s">
        <v>498</v>
      </c>
      <c r="O215" t="s">
        <v>498</v>
      </c>
      <c r="P215" t="s">
        <v>498</v>
      </c>
      <c r="Q215" s="9">
        <v>0</v>
      </c>
      <c r="R215" t="s">
        <v>498</v>
      </c>
      <c r="S215" t="s">
        <v>498</v>
      </c>
      <c r="T215" t="s">
        <v>498</v>
      </c>
      <c r="U215" t="s">
        <v>498</v>
      </c>
      <c r="V215" s="9">
        <v>0</v>
      </c>
      <c r="W215" t="s">
        <v>498</v>
      </c>
      <c r="X215" t="s">
        <v>498</v>
      </c>
      <c r="Y215" t="s">
        <v>498</v>
      </c>
      <c r="Z215" t="s">
        <v>498</v>
      </c>
      <c r="AA215" s="9">
        <v>0</v>
      </c>
      <c r="AB215" t="s">
        <v>498</v>
      </c>
      <c r="AC215" t="s">
        <v>498</v>
      </c>
      <c r="AD215" t="s">
        <v>498</v>
      </c>
      <c r="AE215" t="s">
        <v>498</v>
      </c>
      <c r="AF215" s="9">
        <v>0</v>
      </c>
      <c r="AG215" t="s">
        <v>498</v>
      </c>
      <c r="AH215" t="s">
        <v>498</v>
      </c>
      <c r="AI215" t="s">
        <v>498</v>
      </c>
      <c r="AJ215" t="s">
        <v>498</v>
      </c>
      <c r="AK215" s="9">
        <v>0</v>
      </c>
      <c r="AL215" t="s">
        <v>498</v>
      </c>
      <c r="AM215" t="s">
        <v>498</v>
      </c>
      <c r="AN215" t="s">
        <v>498</v>
      </c>
      <c r="AO215" t="s">
        <v>498</v>
      </c>
      <c r="AP215" s="9">
        <v>0</v>
      </c>
      <c r="AQ215" t="s">
        <v>498</v>
      </c>
      <c r="AR215" t="s">
        <v>498</v>
      </c>
      <c r="AS215" t="s">
        <v>498</v>
      </c>
      <c r="AT215" t="s">
        <v>498</v>
      </c>
      <c r="AU215" s="9">
        <v>0</v>
      </c>
      <c r="AV215" t="s">
        <v>498</v>
      </c>
      <c r="AW215" t="s">
        <v>498</v>
      </c>
      <c r="AX215" t="s">
        <v>498</v>
      </c>
      <c r="AY215" t="s">
        <v>498</v>
      </c>
      <c r="AZ215" s="9">
        <v>0</v>
      </c>
    </row>
    <row r="216" spans="1:52">
      <c r="A216" s="23" t="str">
        <f>VLOOKUP(B216,[1]ALL_TYPES!$B:$E,4,FALSE)</f>
        <v>E07000229</v>
      </c>
      <c r="B216" s="1" t="s">
        <v>182</v>
      </c>
    </row>
    <row r="217" spans="1:52">
      <c r="A217" s="23" t="str">
        <f>VLOOKUP(B217,[1]ALL_TYPES!$B:$E,4,FALSE)</f>
        <v>E07000224</v>
      </c>
      <c r="B217" s="1" t="s">
        <v>183</v>
      </c>
    </row>
    <row r="218" spans="1:52">
      <c r="A218" s="23" t="str">
        <f>VLOOKUP(B218,[1]ALL_TYPES!$B:$E,4,FALSE)</f>
        <v>E07000225</v>
      </c>
      <c r="B218" s="1" t="s">
        <v>184</v>
      </c>
    </row>
    <row r="219" spans="1:52">
      <c r="A219" s="23" t="str">
        <f>VLOOKUP(B219,[1]ALL_TYPES!$B:$E,4,FALSE)</f>
        <v>E07000227</v>
      </c>
      <c r="B219" s="1" t="s">
        <v>185</v>
      </c>
    </row>
    <row r="220" spans="1:52">
      <c r="A220" s="23" t="str">
        <f>VLOOKUP(B220,[1]ALL_TYPES!$B:$E,4,FALSE)</f>
        <v>E07000226</v>
      </c>
      <c r="B220" s="1" t="s">
        <v>186</v>
      </c>
    </row>
    <row r="221" spans="1:52">
      <c r="A221" s="23" t="str">
        <f>VLOOKUP(B221,[1]ALL_TYPES!$B:$E,4,FALSE)</f>
        <v>E07000228</v>
      </c>
      <c r="B221" s="1" t="s">
        <v>187</v>
      </c>
    </row>
    <row r="222" spans="1:52">
      <c r="A222" s="23" t="str">
        <f>VLOOKUP(B222,[1]ALL_TYPES!$B:$E,4,FALSE)</f>
        <v>E07000223</v>
      </c>
      <c r="B222" s="1" t="s">
        <v>188</v>
      </c>
    </row>
    <row r="223" spans="1:52">
      <c r="A223" s="23" t="str">
        <f>VLOOKUP(B223,[1]ALL_TYPES!$B:$E,4,FALSE)</f>
        <v>E10000034</v>
      </c>
      <c r="B223" s="1" t="s">
        <v>341</v>
      </c>
    </row>
    <row r="224" spans="1:52">
      <c r="A224" s="23" t="str">
        <f>VLOOKUP(B224,[1]ALL_TYPES!$B:$E,4,FALSE)</f>
        <v>E07000237</v>
      </c>
      <c r="B224" s="1" t="s">
        <v>189</v>
      </c>
    </row>
    <row r="225" spans="1:52">
      <c r="A225" s="23" t="str">
        <f>VLOOKUP(B225,[1]ALL_TYPES!$B:$E,4,FALSE)</f>
        <v>E07000235</v>
      </c>
      <c r="B225" s="1" t="s">
        <v>190</v>
      </c>
    </row>
    <row r="226" spans="1:52">
      <c r="A226" s="23" t="str">
        <f>VLOOKUP(B226,[1]ALL_TYPES!$B:$E,4,FALSE)</f>
        <v>E07000239</v>
      </c>
      <c r="B226" s="1" t="s">
        <v>191</v>
      </c>
    </row>
    <row r="227" spans="1:52">
      <c r="A227" s="23" t="str">
        <f>VLOOKUP(B227,[1]ALL_TYPES!$B:$E,4,FALSE)</f>
        <v>E07000234</v>
      </c>
      <c r="B227" s="1" t="s">
        <v>192</v>
      </c>
    </row>
    <row r="228" spans="1:52">
      <c r="A228" s="23" t="str">
        <f>VLOOKUP(B228,[1]ALL_TYPES!$B:$E,4,FALSE)</f>
        <v>E07000236</v>
      </c>
      <c r="B228" s="1" t="s">
        <v>193</v>
      </c>
    </row>
    <row r="229" spans="1:52">
      <c r="A229" s="23" t="e">
        <f>VLOOKUP(B229,[1]ALL_TYPES!$B:$E,4,FALSE)</f>
        <v>#N/A</v>
      </c>
      <c r="B229" s="1" t="s">
        <v>194</v>
      </c>
    </row>
    <row r="230" spans="1:52">
      <c r="A230" s="23" t="str">
        <f>VLOOKUP(B230,[1]ALL_TYPES!$B:$E,4,FALSE)</f>
        <v>E09000002</v>
      </c>
      <c r="B230" s="2" t="s">
        <v>307</v>
      </c>
      <c r="C230" t="s">
        <v>498</v>
      </c>
      <c r="D230" t="s">
        <v>498</v>
      </c>
      <c r="E230" t="s">
        <v>498</v>
      </c>
      <c r="F230" t="s">
        <v>498</v>
      </c>
      <c r="G230" s="9">
        <v>0</v>
      </c>
      <c r="H230" t="s">
        <v>498</v>
      </c>
      <c r="I230" t="s">
        <v>498</v>
      </c>
      <c r="J230" t="s">
        <v>498</v>
      </c>
      <c r="K230" t="s">
        <v>498</v>
      </c>
      <c r="L230" s="9">
        <v>0</v>
      </c>
      <c r="M230" t="s">
        <v>498</v>
      </c>
      <c r="N230" t="s">
        <v>498</v>
      </c>
      <c r="O230" t="s">
        <v>498</v>
      </c>
      <c r="P230" t="s">
        <v>498</v>
      </c>
      <c r="Q230" s="9">
        <v>0</v>
      </c>
      <c r="R230" t="s">
        <v>498</v>
      </c>
      <c r="S230" t="s">
        <v>498</v>
      </c>
      <c r="T230" t="s">
        <v>498</v>
      </c>
      <c r="U230" t="s">
        <v>498</v>
      </c>
      <c r="V230" s="9">
        <v>0</v>
      </c>
      <c r="W230" t="s">
        <v>498</v>
      </c>
      <c r="X230" t="s">
        <v>498</v>
      </c>
      <c r="Y230" t="s">
        <v>498</v>
      </c>
      <c r="Z230" t="s">
        <v>498</v>
      </c>
      <c r="AA230" s="9">
        <v>0</v>
      </c>
      <c r="AB230" t="s">
        <v>498</v>
      </c>
      <c r="AC230" t="s">
        <v>498</v>
      </c>
      <c r="AD230" t="s">
        <v>498</v>
      </c>
      <c r="AE230" t="s">
        <v>498</v>
      </c>
      <c r="AF230" s="9">
        <v>0</v>
      </c>
      <c r="AG230" t="s">
        <v>498</v>
      </c>
      <c r="AH230" t="s">
        <v>498</v>
      </c>
      <c r="AI230" t="s">
        <v>498</v>
      </c>
      <c r="AJ230" t="s">
        <v>498</v>
      </c>
      <c r="AK230" s="9">
        <v>0</v>
      </c>
      <c r="AL230" t="s">
        <v>498</v>
      </c>
      <c r="AM230" t="s">
        <v>498</v>
      </c>
      <c r="AN230" t="s">
        <v>498</v>
      </c>
      <c r="AO230" t="s">
        <v>498</v>
      </c>
      <c r="AP230" s="9">
        <v>0</v>
      </c>
      <c r="AQ230" t="s">
        <v>498</v>
      </c>
      <c r="AR230" t="s">
        <v>498</v>
      </c>
      <c r="AS230" t="s">
        <v>498</v>
      </c>
      <c r="AT230" t="s">
        <v>498</v>
      </c>
      <c r="AU230" s="9">
        <v>0</v>
      </c>
      <c r="AV230" t="s">
        <v>498</v>
      </c>
      <c r="AW230" t="s">
        <v>498</v>
      </c>
      <c r="AX230" t="s">
        <v>498</v>
      </c>
      <c r="AY230" t="s">
        <v>498</v>
      </c>
      <c r="AZ230" s="9">
        <v>0</v>
      </c>
    </row>
    <row r="231" spans="1:52">
      <c r="A231" s="23" t="str">
        <f>VLOOKUP(B231,[1]ALL_TYPES!$B:$E,4,FALSE)</f>
        <v>E09000003</v>
      </c>
      <c r="B231" s="3" t="s">
        <v>308</v>
      </c>
      <c r="C231">
        <v>6</v>
      </c>
      <c r="D231">
        <v>16</v>
      </c>
      <c r="E231">
        <v>14</v>
      </c>
      <c r="F231">
        <v>22</v>
      </c>
      <c r="H231">
        <v>39</v>
      </c>
      <c r="I231">
        <v>71</v>
      </c>
      <c r="J231">
        <v>93</v>
      </c>
      <c r="K231">
        <v>73</v>
      </c>
      <c r="M231">
        <v>0</v>
      </c>
      <c r="N231">
        <v>0</v>
      </c>
      <c r="O231">
        <v>0</v>
      </c>
      <c r="P231">
        <v>0</v>
      </c>
      <c r="R231">
        <v>0</v>
      </c>
      <c r="S231">
        <v>0</v>
      </c>
      <c r="T231">
        <v>0</v>
      </c>
      <c r="U231">
        <v>0</v>
      </c>
      <c r="W231">
        <v>0</v>
      </c>
      <c r="X231">
        <v>0</v>
      </c>
      <c r="Y231">
        <v>0</v>
      </c>
      <c r="Z231">
        <v>0</v>
      </c>
      <c r="AF231" s="9">
        <v>5</v>
      </c>
      <c r="AG231">
        <v>0</v>
      </c>
      <c r="AH231">
        <v>0</v>
      </c>
      <c r="AI231">
        <v>0</v>
      </c>
      <c r="AJ231">
        <v>0</v>
      </c>
      <c r="AL231">
        <v>0</v>
      </c>
      <c r="AM231">
        <v>0</v>
      </c>
      <c r="AN231">
        <v>0</v>
      </c>
      <c r="AO231">
        <v>0</v>
      </c>
      <c r="AP231" s="9">
        <v>0</v>
      </c>
      <c r="AQ231">
        <v>0</v>
      </c>
      <c r="AR231">
        <v>0</v>
      </c>
      <c r="AS231">
        <v>0</v>
      </c>
      <c r="AT231">
        <v>0</v>
      </c>
      <c r="AU231" s="9">
        <v>0</v>
      </c>
      <c r="AV231">
        <v>0</v>
      </c>
      <c r="AW231">
        <v>0</v>
      </c>
      <c r="AX231">
        <v>0</v>
      </c>
      <c r="AY231">
        <v>0</v>
      </c>
      <c r="AZ231" s="9">
        <v>0</v>
      </c>
    </row>
    <row r="232" spans="1:52">
      <c r="A232" s="23" t="str">
        <f>VLOOKUP(B232,[1]ALL_TYPES!$B:$E,4,FALSE)</f>
        <v>E09000004</v>
      </c>
      <c r="B232" s="3" t="s">
        <v>309</v>
      </c>
      <c r="C232" t="s">
        <v>498</v>
      </c>
      <c r="D232" t="s">
        <v>498</v>
      </c>
      <c r="E232" t="s">
        <v>498</v>
      </c>
      <c r="F232" t="s">
        <v>498</v>
      </c>
      <c r="G232" s="9">
        <v>0</v>
      </c>
      <c r="H232" t="s">
        <v>498</v>
      </c>
      <c r="I232" t="s">
        <v>498</v>
      </c>
      <c r="J232" t="s">
        <v>498</v>
      </c>
      <c r="K232" t="s">
        <v>498</v>
      </c>
      <c r="L232" s="9">
        <v>0</v>
      </c>
      <c r="M232" t="s">
        <v>498</v>
      </c>
      <c r="N232" t="s">
        <v>498</v>
      </c>
      <c r="O232" t="s">
        <v>498</v>
      </c>
      <c r="P232" t="s">
        <v>498</v>
      </c>
      <c r="Q232" s="9">
        <v>0</v>
      </c>
      <c r="R232" t="s">
        <v>498</v>
      </c>
      <c r="S232" t="s">
        <v>498</v>
      </c>
      <c r="T232" t="s">
        <v>498</v>
      </c>
      <c r="U232" t="s">
        <v>498</v>
      </c>
      <c r="V232" s="9">
        <v>0</v>
      </c>
      <c r="W232" t="s">
        <v>498</v>
      </c>
      <c r="X232" t="s">
        <v>498</v>
      </c>
      <c r="Y232" t="s">
        <v>498</v>
      </c>
      <c r="Z232" t="s">
        <v>498</v>
      </c>
      <c r="AA232" s="9">
        <v>0</v>
      </c>
      <c r="AB232" t="s">
        <v>498</v>
      </c>
      <c r="AC232" t="s">
        <v>498</v>
      </c>
      <c r="AD232" t="s">
        <v>498</v>
      </c>
      <c r="AE232" t="s">
        <v>498</v>
      </c>
      <c r="AF232" s="9">
        <v>0</v>
      </c>
      <c r="AG232" t="s">
        <v>498</v>
      </c>
      <c r="AH232" t="s">
        <v>498</v>
      </c>
      <c r="AI232" t="s">
        <v>498</v>
      </c>
      <c r="AJ232" t="s">
        <v>498</v>
      </c>
      <c r="AK232" s="9">
        <v>0</v>
      </c>
      <c r="AL232" t="s">
        <v>498</v>
      </c>
      <c r="AM232" t="s">
        <v>498</v>
      </c>
      <c r="AN232" t="s">
        <v>498</v>
      </c>
      <c r="AO232" t="s">
        <v>498</v>
      </c>
      <c r="AP232" s="9">
        <v>0</v>
      </c>
      <c r="AQ232" t="s">
        <v>498</v>
      </c>
      <c r="AR232" t="s">
        <v>498</v>
      </c>
      <c r="AS232" t="s">
        <v>498</v>
      </c>
      <c r="AT232" t="s">
        <v>498</v>
      </c>
      <c r="AU232" s="9">
        <v>0</v>
      </c>
      <c r="AV232" t="s">
        <v>498</v>
      </c>
      <c r="AW232" t="s">
        <v>498</v>
      </c>
      <c r="AX232" t="s">
        <v>498</v>
      </c>
      <c r="AY232" t="s">
        <v>498</v>
      </c>
      <c r="AZ232" s="9">
        <v>0</v>
      </c>
    </row>
    <row r="233" spans="1:52">
      <c r="A233" s="23" t="str">
        <f>VLOOKUP(B233,[1]ALL_TYPES!$B:$E,4,FALSE)</f>
        <v>E09000005</v>
      </c>
      <c r="B233" s="3" t="s">
        <v>310</v>
      </c>
      <c r="C233" t="s">
        <v>498</v>
      </c>
      <c r="D233" t="s">
        <v>498</v>
      </c>
      <c r="E233" t="s">
        <v>498</v>
      </c>
      <c r="F233" t="s">
        <v>498</v>
      </c>
      <c r="G233" s="9">
        <v>0</v>
      </c>
      <c r="H233" t="s">
        <v>498</v>
      </c>
      <c r="I233" t="s">
        <v>498</v>
      </c>
      <c r="J233" t="s">
        <v>498</v>
      </c>
      <c r="K233" t="s">
        <v>498</v>
      </c>
      <c r="L233" s="9">
        <v>0</v>
      </c>
      <c r="M233" t="s">
        <v>498</v>
      </c>
      <c r="N233" t="s">
        <v>498</v>
      </c>
      <c r="O233" t="s">
        <v>498</v>
      </c>
      <c r="P233" t="s">
        <v>498</v>
      </c>
      <c r="Q233" s="9">
        <v>0</v>
      </c>
      <c r="R233" t="s">
        <v>498</v>
      </c>
      <c r="S233" t="s">
        <v>498</v>
      </c>
      <c r="T233" t="s">
        <v>498</v>
      </c>
      <c r="U233" t="s">
        <v>498</v>
      </c>
      <c r="V233" s="9">
        <v>0</v>
      </c>
      <c r="W233" t="s">
        <v>498</v>
      </c>
      <c r="X233" t="s">
        <v>498</v>
      </c>
      <c r="Y233" t="s">
        <v>498</v>
      </c>
      <c r="Z233" t="s">
        <v>498</v>
      </c>
      <c r="AA233" s="9">
        <v>0</v>
      </c>
      <c r="AB233" t="s">
        <v>498</v>
      </c>
      <c r="AC233" t="s">
        <v>498</v>
      </c>
      <c r="AD233" t="s">
        <v>498</v>
      </c>
      <c r="AE233" t="s">
        <v>498</v>
      </c>
      <c r="AF233" s="9">
        <v>0</v>
      </c>
      <c r="AG233" t="s">
        <v>498</v>
      </c>
      <c r="AH233" t="s">
        <v>498</v>
      </c>
      <c r="AI233" t="s">
        <v>498</v>
      </c>
      <c r="AJ233" t="s">
        <v>498</v>
      </c>
      <c r="AK233" s="9">
        <v>0</v>
      </c>
      <c r="AL233" t="s">
        <v>498</v>
      </c>
      <c r="AM233" t="s">
        <v>498</v>
      </c>
      <c r="AN233" t="s">
        <v>498</v>
      </c>
      <c r="AO233" t="s">
        <v>498</v>
      </c>
      <c r="AP233" s="9">
        <v>0</v>
      </c>
      <c r="AQ233" t="s">
        <v>498</v>
      </c>
      <c r="AR233" t="s">
        <v>498</v>
      </c>
      <c r="AS233" t="s">
        <v>498</v>
      </c>
      <c r="AT233" t="s">
        <v>498</v>
      </c>
      <c r="AU233" s="9">
        <v>0</v>
      </c>
      <c r="AV233" t="s">
        <v>498</v>
      </c>
      <c r="AW233" t="s">
        <v>498</v>
      </c>
      <c r="AX233" t="s">
        <v>498</v>
      </c>
      <c r="AY233" t="s">
        <v>498</v>
      </c>
      <c r="AZ233" s="9">
        <v>0</v>
      </c>
    </row>
    <row r="234" spans="1:52">
      <c r="A234" s="23" t="str">
        <f>VLOOKUP(B234,[1]ALL_TYPES!$B:$E,4,FALSE)</f>
        <v>E09000006</v>
      </c>
      <c r="B234" s="3" t="s">
        <v>311</v>
      </c>
      <c r="C234">
        <v>10</v>
      </c>
      <c r="D234">
        <v>10</v>
      </c>
      <c r="E234">
        <v>6</v>
      </c>
      <c r="F234">
        <v>9</v>
      </c>
      <c r="H234">
        <v>52</v>
      </c>
      <c r="I234">
        <v>33</v>
      </c>
      <c r="J234">
        <v>32</v>
      </c>
      <c r="K234">
        <v>37</v>
      </c>
      <c r="M234">
        <v>0</v>
      </c>
      <c r="N234">
        <v>0</v>
      </c>
      <c r="O234">
        <v>0</v>
      </c>
      <c r="P234">
        <v>0</v>
      </c>
      <c r="Q234" s="9">
        <v>0</v>
      </c>
      <c r="R234">
        <v>6</v>
      </c>
      <c r="S234">
        <v>1</v>
      </c>
      <c r="T234">
        <v>1</v>
      </c>
      <c r="U234">
        <v>0</v>
      </c>
      <c r="W234">
        <v>1</v>
      </c>
      <c r="X234">
        <v>3</v>
      </c>
      <c r="Y234">
        <v>3</v>
      </c>
      <c r="Z234">
        <v>1</v>
      </c>
      <c r="AB234" t="s">
        <v>498</v>
      </c>
      <c r="AC234" t="s">
        <v>498</v>
      </c>
      <c r="AD234" t="s">
        <v>498</v>
      </c>
      <c r="AE234" t="s">
        <v>498</v>
      </c>
      <c r="AF234" s="9">
        <v>0</v>
      </c>
      <c r="AG234">
        <v>1</v>
      </c>
      <c r="AH234">
        <v>0</v>
      </c>
      <c r="AI234">
        <v>0</v>
      </c>
      <c r="AJ234">
        <v>0</v>
      </c>
      <c r="AK234" s="9">
        <v>1</v>
      </c>
      <c r="AL234">
        <v>0</v>
      </c>
      <c r="AM234">
        <v>0</v>
      </c>
      <c r="AN234">
        <v>0</v>
      </c>
      <c r="AO234">
        <v>0</v>
      </c>
      <c r="AP234" s="9">
        <v>0</v>
      </c>
      <c r="AQ234">
        <v>0</v>
      </c>
      <c r="AR234">
        <v>0</v>
      </c>
      <c r="AS234">
        <v>0</v>
      </c>
      <c r="AT234">
        <v>0</v>
      </c>
      <c r="AU234" s="9">
        <v>0</v>
      </c>
      <c r="AV234">
        <v>0</v>
      </c>
      <c r="AW234">
        <v>0</v>
      </c>
      <c r="AX234">
        <v>0</v>
      </c>
      <c r="AY234">
        <v>0</v>
      </c>
      <c r="AZ234" s="9">
        <v>0</v>
      </c>
    </row>
    <row r="235" spans="1:52">
      <c r="A235" s="23" t="str">
        <f>VLOOKUP(B235,[1]ALL_TYPES!$B:$E,4,FALSE)</f>
        <v>E09000007</v>
      </c>
      <c r="B235" s="3" t="s">
        <v>312</v>
      </c>
    </row>
    <row r="236" spans="1:52">
      <c r="A236" s="23" t="str">
        <f>VLOOKUP(B236,[1]ALL_TYPES!$B:$E,4,FALSE)</f>
        <v>E09000001</v>
      </c>
      <c r="B236" s="3" t="s">
        <v>313</v>
      </c>
    </row>
    <row r="237" spans="1:52">
      <c r="A237" s="23" t="str">
        <f>VLOOKUP(B237,[1]ALL_TYPES!$B:$E,4,FALSE)</f>
        <v>E09000008</v>
      </c>
      <c r="B237" s="3" t="s">
        <v>314</v>
      </c>
      <c r="C237">
        <v>39</v>
      </c>
      <c r="D237">
        <v>81</v>
      </c>
      <c r="E237">
        <v>48</v>
      </c>
      <c r="F237">
        <v>22</v>
      </c>
      <c r="G237" s="9">
        <f>SUM(C237:F237)</f>
        <v>190</v>
      </c>
      <c r="H237" t="s">
        <v>498</v>
      </c>
      <c r="I237" t="s">
        <v>498</v>
      </c>
      <c r="J237" t="s">
        <v>498</v>
      </c>
      <c r="K237" t="s">
        <v>498</v>
      </c>
      <c r="L237" s="9" t="s">
        <v>498</v>
      </c>
      <c r="M237" t="s">
        <v>498</v>
      </c>
      <c r="N237" t="s">
        <v>498</v>
      </c>
      <c r="O237" t="s">
        <v>498</v>
      </c>
      <c r="P237" t="s">
        <v>498</v>
      </c>
      <c r="Q237" s="9" t="s">
        <v>498</v>
      </c>
      <c r="R237" t="s">
        <v>498</v>
      </c>
      <c r="S237" t="s">
        <v>498</v>
      </c>
      <c r="T237" t="s">
        <v>498</v>
      </c>
      <c r="U237" t="s">
        <v>498</v>
      </c>
      <c r="V237" s="9" t="s">
        <v>498</v>
      </c>
      <c r="W237" t="s">
        <v>498</v>
      </c>
      <c r="X237" t="s">
        <v>498</v>
      </c>
      <c r="Y237" t="s">
        <v>498</v>
      </c>
      <c r="Z237" t="s">
        <v>498</v>
      </c>
      <c r="AA237" s="9" t="s">
        <v>498</v>
      </c>
      <c r="AB237" t="s">
        <v>498</v>
      </c>
      <c r="AC237" t="s">
        <v>498</v>
      </c>
      <c r="AD237" t="s">
        <v>498</v>
      </c>
      <c r="AE237" t="s">
        <v>498</v>
      </c>
      <c r="AF237" s="9" t="s">
        <v>498</v>
      </c>
      <c r="AG237" t="s">
        <v>498</v>
      </c>
      <c r="AH237" t="s">
        <v>498</v>
      </c>
      <c r="AI237" t="s">
        <v>498</v>
      </c>
      <c r="AJ237" t="s">
        <v>498</v>
      </c>
      <c r="AK237" s="9" t="s">
        <v>498</v>
      </c>
      <c r="AL237" t="s">
        <v>498</v>
      </c>
      <c r="AM237" t="s">
        <v>498</v>
      </c>
      <c r="AN237" t="s">
        <v>498</v>
      </c>
      <c r="AO237" t="s">
        <v>498</v>
      </c>
      <c r="AP237" s="9" t="s">
        <v>498</v>
      </c>
      <c r="AQ237" t="s">
        <v>498</v>
      </c>
      <c r="AR237" t="s">
        <v>498</v>
      </c>
      <c r="AS237" t="s">
        <v>498</v>
      </c>
      <c r="AT237" t="s">
        <v>498</v>
      </c>
      <c r="AU237" s="9" t="s">
        <v>498</v>
      </c>
      <c r="AV237" t="s">
        <v>498</v>
      </c>
      <c r="AW237" t="s">
        <v>498</v>
      </c>
      <c r="AX237" t="s">
        <v>498</v>
      </c>
      <c r="AY237" t="s">
        <v>498</v>
      </c>
      <c r="AZ237" s="9" t="s">
        <v>498</v>
      </c>
    </row>
    <row r="238" spans="1:52">
      <c r="A238" s="23" t="str">
        <f>VLOOKUP(B238,[1]ALL_TYPES!$B:$E,4,FALSE)</f>
        <v>E09000009</v>
      </c>
      <c r="B238" s="3" t="s">
        <v>315</v>
      </c>
    </row>
    <row r="239" spans="1:52">
      <c r="A239" s="23" t="str">
        <f>VLOOKUP(B239,[1]ALL_TYPES!$B:$E,4,FALSE)</f>
        <v>E09000010</v>
      </c>
      <c r="B239" s="3" t="s">
        <v>316</v>
      </c>
      <c r="C239">
        <v>0</v>
      </c>
      <c r="D239">
        <v>0</v>
      </c>
      <c r="E239">
        <v>110</v>
      </c>
      <c r="F239">
        <v>65</v>
      </c>
      <c r="G239" s="9">
        <f>SUM(C239:F239)</f>
        <v>175</v>
      </c>
      <c r="H239">
        <v>4</v>
      </c>
      <c r="I239">
        <v>6</v>
      </c>
      <c r="J239">
        <v>46</v>
      </c>
      <c r="K239">
        <v>37</v>
      </c>
      <c r="L239" s="9">
        <f>SUM(H239:K239)</f>
        <v>93</v>
      </c>
      <c r="M239">
        <v>0</v>
      </c>
      <c r="N239">
        <v>0</v>
      </c>
      <c r="O239">
        <v>0</v>
      </c>
      <c r="P239">
        <v>0</v>
      </c>
      <c r="Q239" s="9">
        <v>0</v>
      </c>
      <c r="R239">
        <v>0</v>
      </c>
      <c r="S239">
        <v>0</v>
      </c>
      <c r="T239">
        <v>0</v>
      </c>
      <c r="U239">
        <v>6</v>
      </c>
      <c r="V239" s="9">
        <v>6</v>
      </c>
      <c r="W239">
        <v>0</v>
      </c>
      <c r="X239">
        <v>0</v>
      </c>
      <c r="Y239">
        <v>0</v>
      </c>
      <c r="Z239">
        <v>0</v>
      </c>
      <c r="AA239" s="9">
        <v>0</v>
      </c>
      <c r="AB239">
        <v>0</v>
      </c>
      <c r="AC239">
        <v>1</v>
      </c>
      <c r="AD239">
        <v>1</v>
      </c>
      <c r="AE239">
        <v>0</v>
      </c>
      <c r="AF239" s="9">
        <v>2</v>
      </c>
      <c r="AG239">
        <v>0</v>
      </c>
      <c r="AH239">
        <v>0</v>
      </c>
      <c r="AI239">
        <v>0</v>
      </c>
      <c r="AJ239">
        <v>0</v>
      </c>
      <c r="AK239" s="9">
        <v>0</v>
      </c>
      <c r="AL239">
        <v>0</v>
      </c>
      <c r="AM239">
        <v>0</v>
      </c>
      <c r="AN239">
        <v>0</v>
      </c>
      <c r="AO239">
        <v>0</v>
      </c>
      <c r="AP239" s="9">
        <v>0</v>
      </c>
      <c r="AQ239">
        <v>1</v>
      </c>
      <c r="AR239">
        <v>9</v>
      </c>
      <c r="AS239">
        <v>6</v>
      </c>
      <c r="AT239">
        <v>1</v>
      </c>
      <c r="AU239" s="9">
        <f>SUM(AQ239:AT239)</f>
        <v>17</v>
      </c>
      <c r="AV239">
        <v>0</v>
      </c>
      <c r="AW239">
        <v>0</v>
      </c>
      <c r="AX239">
        <v>0</v>
      </c>
      <c r="AY239">
        <v>0</v>
      </c>
      <c r="AZ239" s="9">
        <v>0</v>
      </c>
    </row>
    <row r="240" spans="1:52">
      <c r="A240" s="23" t="str">
        <f>VLOOKUP(B240,[1]ALL_TYPES!$B:$E,4,FALSE)</f>
        <v>E09000011</v>
      </c>
      <c r="B240" s="2" t="s">
        <v>317</v>
      </c>
      <c r="C240">
        <v>72</v>
      </c>
      <c r="D240">
        <v>101</v>
      </c>
      <c r="E240">
        <v>86</v>
      </c>
      <c r="F240">
        <v>43</v>
      </c>
      <c r="G240" s="9">
        <f>SUM(C240:F240)</f>
        <v>302</v>
      </c>
      <c r="H240">
        <v>46</v>
      </c>
      <c r="I240">
        <v>89</v>
      </c>
      <c r="J240">
        <v>54</v>
      </c>
      <c r="K240">
        <v>43</v>
      </c>
      <c r="L240" s="9">
        <f>SUM(H240:K240)</f>
        <v>232</v>
      </c>
      <c r="M240">
        <v>0</v>
      </c>
      <c r="N240">
        <v>0</v>
      </c>
      <c r="O240">
        <v>1</v>
      </c>
      <c r="P240">
        <v>0</v>
      </c>
      <c r="Q240" s="9">
        <v>1</v>
      </c>
      <c r="R240">
        <v>0</v>
      </c>
      <c r="S240">
        <v>0</v>
      </c>
      <c r="T240">
        <v>0</v>
      </c>
      <c r="U240">
        <v>0</v>
      </c>
      <c r="V240" s="9">
        <v>0</v>
      </c>
      <c r="W240">
        <v>4</v>
      </c>
      <c r="X240">
        <v>2</v>
      </c>
      <c r="Y240">
        <v>1</v>
      </c>
      <c r="Z240">
        <v>1</v>
      </c>
      <c r="AA240" s="9">
        <v>8</v>
      </c>
      <c r="AB240">
        <v>2</v>
      </c>
      <c r="AC240">
        <v>1</v>
      </c>
      <c r="AD240">
        <v>3</v>
      </c>
      <c r="AE240">
        <v>1</v>
      </c>
      <c r="AF240" s="9">
        <v>7</v>
      </c>
      <c r="AG240">
        <v>2</v>
      </c>
      <c r="AH240">
        <v>0</v>
      </c>
      <c r="AI240">
        <v>0</v>
      </c>
      <c r="AJ240">
        <v>0</v>
      </c>
      <c r="AK240" s="9">
        <v>2</v>
      </c>
      <c r="AL240" t="s">
        <v>498</v>
      </c>
      <c r="AM240" t="s">
        <v>498</v>
      </c>
      <c r="AN240" t="s">
        <v>498</v>
      </c>
      <c r="AO240" t="s">
        <v>498</v>
      </c>
      <c r="AP240" s="9" t="s">
        <v>498</v>
      </c>
      <c r="AQ240" t="s">
        <v>498</v>
      </c>
      <c r="AR240" t="s">
        <v>498</v>
      </c>
      <c r="AS240" t="s">
        <v>498</v>
      </c>
      <c r="AT240" t="s">
        <v>498</v>
      </c>
      <c r="AU240" s="9" t="s">
        <v>498</v>
      </c>
      <c r="AV240" t="s">
        <v>498</v>
      </c>
      <c r="AW240" t="s">
        <v>498</v>
      </c>
      <c r="AX240" t="s">
        <v>498</v>
      </c>
      <c r="AY240" t="s">
        <v>498</v>
      </c>
      <c r="AZ240" s="9" t="s">
        <v>498</v>
      </c>
    </row>
    <row r="241" spans="1:52">
      <c r="A241" s="23" t="str">
        <f>VLOOKUP(B241,[1]ALL_TYPES!$B:$E,4,FALSE)</f>
        <v>E09000012</v>
      </c>
      <c r="B241" s="3" t="s">
        <v>318</v>
      </c>
    </row>
    <row r="242" spans="1:52">
      <c r="A242" s="23" t="str">
        <f>VLOOKUP(B242,[1]ALL_TYPES!$B:$E,4,FALSE)</f>
        <v>E09000013</v>
      </c>
      <c r="B242" s="2" t="s">
        <v>319</v>
      </c>
    </row>
    <row r="243" spans="1:52">
      <c r="A243" s="23" t="str">
        <f>VLOOKUP(B243,[1]ALL_TYPES!$B:$E,4,FALSE)</f>
        <v>E09000014</v>
      </c>
      <c r="B243" s="3" t="s">
        <v>320</v>
      </c>
      <c r="C243">
        <v>12</v>
      </c>
      <c r="D243">
        <v>4</v>
      </c>
      <c r="E243">
        <v>2</v>
      </c>
      <c r="F243">
        <v>1</v>
      </c>
      <c r="H243">
        <v>56</v>
      </c>
      <c r="I243">
        <v>11</v>
      </c>
      <c r="J243">
        <v>2</v>
      </c>
      <c r="K243">
        <v>3</v>
      </c>
      <c r="M243" t="s">
        <v>498</v>
      </c>
      <c r="N243" t="s">
        <v>498</v>
      </c>
      <c r="O243" t="s">
        <v>498</v>
      </c>
      <c r="P243" t="s">
        <v>498</v>
      </c>
      <c r="Q243" s="9">
        <v>0</v>
      </c>
      <c r="R243" t="s">
        <v>498</v>
      </c>
      <c r="S243" t="s">
        <v>498</v>
      </c>
      <c r="T243" t="s">
        <v>498</v>
      </c>
      <c r="U243" t="s">
        <v>498</v>
      </c>
      <c r="V243" s="9">
        <v>0</v>
      </c>
      <c r="W243" t="s">
        <v>498</v>
      </c>
      <c r="X243" t="s">
        <v>498</v>
      </c>
      <c r="Y243" t="s">
        <v>498</v>
      </c>
      <c r="Z243" t="s">
        <v>498</v>
      </c>
      <c r="AA243" s="9">
        <v>0</v>
      </c>
      <c r="AB243">
        <v>15</v>
      </c>
      <c r="AC243">
        <v>11</v>
      </c>
      <c r="AD243">
        <v>4</v>
      </c>
      <c r="AE243">
        <v>3</v>
      </c>
      <c r="AG243" t="s">
        <v>498</v>
      </c>
      <c r="AH243" t="s">
        <v>498</v>
      </c>
      <c r="AI243" t="s">
        <v>498</v>
      </c>
      <c r="AJ243" t="s">
        <v>498</v>
      </c>
      <c r="AK243" s="9">
        <v>0</v>
      </c>
      <c r="AL243" t="s">
        <v>498</v>
      </c>
      <c r="AM243" t="s">
        <v>498</v>
      </c>
      <c r="AN243" t="s">
        <v>498</v>
      </c>
      <c r="AO243" t="s">
        <v>498</v>
      </c>
      <c r="AP243" s="9">
        <v>0</v>
      </c>
      <c r="AQ243" t="s">
        <v>498</v>
      </c>
      <c r="AR243" t="s">
        <v>498</v>
      </c>
      <c r="AS243" t="s">
        <v>498</v>
      </c>
      <c r="AT243" t="s">
        <v>498</v>
      </c>
      <c r="AU243" s="9">
        <v>0</v>
      </c>
      <c r="AV243" t="s">
        <v>498</v>
      </c>
      <c r="AW243" t="s">
        <v>498</v>
      </c>
      <c r="AX243" t="s">
        <v>498</v>
      </c>
      <c r="AY243" t="s">
        <v>498</v>
      </c>
      <c r="AZ243" s="9">
        <v>0</v>
      </c>
    </row>
    <row r="244" spans="1:52">
      <c r="A244" s="23" t="str">
        <f>VLOOKUP(B244,[1]ALL_TYPES!$B:$E,4,FALSE)</f>
        <v>E09000015</v>
      </c>
      <c r="B244" s="3" t="s">
        <v>321</v>
      </c>
    </row>
    <row r="245" spans="1:52">
      <c r="A245" s="23" t="str">
        <f>VLOOKUP(B245,[1]ALL_TYPES!$B:$E,4,FALSE)</f>
        <v>E09000016</v>
      </c>
      <c r="B245" s="3" t="s">
        <v>322</v>
      </c>
    </row>
    <row r="246" spans="1:52">
      <c r="A246" s="23" t="str">
        <f>VLOOKUP(B246,[1]ALL_TYPES!$B:$E,4,FALSE)</f>
        <v>E09000017</v>
      </c>
      <c r="B246" s="3" t="s">
        <v>323</v>
      </c>
      <c r="C246" t="s">
        <v>498</v>
      </c>
      <c r="D246" t="s">
        <v>498</v>
      </c>
      <c r="E246" t="s">
        <v>498</v>
      </c>
      <c r="F246" t="s">
        <v>498</v>
      </c>
      <c r="G246" s="9">
        <v>0</v>
      </c>
      <c r="H246" t="s">
        <v>498</v>
      </c>
      <c r="I246" t="s">
        <v>498</v>
      </c>
      <c r="J246" t="s">
        <v>498</v>
      </c>
      <c r="K246" t="s">
        <v>498</v>
      </c>
      <c r="L246" s="9">
        <v>0</v>
      </c>
      <c r="M246" t="s">
        <v>498</v>
      </c>
      <c r="N246" t="s">
        <v>498</v>
      </c>
      <c r="O246" t="s">
        <v>498</v>
      </c>
      <c r="P246" t="s">
        <v>498</v>
      </c>
      <c r="Q246" s="9">
        <v>0</v>
      </c>
      <c r="R246" t="s">
        <v>498</v>
      </c>
      <c r="S246" t="s">
        <v>498</v>
      </c>
      <c r="T246" t="s">
        <v>498</v>
      </c>
      <c r="U246" t="s">
        <v>498</v>
      </c>
      <c r="V246" s="9">
        <v>0</v>
      </c>
      <c r="W246" t="s">
        <v>498</v>
      </c>
      <c r="X246" t="s">
        <v>498</v>
      </c>
      <c r="Y246" t="s">
        <v>498</v>
      </c>
      <c r="Z246" t="s">
        <v>498</v>
      </c>
      <c r="AA246" s="9">
        <v>0</v>
      </c>
      <c r="AB246" t="s">
        <v>498</v>
      </c>
      <c r="AC246" t="s">
        <v>498</v>
      </c>
      <c r="AD246" t="s">
        <v>498</v>
      </c>
      <c r="AE246" t="s">
        <v>498</v>
      </c>
      <c r="AF246" s="9">
        <v>0</v>
      </c>
      <c r="AG246" t="s">
        <v>498</v>
      </c>
      <c r="AH246" t="s">
        <v>498</v>
      </c>
      <c r="AI246" t="s">
        <v>498</v>
      </c>
      <c r="AJ246" t="s">
        <v>498</v>
      </c>
      <c r="AK246" s="9">
        <v>0</v>
      </c>
      <c r="AL246" t="s">
        <v>498</v>
      </c>
      <c r="AM246" t="s">
        <v>498</v>
      </c>
      <c r="AN246" t="s">
        <v>498</v>
      </c>
      <c r="AO246" t="s">
        <v>498</v>
      </c>
      <c r="AP246" s="9">
        <v>0</v>
      </c>
      <c r="AQ246" t="s">
        <v>498</v>
      </c>
      <c r="AR246" t="s">
        <v>498</v>
      </c>
      <c r="AS246" t="s">
        <v>498</v>
      </c>
      <c r="AT246" t="s">
        <v>498</v>
      </c>
      <c r="AU246" s="9">
        <v>0</v>
      </c>
      <c r="AV246" t="s">
        <v>498</v>
      </c>
      <c r="AW246" t="s">
        <v>498</v>
      </c>
      <c r="AX246" t="s">
        <v>498</v>
      </c>
      <c r="AY246" t="s">
        <v>498</v>
      </c>
      <c r="AZ246" s="9">
        <v>0</v>
      </c>
    </row>
    <row r="247" spans="1:52">
      <c r="A247" s="23" t="str">
        <f>VLOOKUP(B247,[1]ALL_TYPES!$B:$E,4,FALSE)</f>
        <v>E09000018</v>
      </c>
      <c r="B247" s="3" t="s">
        <v>324</v>
      </c>
    </row>
    <row r="248" spans="1:52">
      <c r="A248" s="23" t="str">
        <f>VLOOKUP(B248,[1]ALL_TYPES!$B:$E,4,FALSE)</f>
        <v>E09000019</v>
      </c>
      <c r="B248" s="3" t="s">
        <v>325</v>
      </c>
    </row>
    <row r="249" spans="1:52">
      <c r="A249" s="23" t="str">
        <f>VLOOKUP(B249,[1]ALL_TYPES!$B:$E,4,FALSE)</f>
        <v>E09000020</v>
      </c>
      <c r="B249" s="3" t="s">
        <v>326</v>
      </c>
      <c r="C249" t="s">
        <v>498</v>
      </c>
      <c r="D249" t="s">
        <v>498</v>
      </c>
      <c r="E249" t="s">
        <v>498</v>
      </c>
      <c r="F249" t="s">
        <v>498</v>
      </c>
      <c r="G249" s="9">
        <v>0</v>
      </c>
      <c r="H249" t="s">
        <v>498</v>
      </c>
      <c r="I249" t="s">
        <v>498</v>
      </c>
      <c r="J249" t="s">
        <v>498</v>
      </c>
      <c r="K249" t="s">
        <v>498</v>
      </c>
      <c r="L249" s="9">
        <v>0</v>
      </c>
      <c r="M249" t="s">
        <v>498</v>
      </c>
      <c r="N249" t="s">
        <v>498</v>
      </c>
      <c r="O249" t="s">
        <v>498</v>
      </c>
      <c r="P249" t="s">
        <v>498</v>
      </c>
      <c r="Q249" s="9">
        <v>0</v>
      </c>
      <c r="R249" t="s">
        <v>498</v>
      </c>
      <c r="S249" t="s">
        <v>498</v>
      </c>
      <c r="T249" t="s">
        <v>498</v>
      </c>
      <c r="U249" t="s">
        <v>498</v>
      </c>
      <c r="V249" s="9">
        <v>0</v>
      </c>
      <c r="W249" t="s">
        <v>498</v>
      </c>
      <c r="X249" t="s">
        <v>498</v>
      </c>
      <c r="Y249" t="s">
        <v>498</v>
      </c>
      <c r="Z249" t="s">
        <v>498</v>
      </c>
      <c r="AA249" s="9">
        <v>0</v>
      </c>
      <c r="AB249" t="s">
        <v>498</v>
      </c>
      <c r="AC249" t="s">
        <v>498</v>
      </c>
      <c r="AD249" t="s">
        <v>498</v>
      </c>
      <c r="AE249" t="s">
        <v>498</v>
      </c>
      <c r="AF249" s="9">
        <v>0</v>
      </c>
      <c r="AG249" t="s">
        <v>498</v>
      </c>
      <c r="AH249" t="s">
        <v>498</v>
      </c>
      <c r="AI249" t="s">
        <v>498</v>
      </c>
      <c r="AJ249" t="s">
        <v>498</v>
      </c>
      <c r="AK249" s="9">
        <v>0</v>
      </c>
      <c r="AL249" t="s">
        <v>498</v>
      </c>
      <c r="AM249" t="s">
        <v>498</v>
      </c>
      <c r="AN249" t="s">
        <v>498</v>
      </c>
      <c r="AO249" t="s">
        <v>498</v>
      </c>
      <c r="AP249" s="9">
        <v>0</v>
      </c>
      <c r="AQ249" t="s">
        <v>498</v>
      </c>
      <c r="AR249" t="s">
        <v>498</v>
      </c>
      <c r="AS249" t="s">
        <v>498</v>
      </c>
      <c r="AT249" t="s">
        <v>498</v>
      </c>
      <c r="AU249" s="9">
        <v>0</v>
      </c>
      <c r="AV249" t="s">
        <v>498</v>
      </c>
      <c r="AW249" t="s">
        <v>498</v>
      </c>
      <c r="AX249" t="s">
        <v>498</v>
      </c>
      <c r="AY249" t="s">
        <v>498</v>
      </c>
      <c r="AZ249" s="9">
        <v>0</v>
      </c>
    </row>
    <row r="250" spans="1:52">
      <c r="A250" s="23" t="str">
        <f>VLOOKUP(B250,[1]ALL_TYPES!$B:$E,4,FALSE)</f>
        <v>E09000021</v>
      </c>
      <c r="B250" s="3" t="s">
        <v>327</v>
      </c>
    </row>
    <row r="251" spans="1:52">
      <c r="A251" s="23" t="str">
        <f>VLOOKUP(B251,[1]ALL_TYPES!$B:$E,4,FALSE)</f>
        <v>E09000022</v>
      </c>
      <c r="B251" s="3" t="s">
        <v>328</v>
      </c>
      <c r="C251">
        <v>69</v>
      </c>
      <c r="D251">
        <v>94</v>
      </c>
      <c r="E251">
        <v>80</v>
      </c>
      <c r="F251">
        <v>61</v>
      </c>
      <c r="G251" s="9">
        <f>SUM(C251:F251)</f>
        <v>304</v>
      </c>
      <c r="H251">
        <v>43</v>
      </c>
      <c r="I251">
        <v>11</v>
      </c>
      <c r="J251">
        <v>57</v>
      </c>
      <c r="K251">
        <v>71</v>
      </c>
      <c r="L251" s="9">
        <f>SUM(H251:K251)</f>
        <v>182</v>
      </c>
      <c r="M251">
        <v>74</v>
      </c>
      <c r="N251">
        <v>20</v>
      </c>
      <c r="O251">
        <v>18</v>
      </c>
      <c r="P251">
        <v>23</v>
      </c>
      <c r="Q251" s="9">
        <f>SUM(M251:P251)</f>
        <v>135</v>
      </c>
      <c r="R251">
        <v>0</v>
      </c>
      <c r="S251">
        <v>42</v>
      </c>
      <c r="T251">
        <v>24</v>
      </c>
      <c r="U251" t="s">
        <v>503</v>
      </c>
      <c r="V251" s="9">
        <v>67</v>
      </c>
      <c r="W251" t="s">
        <v>503</v>
      </c>
      <c r="X251">
        <v>0</v>
      </c>
      <c r="Y251">
        <v>0</v>
      </c>
      <c r="Z251">
        <v>0</v>
      </c>
      <c r="AA251" s="9">
        <v>1</v>
      </c>
      <c r="AB251">
        <v>0</v>
      </c>
      <c r="AC251">
        <v>1</v>
      </c>
      <c r="AD251">
        <v>0</v>
      </c>
      <c r="AE251">
        <v>0</v>
      </c>
      <c r="AF251" s="9">
        <v>1</v>
      </c>
      <c r="AG251">
        <v>0</v>
      </c>
      <c r="AH251">
        <v>0</v>
      </c>
      <c r="AI251">
        <v>0</v>
      </c>
      <c r="AJ251">
        <v>0</v>
      </c>
      <c r="AK251" s="9">
        <v>0</v>
      </c>
      <c r="AL251">
        <v>0</v>
      </c>
      <c r="AM251">
        <v>0</v>
      </c>
      <c r="AN251">
        <v>0</v>
      </c>
      <c r="AO251">
        <v>0</v>
      </c>
      <c r="AP251" s="9">
        <v>0</v>
      </c>
      <c r="AQ251" t="s">
        <v>498</v>
      </c>
      <c r="AR251" t="s">
        <v>498</v>
      </c>
      <c r="AS251" t="s">
        <v>498</v>
      </c>
      <c r="AT251" t="s">
        <v>498</v>
      </c>
      <c r="AU251" s="9" t="s">
        <v>498</v>
      </c>
      <c r="AV251" t="s">
        <v>498</v>
      </c>
      <c r="AW251" t="s">
        <v>498</v>
      </c>
      <c r="AX251" t="s">
        <v>498</v>
      </c>
      <c r="AY251" t="s">
        <v>498</v>
      </c>
      <c r="AZ251" s="9" t="s">
        <v>498</v>
      </c>
    </row>
    <row r="252" spans="1:52">
      <c r="A252" s="23" t="str">
        <f>VLOOKUP(B252,[1]ALL_TYPES!$B:$E,4,FALSE)</f>
        <v>E09000023</v>
      </c>
      <c r="B252" s="3" t="s">
        <v>329</v>
      </c>
    </row>
    <row r="253" spans="1:52">
      <c r="A253" s="23" t="str">
        <f>VLOOKUP(B253,[1]ALL_TYPES!$B:$E,4,FALSE)</f>
        <v>E09000024</v>
      </c>
      <c r="B253" s="3" t="s">
        <v>330</v>
      </c>
    </row>
    <row r="254" spans="1:52">
      <c r="A254" s="23" t="str">
        <f>VLOOKUP(B254,[1]ALL_TYPES!$B:$E,4,FALSE)</f>
        <v>E09000025</v>
      </c>
      <c r="B254" s="3" t="s">
        <v>331</v>
      </c>
    </row>
    <row r="255" spans="1:52">
      <c r="A255" s="23" t="str">
        <f>VLOOKUP(B255,[1]ALL_TYPES!$B:$E,4,FALSE)</f>
        <v>E09000026</v>
      </c>
      <c r="B255" s="3" t="s">
        <v>332</v>
      </c>
    </row>
    <row r="256" spans="1:52">
      <c r="A256" s="23" t="str">
        <f>VLOOKUP(B256,[1]ALL_TYPES!$B:$E,4,FALSE)</f>
        <v>E09000027</v>
      </c>
      <c r="B256" s="3" t="s">
        <v>333</v>
      </c>
    </row>
    <row r="257" spans="1:52">
      <c r="A257" s="23" t="str">
        <f>VLOOKUP(B257,[1]ALL_TYPES!$B:$E,4,FALSE)</f>
        <v>E09000028</v>
      </c>
      <c r="B257" s="3" t="s">
        <v>334</v>
      </c>
    </row>
    <row r="258" spans="1:52">
      <c r="A258" s="23" t="str">
        <f>VLOOKUP(B258,[1]ALL_TYPES!$B:$E,4,FALSE)</f>
        <v>E09000029</v>
      </c>
      <c r="B258" s="3" t="s">
        <v>335</v>
      </c>
    </row>
    <row r="259" spans="1:52">
      <c r="A259" s="23" t="str">
        <f>VLOOKUP(B259,[1]ALL_TYPES!$B:$E,4,FALSE)</f>
        <v>E09000030</v>
      </c>
      <c r="B259" s="3" t="s">
        <v>336</v>
      </c>
      <c r="C259" t="s">
        <v>498</v>
      </c>
      <c r="D259">
        <v>38</v>
      </c>
      <c r="E259">
        <v>58</v>
      </c>
      <c r="F259">
        <v>98</v>
      </c>
      <c r="H259" t="s">
        <v>498</v>
      </c>
      <c r="I259" t="s">
        <v>498</v>
      </c>
      <c r="J259" t="s">
        <v>498</v>
      </c>
      <c r="K259" t="s">
        <v>498</v>
      </c>
      <c r="L259" s="9">
        <v>0</v>
      </c>
      <c r="M259" t="s">
        <v>498</v>
      </c>
      <c r="N259" t="s">
        <v>498</v>
      </c>
      <c r="O259" t="s">
        <v>498</v>
      </c>
      <c r="P259" t="s">
        <v>498</v>
      </c>
      <c r="Q259" s="9">
        <v>0</v>
      </c>
      <c r="R259">
        <v>26</v>
      </c>
      <c r="S259">
        <v>8</v>
      </c>
      <c r="T259">
        <v>3</v>
      </c>
      <c r="U259">
        <v>7</v>
      </c>
      <c r="W259">
        <v>8</v>
      </c>
      <c r="X259">
        <v>15</v>
      </c>
      <c r="Y259">
        <v>6</v>
      </c>
      <c r="Z259">
        <v>0</v>
      </c>
      <c r="AB259">
        <v>0</v>
      </c>
      <c r="AC259">
        <v>0</v>
      </c>
      <c r="AD259">
        <v>0</v>
      </c>
      <c r="AE259">
        <v>0</v>
      </c>
      <c r="AF259" s="9">
        <v>0</v>
      </c>
      <c r="AG259">
        <v>0</v>
      </c>
      <c r="AH259">
        <v>0</v>
      </c>
      <c r="AI259">
        <v>0</v>
      </c>
      <c r="AJ259">
        <v>1</v>
      </c>
      <c r="AK259" s="9">
        <v>1</v>
      </c>
      <c r="AL259">
        <v>0</v>
      </c>
      <c r="AM259">
        <v>0</v>
      </c>
      <c r="AN259">
        <v>0</v>
      </c>
      <c r="AO259">
        <v>0</v>
      </c>
      <c r="AP259" s="9">
        <v>0</v>
      </c>
      <c r="AQ259">
        <v>0</v>
      </c>
      <c r="AR259">
        <v>0</v>
      </c>
      <c r="AS259">
        <v>0</v>
      </c>
      <c r="AT259">
        <v>0</v>
      </c>
      <c r="AU259" s="9">
        <v>0</v>
      </c>
      <c r="AV259">
        <v>0</v>
      </c>
      <c r="AW259">
        <v>0</v>
      </c>
      <c r="AX259">
        <v>0</v>
      </c>
      <c r="AY259">
        <v>0</v>
      </c>
      <c r="AZ259" s="9">
        <v>0</v>
      </c>
    </row>
    <row r="260" spans="1:52">
      <c r="A260" s="23" t="str">
        <f>VLOOKUP(B260,[1]ALL_TYPES!$B:$E,4,FALSE)</f>
        <v>E09000031</v>
      </c>
      <c r="B260" s="3" t="s">
        <v>337</v>
      </c>
    </row>
    <row r="261" spans="1:52">
      <c r="A261" s="23" t="str">
        <f>VLOOKUP(B261,[1]ALL_TYPES!$B:$E,4,FALSE)</f>
        <v>E09000032</v>
      </c>
      <c r="B261" s="3" t="s">
        <v>338</v>
      </c>
    </row>
    <row r="262" spans="1:52">
      <c r="A262" s="23" t="str">
        <f>VLOOKUP(B262,[1]ALL_TYPES!$B:$E,4,FALSE)</f>
        <v>E09000033</v>
      </c>
      <c r="B262" s="3" t="s">
        <v>339</v>
      </c>
      <c r="C262" t="s">
        <v>498</v>
      </c>
      <c r="D262" t="s">
        <v>498</v>
      </c>
      <c r="E262" t="s">
        <v>498</v>
      </c>
      <c r="F262" t="s">
        <v>498</v>
      </c>
      <c r="G262" s="9">
        <v>0</v>
      </c>
      <c r="H262" t="s">
        <v>498</v>
      </c>
      <c r="I262" t="s">
        <v>498</v>
      </c>
      <c r="J262" t="s">
        <v>498</v>
      </c>
      <c r="K262" t="s">
        <v>498</v>
      </c>
      <c r="L262" s="9">
        <v>0</v>
      </c>
      <c r="M262" t="s">
        <v>498</v>
      </c>
      <c r="N262" t="s">
        <v>498</v>
      </c>
      <c r="O262" t="s">
        <v>498</v>
      </c>
      <c r="P262" t="s">
        <v>498</v>
      </c>
      <c r="Q262" s="9">
        <v>0</v>
      </c>
      <c r="R262" t="s">
        <v>498</v>
      </c>
      <c r="S262" t="s">
        <v>498</v>
      </c>
      <c r="T262" t="s">
        <v>498</v>
      </c>
      <c r="U262" t="s">
        <v>498</v>
      </c>
      <c r="V262" s="9">
        <v>0</v>
      </c>
      <c r="W262" t="s">
        <v>498</v>
      </c>
      <c r="X262" t="s">
        <v>498</v>
      </c>
      <c r="Y262" t="s">
        <v>498</v>
      </c>
      <c r="Z262" t="s">
        <v>498</v>
      </c>
      <c r="AA262" s="9">
        <v>0</v>
      </c>
      <c r="AB262" t="s">
        <v>498</v>
      </c>
      <c r="AC262" t="s">
        <v>498</v>
      </c>
      <c r="AD262" t="s">
        <v>498</v>
      </c>
      <c r="AE262" t="s">
        <v>498</v>
      </c>
      <c r="AF262" s="9">
        <v>0</v>
      </c>
      <c r="AG262" t="s">
        <v>498</v>
      </c>
      <c r="AH262" t="s">
        <v>498</v>
      </c>
      <c r="AI262" t="s">
        <v>498</v>
      </c>
      <c r="AJ262" t="s">
        <v>498</v>
      </c>
      <c r="AK262" s="9">
        <v>0</v>
      </c>
      <c r="AL262" t="s">
        <v>498</v>
      </c>
      <c r="AM262" t="s">
        <v>498</v>
      </c>
      <c r="AN262" t="s">
        <v>498</v>
      </c>
      <c r="AO262" t="s">
        <v>498</v>
      </c>
      <c r="AP262" s="9">
        <v>0</v>
      </c>
      <c r="AQ262" t="s">
        <v>498</v>
      </c>
      <c r="AR262" t="s">
        <v>498</v>
      </c>
      <c r="AS262" t="s">
        <v>498</v>
      </c>
      <c r="AT262" t="s">
        <v>498</v>
      </c>
      <c r="AU262" s="9">
        <v>0</v>
      </c>
      <c r="AV262" t="s">
        <v>498</v>
      </c>
      <c r="AW262" t="s">
        <v>498</v>
      </c>
      <c r="AX262" t="s">
        <v>498</v>
      </c>
      <c r="AY262" t="s">
        <v>498</v>
      </c>
      <c r="AZ262" s="9">
        <v>0</v>
      </c>
    </row>
    <row r="263" spans="1:52">
      <c r="A263" s="23" t="str">
        <f>VLOOKUP(B263,[1]ALL_TYPES!$B:$E,4,FALSE)</f>
        <v>E06000022</v>
      </c>
      <c r="B263" s="1" t="s">
        <v>195</v>
      </c>
      <c r="C263" t="s">
        <v>498</v>
      </c>
      <c r="D263" t="s">
        <v>498</v>
      </c>
      <c r="E263" t="s">
        <v>498</v>
      </c>
      <c r="F263" t="s">
        <v>498</v>
      </c>
      <c r="G263" s="9">
        <v>0</v>
      </c>
      <c r="H263" t="s">
        <v>498</v>
      </c>
      <c r="I263" t="s">
        <v>498</v>
      </c>
      <c r="J263" t="s">
        <v>498</v>
      </c>
      <c r="K263" t="s">
        <v>498</v>
      </c>
      <c r="L263" s="9">
        <v>0</v>
      </c>
      <c r="M263" t="s">
        <v>498</v>
      </c>
      <c r="N263" t="s">
        <v>498</v>
      </c>
      <c r="O263" t="s">
        <v>498</v>
      </c>
      <c r="P263" t="s">
        <v>498</v>
      </c>
      <c r="Q263" s="9">
        <v>0</v>
      </c>
      <c r="R263" t="s">
        <v>498</v>
      </c>
      <c r="S263" t="s">
        <v>498</v>
      </c>
      <c r="T263" t="s">
        <v>498</v>
      </c>
      <c r="U263" t="s">
        <v>498</v>
      </c>
      <c r="V263" s="9">
        <v>0</v>
      </c>
      <c r="W263" t="s">
        <v>498</v>
      </c>
      <c r="X263" t="s">
        <v>498</v>
      </c>
      <c r="Y263" t="s">
        <v>498</v>
      </c>
      <c r="Z263" t="s">
        <v>498</v>
      </c>
      <c r="AA263" s="9">
        <v>0</v>
      </c>
      <c r="AB263" t="s">
        <v>498</v>
      </c>
      <c r="AC263" t="s">
        <v>498</v>
      </c>
      <c r="AD263" t="s">
        <v>498</v>
      </c>
      <c r="AE263" t="s">
        <v>498</v>
      </c>
      <c r="AF263" s="9">
        <v>0</v>
      </c>
      <c r="AG263" t="s">
        <v>498</v>
      </c>
      <c r="AH263" t="s">
        <v>498</v>
      </c>
      <c r="AI263" t="s">
        <v>498</v>
      </c>
      <c r="AJ263" t="s">
        <v>498</v>
      </c>
      <c r="AK263" s="9">
        <v>0</v>
      </c>
      <c r="AL263" t="s">
        <v>498</v>
      </c>
      <c r="AM263" t="s">
        <v>498</v>
      </c>
      <c r="AN263" t="s">
        <v>498</v>
      </c>
      <c r="AO263" t="s">
        <v>498</v>
      </c>
      <c r="AP263" s="9">
        <v>0</v>
      </c>
      <c r="AQ263" t="s">
        <v>498</v>
      </c>
      <c r="AR263" t="s">
        <v>498</v>
      </c>
      <c r="AS263" t="s">
        <v>498</v>
      </c>
      <c r="AT263" t="s">
        <v>498</v>
      </c>
      <c r="AU263" s="9">
        <v>0</v>
      </c>
      <c r="AV263" t="s">
        <v>498</v>
      </c>
      <c r="AW263" t="s">
        <v>498</v>
      </c>
      <c r="AX263" t="s">
        <v>498</v>
      </c>
      <c r="AY263" t="s">
        <v>498</v>
      </c>
      <c r="AZ263" s="9">
        <v>0</v>
      </c>
    </row>
    <row r="264" spans="1:52">
      <c r="A264" s="23" t="str">
        <f>VLOOKUP(B264,[1]ALL_TYPES!$B:$E,4,FALSE)</f>
        <v>E06000055</v>
      </c>
      <c r="B264" s="1" t="s">
        <v>196</v>
      </c>
      <c r="C264" t="s">
        <v>498</v>
      </c>
      <c r="D264" t="s">
        <v>498</v>
      </c>
      <c r="E264" t="s">
        <v>498</v>
      </c>
      <c r="F264" t="s">
        <v>498</v>
      </c>
      <c r="G264" s="9">
        <v>32</v>
      </c>
      <c r="H264" t="s">
        <v>498</v>
      </c>
      <c r="I264" t="s">
        <v>498</v>
      </c>
      <c r="J264" t="s">
        <v>498</v>
      </c>
      <c r="K264" t="s">
        <v>498</v>
      </c>
      <c r="L264" s="9">
        <v>67</v>
      </c>
      <c r="M264" t="s">
        <v>498</v>
      </c>
      <c r="N264" t="s">
        <v>498</v>
      </c>
      <c r="O264" t="s">
        <v>498</v>
      </c>
      <c r="P264" t="s">
        <v>498</v>
      </c>
      <c r="Q264" s="9">
        <v>81</v>
      </c>
      <c r="R264" t="s">
        <v>498</v>
      </c>
      <c r="S264" t="s">
        <v>498</v>
      </c>
      <c r="T264" t="s">
        <v>498</v>
      </c>
      <c r="U264" t="s">
        <v>498</v>
      </c>
      <c r="V264" s="9">
        <v>8</v>
      </c>
      <c r="W264" t="s">
        <v>498</v>
      </c>
      <c r="X264" t="s">
        <v>498</v>
      </c>
      <c r="Y264" t="s">
        <v>498</v>
      </c>
      <c r="Z264" t="s">
        <v>498</v>
      </c>
      <c r="AA264" s="9">
        <v>1</v>
      </c>
      <c r="AB264" t="s">
        <v>498</v>
      </c>
      <c r="AC264" t="s">
        <v>498</v>
      </c>
      <c r="AD264" t="s">
        <v>498</v>
      </c>
      <c r="AE264" t="s">
        <v>498</v>
      </c>
      <c r="AF264" s="9">
        <v>1</v>
      </c>
      <c r="AG264" t="s">
        <v>498</v>
      </c>
      <c r="AH264" t="s">
        <v>498</v>
      </c>
      <c r="AI264" t="s">
        <v>498</v>
      </c>
      <c r="AJ264" t="s">
        <v>498</v>
      </c>
      <c r="AK264" s="9">
        <v>1</v>
      </c>
      <c r="AL264" t="s">
        <v>498</v>
      </c>
      <c r="AM264" t="s">
        <v>498</v>
      </c>
      <c r="AN264" t="s">
        <v>498</v>
      </c>
      <c r="AO264" t="s">
        <v>498</v>
      </c>
      <c r="AP264" s="9" t="s">
        <v>498</v>
      </c>
      <c r="AQ264" t="s">
        <v>498</v>
      </c>
      <c r="AR264" t="s">
        <v>498</v>
      </c>
      <c r="AS264" t="s">
        <v>498</v>
      </c>
      <c r="AT264" t="s">
        <v>498</v>
      </c>
      <c r="AU264" s="9">
        <v>41</v>
      </c>
      <c r="AV264" t="s">
        <v>498</v>
      </c>
      <c r="AW264" t="s">
        <v>498</v>
      </c>
      <c r="AX264" t="s">
        <v>498</v>
      </c>
      <c r="AY264" t="s">
        <v>498</v>
      </c>
      <c r="AZ264" s="9" t="s">
        <v>498</v>
      </c>
    </row>
    <row r="265" spans="1:52">
      <c r="A265" s="23" t="str">
        <f>VLOOKUP(B265,[1]ALL_TYPES!$B:$E,4,FALSE)</f>
        <v>E06000008</v>
      </c>
      <c r="B265" s="1" t="s">
        <v>197</v>
      </c>
      <c r="C265">
        <v>58</v>
      </c>
      <c r="D265">
        <v>37</v>
      </c>
      <c r="E265">
        <v>28</v>
      </c>
      <c r="F265">
        <v>34</v>
      </c>
      <c r="H265">
        <v>20</v>
      </c>
      <c r="I265">
        <v>14</v>
      </c>
      <c r="J265">
        <v>9</v>
      </c>
      <c r="K265">
        <v>3</v>
      </c>
      <c r="M265">
        <v>3</v>
      </c>
      <c r="N265">
        <v>0</v>
      </c>
      <c r="O265">
        <v>1</v>
      </c>
      <c r="P265">
        <v>0</v>
      </c>
      <c r="R265">
        <v>0</v>
      </c>
      <c r="S265">
        <v>0</v>
      </c>
      <c r="T265">
        <v>0</v>
      </c>
      <c r="U265">
        <v>0</v>
      </c>
      <c r="W265">
        <v>3</v>
      </c>
      <c r="X265">
        <v>3</v>
      </c>
      <c r="Y265">
        <v>0</v>
      </c>
      <c r="Z265">
        <v>0</v>
      </c>
      <c r="AB265">
        <v>0</v>
      </c>
      <c r="AC265">
        <v>0</v>
      </c>
      <c r="AD265">
        <v>0</v>
      </c>
      <c r="AE265">
        <v>0</v>
      </c>
      <c r="AF265" s="9">
        <v>0</v>
      </c>
      <c r="AG265">
        <v>1</v>
      </c>
      <c r="AH265">
        <v>3</v>
      </c>
      <c r="AI265">
        <v>2</v>
      </c>
      <c r="AJ265">
        <v>2</v>
      </c>
      <c r="AL265">
        <v>0</v>
      </c>
      <c r="AM265">
        <v>0</v>
      </c>
      <c r="AN265">
        <v>0</v>
      </c>
      <c r="AO265">
        <v>0</v>
      </c>
      <c r="AP265" s="9">
        <v>0</v>
      </c>
      <c r="AQ265">
        <v>60</v>
      </c>
      <c r="AR265">
        <v>41</v>
      </c>
      <c r="AS265">
        <v>21</v>
      </c>
      <c r="AT265">
        <v>12</v>
      </c>
      <c r="AV265">
        <v>8</v>
      </c>
      <c r="AW265">
        <v>14</v>
      </c>
      <c r="AX265">
        <v>15</v>
      </c>
      <c r="AY265">
        <v>11</v>
      </c>
    </row>
    <row r="266" spans="1:52">
      <c r="A266" s="23" t="str">
        <f>VLOOKUP(B266,[1]ALL_TYPES!$B:$E,4,FALSE)</f>
        <v>E06000009</v>
      </c>
      <c r="B266" s="1" t="s">
        <v>198</v>
      </c>
    </row>
    <row r="267" spans="1:52">
      <c r="A267" s="23" t="str">
        <f>VLOOKUP(B267,[1]ALL_TYPES!$B:$E,4,FALSE)</f>
        <v>E06000028</v>
      </c>
      <c r="B267" s="1" t="s">
        <v>199</v>
      </c>
    </row>
    <row r="268" spans="1:52">
      <c r="A268" s="23" t="str">
        <f>VLOOKUP(B268,[1]ALL_TYPES!$B:$E,4,FALSE)</f>
        <v>E06000036</v>
      </c>
      <c r="B268" s="1" t="s">
        <v>200</v>
      </c>
    </row>
    <row r="269" spans="1:52">
      <c r="A269" s="23" t="str">
        <f>VLOOKUP(B269,[1]ALL_TYPES!$B:$E,4,FALSE)</f>
        <v>E06000043</v>
      </c>
      <c r="B269" s="1" t="s">
        <v>201</v>
      </c>
    </row>
    <row r="270" spans="1:52">
      <c r="A270" s="23" t="str">
        <f>VLOOKUP(B270,[1]ALL_TYPES!$B:$E,4,FALSE)</f>
        <v>E06000023</v>
      </c>
      <c r="B270" s="1" t="s">
        <v>202</v>
      </c>
      <c r="C270" t="s">
        <v>498</v>
      </c>
      <c r="D270" t="s">
        <v>498</v>
      </c>
      <c r="E270" t="s">
        <v>498</v>
      </c>
      <c r="F270" t="s">
        <v>498</v>
      </c>
      <c r="G270" s="9" t="s">
        <v>498</v>
      </c>
      <c r="H270" t="s">
        <v>498</v>
      </c>
      <c r="I270" t="s">
        <v>498</v>
      </c>
      <c r="J270" t="s">
        <v>498</v>
      </c>
      <c r="K270" t="s">
        <v>498</v>
      </c>
      <c r="L270" s="9" t="s">
        <v>498</v>
      </c>
      <c r="M270" t="s">
        <v>498</v>
      </c>
      <c r="N270" t="s">
        <v>498</v>
      </c>
      <c r="O270" t="s">
        <v>498</v>
      </c>
      <c r="P270" t="s">
        <v>498</v>
      </c>
      <c r="Q270" s="9" t="s">
        <v>498</v>
      </c>
      <c r="R270" t="s">
        <v>498</v>
      </c>
      <c r="S270" t="s">
        <v>498</v>
      </c>
      <c r="T270" t="s">
        <v>498</v>
      </c>
      <c r="U270" t="s">
        <v>498</v>
      </c>
      <c r="V270" s="9" t="s">
        <v>498</v>
      </c>
      <c r="W270" t="s">
        <v>498</v>
      </c>
      <c r="X270" t="s">
        <v>498</v>
      </c>
      <c r="Y270" t="s">
        <v>498</v>
      </c>
      <c r="Z270" t="s">
        <v>498</v>
      </c>
      <c r="AA270" s="9" t="s">
        <v>498</v>
      </c>
      <c r="AB270" t="s">
        <v>498</v>
      </c>
      <c r="AC270" t="s">
        <v>498</v>
      </c>
      <c r="AD270" t="s">
        <v>498</v>
      </c>
      <c r="AE270" t="s">
        <v>498</v>
      </c>
      <c r="AF270" s="9" t="s">
        <v>498</v>
      </c>
      <c r="AG270" t="s">
        <v>498</v>
      </c>
      <c r="AH270" t="s">
        <v>498</v>
      </c>
      <c r="AI270" t="s">
        <v>498</v>
      </c>
      <c r="AJ270" t="s">
        <v>498</v>
      </c>
      <c r="AK270" s="9" t="s">
        <v>498</v>
      </c>
      <c r="AL270" t="s">
        <v>498</v>
      </c>
      <c r="AM270" t="s">
        <v>498</v>
      </c>
      <c r="AN270" t="s">
        <v>498</v>
      </c>
      <c r="AO270" t="s">
        <v>498</v>
      </c>
      <c r="AP270" s="9" t="s">
        <v>498</v>
      </c>
      <c r="AQ270" t="s">
        <v>498</v>
      </c>
      <c r="AR270" t="s">
        <v>498</v>
      </c>
      <c r="AS270" t="s">
        <v>498</v>
      </c>
      <c r="AT270" t="s">
        <v>498</v>
      </c>
      <c r="AU270" s="9" t="s">
        <v>498</v>
      </c>
      <c r="AV270" t="s">
        <v>498</v>
      </c>
      <c r="AW270" t="s">
        <v>498</v>
      </c>
      <c r="AX270" t="s">
        <v>498</v>
      </c>
      <c r="AY270" t="s">
        <v>498</v>
      </c>
      <c r="AZ270" s="9" t="s">
        <v>498</v>
      </c>
    </row>
    <row r="271" spans="1:52">
      <c r="A271" s="23" t="str">
        <f>VLOOKUP(B271,[1]ALL_TYPES!$B:$E,4,FALSE)</f>
        <v>E06000056</v>
      </c>
      <c r="B271" s="1" t="s">
        <v>203</v>
      </c>
      <c r="C271" t="s">
        <v>498</v>
      </c>
      <c r="D271" t="s">
        <v>498</v>
      </c>
      <c r="E271">
        <v>21</v>
      </c>
      <c r="F271">
        <v>19</v>
      </c>
      <c r="H271" t="s">
        <v>498</v>
      </c>
      <c r="I271" t="s">
        <v>498</v>
      </c>
      <c r="J271">
        <v>2</v>
      </c>
      <c r="K271">
        <v>3</v>
      </c>
      <c r="M271">
        <v>0</v>
      </c>
      <c r="N271">
        <v>1</v>
      </c>
      <c r="O271">
        <v>5</v>
      </c>
      <c r="P271">
        <v>5</v>
      </c>
      <c r="R271">
        <v>0</v>
      </c>
      <c r="S271">
        <v>3</v>
      </c>
      <c r="T271">
        <v>2</v>
      </c>
      <c r="U271">
        <v>1</v>
      </c>
      <c r="W271" t="s">
        <v>498</v>
      </c>
      <c r="X271" t="s">
        <v>498</v>
      </c>
      <c r="Y271">
        <v>0</v>
      </c>
      <c r="Z271">
        <v>0</v>
      </c>
      <c r="AA271" s="9">
        <v>0</v>
      </c>
      <c r="AB271">
        <v>8</v>
      </c>
      <c r="AC271">
        <v>2</v>
      </c>
      <c r="AD271">
        <v>6</v>
      </c>
      <c r="AE271">
        <v>5</v>
      </c>
      <c r="AG271" t="s">
        <v>498</v>
      </c>
      <c r="AH271" t="s">
        <v>498</v>
      </c>
      <c r="AI271">
        <v>7</v>
      </c>
      <c r="AJ271">
        <v>15</v>
      </c>
      <c r="AL271" t="s">
        <v>498</v>
      </c>
      <c r="AM271" t="s">
        <v>498</v>
      </c>
      <c r="AN271" t="s">
        <v>498</v>
      </c>
      <c r="AO271" t="s">
        <v>498</v>
      </c>
      <c r="AP271" s="9">
        <v>0</v>
      </c>
      <c r="AQ271" t="s">
        <v>498</v>
      </c>
      <c r="AR271" t="s">
        <v>498</v>
      </c>
      <c r="AS271">
        <v>0</v>
      </c>
      <c r="AT271">
        <v>0</v>
      </c>
      <c r="AU271" s="9">
        <v>0</v>
      </c>
      <c r="AV271" t="s">
        <v>498</v>
      </c>
      <c r="AW271" t="s">
        <v>498</v>
      </c>
      <c r="AX271" t="s">
        <v>498</v>
      </c>
      <c r="AY271" t="s">
        <v>498</v>
      </c>
      <c r="AZ271" s="9">
        <v>0</v>
      </c>
    </row>
    <row r="272" spans="1:52">
      <c r="A272" s="23" t="str">
        <f>VLOOKUP(B272,[1]ALL_TYPES!$B:$E,4,FALSE)</f>
        <v>E06000049</v>
      </c>
      <c r="B272" s="1" t="s">
        <v>204</v>
      </c>
      <c r="R272" t="s">
        <v>498</v>
      </c>
      <c r="S272" t="s">
        <v>498</v>
      </c>
      <c r="T272" t="s">
        <v>498</v>
      </c>
      <c r="U272" t="s">
        <v>498</v>
      </c>
      <c r="V272" s="9">
        <v>0</v>
      </c>
    </row>
    <row r="273" spans="1:52">
      <c r="A273" s="23" t="str">
        <f>VLOOKUP(B273,[1]ALL_TYPES!$B:$E,4,FALSE)</f>
        <v>E06000050</v>
      </c>
      <c r="B273" s="1" t="s">
        <v>205</v>
      </c>
    </row>
    <row r="274" spans="1:52">
      <c r="A274" s="23" t="str">
        <f>VLOOKUP(B274,[1]ALL_TYPES!$B:$E,4,FALSE)</f>
        <v>E06000052</v>
      </c>
      <c r="B274" s="1" t="s">
        <v>206</v>
      </c>
      <c r="C274" t="s">
        <v>498</v>
      </c>
      <c r="D274" t="s">
        <v>498</v>
      </c>
      <c r="E274" t="s">
        <v>498</v>
      </c>
      <c r="F274" t="s">
        <v>498</v>
      </c>
      <c r="G274" s="9">
        <v>0</v>
      </c>
      <c r="H274" t="s">
        <v>498</v>
      </c>
      <c r="I274" t="s">
        <v>498</v>
      </c>
      <c r="J274" t="s">
        <v>498</v>
      </c>
      <c r="K274" t="s">
        <v>498</v>
      </c>
      <c r="L274" s="9">
        <v>0</v>
      </c>
      <c r="M274" t="s">
        <v>498</v>
      </c>
      <c r="N274" t="s">
        <v>498</v>
      </c>
      <c r="O274" t="s">
        <v>498</v>
      </c>
      <c r="P274" t="s">
        <v>498</v>
      </c>
      <c r="Q274" s="9">
        <v>0</v>
      </c>
      <c r="R274" t="s">
        <v>498</v>
      </c>
      <c r="S274" t="s">
        <v>498</v>
      </c>
      <c r="T274" t="s">
        <v>498</v>
      </c>
      <c r="U274" t="s">
        <v>498</v>
      </c>
      <c r="V274" s="9">
        <v>0</v>
      </c>
      <c r="W274" t="s">
        <v>498</v>
      </c>
      <c r="X274" t="s">
        <v>498</v>
      </c>
      <c r="Y274" t="s">
        <v>498</v>
      </c>
      <c r="Z274" t="s">
        <v>498</v>
      </c>
      <c r="AA274" s="9">
        <v>0</v>
      </c>
      <c r="AB274" t="s">
        <v>498</v>
      </c>
      <c r="AC274" t="s">
        <v>498</v>
      </c>
      <c r="AD274" t="s">
        <v>498</v>
      </c>
      <c r="AE274" t="s">
        <v>498</v>
      </c>
      <c r="AF274" s="9">
        <v>0</v>
      </c>
      <c r="AG274" t="s">
        <v>498</v>
      </c>
      <c r="AH274" t="s">
        <v>498</v>
      </c>
      <c r="AI274" t="s">
        <v>498</v>
      </c>
      <c r="AJ274" t="s">
        <v>498</v>
      </c>
      <c r="AK274" s="9">
        <v>0</v>
      </c>
      <c r="AL274" t="s">
        <v>498</v>
      </c>
      <c r="AM274" t="s">
        <v>498</v>
      </c>
      <c r="AN274" t="s">
        <v>498</v>
      </c>
      <c r="AO274" t="s">
        <v>498</v>
      </c>
      <c r="AP274" s="9">
        <v>0</v>
      </c>
      <c r="AQ274" t="s">
        <v>498</v>
      </c>
      <c r="AR274" t="s">
        <v>498</v>
      </c>
      <c r="AS274" t="s">
        <v>498</v>
      </c>
      <c r="AT274" t="s">
        <v>498</v>
      </c>
      <c r="AU274" s="9">
        <v>0</v>
      </c>
      <c r="AV274" t="s">
        <v>498</v>
      </c>
      <c r="AW274" t="s">
        <v>498</v>
      </c>
      <c r="AX274" t="s">
        <v>498</v>
      </c>
      <c r="AY274" t="s">
        <v>498</v>
      </c>
      <c r="AZ274" s="9">
        <v>0</v>
      </c>
    </row>
    <row r="275" spans="1:52">
      <c r="A275" s="23" t="str">
        <f>VLOOKUP(B275,[1]ALL_TYPES!$B:$E,4,FALSE)</f>
        <v>E06000047</v>
      </c>
      <c r="B275" s="1" t="s">
        <v>207</v>
      </c>
      <c r="C275" t="s">
        <v>498</v>
      </c>
      <c r="D275" t="s">
        <v>498</v>
      </c>
      <c r="E275" t="s">
        <v>498</v>
      </c>
      <c r="F275" t="s">
        <v>498</v>
      </c>
      <c r="G275" s="9">
        <v>0</v>
      </c>
      <c r="H275" t="s">
        <v>498</v>
      </c>
      <c r="I275" t="s">
        <v>498</v>
      </c>
      <c r="J275" t="s">
        <v>498</v>
      </c>
      <c r="K275" t="s">
        <v>498</v>
      </c>
      <c r="L275" s="9">
        <v>0</v>
      </c>
      <c r="M275" t="s">
        <v>498</v>
      </c>
      <c r="N275" t="s">
        <v>498</v>
      </c>
      <c r="O275" t="s">
        <v>498</v>
      </c>
      <c r="P275" t="s">
        <v>498</v>
      </c>
      <c r="Q275" s="9">
        <v>0</v>
      </c>
      <c r="R275" t="s">
        <v>498</v>
      </c>
      <c r="S275" t="s">
        <v>498</v>
      </c>
      <c r="T275" t="s">
        <v>498</v>
      </c>
      <c r="U275" t="s">
        <v>498</v>
      </c>
      <c r="V275" s="9">
        <v>0</v>
      </c>
      <c r="W275" t="s">
        <v>498</v>
      </c>
      <c r="X275" t="s">
        <v>498</v>
      </c>
      <c r="Y275" t="s">
        <v>498</v>
      </c>
      <c r="Z275" t="s">
        <v>498</v>
      </c>
      <c r="AA275" s="9">
        <v>0</v>
      </c>
      <c r="AB275" t="s">
        <v>498</v>
      </c>
      <c r="AC275" t="s">
        <v>498</v>
      </c>
      <c r="AD275" t="s">
        <v>498</v>
      </c>
      <c r="AE275" t="s">
        <v>498</v>
      </c>
      <c r="AF275" s="9">
        <v>0</v>
      </c>
      <c r="AG275" t="s">
        <v>498</v>
      </c>
      <c r="AH275" t="s">
        <v>498</v>
      </c>
      <c r="AI275" t="s">
        <v>498</v>
      </c>
      <c r="AJ275" t="s">
        <v>498</v>
      </c>
      <c r="AK275" s="9">
        <v>0</v>
      </c>
      <c r="AL275" t="s">
        <v>498</v>
      </c>
      <c r="AM275" t="s">
        <v>498</v>
      </c>
      <c r="AN275" t="s">
        <v>498</v>
      </c>
      <c r="AO275" t="s">
        <v>498</v>
      </c>
      <c r="AP275" s="9">
        <v>0</v>
      </c>
      <c r="AQ275" t="s">
        <v>498</v>
      </c>
      <c r="AR275" t="s">
        <v>498</v>
      </c>
      <c r="AS275" t="s">
        <v>498</v>
      </c>
      <c r="AT275" t="s">
        <v>498</v>
      </c>
      <c r="AU275" s="9">
        <v>0</v>
      </c>
      <c r="AV275" t="s">
        <v>498</v>
      </c>
      <c r="AW275" t="s">
        <v>498</v>
      </c>
      <c r="AX275" t="s">
        <v>498</v>
      </c>
      <c r="AY275" t="s">
        <v>498</v>
      </c>
      <c r="AZ275" s="9">
        <v>0</v>
      </c>
    </row>
    <row r="276" spans="1:52">
      <c r="A276" s="23" t="str">
        <f>VLOOKUP(B276,[1]ALL_TYPES!$B:$E,4,FALSE)</f>
        <v>E06000005</v>
      </c>
      <c r="B276" s="1" t="s">
        <v>208</v>
      </c>
    </row>
    <row r="277" spans="1:52">
      <c r="A277" s="23" t="str">
        <f>VLOOKUP(B277,[1]ALL_TYPES!$B:$E,4,FALSE)</f>
        <v>E06000015</v>
      </c>
      <c r="B277" s="1" t="s">
        <v>209</v>
      </c>
      <c r="C277">
        <v>2</v>
      </c>
      <c r="D277">
        <v>6</v>
      </c>
      <c r="E277">
        <v>10</v>
      </c>
      <c r="F277">
        <v>7</v>
      </c>
      <c r="G277" s="9">
        <v>25</v>
      </c>
      <c r="H277" t="s">
        <v>498</v>
      </c>
      <c r="I277" t="s">
        <v>498</v>
      </c>
      <c r="J277">
        <v>1</v>
      </c>
      <c r="K277" t="s">
        <v>498</v>
      </c>
      <c r="L277" s="9">
        <v>1</v>
      </c>
      <c r="M277" t="s">
        <v>498</v>
      </c>
      <c r="N277" t="s">
        <v>498</v>
      </c>
      <c r="O277" t="s">
        <v>498</v>
      </c>
      <c r="P277" t="s">
        <v>498</v>
      </c>
      <c r="Q277" s="9">
        <v>0</v>
      </c>
      <c r="R277" t="s">
        <v>498</v>
      </c>
      <c r="S277" t="s">
        <v>498</v>
      </c>
      <c r="T277" t="s">
        <v>498</v>
      </c>
      <c r="U277" t="s">
        <v>498</v>
      </c>
      <c r="V277" s="9">
        <v>0</v>
      </c>
      <c r="W277" t="s">
        <v>498</v>
      </c>
      <c r="X277" t="s">
        <v>498</v>
      </c>
      <c r="Y277">
        <v>1</v>
      </c>
      <c r="Z277">
        <v>1</v>
      </c>
      <c r="AA277" s="9">
        <v>2</v>
      </c>
      <c r="AB277" t="s">
        <v>498</v>
      </c>
      <c r="AC277">
        <v>3</v>
      </c>
      <c r="AD277">
        <v>2</v>
      </c>
      <c r="AE277">
        <v>2</v>
      </c>
      <c r="AF277" s="9">
        <v>7</v>
      </c>
      <c r="AG277" t="s">
        <v>498</v>
      </c>
      <c r="AH277">
        <v>1</v>
      </c>
      <c r="AI277" t="s">
        <v>498</v>
      </c>
      <c r="AJ277" t="s">
        <v>498</v>
      </c>
      <c r="AK277" s="9">
        <v>1</v>
      </c>
      <c r="AL277" t="s">
        <v>498</v>
      </c>
      <c r="AM277" t="s">
        <v>498</v>
      </c>
      <c r="AN277" t="s">
        <v>498</v>
      </c>
      <c r="AO277" t="s">
        <v>498</v>
      </c>
      <c r="AP277" s="9">
        <v>0</v>
      </c>
      <c r="AQ277" t="s">
        <v>498</v>
      </c>
      <c r="AR277" t="s">
        <v>498</v>
      </c>
      <c r="AS277" t="s">
        <v>498</v>
      </c>
      <c r="AT277">
        <v>1</v>
      </c>
      <c r="AU277" s="9">
        <v>1</v>
      </c>
      <c r="AV277" t="s">
        <v>498</v>
      </c>
      <c r="AW277">
        <v>2</v>
      </c>
      <c r="AX277" t="s">
        <v>498</v>
      </c>
      <c r="AY277">
        <v>1</v>
      </c>
      <c r="AZ277" s="9">
        <v>3</v>
      </c>
    </row>
    <row r="278" spans="1:52">
      <c r="A278" s="23" t="str">
        <f>VLOOKUP(B278,[1]ALL_TYPES!$B:$E,4,FALSE)</f>
        <v>E06000011</v>
      </c>
      <c r="B278" s="1" t="s">
        <v>210</v>
      </c>
      <c r="C278" t="s">
        <v>498</v>
      </c>
      <c r="D278" t="s">
        <v>498</v>
      </c>
      <c r="E278" t="s">
        <v>498</v>
      </c>
      <c r="F278">
        <v>0</v>
      </c>
      <c r="G278" s="9">
        <v>0</v>
      </c>
      <c r="H278" t="s">
        <v>498</v>
      </c>
      <c r="I278" t="s">
        <v>498</v>
      </c>
      <c r="J278" t="s">
        <v>498</v>
      </c>
      <c r="K278">
        <v>1</v>
      </c>
      <c r="L278" s="9">
        <v>1</v>
      </c>
      <c r="M278" t="s">
        <v>498</v>
      </c>
      <c r="N278" t="s">
        <v>498</v>
      </c>
      <c r="O278" t="s">
        <v>498</v>
      </c>
      <c r="P278">
        <v>1</v>
      </c>
      <c r="Q278" s="9">
        <v>1</v>
      </c>
      <c r="R278" t="s">
        <v>498</v>
      </c>
      <c r="S278" t="s">
        <v>498</v>
      </c>
      <c r="T278" t="s">
        <v>498</v>
      </c>
      <c r="U278">
        <v>0</v>
      </c>
      <c r="V278" s="9">
        <v>0</v>
      </c>
      <c r="W278" t="s">
        <v>498</v>
      </c>
      <c r="X278" t="s">
        <v>498</v>
      </c>
      <c r="Y278" t="s">
        <v>498</v>
      </c>
      <c r="Z278">
        <v>1</v>
      </c>
      <c r="AA278" s="9">
        <v>1</v>
      </c>
      <c r="AB278" t="s">
        <v>498</v>
      </c>
      <c r="AC278" t="s">
        <v>498</v>
      </c>
      <c r="AD278" t="s">
        <v>498</v>
      </c>
      <c r="AE278">
        <v>2</v>
      </c>
      <c r="AF278" s="9">
        <v>2</v>
      </c>
      <c r="AG278" t="s">
        <v>498</v>
      </c>
      <c r="AH278" t="s">
        <v>498</v>
      </c>
      <c r="AI278" t="s">
        <v>498</v>
      </c>
      <c r="AJ278">
        <v>0</v>
      </c>
      <c r="AK278" s="9">
        <v>0</v>
      </c>
      <c r="AL278" t="s">
        <v>498</v>
      </c>
      <c r="AM278" t="s">
        <v>498</v>
      </c>
      <c r="AN278" t="s">
        <v>498</v>
      </c>
      <c r="AO278">
        <v>0</v>
      </c>
      <c r="AP278" s="9">
        <v>0</v>
      </c>
      <c r="AQ278" t="s">
        <v>498</v>
      </c>
      <c r="AR278" t="s">
        <v>498</v>
      </c>
      <c r="AS278" t="s">
        <v>498</v>
      </c>
      <c r="AT278">
        <v>1</v>
      </c>
      <c r="AU278" s="9">
        <v>1</v>
      </c>
      <c r="AV278" t="s">
        <v>498</v>
      </c>
      <c r="AW278" t="s">
        <v>498</v>
      </c>
      <c r="AX278" t="s">
        <v>498</v>
      </c>
      <c r="AY278">
        <v>0</v>
      </c>
      <c r="AZ278" s="9">
        <v>0</v>
      </c>
    </row>
    <row r="279" spans="1:52">
      <c r="A279" s="23" t="str">
        <f>VLOOKUP(B279,[1]ALL_TYPES!$B:$E,4,FALSE)</f>
        <v>E06000006</v>
      </c>
      <c r="B279" s="1" t="s">
        <v>211</v>
      </c>
      <c r="C279" t="s">
        <v>498</v>
      </c>
      <c r="D279" t="s">
        <v>498</v>
      </c>
      <c r="E279" t="s">
        <v>498</v>
      </c>
      <c r="F279" t="s">
        <v>498</v>
      </c>
      <c r="G279" s="9" t="s">
        <v>498</v>
      </c>
      <c r="H279" t="s">
        <v>498</v>
      </c>
      <c r="I279" t="s">
        <v>498</v>
      </c>
      <c r="J279" t="s">
        <v>498</v>
      </c>
      <c r="K279" t="s">
        <v>498</v>
      </c>
      <c r="L279" s="9" t="s">
        <v>498</v>
      </c>
      <c r="M279" t="s">
        <v>498</v>
      </c>
      <c r="N279" t="s">
        <v>498</v>
      </c>
      <c r="O279" t="s">
        <v>498</v>
      </c>
      <c r="P279" t="s">
        <v>498</v>
      </c>
      <c r="Q279" s="9" t="s">
        <v>498</v>
      </c>
      <c r="R279" t="s">
        <v>498</v>
      </c>
      <c r="S279" t="s">
        <v>498</v>
      </c>
      <c r="T279" t="s">
        <v>498</v>
      </c>
      <c r="U279" t="s">
        <v>498</v>
      </c>
      <c r="V279" s="9" t="s">
        <v>498</v>
      </c>
      <c r="W279" t="s">
        <v>498</v>
      </c>
      <c r="X279" t="s">
        <v>498</v>
      </c>
      <c r="Y279" t="s">
        <v>498</v>
      </c>
      <c r="Z279" t="s">
        <v>498</v>
      </c>
      <c r="AA279" s="9" t="s">
        <v>498</v>
      </c>
      <c r="AB279" t="s">
        <v>498</v>
      </c>
      <c r="AC279" t="s">
        <v>498</v>
      </c>
      <c r="AD279" t="s">
        <v>498</v>
      </c>
      <c r="AE279" t="s">
        <v>498</v>
      </c>
      <c r="AF279" s="9" t="s">
        <v>498</v>
      </c>
      <c r="AG279" t="s">
        <v>498</v>
      </c>
      <c r="AH279" t="s">
        <v>498</v>
      </c>
      <c r="AI279" t="s">
        <v>498</v>
      </c>
      <c r="AJ279" t="s">
        <v>498</v>
      </c>
      <c r="AK279" s="9" t="s">
        <v>498</v>
      </c>
      <c r="AL279" t="s">
        <v>498</v>
      </c>
      <c r="AM279" t="s">
        <v>498</v>
      </c>
      <c r="AN279" t="s">
        <v>498</v>
      </c>
      <c r="AO279" t="s">
        <v>498</v>
      </c>
      <c r="AP279" s="9" t="s">
        <v>498</v>
      </c>
      <c r="AQ279" t="s">
        <v>498</v>
      </c>
      <c r="AR279" t="s">
        <v>498</v>
      </c>
      <c r="AS279" t="s">
        <v>498</v>
      </c>
      <c r="AT279" t="s">
        <v>498</v>
      </c>
      <c r="AU279" s="9" t="s">
        <v>498</v>
      </c>
      <c r="AV279" t="s">
        <v>498</v>
      </c>
      <c r="AW279" t="s">
        <v>498</v>
      </c>
      <c r="AX279" t="s">
        <v>498</v>
      </c>
      <c r="AY279" t="s">
        <v>498</v>
      </c>
      <c r="AZ279" s="9" t="s">
        <v>498</v>
      </c>
    </row>
    <row r="280" spans="1:52">
      <c r="A280" s="23" t="str">
        <f>VLOOKUP(B280,[1]ALL_TYPES!$B:$E,4,FALSE)</f>
        <v>E06000001</v>
      </c>
      <c r="B280" s="1" t="s">
        <v>212</v>
      </c>
    </row>
    <row r="281" spans="1:52">
      <c r="A281" s="23" t="str">
        <f>VLOOKUP(B281,[1]ALL_TYPES!$B:$E,4,FALSE)</f>
        <v>E06000019</v>
      </c>
      <c r="B281" s="1" t="s">
        <v>213</v>
      </c>
      <c r="C281" t="s">
        <v>498</v>
      </c>
      <c r="D281" t="s">
        <v>498</v>
      </c>
      <c r="E281" t="s">
        <v>498</v>
      </c>
      <c r="F281" t="s">
        <v>498</v>
      </c>
      <c r="G281" s="9" t="s">
        <v>498</v>
      </c>
      <c r="H281" t="s">
        <v>498</v>
      </c>
      <c r="I281" t="s">
        <v>498</v>
      </c>
      <c r="J281" t="s">
        <v>498</v>
      </c>
      <c r="K281" t="s">
        <v>498</v>
      </c>
      <c r="L281" s="9" t="s">
        <v>498</v>
      </c>
      <c r="M281" t="s">
        <v>498</v>
      </c>
      <c r="N281" t="s">
        <v>498</v>
      </c>
      <c r="O281" t="s">
        <v>498</v>
      </c>
      <c r="P281" t="s">
        <v>498</v>
      </c>
      <c r="Q281" s="9" t="s">
        <v>498</v>
      </c>
      <c r="R281" t="s">
        <v>498</v>
      </c>
      <c r="S281" t="s">
        <v>498</v>
      </c>
      <c r="T281" t="s">
        <v>498</v>
      </c>
      <c r="U281" t="s">
        <v>498</v>
      </c>
      <c r="V281" s="9" t="s">
        <v>498</v>
      </c>
      <c r="W281" t="s">
        <v>498</v>
      </c>
      <c r="X281" t="s">
        <v>498</v>
      </c>
      <c r="Y281" t="s">
        <v>498</v>
      </c>
      <c r="Z281" t="s">
        <v>498</v>
      </c>
      <c r="AA281" s="9" t="s">
        <v>498</v>
      </c>
      <c r="AB281" t="s">
        <v>498</v>
      </c>
      <c r="AC281" t="s">
        <v>498</v>
      </c>
      <c r="AD281" t="s">
        <v>498</v>
      </c>
      <c r="AE281" t="s">
        <v>498</v>
      </c>
      <c r="AF281" s="9" t="s">
        <v>498</v>
      </c>
      <c r="AG281" t="s">
        <v>498</v>
      </c>
      <c r="AH281" t="s">
        <v>498</v>
      </c>
      <c r="AI281" t="s">
        <v>498</v>
      </c>
      <c r="AJ281" t="s">
        <v>498</v>
      </c>
      <c r="AK281" s="9" t="s">
        <v>498</v>
      </c>
      <c r="AL281" t="s">
        <v>498</v>
      </c>
      <c r="AM281" t="s">
        <v>498</v>
      </c>
      <c r="AN281" t="s">
        <v>498</v>
      </c>
      <c r="AO281" t="s">
        <v>498</v>
      </c>
      <c r="AP281" s="9" t="s">
        <v>498</v>
      </c>
      <c r="AQ281" t="s">
        <v>498</v>
      </c>
      <c r="AR281" t="s">
        <v>498</v>
      </c>
      <c r="AS281" t="s">
        <v>498</v>
      </c>
      <c r="AT281" t="s">
        <v>498</v>
      </c>
      <c r="AU281" s="9" t="s">
        <v>498</v>
      </c>
      <c r="AV281" t="s">
        <v>498</v>
      </c>
      <c r="AW281" t="s">
        <v>498</v>
      </c>
      <c r="AX281" t="s">
        <v>498</v>
      </c>
      <c r="AY281" t="s">
        <v>498</v>
      </c>
      <c r="AZ281" s="9" t="s">
        <v>498</v>
      </c>
    </row>
    <row r="282" spans="1:52">
      <c r="A282" s="23" t="str">
        <f>VLOOKUP(B282,[1]ALL_TYPES!$B:$E,4,FALSE)</f>
        <v>E06000046</v>
      </c>
      <c r="B282" s="1" t="s">
        <v>214</v>
      </c>
    </row>
    <row r="283" spans="1:52">
      <c r="A283" s="23" t="str">
        <f>VLOOKUP(B283,[1]ALL_TYPES!$B:$E,4,FALSE)</f>
        <v>E06000010</v>
      </c>
      <c r="B283" s="1" t="s">
        <v>215</v>
      </c>
      <c r="C283" t="s">
        <v>498</v>
      </c>
      <c r="D283" t="s">
        <v>498</v>
      </c>
      <c r="E283" t="s">
        <v>498</v>
      </c>
      <c r="F283" t="s">
        <v>498</v>
      </c>
      <c r="G283" s="9">
        <v>0</v>
      </c>
      <c r="H283" t="s">
        <v>498</v>
      </c>
      <c r="I283" t="s">
        <v>498</v>
      </c>
      <c r="J283" t="s">
        <v>498</v>
      </c>
      <c r="K283" t="s">
        <v>498</v>
      </c>
      <c r="L283" s="9">
        <v>0</v>
      </c>
      <c r="M283" t="s">
        <v>498</v>
      </c>
      <c r="N283" t="s">
        <v>498</v>
      </c>
      <c r="O283" t="s">
        <v>498</v>
      </c>
      <c r="P283" t="s">
        <v>498</v>
      </c>
      <c r="Q283" s="9">
        <v>0</v>
      </c>
      <c r="R283" t="s">
        <v>498</v>
      </c>
      <c r="S283" t="s">
        <v>498</v>
      </c>
      <c r="T283" t="s">
        <v>498</v>
      </c>
      <c r="U283" t="s">
        <v>498</v>
      </c>
      <c r="V283" s="9">
        <v>0</v>
      </c>
      <c r="W283" t="s">
        <v>498</v>
      </c>
      <c r="X283" t="s">
        <v>498</v>
      </c>
      <c r="Y283" t="s">
        <v>498</v>
      </c>
      <c r="Z283" t="s">
        <v>498</v>
      </c>
      <c r="AA283" s="9">
        <v>0</v>
      </c>
      <c r="AB283" t="s">
        <v>498</v>
      </c>
      <c r="AC283" t="s">
        <v>498</v>
      </c>
      <c r="AD283" t="s">
        <v>498</v>
      </c>
      <c r="AE283" t="s">
        <v>498</v>
      </c>
      <c r="AF283" s="9">
        <v>0</v>
      </c>
      <c r="AG283" t="s">
        <v>498</v>
      </c>
      <c r="AH283" t="s">
        <v>498</v>
      </c>
      <c r="AI283" t="s">
        <v>498</v>
      </c>
      <c r="AJ283" t="s">
        <v>498</v>
      </c>
      <c r="AK283" s="9">
        <v>0</v>
      </c>
      <c r="AL283" t="s">
        <v>498</v>
      </c>
      <c r="AM283" t="s">
        <v>498</v>
      </c>
      <c r="AN283" t="s">
        <v>498</v>
      </c>
      <c r="AO283" t="s">
        <v>498</v>
      </c>
      <c r="AP283" s="9">
        <v>0</v>
      </c>
      <c r="AQ283" t="s">
        <v>498</v>
      </c>
      <c r="AR283" t="s">
        <v>498</v>
      </c>
      <c r="AS283" t="s">
        <v>498</v>
      </c>
      <c r="AT283" t="s">
        <v>498</v>
      </c>
      <c r="AU283" s="9">
        <v>0</v>
      </c>
      <c r="AV283" t="s">
        <v>498</v>
      </c>
      <c r="AW283" t="s">
        <v>498</v>
      </c>
      <c r="AX283" t="s">
        <v>498</v>
      </c>
      <c r="AY283" t="s">
        <v>498</v>
      </c>
      <c r="AZ283" s="9">
        <v>0</v>
      </c>
    </row>
    <row r="284" spans="1:52">
      <c r="A284" s="23" t="str">
        <f>VLOOKUP(B284,[1]ALL_TYPES!$B:$E,4,FALSE)</f>
        <v>E06000016</v>
      </c>
      <c r="B284" s="1" t="s">
        <v>216</v>
      </c>
      <c r="C284" t="s">
        <v>498</v>
      </c>
      <c r="D284" t="s">
        <v>498</v>
      </c>
      <c r="E284" t="s">
        <v>498</v>
      </c>
      <c r="F284" t="s">
        <v>498</v>
      </c>
      <c r="G284" s="9">
        <v>0</v>
      </c>
      <c r="H284" t="s">
        <v>498</v>
      </c>
      <c r="I284" t="s">
        <v>498</v>
      </c>
      <c r="J284" t="s">
        <v>498</v>
      </c>
      <c r="K284" t="s">
        <v>498</v>
      </c>
      <c r="L284" s="9">
        <v>0</v>
      </c>
      <c r="M284" t="s">
        <v>498</v>
      </c>
      <c r="N284" t="s">
        <v>498</v>
      </c>
      <c r="O284" t="s">
        <v>498</v>
      </c>
      <c r="P284" t="s">
        <v>498</v>
      </c>
      <c r="Q284" s="9">
        <v>0</v>
      </c>
      <c r="R284" t="s">
        <v>498</v>
      </c>
      <c r="S284" t="s">
        <v>498</v>
      </c>
      <c r="T284" t="s">
        <v>498</v>
      </c>
      <c r="U284" t="s">
        <v>498</v>
      </c>
      <c r="V284" s="9">
        <v>0</v>
      </c>
      <c r="W284" t="s">
        <v>498</v>
      </c>
      <c r="X284" t="s">
        <v>498</v>
      </c>
      <c r="Y284" t="s">
        <v>498</v>
      </c>
      <c r="Z284" t="s">
        <v>498</v>
      </c>
      <c r="AA284" s="9">
        <v>0</v>
      </c>
      <c r="AB284" t="s">
        <v>498</v>
      </c>
      <c r="AC284" t="s">
        <v>498</v>
      </c>
      <c r="AD284" t="s">
        <v>498</v>
      </c>
      <c r="AE284" t="s">
        <v>498</v>
      </c>
      <c r="AF284" s="9">
        <v>0</v>
      </c>
      <c r="AG284" t="s">
        <v>498</v>
      </c>
      <c r="AH284" t="s">
        <v>498</v>
      </c>
      <c r="AI284" t="s">
        <v>498</v>
      </c>
      <c r="AJ284" t="s">
        <v>498</v>
      </c>
      <c r="AK284" s="9">
        <v>0</v>
      </c>
      <c r="AL284" t="s">
        <v>498</v>
      </c>
      <c r="AM284" t="s">
        <v>498</v>
      </c>
      <c r="AN284" t="s">
        <v>498</v>
      </c>
      <c r="AO284" t="s">
        <v>498</v>
      </c>
      <c r="AP284" s="9">
        <v>0</v>
      </c>
      <c r="AQ284" t="s">
        <v>498</v>
      </c>
      <c r="AR284" t="s">
        <v>498</v>
      </c>
      <c r="AS284" t="s">
        <v>498</v>
      </c>
      <c r="AT284" t="s">
        <v>498</v>
      </c>
      <c r="AU284" s="9">
        <v>0</v>
      </c>
      <c r="AV284" t="s">
        <v>498</v>
      </c>
      <c r="AW284" t="s">
        <v>498</v>
      </c>
      <c r="AX284" t="s">
        <v>498</v>
      </c>
      <c r="AY284" t="s">
        <v>498</v>
      </c>
      <c r="AZ284" s="9">
        <v>0</v>
      </c>
    </row>
    <row r="285" spans="1:52">
      <c r="A285" s="23" t="str">
        <f>VLOOKUP(B285,[1]ALL_TYPES!$B:$E,4,FALSE)</f>
        <v>E06000032</v>
      </c>
      <c r="B285" s="1" t="s">
        <v>217</v>
      </c>
    </row>
    <row r="286" spans="1:52">
      <c r="A286" s="23" t="str">
        <f>VLOOKUP(B286,[1]ALL_TYPES!$B:$E,4,FALSE)</f>
        <v>E06000035</v>
      </c>
      <c r="B286" s="1" t="s">
        <v>218</v>
      </c>
    </row>
    <row r="287" spans="1:52">
      <c r="A287" s="23" t="str">
        <f>VLOOKUP(B287,[1]ALL_TYPES!$B:$E,4,FALSE)</f>
        <v>E06000002</v>
      </c>
      <c r="B287" s="1" t="s">
        <v>219</v>
      </c>
      <c r="C287">
        <v>8</v>
      </c>
      <c r="D287">
        <v>2</v>
      </c>
      <c r="E287">
        <v>3</v>
      </c>
      <c r="F287">
        <v>1</v>
      </c>
      <c r="H287">
        <v>19</v>
      </c>
      <c r="I287">
        <v>16</v>
      </c>
      <c r="J287">
        <v>8</v>
      </c>
      <c r="K287">
        <v>3</v>
      </c>
      <c r="M287">
        <v>8</v>
      </c>
      <c r="N287">
        <v>2</v>
      </c>
      <c r="O287">
        <v>3</v>
      </c>
      <c r="P287">
        <v>1</v>
      </c>
      <c r="R287">
        <v>1</v>
      </c>
      <c r="S287">
        <v>0</v>
      </c>
      <c r="T287">
        <v>0</v>
      </c>
      <c r="U287">
        <v>0</v>
      </c>
      <c r="V287" s="9">
        <v>1</v>
      </c>
      <c r="W287" t="s">
        <v>498</v>
      </c>
      <c r="X287" t="s">
        <v>498</v>
      </c>
      <c r="Y287" t="s">
        <v>498</v>
      </c>
      <c r="Z287" t="s">
        <v>498</v>
      </c>
      <c r="AA287" s="9">
        <v>0</v>
      </c>
      <c r="AB287">
        <v>1</v>
      </c>
      <c r="AC287">
        <v>0</v>
      </c>
      <c r="AD287">
        <v>0</v>
      </c>
      <c r="AE287">
        <v>1</v>
      </c>
      <c r="AF287" s="9">
        <v>2</v>
      </c>
      <c r="AG287" t="s">
        <v>498</v>
      </c>
      <c r="AH287" t="s">
        <v>498</v>
      </c>
      <c r="AI287" t="s">
        <v>498</v>
      </c>
      <c r="AJ287" t="s">
        <v>498</v>
      </c>
      <c r="AK287" s="9">
        <v>0</v>
      </c>
      <c r="AL287" t="s">
        <v>498</v>
      </c>
      <c r="AM287" t="s">
        <v>498</v>
      </c>
      <c r="AN287" t="s">
        <v>498</v>
      </c>
      <c r="AO287" t="s">
        <v>498</v>
      </c>
      <c r="AP287" s="9">
        <v>0</v>
      </c>
      <c r="AQ287" t="s">
        <v>498</v>
      </c>
      <c r="AR287" t="s">
        <v>498</v>
      </c>
      <c r="AS287" t="s">
        <v>498</v>
      </c>
      <c r="AT287" t="s">
        <v>498</v>
      </c>
      <c r="AU287" s="9">
        <v>0</v>
      </c>
      <c r="AV287">
        <v>0</v>
      </c>
      <c r="AW287">
        <v>0</v>
      </c>
      <c r="AX287">
        <v>0</v>
      </c>
      <c r="AY287">
        <v>0</v>
      </c>
      <c r="AZ287" s="9">
        <v>0</v>
      </c>
    </row>
    <row r="288" spans="1:52">
      <c r="A288" s="23" t="str">
        <f>VLOOKUP(B288,[1]ALL_TYPES!$B:$E,4,FALSE)</f>
        <v>E06000042</v>
      </c>
      <c r="B288" s="1" t="s">
        <v>220</v>
      </c>
      <c r="C288" t="s">
        <v>498</v>
      </c>
      <c r="D288" t="s">
        <v>498</v>
      </c>
      <c r="E288" t="s">
        <v>498</v>
      </c>
      <c r="F288" t="s">
        <v>498</v>
      </c>
      <c r="G288" s="9">
        <v>0</v>
      </c>
      <c r="H288" t="s">
        <v>498</v>
      </c>
      <c r="I288" t="s">
        <v>498</v>
      </c>
      <c r="J288" t="s">
        <v>498</v>
      </c>
      <c r="K288" t="s">
        <v>498</v>
      </c>
      <c r="L288" s="9">
        <v>0</v>
      </c>
      <c r="M288" t="s">
        <v>498</v>
      </c>
      <c r="N288" t="s">
        <v>498</v>
      </c>
      <c r="O288" t="s">
        <v>498</v>
      </c>
      <c r="P288" t="s">
        <v>498</v>
      </c>
      <c r="Q288" s="9">
        <v>0</v>
      </c>
      <c r="R288" t="s">
        <v>498</v>
      </c>
      <c r="S288" t="s">
        <v>498</v>
      </c>
      <c r="T288" t="s">
        <v>498</v>
      </c>
      <c r="U288" t="s">
        <v>498</v>
      </c>
      <c r="V288" s="9">
        <v>0</v>
      </c>
      <c r="W288" t="s">
        <v>498</v>
      </c>
      <c r="X288" t="s">
        <v>498</v>
      </c>
      <c r="Y288" t="s">
        <v>498</v>
      </c>
      <c r="Z288" t="s">
        <v>498</v>
      </c>
      <c r="AA288" s="9">
        <v>0</v>
      </c>
      <c r="AB288" t="s">
        <v>498</v>
      </c>
      <c r="AC288" t="s">
        <v>498</v>
      </c>
      <c r="AD288" t="s">
        <v>498</v>
      </c>
      <c r="AE288" t="s">
        <v>498</v>
      </c>
      <c r="AF288" s="9">
        <v>0</v>
      </c>
      <c r="AG288" t="s">
        <v>498</v>
      </c>
      <c r="AH288" t="s">
        <v>498</v>
      </c>
      <c r="AI288" t="s">
        <v>498</v>
      </c>
      <c r="AJ288" t="s">
        <v>498</v>
      </c>
      <c r="AK288" s="9">
        <v>0</v>
      </c>
      <c r="AL288" t="s">
        <v>498</v>
      </c>
      <c r="AM288" t="s">
        <v>498</v>
      </c>
      <c r="AN288" t="s">
        <v>498</v>
      </c>
      <c r="AO288" t="s">
        <v>498</v>
      </c>
      <c r="AP288" s="9">
        <v>0</v>
      </c>
      <c r="AQ288" t="s">
        <v>498</v>
      </c>
      <c r="AR288" t="s">
        <v>498</v>
      </c>
      <c r="AS288" t="s">
        <v>498</v>
      </c>
      <c r="AT288" t="s">
        <v>498</v>
      </c>
      <c r="AU288" s="9">
        <v>0</v>
      </c>
      <c r="AV288" t="s">
        <v>498</v>
      </c>
      <c r="AW288" t="s">
        <v>498</v>
      </c>
      <c r="AX288" t="s">
        <v>498</v>
      </c>
      <c r="AY288" t="s">
        <v>498</v>
      </c>
      <c r="AZ288" s="9">
        <v>0</v>
      </c>
    </row>
    <row r="289" spans="1:52">
      <c r="A289" s="23" t="str">
        <f>VLOOKUP(B289,[1]ALL_TYPES!$B:$E,4,FALSE)</f>
        <v>E06000012</v>
      </c>
      <c r="B289" s="1" t="s">
        <v>221</v>
      </c>
    </row>
    <row r="290" spans="1:52">
      <c r="A290" s="23" t="str">
        <f>VLOOKUP(B290,[1]ALL_TYPES!$B:$E,4,FALSE)</f>
        <v>E06000013</v>
      </c>
      <c r="B290" s="1" t="s">
        <v>222</v>
      </c>
    </row>
    <row r="291" spans="1:52">
      <c r="A291" s="23" t="str">
        <f>VLOOKUP(B291,[1]ALL_TYPES!$B:$E,4,FALSE)</f>
        <v>E06000024</v>
      </c>
      <c r="B291" s="1" t="s">
        <v>223</v>
      </c>
      <c r="C291" t="s">
        <v>498</v>
      </c>
      <c r="D291" t="s">
        <v>498</v>
      </c>
      <c r="E291" t="s">
        <v>498</v>
      </c>
      <c r="F291" t="s">
        <v>498</v>
      </c>
      <c r="G291" s="9">
        <v>0</v>
      </c>
      <c r="H291" t="s">
        <v>498</v>
      </c>
      <c r="I291" t="s">
        <v>498</v>
      </c>
      <c r="J291" t="s">
        <v>498</v>
      </c>
      <c r="K291" t="s">
        <v>498</v>
      </c>
      <c r="L291" s="9">
        <v>0</v>
      </c>
      <c r="M291" t="s">
        <v>498</v>
      </c>
      <c r="N291" t="s">
        <v>498</v>
      </c>
      <c r="O291" t="s">
        <v>498</v>
      </c>
      <c r="P291" t="s">
        <v>498</v>
      </c>
      <c r="Q291" s="9">
        <v>0</v>
      </c>
      <c r="R291" t="s">
        <v>498</v>
      </c>
      <c r="S291" t="s">
        <v>498</v>
      </c>
      <c r="T291" t="s">
        <v>498</v>
      </c>
      <c r="U291" t="s">
        <v>498</v>
      </c>
      <c r="V291" s="9">
        <v>0</v>
      </c>
      <c r="W291" t="s">
        <v>498</v>
      </c>
      <c r="X291" t="s">
        <v>498</v>
      </c>
      <c r="Y291" t="s">
        <v>498</v>
      </c>
      <c r="Z291" t="s">
        <v>498</v>
      </c>
      <c r="AA291" s="9">
        <v>0</v>
      </c>
      <c r="AB291" t="s">
        <v>498</v>
      </c>
      <c r="AC291" t="s">
        <v>498</v>
      </c>
      <c r="AD291" t="s">
        <v>498</v>
      </c>
      <c r="AE291" t="s">
        <v>498</v>
      </c>
      <c r="AF291" s="9">
        <v>0</v>
      </c>
      <c r="AG291" t="s">
        <v>498</v>
      </c>
      <c r="AH291" t="s">
        <v>498</v>
      </c>
      <c r="AI291" t="s">
        <v>498</v>
      </c>
      <c r="AJ291" t="s">
        <v>498</v>
      </c>
      <c r="AK291" s="9">
        <v>0</v>
      </c>
      <c r="AL291" t="s">
        <v>498</v>
      </c>
      <c r="AM291" t="s">
        <v>498</v>
      </c>
      <c r="AN291" t="s">
        <v>498</v>
      </c>
      <c r="AO291" t="s">
        <v>498</v>
      </c>
      <c r="AP291" s="9">
        <v>0</v>
      </c>
      <c r="AQ291" t="s">
        <v>498</v>
      </c>
      <c r="AR291" t="s">
        <v>498</v>
      </c>
      <c r="AS291" t="s">
        <v>498</v>
      </c>
      <c r="AT291" t="s">
        <v>498</v>
      </c>
      <c r="AU291" s="9">
        <v>0</v>
      </c>
      <c r="AV291" t="s">
        <v>498</v>
      </c>
      <c r="AW291" t="s">
        <v>498</v>
      </c>
      <c r="AX291" t="s">
        <v>498</v>
      </c>
      <c r="AY291" t="s">
        <v>498</v>
      </c>
      <c r="AZ291" s="9">
        <v>0</v>
      </c>
    </row>
    <row r="292" spans="1:52">
      <c r="A292" s="23" t="str">
        <f>VLOOKUP(B292,[1]ALL_TYPES!$B:$E,4,FALSE)</f>
        <v>E06000057</v>
      </c>
      <c r="B292" s="1" t="s">
        <v>224</v>
      </c>
      <c r="C292" t="s">
        <v>498</v>
      </c>
      <c r="D292" t="s">
        <v>498</v>
      </c>
      <c r="E292" t="s">
        <v>498</v>
      </c>
      <c r="F292" s="19" t="s">
        <v>498</v>
      </c>
      <c r="G292" s="9">
        <v>0</v>
      </c>
      <c r="H292" t="s">
        <v>498</v>
      </c>
      <c r="I292" t="s">
        <v>498</v>
      </c>
      <c r="J292" t="s">
        <v>498</v>
      </c>
      <c r="K292" t="s">
        <v>498</v>
      </c>
      <c r="L292" s="9">
        <v>0</v>
      </c>
      <c r="M292" t="s">
        <v>498</v>
      </c>
      <c r="N292" t="s">
        <v>498</v>
      </c>
      <c r="O292" t="s">
        <v>498</v>
      </c>
      <c r="P292" t="s">
        <v>498</v>
      </c>
      <c r="Q292" s="9">
        <v>0</v>
      </c>
      <c r="R292" t="s">
        <v>498</v>
      </c>
      <c r="S292" t="s">
        <v>498</v>
      </c>
      <c r="T292" t="s">
        <v>498</v>
      </c>
      <c r="U292" t="s">
        <v>498</v>
      </c>
      <c r="V292" s="9">
        <v>0</v>
      </c>
      <c r="W292" t="s">
        <v>498</v>
      </c>
      <c r="X292" t="s">
        <v>498</v>
      </c>
      <c r="Y292" t="s">
        <v>498</v>
      </c>
      <c r="Z292" t="s">
        <v>498</v>
      </c>
      <c r="AA292" s="9">
        <v>0</v>
      </c>
      <c r="AB292" t="s">
        <v>498</v>
      </c>
      <c r="AC292" t="s">
        <v>498</v>
      </c>
      <c r="AD292" t="s">
        <v>498</v>
      </c>
      <c r="AE292" t="s">
        <v>498</v>
      </c>
      <c r="AF292" s="9">
        <v>0</v>
      </c>
      <c r="AG292" t="s">
        <v>498</v>
      </c>
      <c r="AH292" t="s">
        <v>498</v>
      </c>
      <c r="AI292" t="s">
        <v>498</v>
      </c>
      <c r="AJ292" t="s">
        <v>498</v>
      </c>
      <c r="AK292" s="9">
        <v>0</v>
      </c>
      <c r="AL292" t="s">
        <v>498</v>
      </c>
      <c r="AM292" t="s">
        <v>498</v>
      </c>
      <c r="AN292" t="s">
        <v>498</v>
      </c>
      <c r="AO292" t="s">
        <v>498</v>
      </c>
      <c r="AP292" s="9">
        <v>0</v>
      </c>
      <c r="AQ292" t="s">
        <v>498</v>
      </c>
      <c r="AR292" t="s">
        <v>498</v>
      </c>
      <c r="AS292" t="s">
        <v>498</v>
      </c>
      <c r="AT292" t="s">
        <v>498</v>
      </c>
      <c r="AU292" s="9">
        <v>0</v>
      </c>
      <c r="AV292" t="s">
        <v>498</v>
      </c>
      <c r="AW292" t="s">
        <v>498</v>
      </c>
      <c r="AX292" t="s">
        <v>498</v>
      </c>
      <c r="AY292" t="s">
        <v>498</v>
      </c>
      <c r="AZ292" s="9">
        <v>0</v>
      </c>
    </row>
    <row r="293" spans="1:52">
      <c r="A293" s="23" t="str">
        <f>VLOOKUP(B293,[1]ALL_TYPES!$B:$E,4,FALSE)</f>
        <v>E06000018</v>
      </c>
      <c r="B293" s="1" t="s">
        <v>225</v>
      </c>
      <c r="C293" t="s">
        <v>498</v>
      </c>
      <c r="D293" t="s">
        <v>498</v>
      </c>
      <c r="E293" t="s">
        <v>498</v>
      </c>
      <c r="F293" t="s">
        <v>498</v>
      </c>
      <c r="G293" s="9">
        <v>0</v>
      </c>
      <c r="H293" t="s">
        <v>498</v>
      </c>
      <c r="I293" t="s">
        <v>498</v>
      </c>
      <c r="J293" t="s">
        <v>498</v>
      </c>
      <c r="K293" t="s">
        <v>498</v>
      </c>
      <c r="L293" s="9">
        <v>0</v>
      </c>
      <c r="M293" t="s">
        <v>498</v>
      </c>
      <c r="N293" t="s">
        <v>498</v>
      </c>
      <c r="O293" t="s">
        <v>498</v>
      </c>
      <c r="P293" t="s">
        <v>498</v>
      </c>
      <c r="Q293" s="9">
        <v>0</v>
      </c>
      <c r="R293" t="s">
        <v>498</v>
      </c>
      <c r="S293" t="s">
        <v>498</v>
      </c>
      <c r="T293" t="s">
        <v>498</v>
      </c>
      <c r="U293" t="s">
        <v>498</v>
      </c>
      <c r="V293" s="9">
        <v>0</v>
      </c>
      <c r="W293" t="s">
        <v>498</v>
      </c>
      <c r="X293" t="s">
        <v>498</v>
      </c>
      <c r="Y293" t="s">
        <v>498</v>
      </c>
      <c r="Z293" t="s">
        <v>498</v>
      </c>
      <c r="AA293" s="9">
        <v>0</v>
      </c>
      <c r="AB293" t="s">
        <v>498</v>
      </c>
      <c r="AC293" t="s">
        <v>498</v>
      </c>
      <c r="AD293" t="s">
        <v>498</v>
      </c>
      <c r="AE293" t="s">
        <v>498</v>
      </c>
      <c r="AF293" s="9">
        <v>0</v>
      </c>
      <c r="AG293" t="s">
        <v>498</v>
      </c>
      <c r="AH293" t="s">
        <v>498</v>
      </c>
      <c r="AI293" t="s">
        <v>498</v>
      </c>
      <c r="AJ293" t="s">
        <v>498</v>
      </c>
      <c r="AK293" s="9">
        <v>0</v>
      </c>
      <c r="AL293" t="s">
        <v>498</v>
      </c>
      <c r="AM293" t="s">
        <v>498</v>
      </c>
      <c r="AN293" t="s">
        <v>498</v>
      </c>
      <c r="AO293" t="s">
        <v>498</v>
      </c>
      <c r="AP293" s="9">
        <v>0</v>
      </c>
      <c r="AQ293" t="s">
        <v>498</v>
      </c>
      <c r="AR293" t="s">
        <v>498</v>
      </c>
      <c r="AS293" t="s">
        <v>498</v>
      </c>
      <c r="AT293" t="s">
        <v>498</v>
      </c>
      <c r="AU293" s="9">
        <v>0</v>
      </c>
      <c r="AV293" t="s">
        <v>498</v>
      </c>
      <c r="AW293" t="s">
        <v>498</v>
      </c>
      <c r="AX293" t="s">
        <v>498</v>
      </c>
      <c r="AY293" t="s">
        <v>498</v>
      </c>
      <c r="AZ293" s="9">
        <v>0</v>
      </c>
    </row>
    <row r="294" spans="1:52">
      <c r="A294" s="23" t="str">
        <f>VLOOKUP(B294,[1]ALL_TYPES!$B:$E,4,FALSE)</f>
        <v>E06000031</v>
      </c>
      <c r="B294" s="1" t="s">
        <v>226</v>
      </c>
      <c r="C294" t="s">
        <v>498</v>
      </c>
      <c r="D294" s="19" t="s">
        <v>498</v>
      </c>
      <c r="E294" t="s">
        <v>498</v>
      </c>
      <c r="F294" t="s">
        <v>498</v>
      </c>
      <c r="G294" s="9">
        <v>0</v>
      </c>
      <c r="H294" t="s">
        <v>498</v>
      </c>
      <c r="I294" t="s">
        <v>498</v>
      </c>
      <c r="J294" t="s">
        <v>498</v>
      </c>
      <c r="K294" t="s">
        <v>498</v>
      </c>
      <c r="L294" s="9">
        <v>0</v>
      </c>
      <c r="M294" t="s">
        <v>498</v>
      </c>
      <c r="N294" t="s">
        <v>498</v>
      </c>
      <c r="O294" t="s">
        <v>498</v>
      </c>
      <c r="P294" t="s">
        <v>498</v>
      </c>
      <c r="Q294" s="9">
        <v>0</v>
      </c>
      <c r="R294" t="s">
        <v>498</v>
      </c>
      <c r="S294" t="s">
        <v>498</v>
      </c>
      <c r="T294" t="s">
        <v>498</v>
      </c>
      <c r="U294" t="s">
        <v>498</v>
      </c>
      <c r="V294" s="9">
        <v>0</v>
      </c>
      <c r="W294" t="s">
        <v>498</v>
      </c>
      <c r="X294" t="s">
        <v>498</v>
      </c>
      <c r="Y294" t="s">
        <v>498</v>
      </c>
      <c r="Z294" t="s">
        <v>498</v>
      </c>
      <c r="AA294" s="9">
        <v>0</v>
      </c>
      <c r="AB294" t="s">
        <v>498</v>
      </c>
      <c r="AC294" t="s">
        <v>498</v>
      </c>
      <c r="AD294" t="s">
        <v>498</v>
      </c>
      <c r="AE294" t="s">
        <v>498</v>
      </c>
      <c r="AF294" s="9">
        <v>0</v>
      </c>
      <c r="AG294" t="s">
        <v>498</v>
      </c>
      <c r="AH294" t="s">
        <v>498</v>
      </c>
      <c r="AI294" t="s">
        <v>498</v>
      </c>
      <c r="AJ294" t="s">
        <v>498</v>
      </c>
      <c r="AK294" s="9">
        <v>0</v>
      </c>
      <c r="AL294" t="s">
        <v>498</v>
      </c>
      <c r="AM294" t="s">
        <v>498</v>
      </c>
      <c r="AN294" t="s">
        <v>498</v>
      </c>
      <c r="AO294" t="s">
        <v>498</v>
      </c>
      <c r="AP294" s="9">
        <v>0</v>
      </c>
      <c r="AQ294" t="s">
        <v>498</v>
      </c>
      <c r="AR294" t="s">
        <v>498</v>
      </c>
      <c r="AS294" t="s">
        <v>498</v>
      </c>
      <c r="AT294" t="s">
        <v>498</v>
      </c>
      <c r="AU294" s="9">
        <v>0</v>
      </c>
      <c r="AV294" t="s">
        <v>498</v>
      </c>
      <c r="AW294" t="s">
        <v>498</v>
      </c>
      <c r="AX294" t="s">
        <v>498</v>
      </c>
      <c r="AY294" t="s">
        <v>498</v>
      </c>
      <c r="AZ294" s="9">
        <v>0</v>
      </c>
    </row>
    <row r="295" spans="1:52">
      <c r="A295" s="23" t="str">
        <f>VLOOKUP(B295,[1]ALL_TYPES!$B:$E,4,FALSE)</f>
        <v>E06000026</v>
      </c>
      <c r="B295" s="1" t="s">
        <v>227</v>
      </c>
      <c r="C295" t="s">
        <v>498</v>
      </c>
      <c r="D295">
        <v>37</v>
      </c>
      <c r="E295">
        <v>41</v>
      </c>
      <c r="F295">
        <v>31</v>
      </c>
      <c r="H295" t="s">
        <v>498</v>
      </c>
      <c r="I295" t="s">
        <v>498</v>
      </c>
      <c r="J295" t="s">
        <v>498</v>
      </c>
      <c r="K295" t="s">
        <v>498</v>
      </c>
      <c r="L295" s="9">
        <v>0</v>
      </c>
      <c r="M295" t="s">
        <v>498</v>
      </c>
      <c r="N295" t="s">
        <v>498</v>
      </c>
      <c r="O295" t="s">
        <v>498</v>
      </c>
      <c r="P295" t="s">
        <v>498</v>
      </c>
      <c r="Q295" s="9">
        <v>0</v>
      </c>
      <c r="R295" t="s">
        <v>498</v>
      </c>
      <c r="S295" t="s">
        <v>498</v>
      </c>
      <c r="T295" t="s">
        <v>498</v>
      </c>
      <c r="U295" t="s">
        <v>498</v>
      </c>
      <c r="V295" s="9">
        <v>0</v>
      </c>
      <c r="W295" t="s">
        <v>498</v>
      </c>
      <c r="X295" t="s">
        <v>498</v>
      </c>
      <c r="Y295" t="s">
        <v>498</v>
      </c>
      <c r="Z295" t="s">
        <v>498</v>
      </c>
      <c r="AA295" s="9">
        <v>0</v>
      </c>
      <c r="AB295" t="s">
        <v>498</v>
      </c>
      <c r="AC295" t="s">
        <v>498</v>
      </c>
      <c r="AD295" t="s">
        <v>498</v>
      </c>
      <c r="AE295" t="s">
        <v>498</v>
      </c>
      <c r="AF295" s="9">
        <v>0</v>
      </c>
      <c r="AG295" t="s">
        <v>498</v>
      </c>
      <c r="AH295" t="s">
        <v>498</v>
      </c>
      <c r="AI295" t="s">
        <v>498</v>
      </c>
      <c r="AJ295" t="s">
        <v>498</v>
      </c>
      <c r="AK295" s="9">
        <v>0</v>
      </c>
      <c r="AL295" t="s">
        <v>498</v>
      </c>
      <c r="AM295" t="s">
        <v>498</v>
      </c>
      <c r="AN295" t="s">
        <v>498</v>
      </c>
      <c r="AO295" t="s">
        <v>498</v>
      </c>
      <c r="AP295" s="9">
        <v>0</v>
      </c>
      <c r="AQ295" t="s">
        <v>498</v>
      </c>
      <c r="AR295" t="s">
        <v>498</v>
      </c>
      <c r="AS295" t="s">
        <v>498</v>
      </c>
      <c r="AT295" t="s">
        <v>498</v>
      </c>
      <c r="AU295" s="9">
        <v>0</v>
      </c>
      <c r="AV295" t="s">
        <v>498</v>
      </c>
      <c r="AW295" t="s">
        <v>498</v>
      </c>
      <c r="AX295" t="s">
        <v>498</v>
      </c>
      <c r="AY295" t="s">
        <v>498</v>
      </c>
      <c r="AZ295" s="9">
        <v>0</v>
      </c>
    </row>
    <row r="296" spans="1:52">
      <c r="A296" s="23" t="str">
        <f>VLOOKUP(B296,[1]ALL_TYPES!$B:$E,4,FALSE)</f>
        <v>E06000029</v>
      </c>
      <c r="B296" s="1" t="s">
        <v>228</v>
      </c>
    </row>
    <row r="297" spans="1:52">
      <c r="A297" s="23" t="str">
        <f>VLOOKUP(B297,[1]ALL_TYPES!$B:$E,4,FALSE)</f>
        <v>E06000044</v>
      </c>
      <c r="B297" s="1" t="s">
        <v>229</v>
      </c>
      <c r="C297" t="s">
        <v>498</v>
      </c>
      <c r="D297" t="s">
        <v>498</v>
      </c>
      <c r="E297" t="s">
        <v>498</v>
      </c>
      <c r="F297" t="s">
        <v>498</v>
      </c>
      <c r="G297" s="9">
        <v>129</v>
      </c>
      <c r="H297" t="s">
        <v>498</v>
      </c>
      <c r="I297" t="s">
        <v>498</v>
      </c>
      <c r="J297" t="s">
        <v>498</v>
      </c>
      <c r="K297" t="s">
        <v>498</v>
      </c>
      <c r="L297" s="9">
        <v>0</v>
      </c>
      <c r="M297" t="s">
        <v>498</v>
      </c>
      <c r="N297" t="s">
        <v>498</v>
      </c>
      <c r="O297" t="s">
        <v>498</v>
      </c>
      <c r="P297" t="s">
        <v>498</v>
      </c>
      <c r="Q297" s="9">
        <v>0</v>
      </c>
      <c r="R297" t="s">
        <v>498</v>
      </c>
      <c r="S297" t="s">
        <v>498</v>
      </c>
      <c r="T297" t="s">
        <v>498</v>
      </c>
      <c r="U297" t="s">
        <v>498</v>
      </c>
      <c r="V297" s="9">
        <v>0</v>
      </c>
      <c r="W297" t="s">
        <v>498</v>
      </c>
      <c r="X297" t="s">
        <v>498</v>
      </c>
      <c r="Y297" t="s">
        <v>498</v>
      </c>
      <c r="Z297" t="s">
        <v>498</v>
      </c>
      <c r="AA297" s="9">
        <v>0</v>
      </c>
      <c r="AB297" t="s">
        <v>498</v>
      </c>
      <c r="AC297" t="s">
        <v>498</v>
      </c>
      <c r="AD297" t="s">
        <v>498</v>
      </c>
      <c r="AE297" t="s">
        <v>498</v>
      </c>
      <c r="AF297" s="9">
        <v>0</v>
      </c>
      <c r="AG297" t="s">
        <v>498</v>
      </c>
      <c r="AH297" t="s">
        <v>498</v>
      </c>
      <c r="AI297" t="s">
        <v>498</v>
      </c>
      <c r="AJ297" t="s">
        <v>498</v>
      </c>
      <c r="AK297" s="9">
        <v>0</v>
      </c>
      <c r="AL297" t="s">
        <v>498</v>
      </c>
      <c r="AM297" t="s">
        <v>498</v>
      </c>
      <c r="AN297" t="s">
        <v>498</v>
      </c>
      <c r="AO297" t="s">
        <v>498</v>
      </c>
      <c r="AP297" s="9">
        <v>0</v>
      </c>
      <c r="AQ297" t="s">
        <v>498</v>
      </c>
      <c r="AR297" t="s">
        <v>498</v>
      </c>
      <c r="AS297" t="s">
        <v>498</v>
      </c>
      <c r="AT297" t="s">
        <v>498</v>
      </c>
      <c r="AU297" s="9">
        <v>0</v>
      </c>
      <c r="AV297" t="s">
        <v>498</v>
      </c>
      <c r="AW297" t="s">
        <v>498</v>
      </c>
      <c r="AX297" t="s">
        <v>498</v>
      </c>
      <c r="AY297" t="s">
        <v>498</v>
      </c>
      <c r="AZ297" s="9">
        <v>0</v>
      </c>
    </row>
    <row r="298" spans="1:52">
      <c r="A298" s="23" t="str">
        <f>VLOOKUP(B298,[1]ALL_TYPES!$B:$E,4,FALSE)</f>
        <v>E06000038</v>
      </c>
      <c r="B298" s="1" t="s">
        <v>230</v>
      </c>
    </row>
    <row r="299" spans="1:52">
      <c r="A299" s="23" t="str">
        <f>VLOOKUP(B299,[1]ALL_TYPES!$B:$E,4,FALSE)</f>
        <v>E06000003</v>
      </c>
      <c r="B299" s="1" t="s">
        <v>231</v>
      </c>
      <c r="C299" t="s">
        <v>498</v>
      </c>
      <c r="D299" t="s">
        <v>498</v>
      </c>
      <c r="E299" t="s">
        <v>498</v>
      </c>
      <c r="F299" t="s">
        <v>498</v>
      </c>
      <c r="G299" s="9">
        <v>0</v>
      </c>
      <c r="H299" t="s">
        <v>498</v>
      </c>
      <c r="I299" t="s">
        <v>498</v>
      </c>
      <c r="J299" t="s">
        <v>498</v>
      </c>
      <c r="K299" t="s">
        <v>498</v>
      </c>
      <c r="L299" s="9">
        <v>0</v>
      </c>
      <c r="M299" t="s">
        <v>498</v>
      </c>
      <c r="N299" t="s">
        <v>498</v>
      </c>
      <c r="O299" t="s">
        <v>498</v>
      </c>
      <c r="P299" t="s">
        <v>498</v>
      </c>
      <c r="Q299" s="9">
        <v>0</v>
      </c>
      <c r="R299" t="s">
        <v>498</v>
      </c>
      <c r="S299" t="s">
        <v>498</v>
      </c>
      <c r="T299" t="s">
        <v>498</v>
      </c>
      <c r="U299" t="s">
        <v>498</v>
      </c>
      <c r="V299" s="9">
        <v>0</v>
      </c>
      <c r="W299" t="s">
        <v>498</v>
      </c>
      <c r="X299" t="s">
        <v>498</v>
      </c>
      <c r="Y299" t="s">
        <v>498</v>
      </c>
      <c r="Z299" t="s">
        <v>498</v>
      </c>
      <c r="AA299" s="9">
        <v>0</v>
      </c>
      <c r="AB299" t="s">
        <v>498</v>
      </c>
      <c r="AC299" t="s">
        <v>498</v>
      </c>
      <c r="AD299" t="s">
        <v>498</v>
      </c>
      <c r="AE299" t="s">
        <v>498</v>
      </c>
      <c r="AF299" s="9">
        <v>0</v>
      </c>
      <c r="AG299" t="s">
        <v>498</v>
      </c>
      <c r="AH299" t="s">
        <v>498</v>
      </c>
      <c r="AI299" t="s">
        <v>498</v>
      </c>
      <c r="AJ299" t="s">
        <v>498</v>
      </c>
      <c r="AK299" s="9">
        <v>0</v>
      </c>
      <c r="AL299" t="s">
        <v>498</v>
      </c>
      <c r="AM299" t="s">
        <v>498</v>
      </c>
      <c r="AN299" t="s">
        <v>498</v>
      </c>
      <c r="AO299" t="s">
        <v>498</v>
      </c>
      <c r="AP299" s="9">
        <v>0</v>
      </c>
      <c r="AQ299" t="s">
        <v>498</v>
      </c>
      <c r="AR299" t="s">
        <v>498</v>
      </c>
      <c r="AS299" t="s">
        <v>498</v>
      </c>
      <c r="AT299" t="s">
        <v>498</v>
      </c>
      <c r="AU299" s="9">
        <v>0</v>
      </c>
      <c r="AV299" t="s">
        <v>498</v>
      </c>
      <c r="AW299" t="s">
        <v>498</v>
      </c>
      <c r="AX299" t="s">
        <v>498</v>
      </c>
      <c r="AY299" t="s">
        <v>498</v>
      </c>
      <c r="AZ299" s="9">
        <v>0</v>
      </c>
    </row>
    <row r="300" spans="1:52">
      <c r="A300" s="23" t="str">
        <f>VLOOKUP(B300,[1]ALL_TYPES!$B:$E,4,FALSE)</f>
        <v>E06000017</v>
      </c>
      <c r="B300" s="1" t="s">
        <v>232</v>
      </c>
      <c r="C300" t="s">
        <v>498</v>
      </c>
      <c r="D300" t="s">
        <v>498</v>
      </c>
      <c r="E300" t="s">
        <v>498</v>
      </c>
      <c r="F300" t="s">
        <v>498</v>
      </c>
      <c r="G300" s="9">
        <v>0</v>
      </c>
      <c r="H300" t="s">
        <v>498</v>
      </c>
      <c r="I300" t="s">
        <v>498</v>
      </c>
      <c r="J300" t="s">
        <v>498</v>
      </c>
      <c r="K300" t="s">
        <v>498</v>
      </c>
      <c r="L300" s="9">
        <v>0</v>
      </c>
      <c r="M300" t="s">
        <v>498</v>
      </c>
      <c r="N300" t="s">
        <v>498</v>
      </c>
      <c r="O300" t="s">
        <v>498</v>
      </c>
      <c r="P300" t="s">
        <v>498</v>
      </c>
      <c r="Q300" s="9">
        <v>0</v>
      </c>
      <c r="R300" t="s">
        <v>498</v>
      </c>
      <c r="S300" t="s">
        <v>498</v>
      </c>
      <c r="T300" t="s">
        <v>498</v>
      </c>
      <c r="U300" t="s">
        <v>498</v>
      </c>
      <c r="V300" s="9">
        <v>0</v>
      </c>
      <c r="W300" t="s">
        <v>498</v>
      </c>
      <c r="X300" t="s">
        <v>498</v>
      </c>
      <c r="Y300" t="s">
        <v>498</v>
      </c>
      <c r="Z300" t="s">
        <v>498</v>
      </c>
      <c r="AA300" s="9">
        <v>0</v>
      </c>
      <c r="AB300" t="s">
        <v>498</v>
      </c>
      <c r="AC300" t="s">
        <v>498</v>
      </c>
      <c r="AD300" t="s">
        <v>498</v>
      </c>
      <c r="AE300" t="s">
        <v>498</v>
      </c>
      <c r="AF300" s="9">
        <v>0</v>
      </c>
      <c r="AG300" t="s">
        <v>498</v>
      </c>
      <c r="AH300" t="s">
        <v>498</v>
      </c>
      <c r="AI300" t="s">
        <v>498</v>
      </c>
      <c r="AJ300" t="s">
        <v>498</v>
      </c>
      <c r="AK300" s="9">
        <v>0</v>
      </c>
      <c r="AL300" t="s">
        <v>498</v>
      </c>
      <c r="AM300" t="s">
        <v>498</v>
      </c>
      <c r="AN300" t="s">
        <v>498</v>
      </c>
      <c r="AO300" t="s">
        <v>498</v>
      </c>
      <c r="AP300" s="9">
        <v>0</v>
      </c>
      <c r="AQ300" t="s">
        <v>498</v>
      </c>
      <c r="AR300" t="s">
        <v>498</v>
      </c>
      <c r="AS300" t="s">
        <v>498</v>
      </c>
      <c r="AT300" t="s">
        <v>498</v>
      </c>
      <c r="AU300" s="9">
        <v>0</v>
      </c>
      <c r="AV300" t="s">
        <v>498</v>
      </c>
      <c r="AW300" t="s">
        <v>498</v>
      </c>
      <c r="AX300" t="s">
        <v>498</v>
      </c>
      <c r="AY300" t="s">
        <v>498</v>
      </c>
      <c r="AZ300" s="9">
        <v>0</v>
      </c>
    </row>
    <row r="301" spans="1:52">
      <c r="A301" s="23" t="str">
        <f>VLOOKUP(B301,[1]ALL_TYPES!$B:$E,4,FALSE)</f>
        <v>E06000051</v>
      </c>
      <c r="B301" s="1" t="s">
        <v>233</v>
      </c>
    </row>
    <row r="302" spans="1:52">
      <c r="A302" s="23" t="str">
        <f>VLOOKUP(B302,[1]ALL_TYPES!$B:$E,4,FALSE)</f>
        <v>E06000039</v>
      </c>
      <c r="B302" s="1" t="s">
        <v>234</v>
      </c>
      <c r="C302" t="s">
        <v>498</v>
      </c>
      <c r="D302" t="s">
        <v>498</v>
      </c>
      <c r="E302" t="s">
        <v>498</v>
      </c>
      <c r="F302" t="s">
        <v>498</v>
      </c>
      <c r="G302" s="9">
        <v>0</v>
      </c>
      <c r="H302" t="s">
        <v>498</v>
      </c>
      <c r="I302" t="s">
        <v>498</v>
      </c>
      <c r="J302" t="s">
        <v>498</v>
      </c>
      <c r="K302">
        <v>2</v>
      </c>
      <c r="L302" s="9">
        <v>2</v>
      </c>
      <c r="M302" t="s">
        <v>498</v>
      </c>
      <c r="N302" t="s">
        <v>498</v>
      </c>
      <c r="O302" t="s">
        <v>498</v>
      </c>
      <c r="P302" t="s">
        <v>498</v>
      </c>
      <c r="Q302" s="9">
        <v>0</v>
      </c>
      <c r="R302">
        <v>0</v>
      </c>
      <c r="S302">
        <v>0</v>
      </c>
      <c r="T302">
        <v>0</v>
      </c>
      <c r="U302">
        <v>0</v>
      </c>
      <c r="V302" s="9">
        <v>0</v>
      </c>
      <c r="W302">
        <v>0</v>
      </c>
      <c r="X302">
        <v>0</v>
      </c>
      <c r="Y302">
        <v>0</v>
      </c>
      <c r="Z302">
        <v>0</v>
      </c>
      <c r="AA302" s="9">
        <v>0</v>
      </c>
      <c r="AB302" t="s">
        <v>498</v>
      </c>
      <c r="AC302" t="s">
        <v>498</v>
      </c>
      <c r="AD302" t="s">
        <v>498</v>
      </c>
      <c r="AE302">
        <v>1</v>
      </c>
      <c r="AF302" s="9">
        <v>1</v>
      </c>
      <c r="AG302">
        <v>0</v>
      </c>
      <c r="AH302">
        <v>0</v>
      </c>
      <c r="AI302">
        <v>0</v>
      </c>
      <c r="AJ302">
        <v>0</v>
      </c>
      <c r="AK302" s="9">
        <v>0</v>
      </c>
      <c r="AL302">
        <v>0</v>
      </c>
      <c r="AM302">
        <v>0</v>
      </c>
      <c r="AN302">
        <v>0</v>
      </c>
      <c r="AO302">
        <v>0</v>
      </c>
      <c r="AP302" s="9">
        <v>0</v>
      </c>
      <c r="AQ302" t="s">
        <v>498</v>
      </c>
      <c r="AR302" t="s">
        <v>498</v>
      </c>
      <c r="AS302" t="s">
        <v>498</v>
      </c>
      <c r="AT302" t="s">
        <v>498</v>
      </c>
      <c r="AU302" s="9">
        <v>0</v>
      </c>
      <c r="AV302">
        <v>0</v>
      </c>
      <c r="AW302">
        <v>0</v>
      </c>
      <c r="AX302">
        <v>0</v>
      </c>
      <c r="AY302">
        <v>0</v>
      </c>
      <c r="AZ302" s="9">
        <v>0</v>
      </c>
    </row>
    <row r="303" spans="1:52">
      <c r="A303" s="23" t="str">
        <f>VLOOKUP(B303,[1]ALL_TYPES!$B:$E,4,FALSE)</f>
        <v>E06000045</v>
      </c>
      <c r="B303" s="1" t="s">
        <v>235</v>
      </c>
      <c r="C303" t="s">
        <v>498</v>
      </c>
      <c r="D303" t="s">
        <v>498</v>
      </c>
      <c r="E303" t="s">
        <v>498</v>
      </c>
      <c r="F303" t="s">
        <v>498</v>
      </c>
      <c r="G303" s="9">
        <v>0</v>
      </c>
      <c r="H303">
        <v>133</v>
      </c>
      <c r="I303">
        <v>171</v>
      </c>
      <c r="J303">
        <v>199</v>
      </c>
      <c r="K303">
        <v>187</v>
      </c>
      <c r="M303" t="s">
        <v>498</v>
      </c>
      <c r="N303" t="s">
        <v>498</v>
      </c>
      <c r="O303" t="s">
        <v>498</v>
      </c>
      <c r="P303" t="s">
        <v>498</v>
      </c>
      <c r="Q303" s="9">
        <v>0</v>
      </c>
      <c r="V303" s="9">
        <v>9</v>
      </c>
      <c r="W303" t="s">
        <v>498</v>
      </c>
      <c r="X303" t="s">
        <v>498</v>
      </c>
      <c r="Y303" t="s">
        <v>498</v>
      </c>
      <c r="Z303" t="s">
        <v>498</v>
      </c>
      <c r="AA303" s="9">
        <v>0</v>
      </c>
      <c r="AB303" t="s">
        <v>498</v>
      </c>
      <c r="AC303" t="s">
        <v>498</v>
      </c>
      <c r="AD303" t="s">
        <v>498</v>
      </c>
      <c r="AE303" t="s">
        <v>498</v>
      </c>
      <c r="AF303" s="9">
        <v>0</v>
      </c>
      <c r="AG303" t="s">
        <v>498</v>
      </c>
      <c r="AH303" t="s">
        <v>498</v>
      </c>
      <c r="AI303" t="s">
        <v>498</v>
      </c>
      <c r="AJ303" t="s">
        <v>498</v>
      </c>
      <c r="AK303" s="9">
        <v>0</v>
      </c>
      <c r="AL303" t="s">
        <v>498</v>
      </c>
      <c r="AM303" t="s">
        <v>498</v>
      </c>
      <c r="AN303" t="s">
        <v>498</v>
      </c>
      <c r="AO303" t="s">
        <v>498</v>
      </c>
      <c r="AP303" s="9">
        <v>0</v>
      </c>
      <c r="AQ303" t="s">
        <v>498</v>
      </c>
      <c r="AR303" t="s">
        <v>498</v>
      </c>
      <c r="AS303" t="s">
        <v>498</v>
      </c>
      <c r="AT303" t="s">
        <v>498</v>
      </c>
      <c r="AU303" s="9">
        <v>0</v>
      </c>
      <c r="AV303" t="s">
        <v>498</v>
      </c>
      <c r="AW303" t="s">
        <v>498</v>
      </c>
      <c r="AX303" t="s">
        <v>498</v>
      </c>
      <c r="AY303" t="s">
        <v>498</v>
      </c>
      <c r="AZ303" s="9">
        <v>0</v>
      </c>
    </row>
    <row r="304" spans="1:52">
      <c r="A304" s="23" t="str">
        <f>VLOOKUP(B304,[1]ALL_TYPES!$B:$E,4,FALSE)</f>
        <v>E06000033</v>
      </c>
      <c r="B304" s="1" t="s">
        <v>1028</v>
      </c>
      <c r="C304" t="s">
        <v>498</v>
      </c>
      <c r="D304" t="s">
        <v>498</v>
      </c>
      <c r="E304" t="s">
        <v>498</v>
      </c>
      <c r="F304" t="s">
        <v>498</v>
      </c>
      <c r="G304" s="9">
        <v>0</v>
      </c>
      <c r="H304" t="s">
        <v>498</v>
      </c>
      <c r="I304" t="s">
        <v>498</v>
      </c>
      <c r="J304" t="s">
        <v>498</v>
      </c>
      <c r="K304" t="s">
        <v>498</v>
      </c>
      <c r="L304" s="9">
        <v>0</v>
      </c>
      <c r="M304" t="s">
        <v>498</v>
      </c>
      <c r="N304" t="s">
        <v>498</v>
      </c>
      <c r="O304" t="s">
        <v>498</v>
      </c>
      <c r="P304" t="s">
        <v>498</v>
      </c>
      <c r="Q304" s="9">
        <v>0</v>
      </c>
      <c r="R304" t="s">
        <v>498</v>
      </c>
      <c r="S304" t="s">
        <v>498</v>
      </c>
      <c r="T304" t="s">
        <v>498</v>
      </c>
      <c r="U304" t="s">
        <v>498</v>
      </c>
      <c r="V304" s="9">
        <v>0</v>
      </c>
      <c r="W304" t="s">
        <v>498</v>
      </c>
      <c r="X304" t="s">
        <v>498</v>
      </c>
      <c r="Y304" t="s">
        <v>498</v>
      </c>
      <c r="Z304" t="s">
        <v>498</v>
      </c>
      <c r="AA304" s="9">
        <v>0</v>
      </c>
      <c r="AB304" t="s">
        <v>498</v>
      </c>
      <c r="AC304" t="s">
        <v>498</v>
      </c>
      <c r="AD304" t="s">
        <v>498</v>
      </c>
      <c r="AE304" t="s">
        <v>498</v>
      </c>
      <c r="AF304" s="9">
        <v>0</v>
      </c>
      <c r="AG304" t="s">
        <v>498</v>
      </c>
      <c r="AH304" t="s">
        <v>498</v>
      </c>
      <c r="AI304" t="s">
        <v>498</v>
      </c>
      <c r="AJ304" t="s">
        <v>498</v>
      </c>
      <c r="AK304" s="9">
        <v>0</v>
      </c>
      <c r="AL304" t="s">
        <v>498</v>
      </c>
      <c r="AM304" t="s">
        <v>498</v>
      </c>
      <c r="AN304" t="s">
        <v>498</v>
      </c>
      <c r="AO304" t="s">
        <v>498</v>
      </c>
      <c r="AP304" s="9">
        <v>0</v>
      </c>
      <c r="AQ304" t="s">
        <v>498</v>
      </c>
      <c r="AR304" t="s">
        <v>498</v>
      </c>
      <c r="AS304" t="s">
        <v>498</v>
      </c>
      <c r="AT304" t="s">
        <v>498</v>
      </c>
      <c r="AU304" s="9">
        <v>0</v>
      </c>
      <c r="AV304" t="s">
        <v>498</v>
      </c>
      <c r="AW304" t="s">
        <v>498</v>
      </c>
      <c r="AX304" t="s">
        <v>498</v>
      </c>
      <c r="AY304" t="s">
        <v>498</v>
      </c>
      <c r="AZ304" s="9">
        <v>0</v>
      </c>
    </row>
    <row r="305" spans="1:52">
      <c r="A305" s="23" t="str">
        <f>VLOOKUP(B305,[1]ALL_TYPES!$B:$E,4,FALSE)</f>
        <v>E06000025</v>
      </c>
      <c r="B305" s="1" t="s">
        <v>236</v>
      </c>
    </row>
    <row r="306" spans="1:52">
      <c r="A306" s="23" t="str">
        <f>VLOOKUP(B306,[1]ALL_TYPES!$B:$E,4,FALSE)</f>
        <v>E06000004</v>
      </c>
      <c r="B306" s="1" t="s">
        <v>1027</v>
      </c>
    </row>
    <row r="307" spans="1:52">
      <c r="A307" s="23" t="str">
        <f>VLOOKUP(B307,[1]ALL_TYPES!$B:$E,4,FALSE)</f>
        <v>E06000021</v>
      </c>
      <c r="B307" s="1" t="s">
        <v>1026</v>
      </c>
    </row>
    <row r="308" spans="1:52">
      <c r="A308" s="23" t="str">
        <f>VLOOKUP(B308,[1]ALL_TYPES!$B:$E,4,FALSE)</f>
        <v>E06000030</v>
      </c>
      <c r="B308" s="1" t="s">
        <v>237</v>
      </c>
      <c r="C308" t="s">
        <v>498</v>
      </c>
      <c r="D308" t="s">
        <v>498</v>
      </c>
      <c r="E308" t="s">
        <v>498</v>
      </c>
      <c r="F308" t="s">
        <v>498</v>
      </c>
      <c r="G308" s="9">
        <v>0</v>
      </c>
      <c r="H308" t="s">
        <v>498</v>
      </c>
      <c r="I308" t="s">
        <v>498</v>
      </c>
      <c r="J308" t="s">
        <v>498</v>
      </c>
      <c r="K308" t="s">
        <v>498</v>
      </c>
      <c r="L308" s="9">
        <v>0</v>
      </c>
      <c r="M308" t="s">
        <v>498</v>
      </c>
      <c r="N308" t="s">
        <v>498</v>
      </c>
      <c r="O308" t="s">
        <v>498</v>
      </c>
      <c r="P308" t="s">
        <v>498</v>
      </c>
      <c r="Q308" s="9">
        <v>0</v>
      </c>
      <c r="R308" t="s">
        <v>498</v>
      </c>
      <c r="S308" t="s">
        <v>498</v>
      </c>
      <c r="T308" t="s">
        <v>498</v>
      </c>
      <c r="U308" t="s">
        <v>498</v>
      </c>
      <c r="V308" s="9">
        <v>0</v>
      </c>
      <c r="W308" t="s">
        <v>498</v>
      </c>
      <c r="X308" t="s">
        <v>498</v>
      </c>
      <c r="Y308" t="s">
        <v>498</v>
      </c>
      <c r="Z308" t="s">
        <v>498</v>
      </c>
      <c r="AA308" s="9">
        <v>0</v>
      </c>
      <c r="AB308" t="s">
        <v>498</v>
      </c>
      <c r="AC308" t="s">
        <v>498</v>
      </c>
      <c r="AD308" t="s">
        <v>498</v>
      </c>
      <c r="AE308" t="s">
        <v>498</v>
      </c>
      <c r="AF308" s="9">
        <v>0</v>
      </c>
      <c r="AG308" t="s">
        <v>498</v>
      </c>
      <c r="AH308" t="s">
        <v>498</v>
      </c>
      <c r="AI308" t="s">
        <v>498</v>
      </c>
      <c r="AJ308" t="s">
        <v>498</v>
      </c>
      <c r="AK308" s="9">
        <v>0</v>
      </c>
      <c r="AL308" t="s">
        <v>498</v>
      </c>
      <c r="AM308" t="s">
        <v>498</v>
      </c>
      <c r="AN308" t="s">
        <v>498</v>
      </c>
      <c r="AO308" t="s">
        <v>498</v>
      </c>
      <c r="AP308" s="9">
        <v>0</v>
      </c>
      <c r="AQ308" t="s">
        <v>498</v>
      </c>
      <c r="AR308" t="s">
        <v>498</v>
      </c>
      <c r="AS308" t="s">
        <v>498</v>
      </c>
      <c r="AT308" t="s">
        <v>498</v>
      </c>
      <c r="AU308" s="9">
        <v>0</v>
      </c>
      <c r="AV308" t="s">
        <v>498</v>
      </c>
      <c r="AW308" t="s">
        <v>498</v>
      </c>
      <c r="AX308" t="s">
        <v>498</v>
      </c>
      <c r="AY308" t="s">
        <v>498</v>
      </c>
      <c r="AZ308" s="9">
        <v>0</v>
      </c>
    </row>
    <row r="309" spans="1:52">
      <c r="A309" s="23" t="str">
        <f>VLOOKUP(B309,[1]ALL_TYPES!$B:$E,4,FALSE)</f>
        <v>E06000020</v>
      </c>
      <c r="B309" s="1" t="s">
        <v>238</v>
      </c>
      <c r="C309" t="s">
        <v>498</v>
      </c>
      <c r="D309" t="s">
        <v>498</v>
      </c>
      <c r="E309" t="s">
        <v>498</v>
      </c>
      <c r="F309" t="s">
        <v>498</v>
      </c>
      <c r="G309" s="9">
        <v>0</v>
      </c>
      <c r="H309" t="s">
        <v>498</v>
      </c>
      <c r="I309" t="s">
        <v>498</v>
      </c>
      <c r="J309" t="s">
        <v>498</v>
      </c>
      <c r="K309" t="s">
        <v>498</v>
      </c>
      <c r="L309" s="9">
        <v>0</v>
      </c>
      <c r="M309" t="s">
        <v>498</v>
      </c>
      <c r="N309" t="s">
        <v>498</v>
      </c>
      <c r="O309" t="s">
        <v>498</v>
      </c>
      <c r="P309" t="s">
        <v>498</v>
      </c>
      <c r="Q309" s="9">
        <v>0</v>
      </c>
      <c r="R309" t="s">
        <v>498</v>
      </c>
      <c r="S309" t="s">
        <v>498</v>
      </c>
      <c r="T309" t="s">
        <v>498</v>
      </c>
      <c r="U309" t="s">
        <v>498</v>
      </c>
      <c r="V309" s="9">
        <v>0</v>
      </c>
      <c r="W309" t="s">
        <v>498</v>
      </c>
      <c r="X309" t="s">
        <v>498</v>
      </c>
      <c r="Y309" t="s">
        <v>498</v>
      </c>
      <c r="Z309" t="s">
        <v>498</v>
      </c>
      <c r="AA309" s="9">
        <v>0</v>
      </c>
      <c r="AB309" t="s">
        <v>498</v>
      </c>
      <c r="AC309" t="s">
        <v>498</v>
      </c>
      <c r="AD309" t="s">
        <v>498</v>
      </c>
      <c r="AE309" t="s">
        <v>498</v>
      </c>
      <c r="AF309" s="9">
        <v>0</v>
      </c>
      <c r="AG309" t="s">
        <v>498</v>
      </c>
      <c r="AH309" t="s">
        <v>498</v>
      </c>
      <c r="AI309" t="s">
        <v>498</v>
      </c>
      <c r="AJ309" t="s">
        <v>498</v>
      </c>
      <c r="AK309" s="9">
        <v>0</v>
      </c>
      <c r="AL309" t="s">
        <v>498</v>
      </c>
      <c r="AM309" t="s">
        <v>498</v>
      </c>
      <c r="AN309" t="s">
        <v>498</v>
      </c>
      <c r="AO309" t="s">
        <v>498</v>
      </c>
      <c r="AP309" s="9">
        <v>0</v>
      </c>
      <c r="AQ309" t="s">
        <v>498</v>
      </c>
      <c r="AR309" t="s">
        <v>498</v>
      </c>
      <c r="AS309" t="s">
        <v>498</v>
      </c>
      <c r="AT309" t="s">
        <v>498</v>
      </c>
      <c r="AU309" s="9">
        <v>0</v>
      </c>
      <c r="AV309" t="s">
        <v>498</v>
      </c>
      <c r="AW309" t="s">
        <v>498</v>
      </c>
      <c r="AX309" t="s">
        <v>498</v>
      </c>
      <c r="AY309" t="s">
        <v>498</v>
      </c>
      <c r="AZ309" s="9">
        <v>0</v>
      </c>
    </row>
    <row r="310" spans="1:52">
      <c r="A310" s="23" t="str">
        <f>VLOOKUP(B310,[1]ALL_TYPES!$B:$E,4,FALSE)</f>
        <v>E06000034</v>
      </c>
      <c r="B310" s="1" t="s">
        <v>239</v>
      </c>
      <c r="G310" s="9" t="s">
        <v>504</v>
      </c>
      <c r="L310" s="9" t="s">
        <v>504</v>
      </c>
      <c r="Q310" s="9">
        <v>50</v>
      </c>
      <c r="R310">
        <v>0</v>
      </c>
      <c r="S310">
        <v>0</v>
      </c>
      <c r="T310">
        <v>0</v>
      </c>
      <c r="U310">
        <v>0</v>
      </c>
      <c r="V310" s="9">
        <v>0</v>
      </c>
      <c r="AA310" s="9" t="s">
        <v>504</v>
      </c>
      <c r="AF310" s="9">
        <v>17</v>
      </c>
      <c r="AG310">
        <v>0</v>
      </c>
      <c r="AH310">
        <v>0</v>
      </c>
      <c r="AI310">
        <v>0</v>
      </c>
      <c r="AJ310">
        <v>0</v>
      </c>
      <c r="AK310" s="9">
        <v>0</v>
      </c>
      <c r="AL310">
        <v>0</v>
      </c>
      <c r="AM310">
        <v>0</v>
      </c>
      <c r="AN310">
        <v>0</v>
      </c>
      <c r="AO310">
        <v>0</v>
      </c>
      <c r="AP310" s="9">
        <v>0</v>
      </c>
      <c r="AQ310">
        <v>0</v>
      </c>
      <c r="AR310">
        <v>0</v>
      </c>
      <c r="AS310">
        <v>0</v>
      </c>
      <c r="AT310">
        <v>0</v>
      </c>
      <c r="AU310" s="9">
        <v>0</v>
      </c>
      <c r="AV310">
        <v>0</v>
      </c>
      <c r="AW310">
        <v>0</v>
      </c>
      <c r="AX310">
        <v>0</v>
      </c>
      <c r="AY310">
        <v>0</v>
      </c>
      <c r="AZ310" s="9">
        <v>0</v>
      </c>
    </row>
    <row r="311" spans="1:52">
      <c r="A311" s="23" t="str">
        <f>VLOOKUP(B311,[1]ALL_TYPES!$B:$E,4,FALSE)</f>
        <v>E06000027</v>
      </c>
      <c r="B311" s="1" t="s">
        <v>240</v>
      </c>
      <c r="C311">
        <v>55</v>
      </c>
      <c r="D311">
        <v>69</v>
      </c>
      <c r="E311">
        <v>57</v>
      </c>
      <c r="F311">
        <v>71</v>
      </c>
      <c r="H311" t="s">
        <v>498</v>
      </c>
      <c r="I311" t="s">
        <v>498</v>
      </c>
      <c r="J311" t="s">
        <v>498</v>
      </c>
      <c r="K311" t="s">
        <v>498</v>
      </c>
      <c r="L311" s="9">
        <v>0</v>
      </c>
      <c r="M311">
        <v>0</v>
      </c>
      <c r="N311">
        <v>0</v>
      </c>
      <c r="O311">
        <v>0</v>
      </c>
      <c r="P311">
        <v>0</v>
      </c>
      <c r="Q311" s="9">
        <v>0</v>
      </c>
      <c r="R311" t="s">
        <v>498</v>
      </c>
      <c r="S311" t="s">
        <v>498</v>
      </c>
      <c r="T311" t="s">
        <v>498</v>
      </c>
      <c r="U311" t="s">
        <v>498</v>
      </c>
      <c r="V311" s="9">
        <v>0</v>
      </c>
      <c r="W311" t="s">
        <v>498</v>
      </c>
      <c r="X311" t="s">
        <v>498</v>
      </c>
      <c r="Y311" t="s">
        <v>498</v>
      </c>
      <c r="Z311" t="s">
        <v>498</v>
      </c>
      <c r="AA311" s="9">
        <v>0</v>
      </c>
      <c r="AB311" t="s">
        <v>498</v>
      </c>
      <c r="AC311" t="s">
        <v>498</v>
      </c>
      <c r="AD311" t="s">
        <v>498</v>
      </c>
      <c r="AE311" t="s">
        <v>498</v>
      </c>
      <c r="AF311" s="9">
        <v>0</v>
      </c>
      <c r="AG311" t="s">
        <v>498</v>
      </c>
      <c r="AH311" t="s">
        <v>498</v>
      </c>
      <c r="AI311" t="s">
        <v>498</v>
      </c>
      <c r="AJ311" t="s">
        <v>498</v>
      </c>
      <c r="AK311" s="9">
        <v>0</v>
      </c>
      <c r="AL311" t="s">
        <v>498</v>
      </c>
      <c r="AM311" t="s">
        <v>498</v>
      </c>
      <c r="AN311" t="s">
        <v>498</v>
      </c>
      <c r="AO311" t="s">
        <v>498</v>
      </c>
      <c r="AP311" s="9">
        <v>0</v>
      </c>
      <c r="AQ311" t="s">
        <v>498</v>
      </c>
      <c r="AR311" t="s">
        <v>498</v>
      </c>
      <c r="AS311" t="s">
        <v>498</v>
      </c>
      <c r="AT311" t="s">
        <v>498</v>
      </c>
      <c r="AU311" s="9">
        <v>0</v>
      </c>
      <c r="AV311" t="s">
        <v>498</v>
      </c>
      <c r="AW311" t="s">
        <v>498</v>
      </c>
      <c r="AX311" t="s">
        <v>498</v>
      </c>
      <c r="AY311" t="s">
        <v>498</v>
      </c>
      <c r="AZ311" s="9">
        <v>0</v>
      </c>
    </row>
    <row r="312" spans="1:52">
      <c r="A312" s="23" t="str">
        <f>VLOOKUP(B312,[1]ALL_TYPES!$B:$E,4,FALSE)</f>
        <v>E06000007</v>
      </c>
      <c r="B312" s="1" t="s">
        <v>241</v>
      </c>
      <c r="C312">
        <v>6</v>
      </c>
      <c r="D312">
        <v>1</v>
      </c>
      <c r="E312">
        <v>4</v>
      </c>
      <c r="F312">
        <v>14</v>
      </c>
      <c r="L312" s="9">
        <v>17</v>
      </c>
      <c r="M312" t="s">
        <v>498</v>
      </c>
      <c r="N312" t="s">
        <v>498</v>
      </c>
      <c r="O312" t="s">
        <v>498</v>
      </c>
      <c r="P312" t="s">
        <v>498</v>
      </c>
      <c r="Q312" s="9">
        <v>0</v>
      </c>
      <c r="V312" s="9">
        <v>19</v>
      </c>
      <c r="W312">
        <v>0</v>
      </c>
      <c r="X312">
        <v>0</v>
      </c>
      <c r="Y312">
        <v>0</v>
      </c>
      <c r="Z312">
        <v>0</v>
      </c>
      <c r="AA312" s="9">
        <v>0</v>
      </c>
      <c r="AF312" s="9">
        <v>7</v>
      </c>
      <c r="AG312">
        <v>1</v>
      </c>
      <c r="AH312">
        <v>0</v>
      </c>
      <c r="AI312">
        <v>0</v>
      </c>
      <c r="AJ312">
        <v>0</v>
      </c>
      <c r="AK312" s="9">
        <v>1</v>
      </c>
      <c r="AL312">
        <v>0</v>
      </c>
      <c r="AM312">
        <v>0</v>
      </c>
      <c r="AN312">
        <v>0</v>
      </c>
      <c r="AO312">
        <v>0</v>
      </c>
      <c r="AP312" s="9">
        <v>0</v>
      </c>
      <c r="AQ312">
        <v>0</v>
      </c>
      <c r="AR312">
        <v>0</v>
      </c>
      <c r="AS312">
        <v>0</v>
      </c>
      <c r="AT312">
        <v>0</v>
      </c>
      <c r="AU312" s="9">
        <v>0</v>
      </c>
      <c r="AZ312" s="9">
        <v>13</v>
      </c>
    </row>
    <row r="313" spans="1:52">
      <c r="A313" s="23" t="str">
        <f>VLOOKUP(B313,[1]ALL_TYPES!$B:$E,4,FALSE)</f>
        <v>E06000037</v>
      </c>
      <c r="B313" s="1" t="s">
        <v>242</v>
      </c>
      <c r="C313" t="s">
        <v>498</v>
      </c>
      <c r="D313" t="s">
        <v>498</v>
      </c>
      <c r="E313" t="s">
        <v>498</v>
      </c>
      <c r="F313" t="s">
        <v>498</v>
      </c>
      <c r="G313" s="9">
        <v>0</v>
      </c>
      <c r="H313" t="s">
        <v>498</v>
      </c>
      <c r="I313" t="s">
        <v>498</v>
      </c>
      <c r="J313" t="s">
        <v>498</v>
      </c>
      <c r="K313" t="s">
        <v>498</v>
      </c>
      <c r="L313" s="9">
        <v>0</v>
      </c>
      <c r="M313" t="s">
        <v>498</v>
      </c>
      <c r="N313" t="s">
        <v>498</v>
      </c>
      <c r="O313" t="s">
        <v>498</v>
      </c>
      <c r="P313" t="s">
        <v>498</v>
      </c>
      <c r="Q313" s="9">
        <v>0</v>
      </c>
      <c r="R313" t="s">
        <v>498</v>
      </c>
      <c r="S313" t="s">
        <v>498</v>
      </c>
      <c r="T313" t="s">
        <v>498</v>
      </c>
      <c r="U313" t="s">
        <v>498</v>
      </c>
      <c r="V313" s="9">
        <v>0</v>
      </c>
      <c r="W313" t="s">
        <v>498</v>
      </c>
      <c r="X313" t="s">
        <v>498</v>
      </c>
      <c r="Y313" t="s">
        <v>498</v>
      </c>
      <c r="Z313" t="s">
        <v>498</v>
      </c>
      <c r="AA313" s="9">
        <v>0</v>
      </c>
      <c r="AB313" t="s">
        <v>498</v>
      </c>
      <c r="AC313" t="s">
        <v>498</v>
      </c>
      <c r="AD313" t="s">
        <v>498</v>
      </c>
      <c r="AE313" t="s">
        <v>498</v>
      </c>
      <c r="AF313" s="9">
        <v>0</v>
      </c>
      <c r="AG313" t="s">
        <v>498</v>
      </c>
      <c r="AH313" t="s">
        <v>498</v>
      </c>
      <c r="AI313" t="s">
        <v>498</v>
      </c>
      <c r="AJ313" t="s">
        <v>498</v>
      </c>
      <c r="AK313" s="9">
        <v>0</v>
      </c>
      <c r="AL313" t="s">
        <v>498</v>
      </c>
      <c r="AM313" t="s">
        <v>498</v>
      </c>
      <c r="AN313" t="s">
        <v>498</v>
      </c>
      <c r="AO313" t="s">
        <v>498</v>
      </c>
      <c r="AP313" s="9">
        <v>0</v>
      </c>
      <c r="AQ313" t="s">
        <v>498</v>
      </c>
      <c r="AR313" t="s">
        <v>498</v>
      </c>
      <c r="AS313" t="s">
        <v>498</v>
      </c>
      <c r="AT313" t="s">
        <v>498</v>
      </c>
      <c r="AU313" s="9">
        <v>0</v>
      </c>
      <c r="AV313" t="s">
        <v>498</v>
      </c>
      <c r="AW313" t="s">
        <v>498</v>
      </c>
      <c r="AX313" t="s">
        <v>498</v>
      </c>
      <c r="AY313" t="s">
        <v>498</v>
      </c>
      <c r="AZ313" s="9">
        <v>0</v>
      </c>
    </row>
    <row r="314" spans="1:52">
      <c r="A314" s="23" t="str">
        <f>VLOOKUP(B314,[1]ALL_TYPES!$B:$E,4,FALSE)</f>
        <v>E06000054</v>
      </c>
      <c r="B314" s="1" t="s">
        <v>243</v>
      </c>
    </row>
    <row r="315" spans="1:52">
      <c r="A315" s="23" t="str">
        <f>VLOOKUP(B315,[1]ALL_TYPES!$B:$E,4,FALSE)</f>
        <v>E06000040</v>
      </c>
      <c r="B315" s="1" t="s">
        <v>244</v>
      </c>
      <c r="C315" t="s">
        <v>498</v>
      </c>
      <c r="D315" t="s">
        <v>498</v>
      </c>
      <c r="E315" t="s">
        <v>498</v>
      </c>
      <c r="F315" t="s">
        <v>498</v>
      </c>
      <c r="G315" s="9">
        <v>0</v>
      </c>
      <c r="H315" t="s">
        <v>498</v>
      </c>
      <c r="I315" t="s">
        <v>498</v>
      </c>
      <c r="J315" t="s">
        <v>498</v>
      </c>
      <c r="K315" t="s">
        <v>498</v>
      </c>
      <c r="L315" s="9">
        <v>0</v>
      </c>
      <c r="M315" t="s">
        <v>498</v>
      </c>
      <c r="N315" t="s">
        <v>498</v>
      </c>
      <c r="O315" t="s">
        <v>498</v>
      </c>
      <c r="P315" t="s">
        <v>498</v>
      </c>
      <c r="Q315" s="9">
        <v>0</v>
      </c>
      <c r="R315" t="s">
        <v>498</v>
      </c>
      <c r="S315" t="s">
        <v>498</v>
      </c>
      <c r="T315" t="s">
        <v>498</v>
      </c>
      <c r="U315" t="s">
        <v>498</v>
      </c>
      <c r="V315" s="9">
        <v>0</v>
      </c>
      <c r="W315" t="s">
        <v>498</v>
      </c>
      <c r="X315" t="s">
        <v>498</v>
      </c>
      <c r="Y315" t="s">
        <v>498</v>
      </c>
      <c r="Z315" t="s">
        <v>498</v>
      </c>
      <c r="AA315" s="9">
        <v>0</v>
      </c>
      <c r="AB315" t="s">
        <v>498</v>
      </c>
      <c r="AC315" t="s">
        <v>498</v>
      </c>
      <c r="AD315" t="s">
        <v>498</v>
      </c>
      <c r="AE315" t="s">
        <v>498</v>
      </c>
      <c r="AF315" s="9">
        <v>0</v>
      </c>
      <c r="AG315" t="s">
        <v>498</v>
      </c>
      <c r="AH315" t="s">
        <v>498</v>
      </c>
      <c r="AI315" t="s">
        <v>498</v>
      </c>
      <c r="AJ315" t="s">
        <v>498</v>
      </c>
      <c r="AK315" s="9">
        <v>0</v>
      </c>
      <c r="AL315" t="s">
        <v>498</v>
      </c>
      <c r="AM315" t="s">
        <v>498</v>
      </c>
      <c r="AN315" t="s">
        <v>498</v>
      </c>
      <c r="AO315" t="s">
        <v>498</v>
      </c>
      <c r="AP315" s="9">
        <v>0</v>
      </c>
      <c r="AQ315" t="s">
        <v>498</v>
      </c>
      <c r="AR315" t="s">
        <v>498</v>
      </c>
      <c r="AS315" t="s">
        <v>498</v>
      </c>
      <c r="AT315" t="s">
        <v>498</v>
      </c>
      <c r="AU315" s="9">
        <v>0</v>
      </c>
      <c r="AV315" t="s">
        <v>498</v>
      </c>
      <c r="AW315" t="s">
        <v>498</v>
      </c>
      <c r="AX315" t="s">
        <v>498</v>
      </c>
      <c r="AY315" t="s">
        <v>498</v>
      </c>
      <c r="AZ315" s="9">
        <v>0</v>
      </c>
    </row>
    <row r="316" spans="1:52">
      <c r="A316" s="23" t="str">
        <f>VLOOKUP(B316,[1]ALL_TYPES!$B:$E,4,FALSE)</f>
        <v>E06000041</v>
      </c>
      <c r="B316" s="1" t="s">
        <v>245</v>
      </c>
      <c r="C316">
        <v>0</v>
      </c>
      <c r="D316">
        <v>0</v>
      </c>
      <c r="E316">
        <v>0</v>
      </c>
      <c r="F316">
        <v>0</v>
      </c>
      <c r="G316" s="9">
        <v>0</v>
      </c>
      <c r="H316">
        <v>0</v>
      </c>
      <c r="I316">
        <v>0</v>
      </c>
      <c r="J316">
        <v>0</v>
      </c>
      <c r="K316" t="s">
        <v>504</v>
      </c>
      <c r="M316" t="s">
        <v>504</v>
      </c>
      <c r="N316" t="s">
        <v>504</v>
      </c>
      <c r="O316" t="s">
        <v>504</v>
      </c>
      <c r="P316" t="s">
        <v>504</v>
      </c>
      <c r="R316" t="s">
        <v>504</v>
      </c>
      <c r="S316" t="s">
        <v>504</v>
      </c>
      <c r="T316" t="s">
        <v>504</v>
      </c>
      <c r="U316" t="s">
        <v>504</v>
      </c>
      <c r="W316">
        <v>0</v>
      </c>
      <c r="X316">
        <v>0</v>
      </c>
      <c r="Y316">
        <v>0</v>
      </c>
      <c r="Z316">
        <v>0</v>
      </c>
      <c r="AA316" s="9">
        <v>0</v>
      </c>
      <c r="AB316">
        <v>0</v>
      </c>
      <c r="AC316">
        <v>0</v>
      </c>
      <c r="AD316">
        <v>0</v>
      </c>
      <c r="AE316">
        <v>0</v>
      </c>
      <c r="AF316" s="9">
        <v>0</v>
      </c>
      <c r="AG316">
        <v>0</v>
      </c>
      <c r="AH316">
        <v>0</v>
      </c>
      <c r="AI316">
        <v>0</v>
      </c>
      <c r="AJ316">
        <v>0</v>
      </c>
      <c r="AK316" s="9">
        <v>0</v>
      </c>
      <c r="AL316">
        <v>0</v>
      </c>
      <c r="AM316">
        <v>0</v>
      </c>
      <c r="AN316">
        <v>0</v>
      </c>
      <c r="AO316">
        <v>0</v>
      </c>
      <c r="AP316" s="9">
        <v>0</v>
      </c>
      <c r="AQ316" t="s">
        <v>504</v>
      </c>
      <c r="AR316" t="s">
        <v>504</v>
      </c>
      <c r="AS316" t="s">
        <v>504</v>
      </c>
      <c r="AT316" t="s">
        <v>504</v>
      </c>
    </row>
    <row r="317" spans="1:52">
      <c r="A317" s="23" t="str">
        <f>VLOOKUP(B317,[1]ALL_TYPES!$B:$E,4,FALSE)</f>
        <v>E06000014</v>
      </c>
      <c r="B317" s="1" t="s">
        <v>246</v>
      </c>
      <c r="C317" t="s">
        <v>498</v>
      </c>
      <c r="D317" t="s">
        <v>498</v>
      </c>
      <c r="E317" t="s">
        <v>498</v>
      </c>
      <c r="F317" t="s">
        <v>498</v>
      </c>
      <c r="G317" s="9">
        <v>0</v>
      </c>
      <c r="H317" t="s">
        <v>498</v>
      </c>
      <c r="I317" t="s">
        <v>498</v>
      </c>
      <c r="J317" t="s">
        <v>498</v>
      </c>
      <c r="K317" t="s">
        <v>498</v>
      </c>
      <c r="L317" s="9">
        <v>0</v>
      </c>
      <c r="M317" t="s">
        <v>498</v>
      </c>
      <c r="N317" t="s">
        <v>498</v>
      </c>
      <c r="O317" t="s">
        <v>498</v>
      </c>
      <c r="P317" t="s">
        <v>498</v>
      </c>
      <c r="Q317" s="9">
        <v>0</v>
      </c>
      <c r="R317" t="s">
        <v>498</v>
      </c>
      <c r="S317" t="s">
        <v>498</v>
      </c>
      <c r="T317" t="s">
        <v>498</v>
      </c>
      <c r="U317" t="s">
        <v>498</v>
      </c>
      <c r="V317" s="9">
        <v>0</v>
      </c>
      <c r="W317" t="s">
        <v>498</v>
      </c>
      <c r="X317" t="s">
        <v>498</v>
      </c>
      <c r="Y317" t="s">
        <v>498</v>
      </c>
      <c r="Z317" t="s">
        <v>498</v>
      </c>
      <c r="AA317" s="9">
        <v>0</v>
      </c>
      <c r="AB317" t="s">
        <v>498</v>
      </c>
      <c r="AC317" t="s">
        <v>498</v>
      </c>
      <c r="AD317" t="s">
        <v>498</v>
      </c>
      <c r="AE317" t="s">
        <v>498</v>
      </c>
      <c r="AF317" s="9">
        <v>0</v>
      </c>
      <c r="AG317" t="s">
        <v>498</v>
      </c>
      <c r="AH317" t="s">
        <v>498</v>
      </c>
      <c r="AI317" t="s">
        <v>498</v>
      </c>
      <c r="AJ317" t="s">
        <v>498</v>
      </c>
      <c r="AK317" s="9">
        <v>0</v>
      </c>
      <c r="AL317" t="s">
        <v>498</v>
      </c>
      <c r="AM317" t="s">
        <v>498</v>
      </c>
      <c r="AN317" t="s">
        <v>498</v>
      </c>
      <c r="AO317" t="s">
        <v>498</v>
      </c>
      <c r="AP317" s="9">
        <v>0</v>
      </c>
      <c r="AQ317" t="s">
        <v>498</v>
      </c>
      <c r="AR317" t="s">
        <v>498</v>
      </c>
      <c r="AS317" t="s">
        <v>498</v>
      </c>
      <c r="AT317" t="s">
        <v>498</v>
      </c>
      <c r="AU317" s="9">
        <v>0</v>
      </c>
      <c r="AV317" t="s">
        <v>498</v>
      </c>
      <c r="AW317" t="s">
        <v>498</v>
      </c>
      <c r="AX317" t="s">
        <v>498</v>
      </c>
      <c r="AY317" t="s">
        <v>498</v>
      </c>
      <c r="AZ317" s="9">
        <v>0</v>
      </c>
    </row>
    <row r="318" spans="1:52">
      <c r="A318" s="23" t="str">
        <f>VLOOKUP(B318,[1]ALL_TYPES!$B:$E,4,FALSE)</f>
        <v>E08000003</v>
      </c>
      <c r="B318" s="4" t="s">
        <v>247</v>
      </c>
      <c r="C318" t="s">
        <v>498</v>
      </c>
      <c r="D318" t="s">
        <v>498</v>
      </c>
      <c r="E318" t="s">
        <v>498</v>
      </c>
      <c r="F318" t="s">
        <v>498</v>
      </c>
      <c r="G318" s="9">
        <v>398</v>
      </c>
      <c r="H318" t="s">
        <v>498</v>
      </c>
      <c r="I318" t="s">
        <v>498</v>
      </c>
      <c r="J318" t="s">
        <v>498</v>
      </c>
      <c r="K318" t="s">
        <v>498</v>
      </c>
      <c r="L318" s="9">
        <v>528</v>
      </c>
      <c r="M318" t="s">
        <v>498</v>
      </c>
      <c r="N318" t="s">
        <v>498</v>
      </c>
      <c r="O318" t="s">
        <v>498</v>
      </c>
      <c r="P318" t="s">
        <v>498</v>
      </c>
      <c r="Q318" s="9">
        <v>131</v>
      </c>
      <c r="R318" t="s">
        <v>498</v>
      </c>
      <c r="S318" t="s">
        <v>498</v>
      </c>
      <c r="T318" t="s">
        <v>498</v>
      </c>
      <c r="U318" t="s">
        <v>498</v>
      </c>
      <c r="V318" s="9">
        <v>111</v>
      </c>
      <c r="W318" t="s">
        <v>498</v>
      </c>
      <c r="X318" t="s">
        <v>498</v>
      </c>
      <c r="Y318" t="s">
        <v>498</v>
      </c>
      <c r="Z318" t="s">
        <v>498</v>
      </c>
      <c r="AA318" s="9">
        <v>34</v>
      </c>
      <c r="AB318" t="s">
        <v>498</v>
      </c>
      <c r="AC318" t="s">
        <v>498</v>
      </c>
      <c r="AD318" t="s">
        <v>498</v>
      </c>
      <c r="AE318" t="s">
        <v>498</v>
      </c>
      <c r="AF318" s="9" t="s">
        <v>498</v>
      </c>
      <c r="AG318" t="s">
        <v>498</v>
      </c>
      <c r="AH318" t="s">
        <v>498</v>
      </c>
      <c r="AI318" t="s">
        <v>498</v>
      </c>
      <c r="AJ318" t="s">
        <v>498</v>
      </c>
      <c r="AK318" s="9" t="s">
        <v>498</v>
      </c>
      <c r="AL318" t="s">
        <v>498</v>
      </c>
      <c r="AM318" t="s">
        <v>498</v>
      </c>
      <c r="AN318" t="s">
        <v>498</v>
      </c>
      <c r="AO318" t="s">
        <v>498</v>
      </c>
      <c r="AP318" s="9" t="s">
        <v>498</v>
      </c>
      <c r="AQ318" t="s">
        <v>498</v>
      </c>
      <c r="AR318" t="s">
        <v>498</v>
      </c>
      <c r="AS318" t="s">
        <v>498</v>
      </c>
      <c r="AT318" t="s">
        <v>498</v>
      </c>
      <c r="AU318" s="9">
        <v>97</v>
      </c>
      <c r="AV318" t="s">
        <v>498</v>
      </c>
      <c r="AW318" t="s">
        <v>498</v>
      </c>
      <c r="AX318" t="s">
        <v>498</v>
      </c>
      <c r="AY318" t="s">
        <v>498</v>
      </c>
      <c r="AZ318" s="9" t="s">
        <v>498</v>
      </c>
    </row>
    <row r="319" spans="1:52">
      <c r="A319" s="23" t="str">
        <f>VLOOKUP(B319,[1]ALL_TYPES!$B:$E,4,FALSE)</f>
        <v>E08000001</v>
      </c>
      <c r="B319" s="4" t="s">
        <v>248</v>
      </c>
    </row>
    <row r="320" spans="1:52">
      <c r="A320" s="23" t="str">
        <f>VLOOKUP(B320,[1]ALL_TYPES!$B:$E,4,FALSE)</f>
        <v>E08000002</v>
      </c>
      <c r="B320" s="4" t="s">
        <v>249</v>
      </c>
      <c r="C320" t="s">
        <v>498</v>
      </c>
      <c r="D320" t="s">
        <v>498</v>
      </c>
      <c r="E320" t="s">
        <v>498</v>
      </c>
      <c r="F320" t="s">
        <v>498</v>
      </c>
      <c r="G320" s="9">
        <v>0</v>
      </c>
      <c r="H320" t="s">
        <v>498</v>
      </c>
      <c r="I320" t="s">
        <v>498</v>
      </c>
      <c r="J320" t="s">
        <v>498</v>
      </c>
      <c r="K320" t="s">
        <v>498</v>
      </c>
      <c r="L320" s="9">
        <v>0</v>
      </c>
      <c r="M320" t="s">
        <v>498</v>
      </c>
      <c r="N320" t="s">
        <v>498</v>
      </c>
      <c r="O320" t="s">
        <v>498</v>
      </c>
      <c r="P320" t="s">
        <v>498</v>
      </c>
      <c r="Q320" s="9">
        <v>0</v>
      </c>
      <c r="R320">
        <v>0</v>
      </c>
      <c r="S320">
        <v>0</v>
      </c>
      <c r="T320">
        <v>0</v>
      </c>
      <c r="U320">
        <v>0</v>
      </c>
      <c r="V320" s="9">
        <v>0</v>
      </c>
      <c r="W320" t="s">
        <v>498</v>
      </c>
      <c r="X320" t="s">
        <v>498</v>
      </c>
      <c r="Y320" t="s">
        <v>498</v>
      </c>
      <c r="Z320" t="s">
        <v>498</v>
      </c>
      <c r="AA320" s="9">
        <v>0</v>
      </c>
      <c r="AB320" t="s">
        <v>498</v>
      </c>
      <c r="AC320" t="s">
        <v>498</v>
      </c>
      <c r="AD320" t="s">
        <v>498</v>
      </c>
      <c r="AE320" t="s">
        <v>498</v>
      </c>
      <c r="AF320" s="9">
        <v>0</v>
      </c>
      <c r="AG320" t="s">
        <v>498</v>
      </c>
      <c r="AH320" t="s">
        <v>498</v>
      </c>
      <c r="AI320" t="s">
        <v>498</v>
      </c>
      <c r="AJ320" t="s">
        <v>498</v>
      </c>
      <c r="AK320" s="9">
        <v>0</v>
      </c>
      <c r="AL320" t="s">
        <v>498</v>
      </c>
      <c r="AM320" t="s">
        <v>498</v>
      </c>
      <c r="AN320" t="s">
        <v>498</v>
      </c>
      <c r="AO320" t="s">
        <v>498</v>
      </c>
      <c r="AP320" s="9">
        <v>0</v>
      </c>
      <c r="AQ320" t="s">
        <v>498</v>
      </c>
      <c r="AR320" t="s">
        <v>498</v>
      </c>
      <c r="AS320" t="s">
        <v>498</v>
      </c>
      <c r="AT320" t="s">
        <v>498</v>
      </c>
      <c r="AU320" s="9">
        <v>0</v>
      </c>
      <c r="AV320" t="s">
        <v>498</v>
      </c>
      <c r="AW320" t="s">
        <v>498</v>
      </c>
      <c r="AX320" t="s">
        <v>498</v>
      </c>
      <c r="AY320" t="s">
        <v>498</v>
      </c>
      <c r="AZ320" s="9">
        <v>0</v>
      </c>
    </row>
    <row r="321" spans="1:52">
      <c r="A321" s="23" t="str">
        <f>VLOOKUP(B321,[1]ALL_TYPES!$B:$E,4,FALSE)</f>
        <v>E08000004</v>
      </c>
      <c r="B321" s="4" t="s">
        <v>250</v>
      </c>
      <c r="C321">
        <v>27</v>
      </c>
      <c r="D321">
        <v>28</v>
      </c>
      <c r="E321">
        <v>35</v>
      </c>
      <c r="F321">
        <v>15</v>
      </c>
      <c r="H321">
        <v>15</v>
      </c>
      <c r="I321">
        <v>6</v>
      </c>
      <c r="J321">
        <v>18</v>
      </c>
      <c r="K321">
        <v>13</v>
      </c>
      <c r="M321">
        <v>9</v>
      </c>
      <c r="N321">
        <v>10</v>
      </c>
      <c r="O321">
        <v>7</v>
      </c>
      <c r="P321">
        <v>2</v>
      </c>
      <c r="R321" t="s">
        <v>498</v>
      </c>
      <c r="S321" t="s">
        <v>498</v>
      </c>
      <c r="T321" t="s">
        <v>498</v>
      </c>
      <c r="U321" t="s">
        <v>498</v>
      </c>
      <c r="V321" s="9">
        <v>0</v>
      </c>
      <c r="W321" t="s">
        <v>498</v>
      </c>
      <c r="X321" t="s">
        <v>498</v>
      </c>
      <c r="Y321" t="s">
        <v>498</v>
      </c>
      <c r="Z321" t="s">
        <v>498</v>
      </c>
      <c r="AA321" s="9">
        <v>0</v>
      </c>
      <c r="AB321" t="s">
        <v>498</v>
      </c>
      <c r="AC321" t="s">
        <v>498</v>
      </c>
      <c r="AD321" t="s">
        <v>498</v>
      </c>
      <c r="AE321" t="s">
        <v>498</v>
      </c>
      <c r="AF321" s="9">
        <v>0</v>
      </c>
      <c r="AG321" t="s">
        <v>498</v>
      </c>
      <c r="AH321" t="s">
        <v>498</v>
      </c>
      <c r="AI321" t="s">
        <v>498</v>
      </c>
      <c r="AJ321" t="s">
        <v>498</v>
      </c>
      <c r="AK321" s="9">
        <v>0</v>
      </c>
      <c r="AL321" t="s">
        <v>498</v>
      </c>
      <c r="AM321" t="s">
        <v>498</v>
      </c>
      <c r="AN321" t="s">
        <v>498</v>
      </c>
      <c r="AO321" t="s">
        <v>498</v>
      </c>
      <c r="AP321" s="9">
        <v>0</v>
      </c>
      <c r="AQ321" t="s">
        <v>498</v>
      </c>
      <c r="AR321" t="s">
        <v>498</v>
      </c>
      <c r="AS321" t="s">
        <v>498</v>
      </c>
      <c r="AT321" t="s">
        <v>498</v>
      </c>
      <c r="AU321" s="9">
        <v>0</v>
      </c>
      <c r="AV321" t="s">
        <v>498</v>
      </c>
      <c r="AW321" t="s">
        <v>498</v>
      </c>
      <c r="AX321" t="s">
        <v>498</v>
      </c>
      <c r="AY321" t="s">
        <v>498</v>
      </c>
      <c r="AZ321" s="9">
        <v>0</v>
      </c>
    </row>
    <row r="322" spans="1:52">
      <c r="A322" s="23" t="str">
        <f>VLOOKUP(B322,[1]ALL_TYPES!$B:$E,4,FALSE)</f>
        <v>E08000005</v>
      </c>
      <c r="B322" s="4" t="s">
        <v>251</v>
      </c>
      <c r="C322" t="s">
        <v>498</v>
      </c>
      <c r="D322" t="s">
        <v>498</v>
      </c>
      <c r="E322" t="s">
        <v>498</v>
      </c>
      <c r="F322" t="s">
        <v>498</v>
      </c>
      <c r="G322" s="9">
        <v>0</v>
      </c>
      <c r="H322" t="s">
        <v>498</v>
      </c>
      <c r="I322" t="s">
        <v>498</v>
      </c>
      <c r="J322" t="s">
        <v>498</v>
      </c>
      <c r="K322" t="s">
        <v>498</v>
      </c>
      <c r="L322" s="9">
        <v>0</v>
      </c>
      <c r="M322" t="s">
        <v>498</v>
      </c>
      <c r="N322" t="s">
        <v>498</v>
      </c>
      <c r="O322" t="s">
        <v>498</v>
      </c>
      <c r="P322" t="s">
        <v>498</v>
      </c>
      <c r="Q322" s="9">
        <v>0</v>
      </c>
      <c r="R322" t="s">
        <v>498</v>
      </c>
      <c r="S322" t="s">
        <v>498</v>
      </c>
      <c r="T322" t="s">
        <v>498</v>
      </c>
      <c r="U322" t="s">
        <v>498</v>
      </c>
      <c r="V322" s="9">
        <v>0</v>
      </c>
      <c r="W322" t="s">
        <v>498</v>
      </c>
      <c r="X322" t="s">
        <v>498</v>
      </c>
      <c r="Y322" t="s">
        <v>498</v>
      </c>
      <c r="Z322" t="s">
        <v>498</v>
      </c>
      <c r="AA322" s="9">
        <v>0</v>
      </c>
      <c r="AB322" t="s">
        <v>498</v>
      </c>
      <c r="AC322" t="s">
        <v>498</v>
      </c>
      <c r="AD322" t="s">
        <v>498</v>
      </c>
      <c r="AE322" t="s">
        <v>498</v>
      </c>
      <c r="AF322" s="9">
        <v>0</v>
      </c>
      <c r="AG322" t="s">
        <v>498</v>
      </c>
      <c r="AH322" t="s">
        <v>498</v>
      </c>
      <c r="AI322" t="s">
        <v>498</v>
      </c>
      <c r="AJ322" t="s">
        <v>498</v>
      </c>
      <c r="AK322" s="9">
        <v>0</v>
      </c>
      <c r="AL322" t="s">
        <v>498</v>
      </c>
      <c r="AM322" t="s">
        <v>498</v>
      </c>
      <c r="AN322" t="s">
        <v>498</v>
      </c>
      <c r="AO322" t="s">
        <v>498</v>
      </c>
      <c r="AP322" s="9">
        <v>0</v>
      </c>
      <c r="AQ322" t="s">
        <v>498</v>
      </c>
      <c r="AR322" t="s">
        <v>498</v>
      </c>
      <c r="AS322" t="s">
        <v>498</v>
      </c>
      <c r="AT322" t="s">
        <v>498</v>
      </c>
      <c r="AU322" s="9">
        <v>0</v>
      </c>
      <c r="AV322" t="s">
        <v>498</v>
      </c>
      <c r="AW322" t="s">
        <v>498</v>
      </c>
      <c r="AX322" t="s">
        <v>498</v>
      </c>
      <c r="AY322" t="s">
        <v>498</v>
      </c>
      <c r="AZ322" s="9">
        <v>0</v>
      </c>
    </row>
    <row r="323" spans="1:52">
      <c r="A323" s="23" t="str">
        <f>VLOOKUP(B323,[1]ALL_TYPES!$B:$E,4,FALSE)</f>
        <v>E08000006</v>
      </c>
      <c r="B323" s="4" t="s">
        <v>252</v>
      </c>
    </row>
    <row r="324" spans="1:52">
      <c r="A324" s="23" t="str">
        <f>VLOOKUP(B324,[1]ALL_TYPES!$B:$E,4,FALSE)</f>
        <v>E08000007</v>
      </c>
      <c r="B324" s="4" t="s">
        <v>253</v>
      </c>
      <c r="C324">
        <v>4</v>
      </c>
      <c r="D324">
        <v>4</v>
      </c>
      <c r="E324">
        <v>5</v>
      </c>
      <c r="F324">
        <v>6</v>
      </c>
      <c r="H324">
        <v>40</v>
      </c>
      <c r="I324">
        <v>2</v>
      </c>
      <c r="J324">
        <v>17</v>
      </c>
      <c r="K324">
        <v>19</v>
      </c>
      <c r="M324" t="s">
        <v>498</v>
      </c>
      <c r="N324" t="s">
        <v>498</v>
      </c>
      <c r="O324" t="s">
        <v>498</v>
      </c>
      <c r="P324" t="s">
        <v>498</v>
      </c>
      <c r="Q324" s="9">
        <v>0</v>
      </c>
      <c r="R324">
        <v>0</v>
      </c>
      <c r="S324">
        <v>0</v>
      </c>
      <c r="T324">
        <v>0</v>
      </c>
      <c r="U324">
        <v>0</v>
      </c>
      <c r="V324" s="9">
        <v>0</v>
      </c>
      <c r="W324">
        <v>3</v>
      </c>
      <c r="X324">
        <v>4</v>
      </c>
      <c r="Y324">
        <v>1</v>
      </c>
      <c r="Z324">
        <v>1</v>
      </c>
      <c r="AB324">
        <v>3</v>
      </c>
      <c r="AC324">
        <v>4</v>
      </c>
      <c r="AD324">
        <v>1</v>
      </c>
      <c r="AE324">
        <v>1</v>
      </c>
      <c r="AG324">
        <v>0</v>
      </c>
      <c r="AH324">
        <v>0</v>
      </c>
      <c r="AI324">
        <v>0</v>
      </c>
      <c r="AJ324">
        <v>0</v>
      </c>
      <c r="AL324" t="s">
        <v>498</v>
      </c>
      <c r="AM324" t="s">
        <v>498</v>
      </c>
      <c r="AN324" t="s">
        <v>498</v>
      </c>
      <c r="AO324" t="s">
        <v>498</v>
      </c>
      <c r="AP324" s="9">
        <v>0</v>
      </c>
      <c r="AQ324">
        <v>0</v>
      </c>
      <c r="AR324">
        <v>2</v>
      </c>
      <c r="AS324">
        <v>0</v>
      </c>
      <c r="AV324" t="s">
        <v>498</v>
      </c>
      <c r="AW324" t="s">
        <v>498</v>
      </c>
      <c r="AX324" t="s">
        <v>498</v>
      </c>
      <c r="AY324" t="s">
        <v>498</v>
      </c>
      <c r="AZ324" s="9">
        <v>0</v>
      </c>
    </row>
    <row r="325" spans="1:52">
      <c r="A325" s="23" t="str">
        <f>VLOOKUP(B325,[1]ALL_TYPES!$B:$E,4,FALSE)</f>
        <v>E08000008</v>
      </c>
      <c r="B325" s="4" t="s">
        <v>254</v>
      </c>
      <c r="C325" t="s">
        <v>498</v>
      </c>
      <c r="D325">
        <v>70</v>
      </c>
      <c r="E325">
        <v>30</v>
      </c>
      <c r="F325">
        <v>9</v>
      </c>
      <c r="H325" t="s">
        <v>498</v>
      </c>
      <c r="I325" t="s">
        <v>498</v>
      </c>
      <c r="J325">
        <v>38</v>
      </c>
      <c r="K325">
        <v>7</v>
      </c>
      <c r="M325">
        <v>0</v>
      </c>
      <c r="N325">
        <v>0</v>
      </c>
      <c r="O325">
        <v>0</v>
      </c>
      <c r="P325">
        <v>0</v>
      </c>
      <c r="Q325" s="9">
        <v>0</v>
      </c>
      <c r="R325">
        <v>32</v>
      </c>
      <c r="S325">
        <v>27</v>
      </c>
      <c r="T325">
        <v>2</v>
      </c>
      <c r="U325">
        <v>0</v>
      </c>
      <c r="W325">
        <v>0</v>
      </c>
      <c r="X325">
        <v>0</v>
      </c>
      <c r="Y325">
        <v>0</v>
      </c>
      <c r="Z325">
        <v>0</v>
      </c>
      <c r="AA325" s="9">
        <v>0</v>
      </c>
      <c r="AB325">
        <v>0</v>
      </c>
      <c r="AC325">
        <v>0</v>
      </c>
      <c r="AD325">
        <v>0</v>
      </c>
      <c r="AE325">
        <v>0</v>
      </c>
      <c r="AF325" s="9">
        <v>0</v>
      </c>
      <c r="AG325" t="s">
        <v>498</v>
      </c>
      <c r="AH325" t="s">
        <v>498</v>
      </c>
      <c r="AI325" t="s">
        <v>498</v>
      </c>
      <c r="AJ325" t="s">
        <v>498</v>
      </c>
      <c r="AK325" s="9">
        <v>0</v>
      </c>
      <c r="AL325">
        <v>0</v>
      </c>
      <c r="AM325">
        <v>0</v>
      </c>
      <c r="AN325">
        <v>0</v>
      </c>
      <c r="AO325">
        <v>0</v>
      </c>
      <c r="AP325" s="9">
        <v>0</v>
      </c>
      <c r="AQ325">
        <v>44</v>
      </c>
      <c r="AR325">
        <v>39</v>
      </c>
      <c r="AS325">
        <v>49</v>
      </c>
      <c r="AT325">
        <v>50</v>
      </c>
      <c r="AV325" t="s">
        <v>498</v>
      </c>
      <c r="AW325" t="s">
        <v>498</v>
      </c>
      <c r="AX325" t="s">
        <v>498</v>
      </c>
      <c r="AY325" t="s">
        <v>498</v>
      </c>
      <c r="AZ325" s="9">
        <v>0</v>
      </c>
    </row>
    <row r="326" spans="1:52">
      <c r="A326" s="23" t="str">
        <f>VLOOKUP(B326,[1]ALL_TYPES!$B:$E,4,FALSE)</f>
        <v>E08000009</v>
      </c>
      <c r="B326" s="4" t="s">
        <v>255</v>
      </c>
    </row>
    <row r="327" spans="1:52">
      <c r="A327" s="23" t="str">
        <f>VLOOKUP(B327,[1]ALL_TYPES!$B:$E,4,FALSE)</f>
        <v>E08000010</v>
      </c>
      <c r="B327" s="4" t="s">
        <v>256</v>
      </c>
      <c r="C327">
        <v>0</v>
      </c>
      <c r="D327">
        <v>0</v>
      </c>
      <c r="E327">
        <v>0</v>
      </c>
      <c r="F327">
        <v>0</v>
      </c>
      <c r="G327" s="9">
        <v>0</v>
      </c>
      <c r="H327" t="s">
        <v>498</v>
      </c>
      <c r="I327" t="s">
        <v>498</v>
      </c>
      <c r="J327" t="s">
        <v>498</v>
      </c>
      <c r="K327" t="s">
        <v>498</v>
      </c>
      <c r="L327" s="9">
        <v>0</v>
      </c>
      <c r="M327">
        <v>0</v>
      </c>
      <c r="N327">
        <v>0</v>
      </c>
      <c r="O327">
        <v>0</v>
      </c>
      <c r="P327">
        <v>0</v>
      </c>
      <c r="Q327" s="9">
        <v>0</v>
      </c>
      <c r="R327">
        <v>0</v>
      </c>
      <c r="S327">
        <v>0</v>
      </c>
      <c r="T327">
        <v>0</v>
      </c>
      <c r="U327">
        <v>0</v>
      </c>
      <c r="V327" s="9">
        <v>0</v>
      </c>
      <c r="W327">
        <v>0</v>
      </c>
      <c r="X327">
        <v>0</v>
      </c>
      <c r="Y327">
        <v>0</v>
      </c>
      <c r="Z327">
        <v>0</v>
      </c>
      <c r="AA327" s="9">
        <v>0</v>
      </c>
      <c r="AB327">
        <v>8</v>
      </c>
      <c r="AC327">
        <v>15</v>
      </c>
      <c r="AD327">
        <v>7</v>
      </c>
      <c r="AE327">
        <v>7</v>
      </c>
      <c r="AG327">
        <v>7</v>
      </c>
      <c r="AH327">
        <v>6</v>
      </c>
      <c r="AI327">
        <v>9</v>
      </c>
      <c r="AJ327">
        <v>6</v>
      </c>
      <c r="AL327" t="s">
        <v>498</v>
      </c>
      <c r="AM327" t="s">
        <v>498</v>
      </c>
      <c r="AN327" t="s">
        <v>498</v>
      </c>
      <c r="AO327" t="s">
        <v>498</v>
      </c>
      <c r="AP327" s="9">
        <v>0</v>
      </c>
      <c r="AQ327">
        <v>0</v>
      </c>
      <c r="AR327">
        <v>0</v>
      </c>
      <c r="AS327">
        <v>0</v>
      </c>
      <c r="AT327">
        <v>0</v>
      </c>
      <c r="AU327" s="9">
        <v>0</v>
      </c>
      <c r="AV327">
        <v>0</v>
      </c>
      <c r="AW327">
        <v>9</v>
      </c>
      <c r="AX327">
        <v>0</v>
      </c>
      <c r="AY327">
        <v>0</v>
      </c>
      <c r="AZ327" s="9">
        <v>9</v>
      </c>
    </row>
    <row r="328" spans="1:52">
      <c r="A328" s="23" t="str">
        <f>VLOOKUP(B328,[1]ALL_TYPES!$B:$E,4,FALSE)</f>
        <v>E08000012</v>
      </c>
      <c r="B328" s="4" t="s">
        <v>257</v>
      </c>
      <c r="C328" t="s">
        <v>498</v>
      </c>
      <c r="D328" t="s">
        <v>498</v>
      </c>
      <c r="E328" t="s">
        <v>498</v>
      </c>
      <c r="F328" t="s">
        <v>498</v>
      </c>
      <c r="G328" s="9">
        <v>0</v>
      </c>
      <c r="H328" t="s">
        <v>498</v>
      </c>
      <c r="I328" t="s">
        <v>498</v>
      </c>
      <c r="J328" t="s">
        <v>498</v>
      </c>
      <c r="K328" t="s">
        <v>498</v>
      </c>
      <c r="L328" s="9">
        <v>0</v>
      </c>
      <c r="M328" t="s">
        <v>498</v>
      </c>
      <c r="N328" t="s">
        <v>498</v>
      </c>
      <c r="O328" t="s">
        <v>498</v>
      </c>
      <c r="P328" t="s">
        <v>498</v>
      </c>
      <c r="Q328" s="9">
        <v>0</v>
      </c>
      <c r="R328" t="s">
        <v>498</v>
      </c>
      <c r="S328" t="s">
        <v>498</v>
      </c>
      <c r="T328" t="s">
        <v>498</v>
      </c>
      <c r="U328" t="s">
        <v>498</v>
      </c>
      <c r="V328" s="9">
        <v>0</v>
      </c>
      <c r="W328" t="s">
        <v>498</v>
      </c>
      <c r="X328" t="s">
        <v>498</v>
      </c>
      <c r="Y328" t="s">
        <v>498</v>
      </c>
      <c r="Z328" t="s">
        <v>498</v>
      </c>
      <c r="AA328" s="9">
        <v>0</v>
      </c>
      <c r="AB328" t="s">
        <v>498</v>
      </c>
      <c r="AC328" t="s">
        <v>498</v>
      </c>
      <c r="AD328" t="s">
        <v>498</v>
      </c>
      <c r="AE328" t="s">
        <v>498</v>
      </c>
      <c r="AF328" s="9">
        <v>0</v>
      </c>
      <c r="AG328" t="s">
        <v>498</v>
      </c>
      <c r="AH328" t="s">
        <v>498</v>
      </c>
      <c r="AI328" t="s">
        <v>498</v>
      </c>
      <c r="AJ328" t="s">
        <v>498</v>
      </c>
      <c r="AK328" s="9">
        <v>0</v>
      </c>
      <c r="AL328" t="s">
        <v>498</v>
      </c>
      <c r="AM328" t="s">
        <v>498</v>
      </c>
      <c r="AN328" t="s">
        <v>498</v>
      </c>
      <c r="AO328" t="s">
        <v>498</v>
      </c>
      <c r="AP328" s="9">
        <v>0</v>
      </c>
      <c r="AQ328" t="s">
        <v>498</v>
      </c>
      <c r="AR328" t="s">
        <v>498</v>
      </c>
      <c r="AS328" t="s">
        <v>498</v>
      </c>
      <c r="AT328" t="s">
        <v>498</v>
      </c>
      <c r="AU328" s="9">
        <v>0</v>
      </c>
      <c r="AV328" t="s">
        <v>498</v>
      </c>
      <c r="AW328" t="s">
        <v>498</v>
      </c>
      <c r="AX328" t="s">
        <v>498</v>
      </c>
      <c r="AY328" t="s">
        <v>498</v>
      </c>
      <c r="AZ328" s="9">
        <v>0</v>
      </c>
    </row>
    <row r="329" spans="1:52">
      <c r="A329" s="23" t="str">
        <f>VLOOKUP(B329,[1]ALL_TYPES!$B:$E,4,FALSE)</f>
        <v>E08000011</v>
      </c>
      <c r="B329" s="4" t="s">
        <v>258</v>
      </c>
      <c r="C329" t="s">
        <v>498</v>
      </c>
      <c r="D329" t="s">
        <v>498</v>
      </c>
      <c r="E329" t="s">
        <v>498</v>
      </c>
      <c r="F329">
        <v>26</v>
      </c>
      <c r="G329" s="9">
        <v>26</v>
      </c>
      <c r="H329" t="s">
        <v>498</v>
      </c>
      <c r="I329" t="s">
        <v>498</v>
      </c>
      <c r="J329" t="s">
        <v>498</v>
      </c>
      <c r="K329">
        <v>20</v>
      </c>
      <c r="L329" s="9">
        <v>20</v>
      </c>
      <c r="M329" t="s">
        <v>498</v>
      </c>
      <c r="N329" t="s">
        <v>498</v>
      </c>
      <c r="O329" t="s">
        <v>498</v>
      </c>
      <c r="P329">
        <v>0</v>
      </c>
      <c r="Q329" s="9">
        <v>0</v>
      </c>
      <c r="R329" t="s">
        <v>498</v>
      </c>
      <c r="S329" t="s">
        <v>498</v>
      </c>
      <c r="T329" t="s">
        <v>498</v>
      </c>
      <c r="U329">
        <v>0</v>
      </c>
      <c r="V329" s="9">
        <v>0</v>
      </c>
      <c r="W329" t="s">
        <v>498</v>
      </c>
      <c r="X329" t="s">
        <v>498</v>
      </c>
      <c r="Y329" t="s">
        <v>498</v>
      </c>
      <c r="Z329">
        <v>0</v>
      </c>
      <c r="AA329" s="9">
        <v>0</v>
      </c>
      <c r="AB329" t="s">
        <v>498</v>
      </c>
      <c r="AC329" t="s">
        <v>498</v>
      </c>
      <c r="AD329" t="s">
        <v>498</v>
      </c>
      <c r="AE329" t="s">
        <v>498</v>
      </c>
      <c r="AF329" s="9" t="s">
        <v>498</v>
      </c>
      <c r="AG329" t="s">
        <v>498</v>
      </c>
      <c r="AH329" t="s">
        <v>498</v>
      </c>
      <c r="AI329" t="s">
        <v>498</v>
      </c>
      <c r="AJ329">
        <v>0</v>
      </c>
      <c r="AK329" s="9">
        <v>0</v>
      </c>
      <c r="AL329" t="s">
        <v>498</v>
      </c>
      <c r="AM329" t="s">
        <v>498</v>
      </c>
      <c r="AN329" t="s">
        <v>498</v>
      </c>
      <c r="AO329">
        <v>0</v>
      </c>
      <c r="AP329" s="9">
        <v>0</v>
      </c>
      <c r="AQ329" t="s">
        <v>498</v>
      </c>
      <c r="AR329" t="s">
        <v>498</v>
      </c>
      <c r="AS329" t="s">
        <v>498</v>
      </c>
      <c r="AT329">
        <v>0</v>
      </c>
      <c r="AU329" s="9">
        <v>0</v>
      </c>
      <c r="AV329" t="s">
        <v>498</v>
      </c>
      <c r="AW329" t="s">
        <v>498</v>
      </c>
      <c r="AX329" t="s">
        <v>498</v>
      </c>
      <c r="AY329" t="s">
        <v>498</v>
      </c>
      <c r="AZ329" s="9" t="s">
        <v>498</v>
      </c>
    </row>
    <row r="330" spans="1:52">
      <c r="A330" s="23" t="str">
        <f>VLOOKUP(B330,[1]ALL_TYPES!$B:$E,4,FALSE)</f>
        <v>E08000013</v>
      </c>
      <c r="B330" s="4" t="s">
        <v>259</v>
      </c>
      <c r="C330" t="s">
        <v>498</v>
      </c>
      <c r="D330" t="s">
        <v>498</v>
      </c>
      <c r="E330" t="s">
        <v>498</v>
      </c>
      <c r="F330" t="s">
        <v>498</v>
      </c>
      <c r="G330" s="9">
        <v>0</v>
      </c>
      <c r="H330" t="s">
        <v>498</v>
      </c>
      <c r="I330" t="s">
        <v>498</v>
      </c>
      <c r="J330" t="s">
        <v>498</v>
      </c>
      <c r="K330" t="s">
        <v>498</v>
      </c>
      <c r="L330" s="9">
        <v>0</v>
      </c>
      <c r="M330" t="s">
        <v>498</v>
      </c>
      <c r="N330" t="s">
        <v>498</v>
      </c>
      <c r="O330" t="s">
        <v>498</v>
      </c>
      <c r="P330" t="s">
        <v>498</v>
      </c>
      <c r="Q330" s="9">
        <v>0</v>
      </c>
      <c r="R330" t="s">
        <v>498</v>
      </c>
      <c r="S330" t="s">
        <v>498</v>
      </c>
      <c r="T330" t="s">
        <v>498</v>
      </c>
      <c r="U330" t="s">
        <v>498</v>
      </c>
      <c r="V330" s="9">
        <v>0</v>
      </c>
      <c r="W330" t="s">
        <v>498</v>
      </c>
      <c r="X330" t="s">
        <v>498</v>
      </c>
      <c r="Y330" t="s">
        <v>498</v>
      </c>
      <c r="Z330" t="s">
        <v>498</v>
      </c>
      <c r="AA330" s="9">
        <v>0</v>
      </c>
      <c r="AB330" t="s">
        <v>498</v>
      </c>
      <c r="AC330" t="s">
        <v>498</v>
      </c>
      <c r="AD330" t="s">
        <v>498</v>
      </c>
      <c r="AE330" t="s">
        <v>498</v>
      </c>
      <c r="AF330" s="9">
        <v>0</v>
      </c>
      <c r="AG330" t="s">
        <v>498</v>
      </c>
      <c r="AH330" t="s">
        <v>498</v>
      </c>
      <c r="AI330" t="s">
        <v>498</v>
      </c>
      <c r="AJ330" t="s">
        <v>498</v>
      </c>
      <c r="AK330" s="9">
        <v>0</v>
      </c>
      <c r="AL330" t="s">
        <v>498</v>
      </c>
      <c r="AM330" t="s">
        <v>498</v>
      </c>
      <c r="AN330" t="s">
        <v>498</v>
      </c>
      <c r="AO330" t="s">
        <v>498</v>
      </c>
      <c r="AP330" s="9">
        <v>0</v>
      </c>
      <c r="AQ330" t="s">
        <v>498</v>
      </c>
      <c r="AR330" t="s">
        <v>498</v>
      </c>
      <c r="AS330" t="s">
        <v>498</v>
      </c>
      <c r="AT330" t="s">
        <v>498</v>
      </c>
      <c r="AU330" s="9">
        <v>0</v>
      </c>
      <c r="AV330" t="s">
        <v>498</v>
      </c>
      <c r="AW330" t="s">
        <v>498</v>
      </c>
      <c r="AX330" t="s">
        <v>498</v>
      </c>
      <c r="AY330" t="s">
        <v>498</v>
      </c>
      <c r="AZ330" s="9">
        <v>0</v>
      </c>
    </row>
    <row r="331" spans="1:52">
      <c r="A331" s="23" t="str">
        <f>VLOOKUP(B331,[1]ALL_TYPES!$B:$E,4,FALSE)</f>
        <v>E08000014</v>
      </c>
      <c r="B331" s="4" t="s">
        <v>260</v>
      </c>
    </row>
    <row r="332" spans="1:52">
      <c r="A332" s="23" t="str">
        <f>VLOOKUP(B332,[1]ALL_TYPES!$B:$E,4,FALSE)</f>
        <v>E08000015</v>
      </c>
      <c r="B332" s="4" t="s">
        <v>261</v>
      </c>
    </row>
    <row r="333" spans="1:52">
      <c r="A333" s="23" t="str">
        <f>VLOOKUP(B333,[1]ALL_TYPES!$B:$E,4,FALSE)</f>
        <v>E08000019</v>
      </c>
      <c r="B333" s="4" t="s">
        <v>262</v>
      </c>
      <c r="C333">
        <v>38</v>
      </c>
      <c r="D333">
        <v>115</v>
      </c>
      <c r="E333">
        <v>229</v>
      </c>
      <c r="F333">
        <v>154</v>
      </c>
      <c r="H333" t="s">
        <v>498</v>
      </c>
      <c r="I333" t="s">
        <v>498</v>
      </c>
      <c r="J333" t="s">
        <v>498</v>
      </c>
      <c r="K333" t="s">
        <v>498</v>
      </c>
      <c r="L333" s="9">
        <v>0</v>
      </c>
      <c r="M333" t="s">
        <v>498</v>
      </c>
      <c r="N333" t="s">
        <v>498</v>
      </c>
      <c r="O333" t="s">
        <v>498</v>
      </c>
      <c r="P333" t="s">
        <v>498</v>
      </c>
      <c r="Q333" s="9">
        <v>0</v>
      </c>
      <c r="R333">
        <v>168</v>
      </c>
      <c r="S333">
        <v>53</v>
      </c>
      <c r="T333">
        <v>32</v>
      </c>
      <c r="U333">
        <v>22</v>
      </c>
      <c r="W333" t="s">
        <v>498</v>
      </c>
      <c r="X333" t="s">
        <v>498</v>
      </c>
      <c r="Y333" t="s">
        <v>498</v>
      </c>
      <c r="Z333" t="s">
        <v>498</v>
      </c>
      <c r="AA333" s="9">
        <v>0</v>
      </c>
      <c r="AB333" t="s">
        <v>498</v>
      </c>
      <c r="AC333" t="s">
        <v>498</v>
      </c>
      <c r="AD333" t="s">
        <v>498</v>
      </c>
      <c r="AE333" t="s">
        <v>498</v>
      </c>
      <c r="AF333" s="9">
        <v>0</v>
      </c>
      <c r="AG333" t="s">
        <v>498</v>
      </c>
      <c r="AH333" t="s">
        <v>498</v>
      </c>
      <c r="AI333" t="s">
        <v>498</v>
      </c>
      <c r="AJ333" t="s">
        <v>498</v>
      </c>
      <c r="AK333" s="9">
        <v>0</v>
      </c>
      <c r="AL333" t="s">
        <v>498</v>
      </c>
      <c r="AM333" t="s">
        <v>498</v>
      </c>
      <c r="AN333" t="s">
        <v>498</v>
      </c>
      <c r="AO333" t="s">
        <v>498</v>
      </c>
      <c r="AP333" s="9">
        <v>0</v>
      </c>
      <c r="AQ333" t="s">
        <v>498</v>
      </c>
      <c r="AR333" t="s">
        <v>498</v>
      </c>
      <c r="AS333" t="s">
        <v>498</v>
      </c>
      <c r="AT333" t="s">
        <v>498</v>
      </c>
      <c r="AU333" s="9">
        <v>0</v>
      </c>
      <c r="AV333" t="s">
        <v>498</v>
      </c>
      <c r="AW333" t="s">
        <v>498</v>
      </c>
      <c r="AX333" t="s">
        <v>498</v>
      </c>
      <c r="AY333" t="s">
        <v>498</v>
      </c>
      <c r="AZ333" s="9">
        <v>0</v>
      </c>
    </row>
    <row r="334" spans="1:52">
      <c r="A334" s="23" t="str">
        <f>VLOOKUP(B334,[1]ALL_TYPES!$B:$E,4,FALSE)</f>
        <v>E08000016</v>
      </c>
      <c r="B334" s="4" t="s">
        <v>263</v>
      </c>
      <c r="C334" t="s">
        <v>498</v>
      </c>
      <c r="D334" t="s">
        <v>498</v>
      </c>
      <c r="E334" t="s">
        <v>498</v>
      </c>
      <c r="F334" t="s">
        <v>498</v>
      </c>
      <c r="G334" s="9">
        <v>0</v>
      </c>
      <c r="H334" t="s">
        <v>498</v>
      </c>
      <c r="I334" t="s">
        <v>498</v>
      </c>
      <c r="J334" t="s">
        <v>498</v>
      </c>
      <c r="K334" t="s">
        <v>498</v>
      </c>
      <c r="L334" s="9">
        <v>0</v>
      </c>
      <c r="M334" t="s">
        <v>498</v>
      </c>
      <c r="N334" t="s">
        <v>498</v>
      </c>
      <c r="O334" t="s">
        <v>498</v>
      </c>
      <c r="P334" t="s">
        <v>498</v>
      </c>
      <c r="Q334" s="9">
        <v>0</v>
      </c>
      <c r="R334" t="s">
        <v>498</v>
      </c>
      <c r="S334" t="s">
        <v>498</v>
      </c>
      <c r="T334" t="s">
        <v>498</v>
      </c>
      <c r="U334" t="s">
        <v>498</v>
      </c>
      <c r="V334" s="9">
        <v>0</v>
      </c>
      <c r="W334" t="s">
        <v>498</v>
      </c>
      <c r="X334" t="s">
        <v>498</v>
      </c>
      <c r="Y334" t="s">
        <v>498</v>
      </c>
      <c r="Z334" t="s">
        <v>498</v>
      </c>
      <c r="AA334" s="9">
        <v>0</v>
      </c>
      <c r="AB334" t="s">
        <v>498</v>
      </c>
      <c r="AC334" t="s">
        <v>498</v>
      </c>
      <c r="AD334" t="s">
        <v>498</v>
      </c>
      <c r="AE334" t="s">
        <v>498</v>
      </c>
      <c r="AF334" s="9">
        <v>0</v>
      </c>
      <c r="AG334" t="s">
        <v>498</v>
      </c>
      <c r="AH334" t="s">
        <v>498</v>
      </c>
      <c r="AI334" t="s">
        <v>498</v>
      </c>
      <c r="AJ334" t="s">
        <v>498</v>
      </c>
      <c r="AK334" s="9">
        <v>0</v>
      </c>
      <c r="AL334" t="s">
        <v>498</v>
      </c>
      <c r="AM334" t="s">
        <v>498</v>
      </c>
      <c r="AN334" t="s">
        <v>498</v>
      </c>
      <c r="AO334" t="s">
        <v>498</v>
      </c>
      <c r="AP334" s="9">
        <v>0</v>
      </c>
      <c r="AQ334" t="s">
        <v>498</v>
      </c>
      <c r="AR334" t="s">
        <v>498</v>
      </c>
      <c r="AS334" t="s">
        <v>498</v>
      </c>
      <c r="AT334" t="s">
        <v>498</v>
      </c>
      <c r="AU334" s="9">
        <v>0</v>
      </c>
      <c r="AV334" t="s">
        <v>498</v>
      </c>
      <c r="AW334" t="s">
        <v>498</v>
      </c>
      <c r="AX334" t="s">
        <v>498</v>
      </c>
      <c r="AY334" t="s">
        <v>498</v>
      </c>
      <c r="AZ334" s="9">
        <v>0</v>
      </c>
    </row>
    <row r="335" spans="1:52">
      <c r="A335" s="23" t="str">
        <f>VLOOKUP(B335,[1]ALL_TYPES!$B:$E,4,FALSE)</f>
        <v>E08000017</v>
      </c>
      <c r="B335" s="4" t="s">
        <v>264</v>
      </c>
      <c r="C335">
        <v>0</v>
      </c>
      <c r="D335">
        <v>0</v>
      </c>
      <c r="E335">
        <v>0</v>
      </c>
      <c r="F335">
        <v>4</v>
      </c>
      <c r="G335" s="9">
        <v>4</v>
      </c>
      <c r="H335" t="s">
        <v>498</v>
      </c>
      <c r="I335" t="s">
        <v>498</v>
      </c>
      <c r="J335" t="s">
        <v>498</v>
      </c>
      <c r="K335" t="s">
        <v>498</v>
      </c>
      <c r="L335" s="9">
        <v>0</v>
      </c>
      <c r="M335" t="s">
        <v>498</v>
      </c>
      <c r="N335" t="s">
        <v>498</v>
      </c>
      <c r="O335" t="s">
        <v>498</v>
      </c>
      <c r="P335" t="s">
        <v>498</v>
      </c>
      <c r="Q335" s="9">
        <v>0</v>
      </c>
      <c r="R335">
        <v>0</v>
      </c>
      <c r="S335">
        <v>0</v>
      </c>
      <c r="T335">
        <v>0</v>
      </c>
      <c r="U335">
        <v>9</v>
      </c>
      <c r="V335" s="9">
        <v>9</v>
      </c>
      <c r="W335" t="s">
        <v>498</v>
      </c>
      <c r="X335">
        <v>0</v>
      </c>
      <c r="Y335">
        <v>0</v>
      </c>
      <c r="Z335">
        <v>0</v>
      </c>
      <c r="AA335" s="9">
        <v>0</v>
      </c>
      <c r="AB335">
        <v>6</v>
      </c>
      <c r="AC335">
        <v>4</v>
      </c>
      <c r="AD335">
        <v>5</v>
      </c>
      <c r="AE335">
        <v>8</v>
      </c>
      <c r="AF335" s="9">
        <f>SUM(AB335:AE335)</f>
        <v>23</v>
      </c>
      <c r="AG335">
        <v>0</v>
      </c>
      <c r="AH335">
        <v>0</v>
      </c>
      <c r="AI335">
        <v>0</v>
      </c>
      <c r="AJ335">
        <v>0</v>
      </c>
      <c r="AK335" s="9">
        <v>0</v>
      </c>
      <c r="AL335" t="s">
        <v>498</v>
      </c>
      <c r="AM335" t="s">
        <v>498</v>
      </c>
      <c r="AN335" t="s">
        <v>498</v>
      </c>
      <c r="AO335" t="s">
        <v>498</v>
      </c>
      <c r="AP335" s="9">
        <v>0</v>
      </c>
      <c r="AQ335" t="s">
        <v>498</v>
      </c>
      <c r="AR335" t="s">
        <v>498</v>
      </c>
      <c r="AS335" t="s">
        <v>498</v>
      </c>
      <c r="AT335" t="s">
        <v>498</v>
      </c>
      <c r="AU335" s="9">
        <v>0</v>
      </c>
      <c r="AV335" t="s">
        <v>498</v>
      </c>
      <c r="AW335" t="s">
        <v>498</v>
      </c>
      <c r="AX335" t="s">
        <v>498</v>
      </c>
      <c r="AY335" t="s">
        <v>498</v>
      </c>
      <c r="AZ335" s="9">
        <v>0</v>
      </c>
    </row>
    <row r="336" spans="1:52">
      <c r="A336" s="23" t="str">
        <f>VLOOKUP(B336,[1]ALL_TYPES!$B:$E,4,FALSE)</f>
        <v>E08000018</v>
      </c>
      <c r="B336" s="4" t="s">
        <v>265</v>
      </c>
    </row>
    <row r="337" spans="1:52">
      <c r="A337" s="23" t="str">
        <f>VLOOKUP(B337,[1]ALL_TYPES!$B:$E,4,FALSE)</f>
        <v>E08000021</v>
      </c>
      <c r="B337" s="4" t="s">
        <v>266</v>
      </c>
      <c r="C337">
        <v>28</v>
      </c>
      <c r="D337">
        <v>85</v>
      </c>
      <c r="E337">
        <v>53</v>
      </c>
      <c r="F337">
        <v>88</v>
      </c>
      <c r="H337" t="s">
        <v>498</v>
      </c>
      <c r="I337" t="s">
        <v>498</v>
      </c>
      <c r="J337" t="s">
        <v>498</v>
      </c>
      <c r="K337" t="s">
        <v>498</v>
      </c>
      <c r="L337" s="9">
        <v>0</v>
      </c>
      <c r="M337">
        <v>0</v>
      </c>
      <c r="N337">
        <v>0</v>
      </c>
      <c r="O337">
        <v>0</v>
      </c>
      <c r="P337">
        <v>0</v>
      </c>
      <c r="Q337" s="9">
        <v>0</v>
      </c>
      <c r="R337">
        <v>0</v>
      </c>
      <c r="S337">
        <v>0</v>
      </c>
      <c r="T337">
        <v>0</v>
      </c>
      <c r="U337">
        <v>0</v>
      </c>
      <c r="V337" s="9">
        <v>0</v>
      </c>
      <c r="W337" t="s">
        <v>498</v>
      </c>
      <c r="X337" t="s">
        <v>498</v>
      </c>
      <c r="Y337" t="s">
        <v>498</v>
      </c>
      <c r="Z337" t="s">
        <v>498</v>
      </c>
      <c r="AA337" s="9">
        <v>0</v>
      </c>
      <c r="AB337" t="s">
        <v>498</v>
      </c>
      <c r="AC337" t="s">
        <v>498</v>
      </c>
      <c r="AD337" t="s">
        <v>498</v>
      </c>
      <c r="AE337" t="s">
        <v>498</v>
      </c>
      <c r="AF337" s="9">
        <v>0</v>
      </c>
      <c r="AG337" t="s">
        <v>498</v>
      </c>
      <c r="AH337" t="s">
        <v>498</v>
      </c>
      <c r="AI337" t="s">
        <v>498</v>
      </c>
      <c r="AJ337" t="s">
        <v>498</v>
      </c>
      <c r="AK337" s="9">
        <v>0</v>
      </c>
      <c r="AL337" t="s">
        <v>498</v>
      </c>
      <c r="AM337" t="s">
        <v>498</v>
      </c>
      <c r="AN337" t="s">
        <v>498</v>
      </c>
      <c r="AO337" t="s">
        <v>498</v>
      </c>
      <c r="AP337" s="9">
        <v>0</v>
      </c>
      <c r="AQ337" t="s">
        <v>498</v>
      </c>
      <c r="AR337" t="s">
        <v>498</v>
      </c>
      <c r="AS337" t="s">
        <v>498</v>
      </c>
      <c r="AT337" t="s">
        <v>498</v>
      </c>
      <c r="AU337" s="9">
        <v>0</v>
      </c>
      <c r="AV337" t="s">
        <v>498</v>
      </c>
      <c r="AW337" t="s">
        <v>498</v>
      </c>
      <c r="AX337" t="s">
        <v>498</v>
      </c>
      <c r="AY337" t="s">
        <v>498</v>
      </c>
    </row>
    <row r="338" spans="1:52">
      <c r="A338" s="23" t="str">
        <f>VLOOKUP(B338,[1]ALL_TYPES!$B:$E,4,FALSE)</f>
        <v>E08000037</v>
      </c>
      <c r="B338" s="4" t="s">
        <v>267</v>
      </c>
      <c r="C338" t="s">
        <v>498</v>
      </c>
      <c r="D338" t="s">
        <v>498</v>
      </c>
      <c r="E338" t="s">
        <v>498</v>
      </c>
      <c r="F338" t="s">
        <v>498</v>
      </c>
      <c r="G338" s="9">
        <v>0</v>
      </c>
      <c r="H338" t="s">
        <v>498</v>
      </c>
      <c r="I338" t="s">
        <v>498</v>
      </c>
      <c r="J338" t="s">
        <v>498</v>
      </c>
      <c r="K338" t="s">
        <v>498</v>
      </c>
      <c r="L338" s="9">
        <v>0</v>
      </c>
      <c r="M338" t="s">
        <v>498</v>
      </c>
      <c r="N338" t="s">
        <v>498</v>
      </c>
      <c r="O338" t="s">
        <v>498</v>
      </c>
      <c r="P338" t="s">
        <v>498</v>
      </c>
      <c r="Q338" s="9">
        <v>0</v>
      </c>
      <c r="R338" t="s">
        <v>498</v>
      </c>
      <c r="S338" t="s">
        <v>498</v>
      </c>
      <c r="T338" t="s">
        <v>498</v>
      </c>
      <c r="U338" t="s">
        <v>498</v>
      </c>
      <c r="V338" s="9">
        <v>0</v>
      </c>
      <c r="W338" t="s">
        <v>498</v>
      </c>
      <c r="X338" t="s">
        <v>498</v>
      </c>
      <c r="Y338" t="s">
        <v>498</v>
      </c>
      <c r="Z338" t="s">
        <v>498</v>
      </c>
      <c r="AA338" s="9">
        <v>0</v>
      </c>
      <c r="AB338" t="s">
        <v>498</v>
      </c>
      <c r="AC338" t="s">
        <v>498</v>
      </c>
      <c r="AD338" t="s">
        <v>498</v>
      </c>
      <c r="AE338" t="s">
        <v>498</v>
      </c>
      <c r="AF338" s="9">
        <v>0</v>
      </c>
      <c r="AG338" t="s">
        <v>498</v>
      </c>
      <c r="AH338" t="s">
        <v>498</v>
      </c>
      <c r="AI338" t="s">
        <v>498</v>
      </c>
      <c r="AJ338" t="s">
        <v>498</v>
      </c>
      <c r="AK338" s="9">
        <v>0</v>
      </c>
      <c r="AL338" t="s">
        <v>498</v>
      </c>
      <c r="AM338" t="s">
        <v>498</v>
      </c>
      <c r="AN338" t="s">
        <v>498</v>
      </c>
      <c r="AO338" t="s">
        <v>498</v>
      </c>
      <c r="AP338" s="9">
        <v>0</v>
      </c>
      <c r="AQ338" t="s">
        <v>498</v>
      </c>
      <c r="AR338" t="s">
        <v>498</v>
      </c>
      <c r="AS338" t="s">
        <v>498</v>
      </c>
      <c r="AT338" t="s">
        <v>498</v>
      </c>
      <c r="AU338" s="9">
        <v>0</v>
      </c>
      <c r="AV338" t="s">
        <v>498</v>
      </c>
      <c r="AW338" t="s">
        <v>498</v>
      </c>
      <c r="AX338" t="s">
        <v>498</v>
      </c>
      <c r="AY338" t="s">
        <v>498</v>
      </c>
      <c r="AZ338" s="9">
        <v>0</v>
      </c>
    </row>
    <row r="339" spans="1:52">
      <c r="A339" s="23" t="str">
        <f>VLOOKUP(B339,[1]ALL_TYPES!$B:$E,4,FALSE)</f>
        <v>E08000023</v>
      </c>
      <c r="B339" s="4" t="s">
        <v>268</v>
      </c>
    </row>
    <row r="340" spans="1:52">
      <c r="A340" s="23" t="str">
        <f>VLOOKUP(B340,[1]ALL_TYPES!$B:$E,4,FALSE)</f>
        <v>E08000022</v>
      </c>
      <c r="B340" s="4" t="s">
        <v>269</v>
      </c>
      <c r="C340" t="s">
        <v>498</v>
      </c>
      <c r="D340" t="s">
        <v>498</v>
      </c>
      <c r="E340">
        <v>62</v>
      </c>
      <c r="F340">
        <v>46</v>
      </c>
      <c r="H340" t="s">
        <v>498</v>
      </c>
      <c r="I340" t="s">
        <v>498</v>
      </c>
      <c r="J340" t="s">
        <v>498</v>
      </c>
      <c r="K340" t="s">
        <v>498</v>
      </c>
      <c r="M340">
        <v>0</v>
      </c>
      <c r="N340">
        <v>0</v>
      </c>
      <c r="O340">
        <v>0</v>
      </c>
      <c r="P340">
        <v>0</v>
      </c>
      <c r="Q340" s="9">
        <v>0</v>
      </c>
      <c r="R340" t="s">
        <v>498</v>
      </c>
      <c r="S340" t="s">
        <v>498</v>
      </c>
      <c r="T340">
        <v>38</v>
      </c>
      <c r="U340">
        <v>34</v>
      </c>
      <c r="W340" t="s">
        <v>498</v>
      </c>
      <c r="X340" t="s">
        <v>498</v>
      </c>
      <c r="Y340" t="s">
        <v>498</v>
      </c>
      <c r="Z340" t="s">
        <v>498</v>
      </c>
      <c r="AA340" s="9">
        <v>0</v>
      </c>
      <c r="AF340" s="9">
        <v>10</v>
      </c>
      <c r="AG340">
        <v>0</v>
      </c>
      <c r="AH340">
        <v>0</v>
      </c>
      <c r="AI340">
        <v>0</v>
      </c>
      <c r="AJ340">
        <v>0</v>
      </c>
      <c r="AK340" s="9">
        <v>0</v>
      </c>
      <c r="AL340" t="s">
        <v>498</v>
      </c>
      <c r="AM340" t="s">
        <v>498</v>
      </c>
      <c r="AN340" t="s">
        <v>498</v>
      </c>
      <c r="AO340" t="s">
        <v>498</v>
      </c>
      <c r="AP340" s="9">
        <v>0</v>
      </c>
      <c r="AQ340" t="s">
        <v>498</v>
      </c>
      <c r="AR340" t="s">
        <v>498</v>
      </c>
      <c r="AS340" t="s">
        <v>498</v>
      </c>
      <c r="AT340" t="s">
        <v>498</v>
      </c>
      <c r="AU340" s="9">
        <v>0</v>
      </c>
      <c r="AV340" t="s">
        <v>498</v>
      </c>
      <c r="AW340" t="s">
        <v>498</v>
      </c>
      <c r="AX340" t="s">
        <v>498</v>
      </c>
      <c r="AY340" t="s">
        <v>498</v>
      </c>
      <c r="AZ340" s="9">
        <v>0</v>
      </c>
    </row>
    <row r="341" spans="1:52">
      <c r="A341" s="23" t="str">
        <f>VLOOKUP(B341,[1]ALL_TYPES!$B:$E,4,FALSE)</f>
        <v>E08000024</v>
      </c>
      <c r="B341" s="4" t="s">
        <v>270</v>
      </c>
      <c r="C341" t="s">
        <v>498</v>
      </c>
      <c r="D341" t="s">
        <v>498</v>
      </c>
      <c r="E341" t="s">
        <v>498</v>
      </c>
      <c r="F341" t="s">
        <v>498</v>
      </c>
      <c r="G341" s="9">
        <v>0</v>
      </c>
      <c r="H341" t="s">
        <v>498</v>
      </c>
      <c r="I341" t="s">
        <v>498</v>
      </c>
      <c r="J341" t="s">
        <v>498</v>
      </c>
      <c r="K341" t="s">
        <v>498</v>
      </c>
      <c r="L341" s="9">
        <v>0</v>
      </c>
      <c r="M341" t="s">
        <v>498</v>
      </c>
      <c r="N341" t="s">
        <v>498</v>
      </c>
      <c r="O341" t="s">
        <v>498</v>
      </c>
      <c r="P341" t="s">
        <v>498</v>
      </c>
      <c r="Q341" s="9">
        <v>0</v>
      </c>
      <c r="R341" t="s">
        <v>498</v>
      </c>
      <c r="S341" t="s">
        <v>498</v>
      </c>
      <c r="T341" t="s">
        <v>498</v>
      </c>
      <c r="U341" t="s">
        <v>498</v>
      </c>
      <c r="V341" s="9">
        <v>0</v>
      </c>
      <c r="W341" t="s">
        <v>498</v>
      </c>
      <c r="X341" t="s">
        <v>498</v>
      </c>
      <c r="Y341" t="s">
        <v>498</v>
      </c>
      <c r="Z341" t="s">
        <v>498</v>
      </c>
      <c r="AA341" s="9">
        <v>0</v>
      </c>
      <c r="AB341" t="s">
        <v>498</v>
      </c>
      <c r="AC341" t="s">
        <v>498</v>
      </c>
      <c r="AD341" t="s">
        <v>498</v>
      </c>
      <c r="AE341" t="s">
        <v>498</v>
      </c>
      <c r="AF341" s="9">
        <v>0</v>
      </c>
      <c r="AG341" t="s">
        <v>498</v>
      </c>
      <c r="AH341" t="s">
        <v>498</v>
      </c>
      <c r="AI341" t="s">
        <v>498</v>
      </c>
      <c r="AJ341" t="s">
        <v>498</v>
      </c>
      <c r="AK341" s="9">
        <v>0</v>
      </c>
      <c r="AL341" t="s">
        <v>498</v>
      </c>
      <c r="AM341" t="s">
        <v>498</v>
      </c>
      <c r="AN341" t="s">
        <v>498</v>
      </c>
      <c r="AO341" t="s">
        <v>498</v>
      </c>
      <c r="AP341" s="9">
        <v>0</v>
      </c>
      <c r="AQ341" t="s">
        <v>498</v>
      </c>
      <c r="AR341" t="s">
        <v>498</v>
      </c>
      <c r="AS341" t="s">
        <v>498</v>
      </c>
      <c r="AT341" t="s">
        <v>498</v>
      </c>
      <c r="AU341" s="9">
        <v>0</v>
      </c>
      <c r="AV341" t="s">
        <v>498</v>
      </c>
      <c r="AW341" t="s">
        <v>498</v>
      </c>
      <c r="AX341" t="s">
        <v>498</v>
      </c>
      <c r="AY341" t="s">
        <v>498</v>
      </c>
      <c r="AZ341" s="9">
        <v>0</v>
      </c>
    </row>
    <row r="342" spans="1:52">
      <c r="A342" s="23" t="str">
        <f>VLOOKUP(B342,[1]ALL_TYPES!$B:$E,4,FALSE)</f>
        <v>E08000025</v>
      </c>
      <c r="B342" s="4" t="s">
        <v>271</v>
      </c>
      <c r="C342">
        <v>0</v>
      </c>
      <c r="D342">
        <v>19</v>
      </c>
      <c r="E342">
        <v>32</v>
      </c>
      <c r="F342">
        <v>25</v>
      </c>
      <c r="H342">
        <v>238</v>
      </c>
      <c r="I342">
        <v>130</v>
      </c>
      <c r="J342">
        <v>104</v>
      </c>
      <c r="K342">
        <v>71</v>
      </c>
      <c r="M342">
        <v>87</v>
      </c>
      <c r="N342">
        <v>56</v>
      </c>
      <c r="O342">
        <v>28</v>
      </c>
      <c r="P342">
        <v>23</v>
      </c>
      <c r="R342">
        <v>248</v>
      </c>
      <c r="S342">
        <v>85</v>
      </c>
      <c r="T342">
        <v>24</v>
      </c>
      <c r="U342">
        <v>45</v>
      </c>
      <c r="W342">
        <v>11</v>
      </c>
      <c r="X342">
        <v>63</v>
      </c>
      <c r="Y342">
        <v>17</v>
      </c>
      <c r="Z342">
        <v>10</v>
      </c>
      <c r="AB342">
        <v>12</v>
      </c>
      <c r="AC342">
        <v>10</v>
      </c>
      <c r="AD342">
        <v>4</v>
      </c>
      <c r="AE342">
        <v>2</v>
      </c>
      <c r="AG342">
        <v>0</v>
      </c>
      <c r="AH342">
        <v>0</v>
      </c>
      <c r="AI342">
        <v>0</v>
      </c>
      <c r="AJ342">
        <v>0</v>
      </c>
      <c r="AK342" s="9">
        <v>0</v>
      </c>
      <c r="AL342" t="s">
        <v>498</v>
      </c>
      <c r="AM342" t="s">
        <v>498</v>
      </c>
      <c r="AN342" t="s">
        <v>498</v>
      </c>
      <c r="AO342" t="s">
        <v>498</v>
      </c>
      <c r="AP342" s="9">
        <v>0</v>
      </c>
      <c r="AQ342">
        <v>0</v>
      </c>
      <c r="AR342">
        <v>0</v>
      </c>
      <c r="AS342">
        <v>0</v>
      </c>
      <c r="AT342">
        <v>0</v>
      </c>
      <c r="AU342" s="9">
        <v>0</v>
      </c>
      <c r="AV342" t="s">
        <v>498</v>
      </c>
      <c r="AW342" t="s">
        <v>498</v>
      </c>
      <c r="AX342" t="s">
        <v>498</v>
      </c>
      <c r="AY342" t="s">
        <v>498</v>
      </c>
      <c r="AZ342" s="9">
        <v>0</v>
      </c>
    </row>
    <row r="343" spans="1:52">
      <c r="A343" s="23" t="str">
        <f>VLOOKUP(B343,[1]ALL_TYPES!$B:$E,4,FALSE)</f>
        <v>E08000026</v>
      </c>
      <c r="B343" s="4" t="s">
        <v>272</v>
      </c>
    </row>
    <row r="344" spans="1:52">
      <c r="A344" s="23" t="str">
        <f>VLOOKUP(B344,[1]ALL_TYPES!$B:$E,4,FALSE)</f>
        <v>E08000027</v>
      </c>
      <c r="B344" s="4" t="s">
        <v>273</v>
      </c>
    </row>
    <row r="345" spans="1:52">
      <c r="A345" s="23" t="str">
        <f>VLOOKUP(B345,[1]ALL_TYPES!$B:$E,4,FALSE)</f>
        <v>E08000028</v>
      </c>
      <c r="B345" s="4" t="s">
        <v>274</v>
      </c>
    </row>
    <row r="346" spans="1:52">
      <c r="A346" s="23" t="str">
        <f>VLOOKUP(B346,[1]ALL_TYPES!$B:$E,4,FALSE)</f>
        <v>E08000029</v>
      </c>
      <c r="B346" s="4" t="s">
        <v>275</v>
      </c>
      <c r="C346" t="s">
        <v>498</v>
      </c>
      <c r="D346" t="s">
        <v>498</v>
      </c>
      <c r="E346" t="s">
        <v>498</v>
      </c>
      <c r="F346" t="s">
        <v>498</v>
      </c>
      <c r="G346" s="9">
        <v>0</v>
      </c>
      <c r="H346" t="s">
        <v>498</v>
      </c>
      <c r="I346" t="s">
        <v>498</v>
      </c>
      <c r="J346" t="s">
        <v>498</v>
      </c>
      <c r="K346" t="s">
        <v>498</v>
      </c>
      <c r="L346" s="9">
        <v>0</v>
      </c>
      <c r="M346" t="s">
        <v>498</v>
      </c>
      <c r="N346" t="s">
        <v>498</v>
      </c>
      <c r="O346" t="s">
        <v>498</v>
      </c>
      <c r="P346" t="s">
        <v>498</v>
      </c>
      <c r="Q346" s="9">
        <v>0</v>
      </c>
      <c r="R346" t="s">
        <v>498</v>
      </c>
      <c r="S346" t="s">
        <v>498</v>
      </c>
      <c r="T346" t="s">
        <v>498</v>
      </c>
      <c r="U346" t="s">
        <v>498</v>
      </c>
      <c r="V346" s="9">
        <v>0</v>
      </c>
      <c r="W346" t="s">
        <v>498</v>
      </c>
      <c r="X346" t="s">
        <v>498</v>
      </c>
      <c r="Y346" t="s">
        <v>498</v>
      </c>
      <c r="Z346" t="s">
        <v>498</v>
      </c>
      <c r="AA346" s="9">
        <v>0</v>
      </c>
      <c r="AB346" t="s">
        <v>498</v>
      </c>
      <c r="AC346" t="s">
        <v>498</v>
      </c>
      <c r="AD346" t="s">
        <v>498</v>
      </c>
      <c r="AE346" t="s">
        <v>498</v>
      </c>
      <c r="AF346" s="9">
        <v>0</v>
      </c>
      <c r="AG346" t="s">
        <v>498</v>
      </c>
      <c r="AH346" t="s">
        <v>498</v>
      </c>
      <c r="AI346" t="s">
        <v>498</v>
      </c>
      <c r="AJ346" t="s">
        <v>498</v>
      </c>
      <c r="AK346" s="9">
        <v>0</v>
      </c>
      <c r="AL346" t="s">
        <v>498</v>
      </c>
      <c r="AM346" t="s">
        <v>498</v>
      </c>
      <c r="AN346" t="s">
        <v>498</v>
      </c>
      <c r="AO346" t="s">
        <v>498</v>
      </c>
      <c r="AP346" s="9">
        <v>0</v>
      </c>
      <c r="AQ346" t="s">
        <v>498</v>
      </c>
      <c r="AR346" t="s">
        <v>498</v>
      </c>
      <c r="AS346" t="s">
        <v>498</v>
      </c>
      <c r="AT346" t="s">
        <v>498</v>
      </c>
      <c r="AU346" s="9">
        <v>0</v>
      </c>
      <c r="AV346" t="s">
        <v>498</v>
      </c>
      <c r="AW346" t="s">
        <v>498</v>
      </c>
      <c r="AX346" t="s">
        <v>498</v>
      </c>
      <c r="AY346" t="s">
        <v>498</v>
      </c>
      <c r="AZ346" s="9">
        <v>0</v>
      </c>
    </row>
    <row r="347" spans="1:52">
      <c r="A347" s="23" t="str">
        <f>VLOOKUP(B347,[1]ALL_TYPES!$B:$E,4,FALSE)</f>
        <v>E08000030</v>
      </c>
      <c r="B347" s="4" t="s">
        <v>276</v>
      </c>
    </row>
    <row r="348" spans="1:52">
      <c r="A348" s="23" t="str">
        <f>VLOOKUP(B348,[1]ALL_TYPES!$B:$E,4,FALSE)</f>
        <v>E08000031</v>
      </c>
      <c r="B348" s="4" t="s">
        <v>277</v>
      </c>
      <c r="C348" t="s">
        <v>498</v>
      </c>
      <c r="D348" t="s">
        <v>498</v>
      </c>
      <c r="E348" t="s">
        <v>498</v>
      </c>
      <c r="F348" t="s">
        <v>498</v>
      </c>
      <c r="G348" s="9">
        <v>0</v>
      </c>
      <c r="H348" t="s">
        <v>498</v>
      </c>
      <c r="I348" t="s">
        <v>498</v>
      </c>
      <c r="J348" t="s">
        <v>498</v>
      </c>
      <c r="K348" t="s">
        <v>498</v>
      </c>
      <c r="L348" s="9">
        <v>0</v>
      </c>
      <c r="M348" t="s">
        <v>498</v>
      </c>
      <c r="N348" t="s">
        <v>498</v>
      </c>
      <c r="O348" t="s">
        <v>498</v>
      </c>
      <c r="P348" t="s">
        <v>498</v>
      </c>
      <c r="Q348" s="9">
        <v>0</v>
      </c>
      <c r="R348" t="s">
        <v>498</v>
      </c>
      <c r="S348" t="s">
        <v>498</v>
      </c>
      <c r="T348" t="s">
        <v>498</v>
      </c>
      <c r="U348" t="s">
        <v>498</v>
      </c>
      <c r="V348" s="9">
        <v>0</v>
      </c>
      <c r="W348" t="s">
        <v>498</v>
      </c>
      <c r="X348" t="s">
        <v>498</v>
      </c>
      <c r="Y348" t="s">
        <v>498</v>
      </c>
      <c r="Z348" t="s">
        <v>498</v>
      </c>
      <c r="AA348" s="9">
        <v>0</v>
      </c>
      <c r="AB348" t="s">
        <v>498</v>
      </c>
      <c r="AC348" t="s">
        <v>498</v>
      </c>
      <c r="AD348" t="s">
        <v>498</v>
      </c>
      <c r="AE348" t="s">
        <v>498</v>
      </c>
      <c r="AF348" s="9">
        <v>0</v>
      </c>
      <c r="AG348" t="s">
        <v>498</v>
      </c>
      <c r="AH348" t="s">
        <v>498</v>
      </c>
      <c r="AI348" t="s">
        <v>498</v>
      </c>
      <c r="AJ348" t="s">
        <v>498</v>
      </c>
      <c r="AK348" s="9">
        <v>0</v>
      </c>
      <c r="AL348" t="s">
        <v>498</v>
      </c>
      <c r="AM348" t="s">
        <v>498</v>
      </c>
      <c r="AN348" t="s">
        <v>498</v>
      </c>
      <c r="AO348" t="s">
        <v>498</v>
      </c>
      <c r="AP348" s="9">
        <v>0</v>
      </c>
      <c r="AQ348" t="s">
        <v>498</v>
      </c>
      <c r="AR348" t="s">
        <v>498</v>
      </c>
      <c r="AS348" t="s">
        <v>498</v>
      </c>
      <c r="AT348" t="s">
        <v>498</v>
      </c>
      <c r="AU348" s="9">
        <v>0</v>
      </c>
      <c r="AV348" t="s">
        <v>498</v>
      </c>
      <c r="AW348" t="s">
        <v>498</v>
      </c>
      <c r="AX348" t="s">
        <v>498</v>
      </c>
      <c r="AY348" t="s">
        <v>498</v>
      </c>
      <c r="AZ348" s="9">
        <v>0</v>
      </c>
    </row>
    <row r="349" spans="1:52">
      <c r="A349" s="23" t="str">
        <f>VLOOKUP(B349,[1]ALL_TYPES!$B:$E,4,FALSE)</f>
        <v>E08000035</v>
      </c>
      <c r="B349" s="4" t="s">
        <v>278</v>
      </c>
    </row>
    <row r="350" spans="1:52">
      <c r="A350" s="23" t="str">
        <f>VLOOKUP(B350,[1]ALL_TYPES!$B:$E,4,FALSE)</f>
        <v>E08000032</v>
      </c>
      <c r="B350" s="4" t="s">
        <v>279</v>
      </c>
    </row>
    <row r="351" spans="1:52">
      <c r="A351" s="23" t="str">
        <f>VLOOKUP(B351,[1]ALL_TYPES!$B:$E,4,FALSE)</f>
        <v>E08000033</v>
      </c>
      <c r="B351" s="4" t="s">
        <v>280</v>
      </c>
      <c r="C351" t="s">
        <v>498</v>
      </c>
      <c r="D351" t="s">
        <v>498</v>
      </c>
      <c r="E351" t="s">
        <v>498</v>
      </c>
      <c r="F351" t="s">
        <v>498</v>
      </c>
      <c r="G351" s="9">
        <v>0</v>
      </c>
      <c r="H351" t="s">
        <v>498</v>
      </c>
      <c r="I351" t="s">
        <v>498</v>
      </c>
      <c r="J351" t="s">
        <v>498</v>
      </c>
      <c r="K351" t="s">
        <v>498</v>
      </c>
      <c r="L351" s="9">
        <v>0</v>
      </c>
      <c r="M351" t="s">
        <v>498</v>
      </c>
      <c r="N351" t="s">
        <v>498</v>
      </c>
      <c r="O351" t="s">
        <v>498</v>
      </c>
      <c r="P351" t="s">
        <v>498</v>
      </c>
      <c r="Q351" s="9">
        <v>0</v>
      </c>
      <c r="R351" t="s">
        <v>498</v>
      </c>
      <c r="S351" t="s">
        <v>498</v>
      </c>
      <c r="T351" t="s">
        <v>498</v>
      </c>
      <c r="U351" t="s">
        <v>498</v>
      </c>
      <c r="V351" s="9">
        <v>0</v>
      </c>
      <c r="W351" t="s">
        <v>498</v>
      </c>
      <c r="X351" t="s">
        <v>498</v>
      </c>
      <c r="Y351" t="s">
        <v>498</v>
      </c>
      <c r="Z351" t="s">
        <v>498</v>
      </c>
      <c r="AA351" s="9">
        <v>0</v>
      </c>
      <c r="AB351" t="s">
        <v>498</v>
      </c>
      <c r="AC351" t="s">
        <v>498</v>
      </c>
      <c r="AD351" t="s">
        <v>498</v>
      </c>
      <c r="AE351" t="s">
        <v>498</v>
      </c>
      <c r="AF351" s="9">
        <v>0</v>
      </c>
      <c r="AG351" t="s">
        <v>498</v>
      </c>
      <c r="AH351" t="s">
        <v>498</v>
      </c>
      <c r="AI351" t="s">
        <v>498</v>
      </c>
      <c r="AJ351" t="s">
        <v>498</v>
      </c>
      <c r="AK351" s="9">
        <v>0</v>
      </c>
      <c r="AL351" t="s">
        <v>498</v>
      </c>
      <c r="AM351" t="s">
        <v>498</v>
      </c>
      <c r="AN351" t="s">
        <v>498</v>
      </c>
      <c r="AO351" t="s">
        <v>498</v>
      </c>
      <c r="AP351" s="9">
        <v>0</v>
      </c>
      <c r="AQ351" t="s">
        <v>498</v>
      </c>
      <c r="AR351" t="s">
        <v>498</v>
      </c>
      <c r="AS351" t="s">
        <v>498</v>
      </c>
      <c r="AT351" t="s">
        <v>498</v>
      </c>
      <c r="AU351" s="9">
        <v>0</v>
      </c>
      <c r="AV351" t="s">
        <v>498</v>
      </c>
      <c r="AW351" t="s">
        <v>498</v>
      </c>
      <c r="AX351" t="s">
        <v>498</v>
      </c>
      <c r="AY351" t="s">
        <v>498</v>
      </c>
      <c r="AZ351" s="9">
        <v>0</v>
      </c>
    </row>
    <row r="352" spans="1:52">
      <c r="A352" s="23" t="str">
        <f>VLOOKUP(B352,[1]ALL_TYPES!$B:$E,4,FALSE)</f>
        <v>E08000034</v>
      </c>
      <c r="B352" s="4" t="s">
        <v>281</v>
      </c>
      <c r="C352" t="s">
        <v>498</v>
      </c>
      <c r="D352" t="s">
        <v>498</v>
      </c>
      <c r="E352" t="s">
        <v>498</v>
      </c>
      <c r="F352" t="s">
        <v>498</v>
      </c>
      <c r="G352" s="9">
        <v>0</v>
      </c>
      <c r="H352" t="s">
        <v>498</v>
      </c>
      <c r="I352" t="s">
        <v>498</v>
      </c>
      <c r="J352" t="s">
        <v>498</v>
      </c>
      <c r="K352" t="s">
        <v>498</v>
      </c>
      <c r="L352" s="9">
        <v>0</v>
      </c>
      <c r="M352" t="s">
        <v>498</v>
      </c>
      <c r="N352" t="s">
        <v>498</v>
      </c>
      <c r="O352" t="s">
        <v>498</v>
      </c>
      <c r="P352" t="s">
        <v>498</v>
      </c>
      <c r="Q352" s="9">
        <v>0</v>
      </c>
      <c r="R352">
        <v>35</v>
      </c>
      <c r="S352">
        <v>31</v>
      </c>
      <c r="T352">
        <v>39</v>
      </c>
      <c r="U352">
        <v>25</v>
      </c>
      <c r="V352" s="9">
        <f>SUM(R352:U352)</f>
        <v>130</v>
      </c>
      <c r="W352" t="s">
        <v>498</v>
      </c>
      <c r="X352" t="s">
        <v>498</v>
      </c>
      <c r="Y352" t="s">
        <v>498</v>
      </c>
      <c r="Z352" t="s">
        <v>498</v>
      </c>
      <c r="AA352" s="9">
        <v>0</v>
      </c>
      <c r="AB352" t="s">
        <v>498</v>
      </c>
      <c r="AC352" t="s">
        <v>498</v>
      </c>
      <c r="AD352" t="s">
        <v>498</v>
      </c>
      <c r="AE352" t="s">
        <v>498</v>
      </c>
      <c r="AF352" s="9">
        <v>0</v>
      </c>
      <c r="AG352" t="s">
        <v>498</v>
      </c>
      <c r="AH352" t="s">
        <v>498</v>
      </c>
      <c r="AI352" t="s">
        <v>498</v>
      </c>
      <c r="AJ352" t="s">
        <v>498</v>
      </c>
      <c r="AK352" s="9">
        <v>0</v>
      </c>
      <c r="AL352" t="s">
        <v>498</v>
      </c>
      <c r="AM352" t="s">
        <v>498</v>
      </c>
      <c r="AN352" t="s">
        <v>498</v>
      </c>
      <c r="AO352" t="s">
        <v>498</v>
      </c>
      <c r="AP352" s="9">
        <v>0</v>
      </c>
      <c r="AQ352" t="s">
        <v>498</v>
      </c>
      <c r="AR352" t="s">
        <v>498</v>
      </c>
      <c r="AS352" t="s">
        <v>498</v>
      </c>
      <c r="AT352" t="s">
        <v>498</v>
      </c>
      <c r="AU352" s="9">
        <v>0</v>
      </c>
      <c r="AV352" t="s">
        <v>498</v>
      </c>
      <c r="AW352" t="s">
        <v>498</v>
      </c>
      <c r="AX352" t="s">
        <v>498</v>
      </c>
      <c r="AY352" t="s">
        <v>498</v>
      </c>
      <c r="AZ352" s="9">
        <v>0</v>
      </c>
    </row>
    <row r="353" spans="1:2">
      <c r="A353" s="23" t="str">
        <f>VLOOKUP(B353,[1]ALL_TYPES!$B:$E,4,FALSE)</f>
        <v>E08000036</v>
      </c>
      <c r="B353" s="4" t="s">
        <v>282</v>
      </c>
    </row>
    <row r="354" spans="1:2">
      <c r="A354" s="23" t="str">
        <f>VLOOKUP(B354,[1]ALL_TYPES!$B:$E,4,FALSE)</f>
        <v>E07000025</v>
      </c>
      <c r="B354" s="4" t="s">
        <v>283</v>
      </c>
    </row>
    <row r="355" spans="1:2">
      <c r="B355" s="4"/>
    </row>
  </sheetData>
  <hyperlinks>
    <hyperlink ref="AA124" r:id="rId1" display="\\"/>
    <hyperlink ref="F292" r:id="rId2" display="\\"/>
    <hyperlink ref="D294" r:id="rId3" display="\\"/>
  </hyperlink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16-17 No.</vt:lpstr>
      <vt:lpstr>16-17 Ass.CS</vt:lpstr>
      <vt:lpstr>16-17 Ass.HS</vt:lpstr>
      <vt:lpstr>16-17 Reason</vt:lpstr>
      <vt:lpstr>16-17 DCLGAccom</vt:lpstr>
      <vt:lpstr>16-17 LAAccom</vt:lpstr>
    </vt:vector>
  </TitlesOfParts>
  <Company>TCS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Crellin</dc:creator>
  <cp:lastModifiedBy>Emma</cp:lastModifiedBy>
  <dcterms:created xsi:type="dcterms:W3CDTF">2014-09-19T08:30:55Z</dcterms:created>
  <dcterms:modified xsi:type="dcterms:W3CDTF">2015-06-28T16:42:28Z</dcterms:modified>
</cp:coreProperties>
</file>